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Ирина\Desktop\"/>
    </mc:Choice>
  </mc:AlternateContent>
  <bookViews>
    <workbookView xWindow="0" yWindow="0" windowWidth="13800" windowHeight="4092"/>
  </bookViews>
  <sheets>
    <sheet name="Лист1" sheetId="1" r:id="rId1"/>
    <sheet name="Лист2" sheetId="2" r:id="rId2"/>
  </sheets>
  <definedNames>
    <definedName name="_xlnm._FilterDatabase" localSheetId="0" hidden="1">Лист1!$B$1:$K$1647</definedName>
    <definedName name="_xlnm._FilterDatabase" localSheetId="1" hidden="1">Лист2!$A$1:$A$1692</definedName>
  </definedNames>
  <calcPr calcId="152511"/>
</workbook>
</file>

<file path=xl/calcChain.xml><?xml version="1.0" encoding="utf-8"?>
<calcChain xmlns="http://schemas.openxmlformats.org/spreadsheetml/2006/main">
  <c r="I1576" i="1" l="1"/>
  <c r="I1575" i="1"/>
  <c r="I1548" i="1"/>
  <c r="I1526" i="1"/>
  <c r="I1525" i="1"/>
  <c r="I1518" i="1"/>
  <c r="I1479" i="1"/>
  <c r="I1478" i="1"/>
  <c r="I1436" i="1"/>
  <c r="I1424" i="1"/>
  <c r="I1400" i="1"/>
  <c r="I1399" i="1"/>
  <c r="I1397" i="1"/>
  <c r="I1404" i="1"/>
  <c r="I1395" i="1"/>
  <c r="I1396" i="1"/>
  <c r="I1393" i="1"/>
  <c r="I1390" i="1"/>
  <c r="I1379" i="1"/>
  <c r="I1352" i="1"/>
  <c r="I1333" i="1"/>
  <c r="I1332" i="1"/>
  <c r="I1323" i="1"/>
  <c r="I1243" i="1"/>
  <c r="I1225" i="1"/>
  <c r="I1224" i="1"/>
  <c r="I465" i="1"/>
  <c r="I463" i="1"/>
  <c r="I372" i="1"/>
  <c r="I317" i="1"/>
  <c r="I316" i="1"/>
  <c r="I308" i="1"/>
  <c r="I307" i="1"/>
  <c r="I301" i="1"/>
  <c r="I300" i="1"/>
  <c r="I271" i="1"/>
  <c r="I267" i="1"/>
  <c r="I244" i="1"/>
  <c r="I243" i="1"/>
  <c r="I241" i="1"/>
  <c r="I240" i="1"/>
  <c r="I211" i="1"/>
  <c r="I205" i="1"/>
  <c r="I170" i="1"/>
  <c r="I184" i="1"/>
  <c r="I201" i="1"/>
  <c r="I186" i="1"/>
  <c r="I154" i="1"/>
  <c r="I146" i="1"/>
  <c r="I135" i="1"/>
  <c r="I116" i="1"/>
  <c r="I100" i="1"/>
  <c r="I96" i="1"/>
  <c r="I74" i="1"/>
  <c r="I11" i="1"/>
  <c r="I5" i="1"/>
  <c r="A251" i="2"/>
  <c r="B251" i="2"/>
  <c r="A683" i="2"/>
  <c r="B683" i="2"/>
  <c r="A691" i="2"/>
  <c r="B691" i="2"/>
  <c r="A751" i="2"/>
  <c r="B751" i="2"/>
  <c r="A773" i="2"/>
  <c r="B773" i="2"/>
  <c r="B950" i="2"/>
  <c r="B948" i="2"/>
  <c r="B925" i="2"/>
  <c r="B902" i="2"/>
  <c r="B901" i="2"/>
  <c r="B894" i="2"/>
  <c r="B854" i="2"/>
  <c r="B853" i="2"/>
  <c r="B811" i="2"/>
  <c r="B799" i="2"/>
  <c r="B772" i="2"/>
  <c r="B770" i="2"/>
  <c r="B769" i="2"/>
  <c r="B768" i="2"/>
  <c r="B767" i="2"/>
  <c r="B766" i="2"/>
  <c r="B762" i="2"/>
  <c r="B707" i="2"/>
  <c r="B703" i="2"/>
  <c r="B701" i="2"/>
  <c r="B684" i="2"/>
  <c r="B608" i="2"/>
  <c r="B591" i="2"/>
  <c r="B590" i="2"/>
  <c r="B484" i="2"/>
  <c r="B481" i="2"/>
  <c r="B387" i="2"/>
  <c r="B330" i="2"/>
  <c r="B329" i="2"/>
  <c r="B325" i="2"/>
  <c r="B324" i="2"/>
  <c r="B323" i="2"/>
  <c r="B322" i="2"/>
  <c r="B280" i="2"/>
  <c r="B276" i="2"/>
  <c r="B250" i="2"/>
  <c r="B248" i="2"/>
  <c r="B247" i="2"/>
  <c r="B218" i="2"/>
  <c r="B212" i="2"/>
  <c r="B210" i="2"/>
  <c r="B194" i="2"/>
  <c r="B192" i="2"/>
  <c r="B191" i="2"/>
  <c r="B188" i="2"/>
  <c r="B171" i="2"/>
  <c r="B152" i="2"/>
  <c r="B141" i="2"/>
  <c r="B122" i="2"/>
  <c r="B105" i="2"/>
  <c r="B100" i="2"/>
  <c r="B76" i="2"/>
  <c r="B74" i="2"/>
  <c r="B12" i="2"/>
  <c r="B5" i="2"/>
  <c r="A950" i="2"/>
  <c r="A948" i="2"/>
  <c r="A925" i="2"/>
  <c r="A903" i="2"/>
  <c r="A902" i="2"/>
  <c r="A901" i="2"/>
  <c r="A894" i="2"/>
  <c r="A854" i="2"/>
  <c r="A853" i="2"/>
  <c r="A811" i="2"/>
  <c r="A799" i="2"/>
  <c r="A772" i="2"/>
  <c r="A771" i="2"/>
  <c r="A770" i="2"/>
  <c r="A769" i="2"/>
  <c r="A768" i="2"/>
  <c r="A767" i="2"/>
  <c r="A766" i="2"/>
  <c r="A765" i="2"/>
  <c r="A762" i="2"/>
  <c r="A707" i="2"/>
  <c r="A703" i="2"/>
  <c r="A701" i="2"/>
  <c r="A684" i="2"/>
  <c r="A608" i="2"/>
  <c r="A591" i="2"/>
  <c r="A590" i="2"/>
  <c r="A484" i="2"/>
  <c r="A481" i="2"/>
  <c r="A387" i="2"/>
  <c r="A330" i="2"/>
  <c r="A329" i="2"/>
  <c r="A325" i="2"/>
  <c r="A324" i="2"/>
  <c r="A323" i="2"/>
  <c r="A322" i="2"/>
  <c r="A280" i="2"/>
  <c r="A250" i="2"/>
  <c r="A248" i="2"/>
  <c r="A247" i="2"/>
  <c r="A230" i="2"/>
  <c r="A218" i="2"/>
  <c r="A212" i="2"/>
  <c r="A210" i="2"/>
  <c r="A194" i="2"/>
  <c r="A192" i="2"/>
  <c r="A191" i="2"/>
  <c r="A188" i="2"/>
  <c r="A171" i="2"/>
  <c r="A152" i="2"/>
  <c r="A141" i="2"/>
  <c r="A122" i="2"/>
  <c r="A105" i="2"/>
  <c r="A100" i="2"/>
  <c r="A76" i="2"/>
  <c r="A74" i="2"/>
  <c r="A12" i="2"/>
  <c r="A5" i="2"/>
  <c r="K1589" i="1" l="1"/>
  <c r="K1583" i="1"/>
  <c r="K1521" i="1"/>
  <c r="K1384" i="1"/>
  <c r="K1379" i="1"/>
  <c r="K1371" i="1"/>
  <c r="K1370" i="1"/>
  <c r="K1366" i="1"/>
  <c r="K1354" i="1"/>
  <c r="K1333" i="1"/>
  <c r="K1323" i="1"/>
  <c r="K1313" i="1"/>
  <c r="K1282" i="1"/>
  <c r="K1275" i="1"/>
  <c r="K1241" i="1"/>
  <c r="K1236" i="1"/>
  <c r="K465" i="1"/>
  <c r="K373" i="1"/>
  <c r="K370" i="1"/>
  <c r="K330" i="1"/>
  <c r="K227" i="1"/>
  <c r="K224" i="1"/>
  <c r="K202" i="1"/>
  <c r="K198" i="1"/>
  <c r="K196" i="1"/>
  <c r="K195" i="1"/>
  <c r="K194" i="1"/>
  <c r="K191" i="1"/>
  <c r="K190" i="1"/>
  <c r="K164" i="1"/>
  <c r="K146" i="1"/>
  <c r="K135" i="1"/>
  <c r="K134" i="1"/>
  <c r="K92" i="1"/>
  <c r="K68" i="1"/>
  <c r="K69" i="1"/>
</calcChain>
</file>

<file path=xl/sharedStrings.xml><?xml version="1.0" encoding="utf-8"?>
<sst xmlns="http://schemas.openxmlformats.org/spreadsheetml/2006/main" count="14673" uniqueCount="6687">
  <si>
    <t>РЕГИОН</t>
  </si>
  <si>
    <t>КОД РЕГИОНА</t>
  </si>
  <si>
    <t>НОМЕР ПЛОЩАДКИ</t>
  </si>
  <si>
    <t>НАИМЕНОВАНИЕ ОРГАНИЗАЦИИ</t>
  </si>
  <si>
    <t>ФИО ответственного лица</t>
  </si>
  <si>
    <t>Телефон</t>
  </si>
  <si>
    <t>E-mail</t>
  </si>
  <si>
    <t>АДРЕС</t>
  </si>
  <si>
    <t>ССЫЛКА</t>
  </si>
  <si>
    <t>Почетный гость площадки</t>
  </si>
  <si>
    <t>Алтайский край</t>
  </si>
  <si>
    <t>22</t>
  </si>
  <si>
    <t>01</t>
  </si>
  <si>
    <t>Швецова Ларина Валерьевна</t>
  </si>
  <si>
    <t>89619982771
8 3852 291275</t>
  </si>
  <si>
    <t>geoasu@mail.ru</t>
  </si>
  <si>
    <t xml:space="preserve">г. Барнаул,ул. Ленина, 61,географическийфакультет </t>
  </si>
  <si>
    <t>02</t>
  </si>
  <si>
    <t>Краевое государственное бюджетное образовательное учреждение дополнительного профессионального образования Алтайский институт повышения качества работников образования</t>
  </si>
  <si>
    <t>Горбатова Ольга Николаевна</t>
  </si>
  <si>
    <t>8 (3852) 36-19-80</t>
  </si>
  <si>
    <t>gorbatova-on@rambler.ru</t>
  </si>
  <si>
    <t>г. Барнаул Социалистический проспект,, 60</t>
  </si>
  <si>
    <t>03</t>
  </si>
  <si>
    <t>Муниципальное образовательное учреждение  Алтайская средняя общеобразовательная школа №5</t>
  </si>
  <si>
    <t>Кудинова Ирина Николаевна</t>
  </si>
  <si>
    <t>8 906 964 92 82</t>
  </si>
  <si>
    <t>irina-kudinovakin@mail.ru</t>
  </si>
  <si>
    <t>Алтайский район, с. Алтайское ул. Советская, 120</t>
  </si>
  <si>
    <t>http://asosh5.3dn.ru/news/vserossijskij_geograficheskij_diktant_2016/2016-11-02-399</t>
  </si>
  <si>
    <t>Шипунова Тамара Михайловна - учитель географии, победитель конкурса лучших учителей РФ ПНПО "Образование" в 2008 г.</t>
  </si>
  <si>
    <t>04</t>
  </si>
  <si>
    <t>Заремская Любовь Викторовна</t>
  </si>
  <si>
    <t>8 (3855) 74 76 26,                     8 923 161 05 95</t>
  </si>
  <si>
    <t>г. Рубцовск, пр. Ленина, д. 137 а,б</t>
  </si>
  <si>
    <t>05</t>
  </si>
  <si>
    <t>Муниципальное казенное образовательное учреждение "Светлоозёрская средняя общеобразовательная школа" Бийского района Алтайского края</t>
  </si>
  <si>
    <t>Гаргац Юрий Валерьевич
Ирина Владимировна Архипова</t>
  </si>
  <si>
    <t>8 (3854) 77 91 16
8 909  503 11 07</t>
  </si>
  <si>
    <t>Алтайский край, Бийский район, с. Светлоозерское ул.Центральная 28</t>
  </si>
  <si>
    <t>07</t>
  </si>
  <si>
    <t>Нестерова Надежда Георгиевна, Кушнерик Римма Арнольдовна, Путинцев Федор Георгиевич</t>
  </si>
  <si>
    <t>с.Алтайское, ул.
Советская, 106А/1</t>
  </si>
  <si>
    <t>http://za-izobilie.ru/, http://alttrc.ru/,
https://ok.ru/gazetaalta</t>
  </si>
  <si>
    <t>08</t>
  </si>
  <si>
    <t xml:space="preserve">markin_dima1327@mail.ru
asiec@asiec.ru </t>
  </si>
  <si>
    <t>Амурская область</t>
  </si>
  <si>
    <t>28</t>
  </si>
  <si>
    <t>Федеральное государственное бюджетное образовательное учреждение высшего образования  "Благовещенский государственный педагогический университет"</t>
  </si>
  <si>
    <t>Козак Василий Григорьевич</t>
  </si>
  <si>
    <t>8 914 383 62 98</t>
  </si>
  <si>
    <t>geolkabegf@mail.ru</t>
  </si>
  <si>
    <t>г.Благовещенск, ул. Ленина, д. 104</t>
  </si>
  <si>
    <t>Муниципальное общеобразовательное автономное учреждение средняя общеобразовательная школа № 1 города Свободного</t>
  </si>
  <si>
    <t>Кулинич Светлана Викторовна</t>
  </si>
  <si>
    <t>8 914 394 06 02</t>
  </si>
  <si>
    <t>г. Свободный, ул. Кручинина, д. 6</t>
  </si>
  <si>
    <t>http://svob-school-one.ucoz.ru</t>
  </si>
  <si>
    <t>Муниципальное бюджетне  общеобразовательное учреждение средняя общеобразовательная школа №1 г. Сковородино</t>
  </si>
  <si>
    <t>Забродина Ольга Васильевна</t>
  </si>
  <si>
    <t>8 924 144 37 07</t>
  </si>
  <si>
    <t>zabrodina_1977@bk.ru</t>
  </si>
  <si>
    <t>г. Сковородино, ул. Василевского, д. 20</t>
  </si>
  <si>
    <t>skovschool1.edusite.ru</t>
  </si>
  <si>
    <t>Федеральное государственное бюджетное учреждение "Хинганский государственный заповедник"</t>
  </si>
  <si>
    <t>Вершинина Наталья Васильевна</t>
  </si>
  <si>
    <t xml:space="preserve">8 914 605 03 61  </t>
  </si>
  <si>
    <t>пгт. Архара, ул. Калинина, д.12</t>
  </si>
  <si>
    <t>https:// http://www.khingan.ru/view_news.php?id=148</t>
  </si>
  <si>
    <t>Муниципальное бюджетное общеобразовательное учреждение Алгачинская средняя общеобразовательная школа</t>
  </si>
  <si>
    <t>Якимова Нина Ивановна</t>
  </si>
  <si>
    <t>8 914 385 63 13</t>
  </si>
  <si>
    <t>yakimova.nina2012@yandex.ru</t>
  </si>
  <si>
    <t>с. Алгач, ул. Центральная, дом 9</t>
  </si>
  <si>
    <t>http://www.rgo.ru/ru/proekty/vserossiyskiy-geograficheskiy- diktant-0/vserossiyskiy-geograficheskiy-diktant- 2016</t>
  </si>
  <si>
    <t>Хлопина Нина Михайловна – «Отличник просвещения»
Иванов Владимир Нестерович – ветеран трудового фронта.</t>
  </si>
  <si>
    <t>06</t>
  </si>
  <si>
    <t>Муниципальное общеобразовательное  автономное учреждение Черновская средняя общеобразовательная школа им. Н. М. Распоповой</t>
  </si>
  <si>
    <t>Гребнева татьяна Викторовна</t>
  </si>
  <si>
    <t>8 914 568 70 58</t>
  </si>
  <si>
    <t>Свободненский район,
с. Черновка,
ул. Пролетарская, 36</t>
  </si>
  <si>
    <t>Стаброва Наталья Николаевна</t>
  </si>
  <si>
    <t>8 914 566 58 57</t>
  </si>
  <si>
    <t>Stabr78@yandex.ru</t>
  </si>
  <si>
    <t xml:space="preserve"> г. Зея, ул. Ленина, д. 161</t>
  </si>
  <si>
    <t>http://www.zeyzap.ru/index.php/14-novosti/206-vserossijskij-geograficheskij-diktant</t>
  </si>
  <si>
    <t>Муниципальное общеобразовательное бюджетное учреждение "Средняя общеобразовательная школа №2"</t>
  </si>
  <si>
    <t>Крянина Ирина Владимировна</t>
  </si>
  <si>
    <t>8 963 819 84 89</t>
  </si>
  <si>
    <t>ikryanina@mail.ru</t>
  </si>
  <si>
    <t xml:space="preserve"> г. Тында, ул. Спортивная 20А</t>
  </si>
  <si>
    <t>http://tynda2.ucoz.ru/index/vtoroj_vserossijskij_geograficheskij_diktant/0-196</t>
  </si>
  <si>
    <t>09</t>
  </si>
  <si>
    <t>Закрытая</t>
  </si>
  <si>
    <t>Архангельская область</t>
  </si>
  <si>
    <t>29</t>
  </si>
  <si>
    <t>Федеральное государственное автономное образовательное учреждение высшего образования Северный (Арктический) федеральный университет им. М.В. Ломоносова</t>
  </si>
  <si>
    <t>Зайков Константин Сергеевич</t>
  </si>
  <si>
    <t>8 953 266 05 86</t>
  </si>
  <si>
    <t>k.zaikov@narfu.ru</t>
  </si>
  <si>
    <t>г. Архангельск, набережная Северной Двины, 17</t>
  </si>
  <si>
    <t>http://www.narfu.ru/life/news/events/?ELEMENT_ID=275324
http://www.narfu.ru/life/news/classifieds/?ELEMENT_ID=275322</t>
  </si>
  <si>
    <t>Муниципальное общеобразовательное бюджетное учреждение "Средняя школа № 4 г.Вельска" Архангельской области</t>
  </si>
  <si>
    <t xml:space="preserve">Шубина Елена Николаевна </t>
  </si>
  <si>
    <t>8 921 496 67 22
8 964 300 11 46</t>
  </si>
  <si>
    <t>г.Вельск, ул.Дзержинского 82</t>
  </si>
  <si>
    <t>Рябова Дарья Алексеевна</t>
  </si>
  <si>
    <t>8 900 911 19 93</t>
  </si>
  <si>
    <t>darya.r@dommol29.ru</t>
  </si>
  <si>
    <t>проспект Ломоносова, 269/  ул. Шубина, д. 9</t>
  </si>
  <si>
    <t>https://vk.com/dommol29?w=wall-3699721_9130</t>
  </si>
  <si>
    <t>Муниципальное образовательное учреждение "Новодвинская гимназия"</t>
  </si>
  <si>
    <t>Бобрецова Елена Ивановна</t>
  </si>
  <si>
    <t>8 921 495 49 65</t>
  </si>
  <si>
    <t>bobretsovaelena@yandex.ru</t>
  </si>
  <si>
    <t>г. Новодвинск, ул Мельникова, 14</t>
  </si>
  <si>
    <t>Муниципальное бюджетное общеобразовательное учреждение "Средняя школа №3 г. Вельска"</t>
  </si>
  <si>
    <t>Самухина Любовь Николаевна</t>
  </si>
  <si>
    <t>8 909 552 84 06</t>
  </si>
  <si>
    <t>saluni2010@yandex.ru</t>
  </si>
  <si>
    <t>г. Вельск ул. Дзержинского, д.25</t>
  </si>
  <si>
    <t>http://school2velsk.usoz.ru/news/vserossijskij_geograficheskij_diktant/2016-11-13-419</t>
  </si>
  <si>
    <t>Муниципальное бюджетное общеобразовательное учреждение "Сурская средняя школа №2" муниципального образования "Пинежский муниципальный район"</t>
  </si>
  <si>
    <t>Лазарев Дмитрий Юрьевич</t>
  </si>
  <si>
    <t>8 921 081 06 62</t>
  </si>
  <si>
    <t>dmi27041985@yandex.ru</t>
  </si>
  <si>
    <t>Пинежский район, село Сура, ул. Лесная, д. 31</t>
  </si>
  <si>
    <t>Астраханская область</t>
  </si>
  <si>
    <t>30</t>
  </si>
  <si>
    <t>Бедняков Дмитрий Андреевич – начальник учебно-организационного управления, д.б.н., профессор</t>
  </si>
  <si>
    <t>8 909 375 30 95</t>
  </si>
  <si>
    <t>bednyakovda@gmail.com</t>
  </si>
  <si>
    <t>г. Астрахань, ул. Татищева, 16</t>
  </si>
  <si>
    <t>Федеральное государственное бюджетное образовательное учреждение высшего образования  "Инновационный Естественный Институт Астраханского государственного университета"</t>
  </si>
  <si>
    <t>Бармин Александр Николаевич - декан геолого-географического факультета; заведующий кафедрой экологии, природопользования, землеустройства и БЖД.</t>
  </si>
  <si>
    <t xml:space="preserve">8 908 618 41 96 </t>
  </si>
  <si>
    <t>abarmin60@mail.ru</t>
  </si>
  <si>
    <t>г. Астрахань, пл. Шаумяна, д.1.</t>
  </si>
  <si>
    <t>http://asu.edu.ru/</t>
  </si>
  <si>
    <t>Абдрахманова Ралина Растямовна
Учитель географии</t>
  </si>
  <si>
    <t>8 927 579 21 97</t>
  </si>
  <si>
    <t>abdrakhmanova.75@list.ru
bask_speleo@mail.ru</t>
  </si>
  <si>
    <t>с. Карагали,
ул. Пионерская 48</t>
  </si>
  <si>
    <t>Федеральное государственное казенное военное профессиональное образовательное учреждение "161 школа техников Ракетных войск стратегического назначения" Министерства обороны Российской Федерации (г. Знаменск)</t>
  </si>
  <si>
    <t>Белгородская область</t>
  </si>
  <si>
    <t>31</t>
  </si>
  <si>
    <t>Федеральное государственное автономное образовательное учреждение высшего образования "Белгородский государственный национальный исследовательский университет"</t>
  </si>
  <si>
    <t>Дроздова Екатерина Артуровна - доцент каф. географии, геоэкологии и безопасности жизнедеятельности НИУ "БелГУ"</t>
  </si>
  <si>
    <t>8 (4722) 30 11 73                    8 904 530 16 70</t>
  </si>
  <si>
    <t>drozdova@bau.edu.</t>
  </si>
  <si>
    <t>г. Белгород, ул. Победы, 85</t>
  </si>
  <si>
    <t xml:space="preserve">http://ggf.bsu.edu.ru/Olymp/Geodikt_2016/Default.asp </t>
  </si>
  <si>
    <t>Областное государственное автономное образовательное учреждение школа-интернат " Белгородский инженерный юношеский лицей-интернат"</t>
  </si>
  <si>
    <t>Соболевская Маргарита Владимировна</t>
  </si>
  <si>
    <t>8 919 229 18 53</t>
  </si>
  <si>
    <t>purvina64@mfil.ru</t>
  </si>
  <si>
    <t>г. Белгород, ул. Апанасенко, д 51 А</t>
  </si>
  <si>
    <t>Брянская область</t>
  </si>
  <si>
    <t>32</t>
  </si>
  <si>
    <t>Борисов Евгений Владимирович</t>
  </si>
  <si>
    <t xml:space="preserve"> 8 905 174 79 76                  8 960 562 33 33</t>
  </si>
  <si>
    <t>kapital32@yandex.ru</t>
  </si>
  <si>
    <t>г.Брянск, ул. Бежицкая, д. 14</t>
  </si>
  <si>
    <t>Государственное бюджетное профессиональное образовательное учреждение
"Брянский профессионально-педагогический колледж"</t>
  </si>
  <si>
    <t>Яковлева Светлана Степановна</t>
  </si>
  <si>
    <t>8 (4832) 51-32-92</t>
  </si>
  <si>
    <t>bppk@mail.ru</t>
  </si>
  <si>
    <t>г. Брянск, ул. Почтовая, 4</t>
  </si>
  <si>
    <t>Корягина Наталья Павловна</t>
  </si>
  <si>
    <t>8 (4832) 97 81 61
8 910 231 66 78</t>
  </si>
  <si>
    <t>domashovo@yandex.ru</t>
  </si>
  <si>
    <t>Брянский район, с.Домашово, ул. Майская 18</t>
  </si>
  <si>
    <t>brr.dms.sch.b-edu.ru</t>
  </si>
  <si>
    <t>Владимирская область</t>
  </si>
  <si>
    <t>33</t>
  </si>
  <si>
    <t>Педагогический институт “Владимирский государственный  университет имени А.Г. и Н.Г. Столетовых”</t>
  </si>
  <si>
    <t>Карлович Игорь Анатольевич</t>
  </si>
  <si>
    <t>8 904 651 87 68</t>
  </si>
  <si>
    <t>ia-karlovich@yandex.ru, kaf.geo.vggu@yandex.ru</t>
  </si>
  <si>
    <t>г. Владимир, пр.Строителей, 11, уч.корп. 7</t>
  </si>
  <si>
    <t>http://www.vlsu.ru/index.php?id=140&amp;no_cache=1&amp;tx_ttnews%5Btt_news%5D=3722</t>
  </si>
  <si>
    <t>Тихонов Андрей Константинович - доктор, профессор исторических наук, руководитель исторического общества. Анчугин Борис Александрович - кандидат медицинских наук, профессор.</t>
  </si>
  <si>
    <t>Муниципальное бюджетное общеобразовательное учреждение  "Бутылицкая средняя общеобразоательая школа"</t>
  </si>
  <si>
    <t>Минеева Вера Витальевна</t>
  </si>
  <si>
    <t>8 (930) 836 19 60</t>
  </si>
  <si>
    <t>mineeva.vera2013@yandex.ru</t>
  </si>
  <si>
    <t>Меленковский район
     с. Бутылицы
     ул. Садовая дом 2 А</t>
  </si>
  <si>
    <t>Муниипальное бюджетное общеобразовательное учреждение "Средняя общеобразовательная школа №1 им. Героя Советского Союза Каманина Н.П." г. Меленки Владимирской области</t>
  </si>
  <si>
    <t>Коренцова Ирина Петровна</t>
  </si>
  <si>
    <t>8 915 770 71 48</t>
  </si>
  <si>
    <t>IrinaKorenthova@Yandex.ru</t>
  </si>
  <si>
    <t>г. Меленки Владимирская область ул. Ленина д.41</t>
  </si>
  <si>
    <t>Данилкина Ольга Николаевна</t>
  </si>
  <si>
    <t>89206275049@yandex.ru</t>
  </si>
  <si>
    <t>Меленковский район, с. Архангел, ул. Школьная, д. 1 «б»</t>
  </si>
  <si>
    <t xml:space="preserve"> Бурцева Надежда Викторовна</t>
  </si>
  <si>
    <t>8 (49247) 2-23-12</t>
  </si>
  <si>
    <t>burtsevanadejda@yandex.ru</t>
  </si>
  <si>
    <t>г. Меленки, ул.Комсомольская, д.189</t>
  </si>
  <si>
    <t>Муниципальное бюджетное общеобразовательное учреждение "Средняя общеобразовательная школа №7 г. Киржача"</t>
  </si>
  <si>
    <t>Зайцева Оксана Петровна, зам. директора по УВР</t>
  </si>
  <si>
    <t>8 920 917 07 85</t>
  </si>
  <si>
    <t>Kirgschool7@yandex.ru</t>
  </si>
  <si>
    <t>Киржачский район, мкр. Красный Октябрь, ул. Садовая, 51</t>
  </si>
  <si>
    <t>http://сош7.рф        http://geo33.mya5.ru/</t>
  </si>
  <si>
    <t>нет</t>
  </si>
  <si>
    <t>Муниципальное обюджетное общеобразовательное учреждение "Тургеневская средняя общеобразовательная школа"</t>
  </si>
  <si>
    <t>Куркина Галина Борисовна</t>
  </si>
  <si>
    <t>8 920 934 02 86</t>
  </si>
  <si>
    <t>g.kurckina1971@yandex.ru</t>
  </si>
  <si>
    <t>Меленковский район, д. Тургенево, ул.Школьная, д.9</t>
  </si>
  <si>
    <t>http://kurkinagb.blogspot.ru/</t>
  </si>
  <si>
    <t>Муниципальное бюджетное общеобразовательное учреждение "Зимёнковская средняя общеобразовательная школа"</t>
  </si>
  <si>
    <t>Лапаева Юлия Геннадьевна</t>
  </si>
  <si>
    <t>8 (49234) 5 91 68                      8 920 924 78 00</t>
  </si>
  <si>
    <t>yuliya.lapaeva@mail.ru</t>
  </si>
  <si>
    <t>Муромский район, посёлок Зимёнки, ул. Кооперативная, д.21</t>
  </si>
  <si>
    <t>http://zimyonkisschool.ucoz.ru/</t>
  </si>
  <si>
    <t>Муниципальное бюджетное общеобразовательное учреждение  "Средняя общеобразовательная школа №4" Вязниковского района</t>
  </si>
  <si>
    <t>Пойская Ольга Геннадьевна</t>
  </si>
  <si>
    <t>8 (49233) 2 87 57</t>
  </si>
  <si>
    <t>igica3x@mail.ru</t>
  </si>
  <si>
    <t>г. Вязники, ул. Металлистов, д. 18</t>
  </si>
  <si>
    <t>10</t>
  </si>
  <si>
    <t>Муниципальное бюджетное общеобразовательное учреждение "Никологорская средняя общеобразовательная школа Вязниковского района"</t>
  </si>
  <si>
    <t>Самойлова Ольга Леонидовна</t>
  </si>
  <si>
    <t>8  (49233) 5 15 52</t>
  </si>
  <si>
    <t>nicschool1@yandex.ru</t>
  </si>
  <si>
    <t>п. Никологорск, ул. 2-я Пролетарская, д. 57а</t>
  </si>
  <si>
    <t>11</t>
  </si>
  <si>
    <t>Муниципальное бюджетное общеобразовательное учреждение "Средняя общеобразовательная школа №3" г. Гусь-Хрустальный</t>
  </si>
  <si>
    <t>Чеснова Анастасия Владимировна</t>
  </si>
  <si>
    <t>8 (49241) 2 86 55</t>
  </si>
  <si>
    <t>gus-sch3@yandex.ru</t>
  </si>
  <si>
    <t>г. Гусь-Хрустальный, ул. Рылеева, д. 3</t>
  </si>
  <si>
    <t>12</t>
  </si>
  <si>
    <t>Муниципальное бюджетное общеобразовательное учреждение "Средняя общеобразовательная школа №10" г. Гусь-Хрустальный</t>
  </si>
  <si>
    <t>Власова Наталья Владимировна</t>
  </si>
  <si>
    <t>8 (49241) 2 23 42</t>
  </si>
  <si>
    <t>school10@yandex.ru</t>
  </si>
  <si>
    <t>г. Гусь-Хрустальный, ул. Мира, д. 2</t>
  </si>
  <si>
    <t>13</t>
  </si>
  <si>
    <t>Муниципальное бюджетное общеобразовательное учреждение  СОШ №4 г. Собинки</t>
  </si>
  <si>
    <t>Бусурина Валентина Вячеславовна</t>
  </si>
  <si>
    <t>8 (49242) 2 27 80</t>
  </si>
  <si>
    <t>s404@yandex.ru</t>
  </si>
  <si>
    <t>г. Собинка, ул. Ленина, д.32</t>
  </si>
  <si>
    <t>14</t>
  </si>
  <si>
    <t>Муниципальное бюджетное общеобразовательное учреждение  "Средняя образовательная школа №1" г. Лакинска</t>
  </si>
  <si>
    <t>Сюзяева Светлана Юрьевна</t>
  </si>
  <si>
    <t>8 (49242) 4 11 02</t>
  </si>
  <si>
    <t>lacschool-1@yandex.ru</t>
  </si>
  <si>
    <t>г. Лакинск, ул. Лермонтова, д. 48</t>
  </si>
  <si>
    <t>15</t>
  </si>
  <si>
    <t>Муниципальное бюджетное общеобразовательное учреждение  "Ставовская  средняя образовательная школа"</t>
  </si>
  <si>
    <t>Степанова Елена Николаевна</t>
  </si>
  <si>
    <t>8 (49242) 5 21 59</t>
  </si>
  <si>
    <t>stavrovo2@yandex.ru</t>
  </si>
  <si>
    <t>пгт. Ставрово, ул. Школьная, д.6</t>
  </si>
  <si>
    <t>16</t>
  </si>
  <si>
    <t>Муниципальное общеобразовательное учреждение Вахромеевская средняя общеобразовательная школа</t>
  </si>
  <si>
    <t>Гладких Елена Анатольевна</t>
  </si>
  <si>
    <t>8 (49248) 5-63-96</t>
  </si>
  <si>
    <t>waxrschool@rambler.ru</t>
  </si>
  <si>
    <t>пос. М.Горького, ул. Березовая, д. 1а</t>
  </si>
  <si>
    <t>17</t>
  </si>
  <si>
    <t>Муниципальное общеобразовательное учреждение основная общеобразовательная школа №3 г. Камешково</t>
  </si>
  <si>
    <t>Тимакова Елена Викторовна</t>
  </si>
  <si>
    <t>8 (40248) 2 10 53</t>
  </si>
  <si>
    <t>kamschool3@gmail.ru</t>
  </si>
  <si>
    <t>г. Камешково, ул. Школьная, д .3</t>
  </si>
  <si>
    <t>18</t>
  </si>
  <si>
    <t>Муниципальное бюджетное общеобразовательное учреждение "Булатниковская средняя общеобразовательная школа"</t>
  </si>
  <si>
    <t>Колганова О.Н.</t>
  </si>
  <si>
    <t>8 (49248) 5 07 30</t>
  </si>
  <si>
    <t>schoolbul@yandex.ru</t>
  </si>
  <si>
    <t>с. Булатникова, ул. Советская, д. 15а</t>
  </si>
  <si>
    <t>19</t>
  </si>
  <si>
    <t>Муниципальное бюджетное общеобразовательное учреждение  "Зимёнковская средняя общеобразовательная школа"</t>
  </si>
  <si>
    <t>Бондарева С.В.</t>
  </si>
  <si>
    <t>8 (49234) 5 91 68</t>
  </si>
  <si>
    <t>zimsredhk@mail.ru</t>
  </si>
  <si>
    <t>п. Зимёнки, ул. Кооперативная, д.21</t>
  </si>
  <si>
    <t>20</t>
  </si>
  <si>
    <t>Муниципальное бюджетное общеобразовательное учреждение "Средняя общеобразовательная школа №16" о. Муром</t>
  </si>
  <si>
    <t>Константинова Елена Юрьевна</t>
  </si>
  <si>
    <t>8 (49234) 2 29 12,                        8 (49234) 2 21 58</t>
  </si>
  <si>
    <t>sch16-murom@rambler.ru</t>
  </si>
  <si>
    <t>г. Муром, ул. Льва Толстого, д.40</t>
  </si>
  <si>
    <t>21</t>
  </si>
  <si>
    <t>Муниципальное бюджетное общеобразовательное учреждение "Средняя общеобразовательная школа №19" о. Муром</t>
  </si>
  <si>
    <t>Васильцова Людмила Сергеевна</t>
  </si>
  <si>
    <t>8 (49234) 9 36 59</t>
  </si>
  <si>
    <t>school19192007@yandex.ru</t>
  </si>
  <si>
    <t>г. Муром, Кооперативный пр-д, 1а</t>
  </si>
  <si>
    <t xml:space="preserve">Муниципальное бюджетное общеобразовательное учреждение "Средняя общеобразовательная школа №1" Гороховецкого района </t>
  </si>
  <si>
    <t>Бабкина Елена Вячеславовна</t>
  </si>
  <si>
    <t>8 920 905 54 10</t>
  </si>
  <si>
    <t>babkina-elena2010@mail.ru</t>
  </si>
  <si>
    <t>г. Гороховец, ул. Ленина, д. 64</t>
  </si>
  <si>
    <t>23</t>
  </si>
  <si>
    <t>Муниципальное бюджетное общеобразовательное учреждение "Средняя общеобразовательная школа №3" Гороховецкого района</t>
  </si>
  <si>
    <t>Борисова Евгения Михайловна</t>
  </si>
  <si>
    <t>8 920 041 11 86</t>
  </si>
  <si>
    <t>borisator@mail.ru</t>
  </si>
  <si>
    <t>г. Гороховец, ул. Революции, д.1</t>
  </si>
  <si>
    <t>24</t>
  </si>
  <si>
    <t>Муниципальное бюджетное общеобразовательное учреждение  "Средняя общеобразовательная школа №1" г. Юрьев-Польского</t>
  </si>
  <si>
    <t>Фомичева Ирина Евгеньевна</t>
  </si>
  <si>
    <t>8 (49246) 2 12 00</t>
  </si>
  <si>
    <t>geografscoli@gmail.ru</t>
  </si>
  <si>
    <t>г. Юрьев-Польский, Артиллерийская ул, д. 30</t>
  </si>
  <si>
    <t>http://www.elcom.ru/~edu/index.html</t>
  </si>
  <si>
    <t>25</t>
  </si>
  <si>
    <t>Муниципальное казенное общеобразовательное учреждение Курловская средняя общеобразовательная школа №1</t>
  </si>
  <si>
    <t>Толстова Татьяна Владимировна</t>
  </si>
  <si>
    <t>8 920 902 25 56</t>
  </si>
  <si>
    <t>fcz24061989@yandex.ru</t>
  </si>
  <si>
    <t>г. Курлово, ул. Красной Армии, д. 1а</t>
  </si>
  <si>
    <t>26</t>
  </si>
  <si>
    <t>Муниципальное бюджетное общеобразовательное учреждение  Анопинская средняя общеобразовательная школа</t>
  </si>
  <si>
    <t>Прилашкевич Тамара Александровна</t>
  </si>
  <si>
    <t>8 910 170 17 89</t>
  </si>
  <si>
    <t>prilashkevich33@yandex.ru</t>
  </si>
  <si>
    <t>пос. Анопино, ул. Мира, д.6</t>
  </si>
  <si>
    <t>27</t>
  </si>
  <si>
    <t>Муниципальное бюджетное общеобразовательное учреждение  средняя общеобразовательная школа №36 Александровского района</t>
  </si>
  <si>
    <t>Архаров Владимир Александрович</t>
  </si>
  <si>
    <t>8 (49244) 7 43 10</t>
  </si>
  <si>
    <t>balakireva36@yandex.ru</t>
  </si>
  <si>
    <t>п. Бакалирево, Юго-Западный квартал, д. 1а</t>
  </si>
  <si>
    <t>Муниципальное бюджетное общеобразовательное учреждение средняя общеобразовательная школа №4 Александровского района</t>
  </si>
  <si>
    <t>Безвербная Олеся Константиновна</t>
  </si>
  <si>
    <t>8 (49244) 2 17 83</t>
  </si>
  <si>
    <t>alexschool4@yandex.ru</t>
  </si>
  <si>
    <t>г. Александров, Военная ул., д. 6</t>
  </si>
  <si>
    <t>Муниципальное  общеобразовательное учреждение  "Красногорбанская средняя общеобразовательная школа"</t>
  </si>
  <si>
    <t xml:space="preserve">Рябова Н.В, </t>
  </si>
  <si>
    <t>8 (49236) 2 19 57</t>
  </si>
  <si>
    <t>kgschkola@mail.ru</t>
  </si>
  <si>
    <t>п. Красная Горбатка, Красноармейская ул., д. 10</t>
  </si>
  <si>
    <t>Муниципальное  общеобразовательное учреждение  "Малышевская средняя общеобразовательная школа"</t>
  </si>
  <si>
    <t>Терентьева Н.Ю.</t>
  </si>
  <si>
    <t>8 (49236) 6 11 16</t>
  </si>
  <si>
    <t>malschkola@mail.ru</t>
  </si>
  <si>
    <t>с. Малышево, ул. Ленина, д. 2</t>
  </si>
  <si>
    <t>Муниципальное бюджетное общеобразовательное учреждение  средняя общеобразовательная школа№9 г. Ковров</t>
  </si>
  <si>
    <t xml:space="preserve">Ромина Е.И. </t>
  </si>
  <si>
    <t>8 (49232) 3 10 52</t>
  </si>
  <si>
    <t>t.g.gorbunova@yok33.ru</t>
  </si>
  <si>
    <t>г. Ковров, ул. Жуковского, д. 5</t>
  </si>
  <si>
    <t>Муниципальное бюджетное общеобразовательное учреждение  средняя общеобразовательная школа№22 г. Ковров</t>
  </si>
  <si>
    <t>Данилова Е.Е.</t>
  </si>
  <si>
    <t>i.e.gavrilova@yok33.ru</t>
  </si>
  <si>
    <t>г. Ковров, ул. Грибоедова, д. 9</t>
  </si>
  <si>
    <t>Волгоградская область</t>
  </si>
  <si>
    <t>34</t>
  </si>
  <si>
    <t>Ступникова Антонина Дмитриевна</t>
  </si>
  <si>
    <t>8 902 655 17 13</t>
  </si>
  <si>
    <t>stupnikovaa@mail.ru</t>
  </si>
  <si>
    <t>г. Волгоград, пр. им. В.И. Ленина, д.27</t>
  </si>
  <si>
    <t>44.525081</t>
  </si>
  <si>
    <t>Солодовников Денис Анатольевич</t>
  </si>
  <si>
    <t>8 904 774 02 19</t>
  </si>
  <si>
    <t>densolodovnikov@mail.ru</t>
  </si>
  <si>
    <t>г. Волгоград, пр-т Университетский, 100, ауд. 2-18 В</t>
  </si>
  <si>
    <t>Кочеткова Анна Игоревна</t>
  </si>
  <si>
    <t>8 906 402 47 94</t>
  </si>
  <si>
    <t xml:space="preserve">AIKochetkova@mail.ru </t>
  </si>
  <si>
    <t>Волгоградская обл. ул. 40 лет Победы, 11</t>
  </si>
  <si>
    <t>http://www.volsu.ru/advertisement.php?ELEMENT_ID=18100</t>
  </si>
  <si>
    <t>Деточенко Лилия Валерьяновна</t>
  </si>
  <si>
    <t>8 917 33 22 006</t>
  </si>
  <si>
    <t>aikochetkova@mail.ru</t>
  </si>
  <si>
    <t>Киквидзенский р-н, х.Чернолагутинский, ул.Центральная, д.29</t>
  </si>
  <si>
    <t>Муниципальное казенное образовательное учреждение Атамановская средняя школа</t>
  </si>
  <si>
    <t>Бочарова Лидия Ивановна</t>
  </si>
  <si>
    <t>8 904 421 04 83</t>
  </si>
  <si>
    <t>LLIIDDAABB@mail.ru
prots38@yandex.ru</t>
  </si>
  <si>
    <t>Даниловский район, х. Атамановка, ул. Центральная, 81</t>
  </si>
  <si>
    <t>Стародубова Татьяна Васильевна</t>
  </si>
  <si>
    <t>8 937 548 46 43</t>
  </si>
  <si>
    <t>starodubovatat20@yandex.ru</t>
  </si>
  <si>
    <t>Киквидзенский район, станица, Комсомольская,д.25</t>
  </si>
  <si>
    <t>http://mkoupreobrsosh.ucoz.ru</t>
  </si>
  <si>
    <t>Гарибян Светлана Викторовна</t>
  </si>
  <si>
    <t>8 (84478) 4 55 24</t>
  </si>
  <si>
    <t>pokrovschool2012@mail.ru</t>
  </si>
  <si>
    <t>Ленинский район, с. Покровка, ул. Школьная, 1</t>
  </si>
  <si>
    <t>Вологодская область</t>
  </si>
  <si>
    <t>35</t>
  </si>
  <si>
    <t>Соколова Екатерина Николаевна, А.В. Платонов</t>
  </si>
  <si>
    <t>8 (8172) 72 51 31,                    8 921 129 02 03,                       8 921 823 00 74</t>
  </si>
  <si>
    <t>kafgeo@mh.vstu.edu.ru</t>
  </si>
  <si>
    <t>http://vogu35.ru/news/626-ii-vserossijskij-geograficheskij-diktant, http://vk.com/vrorgo</t>
  </si>
  <si>
    <t>Соколов Юрий Николаевич</t>
  </si>
  <si>
    <t>8 911 504 77 77</t>
  </si>
  <si>
    <t>zinaida.aleksandrovna@mail.ru</t>
  </si>
  <si>
    <t>г.Вологда, ул.Медуницинская, д.21а</t>
  </si>
  <si>
    <t>http://www.politeh52.ru/news/obrazovatelnaya-akciya-vserossiyskiy-geograficheskiy-diktant</t>
  </si>
  <si>
    <t>Лебедева Юлия Александровна</t>
  </si>
  <si>
    <t xml:space="preserve"> 8 921 252 42 72</t>
  </si>
  <si>
    <t>г. Череповец, пр. Победы 18</t>
  </si>
  <si>
    <t>http://p11506.edu35.ru/71-new/339-geograficheskij-diktant-2016</t>
  </si>
  <si>
    <t>ukp20@mail.ru</t>
  </si>
  <si>
    <t>tatyana.ryzhackowa@yandex.ru</t>
  </si>
  <si>
    <t>Проворов Александр Николаевич, директор ОО</t>
  </si>
  <si>
    <t>8 (8173) 22 10 76
8 921 142 51 17</t>
  </si>
  <si>
    <t>school_25001l@mail.ru</t>
  </si>
  <si>
    <t>г. Харовск, 
ул. Школьная, 
д. 5</t>
  </si>
  <si>
    <t>komsomol1835@yandex.ru</t>
  </si>
  <si>
    <t>Федеральное государственное казенное военное образовательное учреждение высшего образования "Череповецкое высшее военное инженерное училище радиоэлектроники" Министерства обороны Российской Федерации  (г. Череповец, Вологодская область)</t>
  </si>
  <si>
    <t>Опалихин Дмитрий Юрьевич, директор</t>
  </si>
  <si>
    <t>8 921 681 55 03</t>
  </si>
  <si>
    <t>89216815503@rambler.ru</t>
  </si>
  <si>
    <t>Тотемский район, 7 км. автодороги г. Тотьма – пос. Усть-Царева (конференц-зал)</t>
  </si>
  <si>
    <t>http://vk.com/club82564037</t>
  </si>
  <si>
    <t xml:space="preserve">С.Л. Селянин, Глава Тотемского муниципального района, В.С. Горчагова, начальник управления образования Тотемского муниципального района, </t>
  </si>
  <si>
    <t>Федеральное государственное бюджетное учреждение высшего образования "Череповецкий государственный университет"</t>
  </si>
  <si>
    <t>Маханцева Виктория Александровна</t>
  </si>
  <si>
    <t>vikasja517@gmail.com</t>
  </si>
  <si>
    <t>г. Череповец, Советский пр., д. 8</t>
  </si>
  <si>
    <t>http://www.chsy.ru</t>
  </si>
  <si>
    <t>Воронежская область</t>
  </si>
  <si>
    <t>36</t>
  </si>
  <si>
    <t>Яковенко Наталия Владимировна</t>
  </si>
  <si>
    <t>8 952 108 32 42
8 915 816 87 77</t>
  </si>
  <si>
    <t>n.v.yakovenko71@gmail.com</t>
  </si>
  <si>
    <t>г.Воронеж, ул. Хользунова, 40 (учебный корпус №5)</t>
  </si>
  <si>
    <t>www.geogr.vsu.ru
www.vsu.ru
https://vk.com/club101859575</t>
  </si>
  <si>
    <t xml:space="preserve">Сапелкин Николай Сергеевич - общественный деятель, историк-религиовед, член Союза писателей и Союза дизайнеров России, директор Центрально-Черноземного книжного издательства, атаман Воронежского казачьего округа. Ефремов Эдуард Петрович - публицист, общественный деятель, член союза журналистов. </t>
  </si>
  <si>
    <t>Федеральное государственное казенное военное общеобразовательное учреждение высшего образования Военный учебно-научный центр Военно-воздушных сил "Военно воздушная академия имени профессора Н.Е. Жуковского и Ю.А. Гагарина" (г.  Воронеж) Министерства обороны Российской Федерации</t>
  </si>
  <si>
    <t>Федеральное государственное бюджетное образовательное учреждение высшего образования "Воронежский географический педагогический университет"</t>
  </si>
  <si>
    <t>Немыкин Александр Яковлевич</t>
  </si>
  <si>
    <t>8 908 136 01 47;                     8 (4732) 53 32 70</t>
  </si>
  <si>
    <t>olimpgeo@mail.ru</t>
  </si>
  <si>
    <t>г. Воронеж, ул. Ленина, д. 86</t>
  </si>
  <si>
    <t>http://egf.vspu.ac.ru/node/203</t>
  </si>
  <si>
    <t xml:space="preserve"> Муниципальное казенное общеобразовательное учреждение "Подгоренский лицей имени Н.А. Белозорова" Россошанского района Воронежской области</t>
  </si>
  <si>
    <t>Овчаренко Михаил Викторович</t>
  </si>
  <si>
    <t>8 920 400 94 68</t>
  </si>
  <si>
    <t>micha.rossosh.84@mail.ru</t>
  </si>
  <si>
    <t>Россошанский район, с. Подгорное, пер. Луначарского. д. 2а</t>
  </si>
  <si>
    <t>http://nashashkola.clan.su/news/meroprijatie/2016-11-09-680</t>
  </si>
  <si>
    <t>Еврейская автономная область</t>
  </si>
  <si>
    <t>79</t>
  </si>
  <si>
    <t>проректор по учебной работе Клинская Елена Олеговна</t>
  </si>
  <si>
    <t>8 (4262) 24 66 11;                 24 69 55</t>
  </si>
  <si>
    <t>rectorat@pgusa.ru</t>
  </si>
  <si>
    <t>г. Биробиджан, ул. Широкая., д. 70а</t>
  </si>
  <si>
    <t>http://pgusa.ru/ru/anons/vserossiyskaya-akciya-geograficheskiy-diktant</t>
  </si>
  <si>
    <t>Шведов Вячеслав Геннадьевич - Заведующий кафедрой Сфера научных интересов Историческая география, политическая география                                        Голубь Борис Михайлович - Доцент кафедры географии Сфера научных интересов Региональная топонимика                                                                                         Бондарева Дина Геннадьевна- Доцент Сфера научных интересов Экологические проблемы ЕАО                                                                                                             Стельмах Елена Викторовна -  доцент Сфера научных интересов Ландшафтное районирование ЕАО, Региональные геоэкологические проблемы               Макаренко Вера Прокопьевна -Доцент, заместитель заведующего кафедрой географии Сфера научных интересов Биология и экология животного мира ЕАО Голубь Андрей _x000C_Борисович -  Председатель комитета по аграрной политике и природопользования Законодательного собрания ЕАО
Шемякова Елена Григорьевна- Методист ГУО «Областной институт усовершенствования учителей»
Федоренко Татьяна Степановна- МОУ СОШ No 5 учитель высшей категории
Гасникова Ирина Владимировна- МБОУ СОШ No1 учитель географии</t>
  </si>
  <si>
    <t>Забайкальский край</t>
  </si>
  <si>
    <t>80</t>
  </si>
  <si>
    <t>Токарева Юлия Сергеевна
Старчакова Ирина Викторовна</t>
  </si>
  <si>
    <t>8 914 467 42 29
8 924 389 86 97</t>
  </si>
  <si>
    <t>jtokareva2@mail.ru
fakultet.enmit.chita@mail.ru</t>
  </si>
  <si>
    <t xml:space="preserve">г. Чита, ул.Александро-Заводская, д.30 </t>
  </si>
  <si>
    <t>http://www.zabgu.ru/php/open_news.php?query=v_zabgu_projdyot_geograficheskij_diktant&amp;news_page=1</t>
  </si>
  <si>
    <t>Муниципальное бюджетное учреждение культуры "Дульдургинская межпоселенческая центральная библиотека"</t>
  </si>
  <si>
    <t>Цыбендоржиева Валентина Шираповна - директор МБУК "Дульдургинская межпоселенческая центральная библиотека"</t>
  </si>
  <si>
    <t>8 (30256) 2 15 86</t>
  </si>
  <si>
    <t xml:space="preserve">duldbibl_@mail.ru </t>
  </si>
  <si>
    <t>Дульдургинский район ,село Дульдурга, улица Комсомольская, 43</t>
  </si>
  <si>
    <t>Ивановская область</t>
  </si>
  <si>
    <t>37</t>
  </si>
  <si>
    <t>Голубева Елена Вячеславовна</t>
  </si>
  <si>
    <t>8 (4932)32 97 32
8 (4932) 32 97 32</t>
  </si>
  <si>
    <t>obdu@mail.ru</t>
  </si>
  <si>
    <t>г. Иваново, ул. Крутицкая, д. 9</t>
  </si>
  <si>
    <t>http://www.iv-obdu.ru/</t>
  </si>
  <si>
    <t>Федеральное государственное бюджетноеобразовательное учреждение высшего образования Ивановский государственный химико-технологический университет</t>
  </si>
  <si>
    <t>Миролюбова Анастасия Александровна</t>
  </si>
  <si>
    <t>8 980 688 95 03</t>
  </si>
  <si>
    <t>lezova@ivdvp.ru</t>
  </si>
  <si>
    <t>г. Иваново, пр. Шереметевский, 7</t>
  </si>
  <si>
    <t>http://isuct.ru/departament/ightu/event/2016/11/09/20-noyabrya-2016-goda-v-fgbou-vo-ightu-budet-rabotat-regionalnaya</t>
  </si>
  <si>
    <t>Марков Дмитрий Сергеевич</t>
  </si>
  <si>
    <t>8 910 994 88 13</t>
  </si>
  <si>
    <t>sgpu@mail.ru</t>
  </si>
  <si>
    <t>г. Шуя, ул.Кооперативная, д.24</t>
  </si>
  <si>
    <t>Шуйский филиал областного государственного бюджетного профессионального образовательного учеждения "Ивановский медицинский колледж"</t>
  </si>
  <si>
    <t>Бытина Ольга Михайловна         Ратушняк Денис Юрьевич</t>
  </si>
  <si>
    <t>8 903 888 18 54</t>
  </si>
  <si>
    <t xml:space="preserve"> ogou_shmu@bk.ru  den-nis@list.ru</t>
  </si>
  <si>
    <t>г. Шуя, ул. Советская, д. 46</t>
  </si>
  <si>
    <t>http://shmedkol.ru/</t>
  </si>
  <si>
    <t>Иркутская область</t>
  </si>
  <si>
    <t>38</t>
  </si>
  <si>
    <t>Коновалова Татьяна Ивановна</t>
  </si>
  <si>
    <t>8 914 876 76 74</t>
  </si>
  <si>
    <t>konovalova@irigs.irk.ru
dekanat@geogr.isu.ru</t>
  </si>
  <si>
    <t>г. Иркутск, ул. Лермонтова, № 126, 6-ой</t>
  </si>
  <si>
    <t>Муниципальное бюджетное общеобразовательное учреждение "Средняя общеобразовательная школа № 32"</t>
  </si>
  <si>
    <t>Мурашева Елена Леонидовна</t>
  </si>
  <si>
    <t>8 914 948 81 91</t>
  </si>
  <si>
    <t>vtk67@mail.ru</t>
  </si>
  <si>
    <t>г. Братск ул. Депутатская дом 9</t>
  </si>
  <si>
    <t>Корнейчук Алена Владимировна 
(заместитель директора по УВР)</t>
  </si>
  <si>
    <t>8 (3955) 72 81 32</t>
  </si>
  <si>
    <t>porog-school@yandex.ru</t>
  </si>
  <si>
    <t xml:space="preserve">Нижнеудинский район село Порогулица Новая 40-а  </t>
  </si>
  <si>
    <t>Артемьева Елизавета Викторовна</t>
  </si>
  <si>
    <t>8 983 69 14 980</t>
  </si>
  <si>
    <t>elizaveta_eva@mail.ru</t>
  </si>
  <si>
    <t>г. Усть-Илимск, улица Димитрова 10</t>
  </si>
  <si>
    <t>http://www.uischool8.ru/index.php?option=com_content&amp;task=view&amp;id=842&amp;Itemid=54</t>
  </si>
  <si>
    <t>Муниципальное  общеобразовательное учреждение “Имильтейская средняя общеобразовательная школа”</t>
  </si>
  <si>
    <t>Попова Наталья Викторовна</t>
  </si>
  <si>
    <t>8 914 912 17 96</t>
  </si>
  <si>
    <t>natashenka.popova@inbox.ru</t>
  </si>
  <si>
    <t>Зиминский район с.Кимильтей ул. Чкалова40</t>
  </si>
  <si>
    <t>Kimiltejskaya-shola.webnode.ru</t>
  </si>
  <si>
    <t>Частное профессиональное образовательное учреждение Ивановский фармацевтический колледж</t>
  </si>
  <si>
    <t>Дмитриева Любовь Евгеньевна</t>
  </si>
  <si>
    <t>8 (4932) 33 91 42,                       33 91 40,                                   54 87 42</t>
  </si>
  <si>
    <t>farmkolledg@mail.ru</t>
  </si>
  <si>
    <t>г. Иваново, пер. Березниковский,4</t>
  </si>
  <si>
    <t>Грузинцева Лидия Анатольевна</t>
  </si>
  <si>
    <t>8 914 874 86 24</t>
  </si>
  <si>
    <t>Иркутская область  г.Ангарск, 85 квартал, дом 32</t>
  </si>
  <si>
    <t>Муниципальное бюджетное учреждение культуры "Централизованная библиотечная система города Братска "Центральная городская библиотека им. И. Черемных" муниципального образования города Братска</t>
  </si>
  <si>
    <t xml:space="preserve">Сергей Валерьевич Анисимов </t>
  </si>
  <si>
    <t>8 902 561 54 71</t>
  </si>
  <si>
    <t>bratskmainlib@mail.ru</t>
  </si>
  <si>
    <t>г. Братск, ул. Рябикова, 12</t>
  </si>
  <si>
    <t xml:space="preserve">http://bratsklib.ru/   </t>
  </si>
  <si>
    <t xml:space="preserve">Галина Валентиновна Березовская </t>
  </si>
  <si>
    <t>8 (39535) 7 30 05</t>
  </si>
  <si>
    <t xml:space="preserve"> uigea@irtel.ru</t>
  </si>
  <si>
    <t>Иркутская область, г. Усть-Илимск, ул. Ленина 20В</t>
  </si>
  <si>
    <t>Мясникова Марина Владимировна</t>
  </si>
  <si>
    <t>8 902 172 41 87</t>
  </si>
  <si>
    <t>miasnikovam@mail.ru</t>
  </si>
  <si>
    <t>г.Ангарск, квартал 211, дом 18</t>
  </si>
  <si>
    <t>Муниципальное бюджетное общеобразовательное учреждение  Гимназия "44"</t>
  </si>
  <si>
    <t>Цедрик Елена Леонидовна</t>
  </si>
  <si>
    <t>8 914 892 70 06</t>
  </si>
  <si>
    <t>gym44irk@mail.ru, zedricklena@gmail.com</t>
  </si>
  <si>
    <t>г. Иркутск, 664047. ул. К.Либкнехта 159</t>
  </si>
  <si>
    <t>http://gym44irk.ru/novosti</t>
  </si>
  <si>
    <t>Иркутская областная государственная универсальная научная библиотека имени И.И. Молчанова-Сибирского</t>
  </si>
  <si>
    <t>Ольга Алексеевна Ерёмина</t>
  </si>
  <si>
    <t>8 (3952) 48 66 80 (доб. 333)</t>
  </si>
  <si>
    <t>г. Иркутск, ул. Лермонтова, 253, ост. «Госуниверситет»</t>
  </si>
  <si>
    <t>Муниципальное казенное общеобразовательное учреждение Замзорская средняя общеобразовательная школа</t>
  </si>
  <si>
    <t>Краснопевцева Светлана Михайловна</t>
  </si>
  <si>
    <t>8 924 613 62 85</t>
  </si>
  <si>
    <t>Svetlana.r8924@yandex.ru
zamzor-school@yandex.ru</t>
  </si>
  <si>
    <t>Нижнеудинский район, п. Замзор, ул. Школьная 6</t>
  </si>
  <si>
    <t>zamzorskaya-sosh.ru</t>
  </si>
  <si>
    <t>Тебенькова Ольга Владимировна</t>
  </si>
  <si>
    <t xml:space="preserve">alzamai5@mail.ru   </t>
  </si>
  <si>
    <t>Нижнеудинский район,  г.Алзамай , ул. Первомайская 61</t>
  </si>
  <si>
    <t>Статьева Марианна Николаевна</t>
  </si>
  <si>
    <t>8 908 649 94 20</t>
  </si>
  <si>
    <t>WWW8972@yandex.ru</t>
  </si>
  <si>
    <t>Усть-Илимский район, п. Тубинский,ул. Таёжная, корпус 1</t>
  </si>
  <si>
    <t xml:space="preserve"> Романова Ольга Ильинична, директор</t>
  </si>
  <si>
    <t>8 (3952) 69 60 33</t>
  </si>
  <si>
    <t>school-xcosh1@yandex.ru</t>
  </si>
  <si>
    <t>Иркутский район, село Хомутово, улица Кирова,57</t>
  </si>
  <si>
    <t>http://хомутовошкола1.рф/VGD/</t>
  </si>
  <si>
    <t>Муниципальное общеобразовательное учреждение "Невонская средняя общеобразовательная школа №1" имени Родькина Николая Дмитриевича.</t>
  </si>
  <si>
    <t>Людмила Ивановна Дружинина</t>
  </si>
  <si>
    <t>bilienkov@mail.ru</t>
  </si>
  <si>
    <t>Усть - Илимский район, п.Невон, улица Кеульская 6.</t>
  </si>
  <si>
    <t>www.nevov1.ru</t>
  </si>
  <si>
    <t>olya.tarkowa@gmail.com</t>
  </si>
  <si>
    <t>Кузора Инга Викторовна</t>
  </si>
  <si>
    <t>8 950 124 33 27</t>
  </si>
  <si>
    <t>Ingakuz2010@mail.ru</t>
  </si>
  <si>
    <t>Братский р-он, г. Вихоревка, ул. Дзержинского, 101</t>
  </si>
  <si>
    <t>Димитриева Нина Павловна</t>
  </si>
  <si>
    <t>8 902 179 21 97,                    8 902 179 21 98</t>
  </si>
  <si>
    <t>school-village-zyaba@yandex.ru</t>
  </si>
  <si>
    <t>Братский р-н, п.Зяба, ул.Кооперативная, д.3</t>
  </si>
  <si>
    <t>Муниципальное казённое общеобразовательное учреждение "Илирская средняя общеобразовательная школа №2"</t>
  </si>
  <si>
    <t>Побойкина Елена Александровна</t>
  </si>
  <si>
    <t>8 950 122 51 19,                         8 (3953) 40 83 04</t>
  </si>
  <si>
    <t>scola-prib@yandex.ru</t>
  </si>
  <si>
    <t>Братский район, п. Прибрежный, пер. Школьный, 4</t>
  </si>
  <si>
    <t>Муниципальное бюджетное общеобразовательное  учреждение  "Лицей №3"</t>
  </si>
  <si>
    <t>Черданцева Наталья Петровна</t>
  </si>
  <si>
    <t>8 964 220 92 24</t>
  </si>
  <si>
    <t>ccherdanceva64@mail.ru</t>
  </si>
  <si>
    <t>г. Братск, жилой район Гидростроитель, ул. Заводская, д. 5 Б</t>
  </si>
  <si>
    <t>http://licey3bratsk.ru/obr-2/olimpiaady/920-obrazovatelnaya-aktsiya-geograficheskij-diktant</t>
  </si>
  <si>
    <t>Руденко Галина Владимировна, к.геогр.н., доцент кафедры предметной области ИРО</t>
  </si>
  <si>
    <t>8(3952) 50 09 04 (322)                     8 (3952) 50 09 04 (305)                   8 (3952) 50 09 04 (316)</t>
  </si>
  <si>
    <t>kpo@iro38.ru                                   g.rudenko@iro38.ru</t>
  </si>
  <si>
    <t>г. Иркутск, 664007, ул. Красноказачья, д.10 А</t>
  </si>
  <si>
    <t>http://www.iro38.ru</t>
  </si>
  <si>
    <t>Кабардино-Балкарская Республика</t>
  </si>
  <si>
    <t>Государственное казенное учреждение дополнительного образования "Дворец творчества детей и молодежи" Министерства образования, науки и по делам молодежи Кабардино-Балкарской Республики</t>
  </si>
  <si>
    <t>Калмыкова Клара Адальбиевна  Пшукова Анюта Мухамедовна</t>
  </si>
  <si>
    <t xml:space="preserve">8 928 714 55 57                   8 962 650 39 50 </t>
  </si>
  <si>
    <t>pshukova.anyuta@mail.ru</t>
  </si>
  <si>
    <t xml:space="preserve">г. Нальчик, п-т Ленина, д.8 </t>
  </si>
  <si>
    <t>Федеральное государственное бюджетное образовательное учреждение высшего образования "Кабардино-Балкарский государственный университет имени Х.М. Бербекова"</t>
  </si>
  <si>
    <t>Квашин Вадим Анатольевич</t>
  </si>
  <si>
    <t>8 (8662) 42 67 86
8 909 492 81 15</t>
  </si>
  <si>
    <t>instcb@mail.ru</t>
  </si>
  <si>
    <t>г. Нальчик, улица Чернышевского, 173</t>
  </si>
  <si>
    <t>http://www.kbsu.ru/index/php?option=com_content&amp;view=article&amp;id=112416:-l-r-&amp;catid=1 http://danifo.kbsu.ru/podrazdelenija/instituty/institut-himii-i-biologii/news/kbgu-regionalnaya-ploshhadka-obrazovatelnoj-aktsii-vserossijskij-geograficheskij-diktant-provodimoj-russkim-geograficheskim-obshhestvom/</t>
  </si>
  <si>
    <t>Шагин С.Н. - Глава администрации Майского района Кабардино-Балкарской Республики, доктор географических наук, профессор</t>
  </si>
  <si>
    <t>Калининградская область</t>
  </si>
  <si>
    <t>39</t>
  </si>
  <si>
    <t>Балтийский Федеральный Университет им. Канта</t>
  </si>
  <si>
    <t>Гуменюк Лидия Геннадьевна</t>
  </si>
  <si>
    <t>8 962 269 02 55</t>
  </si>
  <si>
    <t>olgrgu@mail.ru</t>
  </si>
  <si>
    <t xml:space="preserve">г. Калининград,6ул. Ал. Невского, 14 </t>
  </si>
  <si>
    <t>https://www.kantiana.ru/</t>
  </si>
  <si>
    <t xml:space="preserve">Черняховский р-н, г. Черняховск,пер. Суворова, д. 2 </t>
  </si>
  <si>
    <t>Муниципальное автономное общеобразовательное учреждение  "Лицей №10" г. Советск</t>
  </si>
  <si>
    <t>г. Советск, Жилинское шоссе, 7</t>
  </si>
  <si>
    <t>Муниципальное бюджетное общеобразовательное учреждение " Средняя образовательная школа № 2"</t>
  </si>
  <si>
    <t>Кардымон Людмила Геннадьевна</t>
  </si>
  <si>
    <t>8 911 453 57 10</t>
  </si>
  <si>
    <t>http://vzmorieshkola2.ru/about/news/549/</t>
  </si>
  <si>
    <t>Филиал федерального государственного казенного военного образовательного учреждения высшего образования "Военный учебно-научный центр Военно-Морского Флота "Военно-морская академия имени Адмирала Флота Советского Союза Н.Г. Кузнецова" в г. Калининграде</t>
  </si>
  <si>
    <t>Калужская область</t>
  </si>
  <si>
    <t>40</t>
  </si>
  <si>
    <t>Федеральное государственное бюджетное образовательное учреждение высшего образования "Калужский государственный университет им. К.Э. Циолковского"</t>
  </si>
  <si>
    <t>Алейников Олег Иванович</t>
  </si>
  <si>
    <t>8 910 590 54 71</t>
  </si>
  <si>
    <t>al-oll1966@bk.ru</t>
  </si>
  <si>
    <t>г. Калуга, ул. Степана Разина, 26</t>
  </si>
  <si>
    <t>http://tksu.ru</t>
  </si>
  <si>
    <t>Петухова Елена Геннадьевна</t>
  </si>
  <si>
    <t>8 (4845) 65  93 14</t>
  </si>
  <si>
    <t>shaikovkaschool1@mail.ru</t>
  </si>
  <si>
    <t>Кировский район, жд/ст Шайковка</t>
  </si>
  <si>
    <t>http://40306s016.edusite.ru/p9aa1.html</t>
  </si>
  <si>
    <t>Камчатский край</t>
  </si>
  <si>
    <t>41</t>
  </si>
  <si>
    <t>Федеральное государственное бюджетное учреждение "Кроноцкий государственный природный биосферный заповедник"</t>
  </si>
  <si>
    <t>Черникова Анна Александровна, Паничева Дарья Михайловна</t>
  </si>
  <si>
    <t>8 914 789 60 56,                    8 914 025 00 60</t>
  </si>
  <si>
    <t>nasha_sfera@mail.ru</t>
  </si>
  <si>
    <t>Камчатский край, г. Елизово, ул. Рябикова, 48</t>
  </si>
  <si>
    <t>http://www.kronoki.ru/news/1141</t>
  </si>
  <si>
    <t>Марченко Людмила Сергеевна - руководитель сектора методической поддержки ФГБУ "Кроноцкий государственный заповедник", член Камчатского отделения РГО</t>
  </si>
  <si>
    <t>8 914 789 60 56,                   8 914 025 00 60</t>
  </si>
  <si>
    <t>г. Петропавловск-Камчатский, ул. Ленинская 69.</t>
  </si>
  <si>
    <t>Токранов Алексей Михайлович - д.б.н., директор КФ ТИГ ДВО РАН, председатель Камчатского отделения РГО</t>
  </si>
  <si>
    <t>г. Вилючинск, ул. Приморская, 6.</t>
  </si>
  <si>
    <t>http://vilib.ru/news/zhitelej_viljuchinska_priglashajut_na_vserossijskij_geograficheskij_diktant/2016-11-10-479</t>
  </si>
  <si>
    <t>Гульбина Татьяна Алексеевна - заместитель директора по развитию ФГБУ "Кроноцкий государственный заповедник", член Камчатского отделения РГО. Сергеева Александра Сергеевна - методист отдела экологического просвещения ФГБУ "Кроноцкий государственный заповедник"</t>
  </si>
  <si>
    <t>Центральная библиотека Муниципального бюджетного учреждения культуры "Межпоселенческая централизованная библиотечная система"Елизовского муниципального района</t>
  </si>
  <si>
    <t>г. Елизово, ул. Рябикова, 40</t>
  </si>
  <si>
    <t>Паничева Дарья Михайловна - к.с.-х.н, начальник научного отдела ФГБУ "Кроноцкий государственный заповедник"</t>
  </si>
  <si>
    <t>Детская библиотека Муниципального бюджетного учреждения культуры "Межпоселенческая централизованная библиотечная система" Елизовского муниципального района</t>
  </si>
  <si>
    <t>г. Елизово, ул. В. Кручины, 9А</t>
  </si>
  <si>
    <t>Овчаренко Мария Сергеевна - научный сотрудник ФГБУ "Кроноцкий государственный заповедник", член Камчатского отделания РГО</t>
  </si>
  <si>
    <t>г. Петропавловск-Камчатский, ул. Ключевская 11</t>
  </si>
  <si>
    <t>Самойленко Сергей Борисович - к.ф-м.н., заместитель директора по научной работе Института вулканологии и сейсмологии ДВО РАН</t>
  </si>
  <si>
    <t>г.Петропавловск-Камчатский,пр. Карла-Маркса, 33/1</t>
  </si>
  <si>
    <t>Витер Ирина Васильевна - почетный гражданин г. Петропавловск-Камчатский, краевед, историк, заведующая сектором краеведения Камчатской краевой научной библиотеки им. С.П. Крашенинникова, член совета Камчатского отделения РГО. Шевцова Елена Леонидовна - заместитель руководителя Агенства по внутренней политике Камчатского края, секретарь Попечительского совета Камчатского отделения РГО. Яроцкий Георгий Павлович - к.г.-м. н., член-корреспондент РАЕН, Ветеран Камчатской геологии, Кавалер Золотого знака НКО "Горнопромышленная ассоциация Камчатки", член Камчатского отделения РГО</t>
  </si>
  <si>
    <t>г. Петропавловск-Камчатский, ул. Ключевская, 35</t>
  </si>
  <si>
    <t>http://www.kamchatgtu.ru/news/5154.aspx</t>
  </si>
  <si>
    <t>Быкасов Валерий Егорович - научный сотрудник Института Вулканологии и Сейсмологии ДВО РАН Лаборатория информационных технологий, член Камчатского отделения РГО с 1980 года</t>
  </si>
  <si>
    <t>Филимонова Екатерина Андреевна</t>
  </si>
  <si>
    <t>8 924 685 48 37</t>
  </si>
  <si>
    <t>Тигильский район, п. Палана, ул. 50 лет комсомола Камчатки, 1</t>
  </si>
  <si>
    <t>all.culture.ru/cabinet/events/74279</t>
  </si>
  <si>
    <t>Филимонова Екатерина Андреевна - заместитель директора КГБУ "Корякская централизованная библиотечная система им. Кеккетена"</t>
  </si>
  <si>
    <t>Муниципальное казенное общеобразовательное учреждение "Тиличикская средняя школа"</t>
  </si>
  <si>
    <t>Алюторский район, с. Тиличики, ул. Молодежная, 9.</t>
  </si>
  <si>
    <t>Слипец Лариса Владимировна - заместитель директора по воспитательной работе Тиличикской средней школы</t>
  </si>
  <si>
    <t xml:space="preserve">Муниципальное автономное образовательное учреждение Озерновская средняя общеобразовательная школа№3. </t>
  </si>
  <si>
    <t>Шаповалова Галина Алексеевна</t>
  </si>
  <si>
    <t>8 962 281 69 04</t>
  </si>
  <si>
    <t>Ozernaya.school3@mail.ru</t>
  </si>
  <si>
    <t>Усть-Большерецкий район, п. Озерновский, ул. Октябрьская, 14</t>
  </si>
  <si>
    <t>Шаповалова Галина Алексеевна - и.о. директора Озерновской СОШ. Постовой Павел Юрьевич - руководитель военно-патриотического клуба "Сапсан"</t>
  </si>
  <si>
    <t>Карачаево-Черкесская Республика</t>
  </si>
  <si>
    <t>Нечаева Галина Николаевна</t>
  </si>
  <si>
    <t>8 928 397 50 26</t>
  </si>
  <si>
    <t>mkoy2sosh@yandex.ru</t>
  </si>
  <si>
    <t>Урупский район, село Курджиново, ул. Крайняя, д.1</t>
  </si>
  <si>
    <t>Тулпарова Мадина Хасановна- зам директора
Джамбаев Аслан Азретович –учитель географии</t>
  </si>
  <si>
    <t>8 928 028 51 14
8 (8787) 66 16 08</t>
  </si>
  <si>
    <t>botasheva.76@list.ru</t>
  </si>
  <si>
    <t xml:space="preserve">Урупский районстаница Преградная улица Подгорная,22 </t>
  </si>
  <si>
    <t>Крымшамхалова Римма Мустангеровна,</t>
  </si>
  <si>
    <t>8 (8787) 65 27 06.</t>
  </si>
  <si>
    <t>licey09@mail.ru</t>
  </si>
  <si>
    <t xml:space="preserve">Урупский район, поселокМедногорский, улица Московская, 28 </t>
  </si>
  <si>
    <t>Аппоева Ольга Алексеевна</t>
  </si>
  <si>
    <t xml:space="preserve"> 8 909 497 47 05</t>
  </si>
  <si>
    <t>appoeva.o.a@gmail.com</t>
  </si>
  <si>
    <t>г.Усть-Джегута, ул.Богатырёва, 31</t>
  </si>
  <si>
    <t>Госало Татьяна Николаевна</t>
  </si>
  <si>
    <t>8 928 033 31 34</t>
  </si>
  <si>
    <t xml:space="preserve">Урупский муниципальный район, п.Медногорский, ул.Спортивная д.3 </t>
  </si>
  <si>
    <t xml:space="preserve">Дега Наталья Сергеевна </t>
  </si>
  <si>
    <t>8 918 717 820 8</t>
  </si>
  <si>
    <t>dega999@mail.ru</t>
  </si>
  <si>
    <t xml:space="preserve">г. Карачаевск, ул. Ленина , 29 актовый зал </t>
  </si>
  <si>
    <t xml:space="preserve">http://xn--c1an2ao.xn--p1ai/02-11-2017-g-vserossijskij-geograficheskij-diktant-2016/ </t>
  </si>
  <si>
    <t>Кемеровская область</t>
  </si>
  <si>
    <t>42</t>
  </si>
  <si>
    <t>Федеральное государственное бюджетное образовательное учреждение высшего образования "Кемеровский государственный университет"</t>
  </si>
  <si>
    <t>Брель Ольга Александровна</t>
  </si>
  <si>
    <t xml:space="preserve"> 8  913 300 28 12</t>
  </si>
  <si>
    <t>brel_o_a@mail.ru</t>
  </si>
  <si>
    <t>г. Кемерово, ул. Красная, 6</t>
  </si>
  <si>
    <t>Токарева Елена Геннадьевна</t>
  </si>
  <si>
    <t>8 904 998 76 26</t>
  </si>
  <si>
    <t>ozo@asf.ru
medu@asf.ru</t>
  </si>
  <si>
    <t xml:space="preserve"> г. Анжеро-Судженск, ул. Ленина, д.8, корпус №1, аудитории - №1, №7. </t>
  </si>
  <si>
    <t>Сайт АСФ КемГУ:
http://www.asf.ru/board/18/read485.html</t>
  </si>
  <si>
    <t>Шимлина Инна Владимировна</t>
  </si>
  <si>
    <t>8 (3843) 71 70 20,                      8 905 908 91 18</t>
  </si>
  <si>
    <t>Ryabtseva2010@mail.ru</t>
  </si>
  <si>
    <t>г. Новокузнецк, ул. Кузнецова, д.6, аудитории – 40, 35, 30</t>
  </si>
  <si>
    <t xml:space="preserve">http://nbikemsu.ru/  </t>
  </si>
  <si>
    <t>Муниципальное бюджетное общеобразовательное учреждение “Средняя общеобразовательная школа № 24”</t>
  </si>
  <si>
    <t>Подосинникова Вера Ильинична</t>
  </si>
  <si>
    <t>8 906 931 23 98</t>
  </si>
  <si>
    <t>sc24@yandex.ru</t>
  </si>
  <si>
    <t>Таштагольский район   пгт Каз   ул. Нагорная, 39</t>
  </si>
  <si>
    <t>"Районная Централизованная библиотечная система Гурьевского района" Районная центральная библиотека им. М.А. Небогатова</t>
  </si>
  <si>
    <t>Лавицкая Анжелика Сергеевна, Мазур Валентина Филипповна</t>
  </si>
  <si>
    <t>8 913 283 48 10                         8 (38463) 5 45 82</t>
  </si>
  <si>
    <t>lika-89@ya.ru</t>
  </si>
  <si>
    <t>Гурьевский район, г. Гурьевск, Кирова, 3</t>
  </si>
  <si>
    <t>http://cbs-gur.do.am/?T4yE36F</t>
  </si>
  <si>
    <t>Щербакова Любовь Александровна</t>
  </si>
  <si>
    <t>8 913 318 65 39</t>
  </si>
  <si>
    <t>Shoria_tash3@mail.ru</t>
  </si>
  <si>
    <t>г. Таштагол, ул. Юбилейная, д. 9</t>
  </si>
  <si>
    <t>http://gornayashoriya3.jimdo.com/2016/11/08/географический-диктант/?logout=1</t>
  </si>
  <si>
    <t>Буркова Наталья Анатольевна</t>
  </si>
  <si>
    <t xml:space="preserve">8 906 927 90 80  </t>
  </si>
  <si>
    <t>natalya.burkova@bk.ru</t>
  </si>
  <si>
    <t>Таштагольский район, пгт. Мундыбаш, ул.Ленина, 5</t>
  </si>
  <si>
    <t>http://school15mund.ucoz.ru/</t>
  </si>
  <si>
    <t>Кировская область</t>
  </si>
  <si>
    <t>43</t>
  </si>
  <si>
    <t xml:space="preserve">Федеральное государственное бюджетное
образовательное учреждение высшего образования
"Вятский государственный университет" </t>
  </si>
  <si>
    <t>Прокашев Алексей Михайлович</t>
  </si>
  <si>
    <t>8 922 920 39 45</t>
  </si>
  <si>
    <t>amprokashev@gmail.com</t>
  </si>
  <si>
    <t>г. Киров, ул. Московская, д.36 корп.1</t>
  </si>
  <si>
    <t>Сайт ВятГУ: Интернет-газета от 02.11.2016</t>
  </si>
  <si>
    <t>1. Занько Светлана Владимировна - Сотрудник Кировского филиала радио  "Эхо Москвы", в прошлом выпускник естественно-георгафического факультета Вятского государственного педагогического университета (ныне ВятГУ).   2. Касанов Антон Сергеевич - автор и ведущий проекта "Пешком по Вятке", член Общественной палаты Кировской области, к.и.н. 3. Королева Мария Юрьенва - учитель английского языка Гимназии №1 г. Кирово-Чепецка, победитель конкурса "Учитель года". 4. Лицарева Ксения Станиславовна - декан факультета филологии и медиакоммуникаций ВятГУ. 5. Уваров Олег Николаевич - организатор межконтинетальных этнографических экспедиций, бизнесмен</t>
  </si>
  <si>
    <t>Муниципальное казенное учреждение общеобразовательная школа-интернат основного общего образования деревни Гурёнки Белохолуницкого района Кировской области</t>
  </si>
  <si>
    <t>Сырчина Екатерина Сергеевна – учитель географии</t>
  </si>
  <si>
    <t>8 982 390 93 23</t>
  </si>
  <si>
    <t>sirchina.kat@yandex.ru</t>
  </si>
  <si>
    <t>Белохолуницкий район, деревня Гурёнки, улица Заречная, дом 25</t>
  </si>
  <si>
    <t xml:space="preserve">http://school-gyrenku.ucoz.ru/index/ehkzameny/0-16 </t>
  </si>
  <si>
    <t>Муниципальное бюджетное учреждение культуры "Библиотечно-информационный центр" Омутнинского района Кировской области (МБУК БИЦ) "Центральная библиотека имени А.Л. Алейнова" город Омутнинск</t>
  </si>
  <si>
    <t>Русских Алексей Алексеевич</t>
  </si>
  <si>
    <t>8 912 715 41 25 
8 909 142 73 80</t>
  </si>
  <si>
    <t>Костромская область</t>
  </si>
  <si>
    <t>44</t>
  </si>
  <si>
    <t xml:space="preserve">Дюкова Анна Сергеевна </t>
  </si>
  <si>
    <t>8 (4942) 31 34 72,               8 909 256 97 84</t>
  </si>
  <si>
    <t>net998@kmtn.ru</t>
  </si>
  <si>
    <t xml:space="preserve">г. Кострома, ул. 1 Мая, д. 14а </t>
  </si>
  <si>
    <t xml:space="preserve">http://kstu.edu.ru/index.php?id=1 </t>
  </si>
  <si>
    <t>Муниципальное общеобразовательное учреждение "Гимназия муниципального района город Нерехта"</t>
  </si>
  <si>
    <t>Сорокина Екатерина Александровна</t>
  </si>
  <si>
    <t>8 (49431) 75 62 7</t>
  </si>
  <si>
    <t>gimnas_nerehta@mail.ru</t>
  </si>
  <si>
    <t>г. Нерехта, ул. Школьная, д. 3</t>
  </si>
  <si>
    <t>http://www.eduportal44.ru/Nerehta/Gimn/Lists/List1/view1.aspx</t>
  </si>
  <si>
    <t>Шарьинское местное отделение Русского Географического Общества (на базе администрации Шарьинского муниципального района)</t>
  </si>
  <si>
    <t>Будеева Вера Владимировна</t>
  </si>
  <si>
    <t>8 (49449) 5 33 53</t>
  </si>
  <si>
    <t>сomobr2@mail.ru
sizpost@yandex.ru</t>
  </si>
  <si>
    <t>г.Шарья, ул.Октябрьская, д.21</t>
  </si>
  <si>
    <t>Рябинцев Роман Владимирович</t>
  </si>
  <si>
    <t>8 (4942) 31 34 72</t>
  </si>
  <si>
    <t>info@adm44.ru</t>
  </si>
  <si>
    <t>г. Галич Костромской области, ул. Советская, дом 1</t>
  </si>
  <si>
    <t>Нерехтский р-он, п.Космынино, ул.Ленина, д.31</t>
  </si>
  <si>
    <t>Краснодарский край</t>
  </si>
  <si>
    <t>Волкова Татьяна Александровна</t>
  </si>
  <si>
    <t>8 928 039 59 39</t>
  </si>
  <si>
    <t>mist-next4@inbox.ru</t>
  </si>
  <si>
    <t>г.Краснодар, ул.Ставропольская, 149</t>
  </si>
  <si>
    <t>http://kubsu.ru/ru/node/10497</t>
  </si>
  <si>
    <t>ПРИРОГ ДМИТРИЙ ЮРЬЕВИЧ - Российский боксёр-профессионал, Доверенное лицо президента РФ , Член Общественной палаты Краснодарского края, Президент Благотворительного фонда «Доступный спорт», Мастер спорта международного класса по любительскому боксу, Экс-чемпион мира по версии , WBO. Одиннадцатый россиянин, завоевавший титул чемпиона мира в профессиональном боксе.</t>
  </si>
  <si>
    <t>Муниципальное бюджетное учреждение культуры "Централизованная библиотечная система" Центральная городская библиотека им. Н.К. Крупской</t>
  </si>
  <si>
    <t>Иванова Анна Анатольевна</t>
  </si>
  <si>
    <t xml:space="preserve">8 953 088 47 04 </t>
  </si>
  <si>
    <t>anuta.an23@gmail.com</t>
  </si>
  <si>
    <t xml:space="preserve">г. Армавир, ул. Кирова, д. 53 </t>
  </si>
  <si>
    <t xml:space="preserve">http://armavir-cbs.ru/news/vserossiyskiy-geograficheskiy-diktant </t>
  </si>
  <si>
    <t>Шагалов Александр Михайлович – учитель русского языка и литературы школы № 7 имени Г.К. Жукова города Армавира Краснодарского края. Абсолютный победитель XXVII Всероссийского конкурса &amp;quot;Учитель года России, который проводился совместно с Министерством  образования и науки РФ, Профессиональным союзом работников народного образования и науки РФ и ЗАО Издательский дом, Учительская газета.
На резервной площадке диктант читает:Лопатин Александр Петрович - заведующий отелом археологии, палеонтологии и природы Армавирского Краеведческого музея, учитель географии. Область деятельности – научная археология.
Пишут Географический диктант : Поляков Александр Валерьевич – Председатель Армавирской городской думы, член Российской ассоциации политической науки. 
Члены совета молодых депутатов: Титов Алексей Николаевич (председатель Совета) – член Постоянной депутатской комиссии по финансам, бюджету и налогам, состоит в Комитете Совета молодых депутатов Краснодарского края по физической культуре, спорту и делам молодежи.
Айрапетян Феликс Грантович (заместитель председателя) - член Постоянной депутатской комиссии по промышленности, сельскому хозяйству, транспорту, связи, предпринимательству и вопросам жилищно-коммунального хозяйства, состоит в Комитете  Совета молодых депутатов Краснодарского края по вопросам аграрной политики и потребительского рынка.
Марченко Роман Сергеевич - член Постоянной депутатской комиссии по вопросам муниципальной собственности, приватизации, земельным отношениям и градостроительству, состоит в Комитете Совета молодых депутатов Краснодарского края по вопросам образования, науки и делам семьи.
Штаничев Алексей Васильевич – член Постоянной депутатской комиссии по финансам, бюджету и налогам, состоит в Комитете Совета молодых депутатов Краснодарского края по вопросам законности, правопорядка и правовой защиты граждан. 
Председатели национальных общин города Армавира:
Щуков Аслан Шахбанович – председатель Совета национальных общин города Армавира, председатель Армавирской городской общественной организации адыгской культуры «АдыгэХасэ».
Карапетян Григорий Рафикович – председатель местного отделенияобщероссийской общественной организации «Союз армян России» города Армавира.
Алиев Владимир Кязимович - председатель армавирского Азербайджанского общества «Азери». 
Черкезов Валерий Кириллович – председатель армавирской городской общественной организации греков «Эллада». 
Ибаков Ибак Мамаевич – председатель общественной организации города Армавира «Дагестан».
Армер Владимир Александрович – председатель Еврейской общины города Армавира.
Агапов Анатолий Семёнович - атаман Армавирского районного казачьего общества Лабинского казачьего отдела Кубанского казачьего войска города Армавира.
Кун Владимир Владимирович – председатель армавирской городской национальной немецкой культурной автономии.
Нефёдова Ольга Николаевна – председатель армавирской городской общественной организации «Культурный центр «Русский мир».
Публиченко Василий Андреевич – председатель армавирской городской общественной организации «Русский культурный центр». 
Гейко Андрей Викторович – председатель Краснодарской региональной общественной организации «Славянская община».
Камалов Ильдар Рубенович – председатель общественной организации «Татарская национально-культурная автономия города Армавира «Батыр».
Шамсадов Магомед-Эми Ширваниевич - Чечено-ингушская община города Армавира «Вайнах».</t>
  </si>
  <si>
    <t>Муниципальное образовательное бюджетное учреждение средняя образовательная школа № 9 г.Лабинска (МОБУ СОШ № 9 г. Лабинска)</t>
  </si>
  <si>
    <t>Лубинцова Инна Владимировна</t>
  </si>
  <si>
    <t>8 918 419 72 84</t>
  </si>
  <si>
    <t>galinka6587@yandex.ru</t>
  </si>
  <si>
    <t xml:space="preserve"> Лабинский р-н, Лабинск, ул. Красная, 27</t>
  </si>
  <si>
    <t>shewchencko.olya2014@yandex.ru</t>
  </si>
  <si>
    <t>Муниципальное образовательное бюджетное учреждение "Средняя образовательная школа № 68" города Белореченска</t>
  </si>
  <si>
    <t>Лубашевская Елена Геннадьевна, Председатель Белореченского районного отделения Краснодарского регионального отделения Русского географического общества,</t>
  </si>
  <si>
    <t>8 918 319 39 58</t>
  </si>
  <si>
    <t>lubelen@yandex.ru</t>
  </si>
  <si>
    <t>город Белореченск, ул. Свердлова, 1</t>
  </si>
  <si>
    <t>Виктор Викторович Хрущев, председатель Брюховецкого районного отделения Краснодарского регионального отделения Русского географического общества, заместитель главы муниципального образования Брюховецкий район     Сторчак Инесса Борисовна</t>
  </si>
  <si>
    <t>sib29a@mail.ru</t>
  </si>
  <si>
    <t>Брюховецкий район, ст. Брюховецкая, ул. Красная, 276</t>
  </si>
  <si>
    <t>Филиал федерального государственного бюджетного образовательного учреждения высшего образования "Кубанский государственный университет"  в городе Геленджике</t>
  </si>
  <si>
    <t>Романова Татьяна Васильевна</t>
  </si>
  <si>
    <t>8 928 221 00 81</t>
  </si>
  <si>
    <t>gel@kubsu.ru</t>
  </si>
  <si>
    <t>город Геленджик, ул. Луначарского, 126</t>
  </si>
  <si>
    <t>Негосударственное образовательное учреждение высшего образования "Кубанский социально-экономический институт"</t>
  </si>
  <si>
    <t>Самойленко Александр Анатольевич</t>
  </si>
  <si>
    <t>8 918 217 12 66</t>
  </si>
  <si>
    <t>Elect.you@yandex.ru</t>
  </si>
  <si>
    <t>Краснодар Ул. Камвольная,3</t>
  </si>
  <si>
    <t>Муниципальная бюджетная образовательная организация "Гимназия № 4"</t>
  </si>
  <si>
    <t>Расторгуева Татьяна Васильевна</t>
  </si>
  <si>
    <t>8 988 769 08 60</t>
  </si>
  <si>
    <t>hbfr1987@yandex.ru</t>
  </si>
  <si>
    <t>город Новороссийск, ул. Герцена - 11-А</t>
  </si>
  <si>
    <t>Оганесян Наталья Юрьевна, Председатель Тихорецкого районного отделения Краснодарского регионального отделения Русского географического общества,</t>
  </si>
  <si>
    <t>8 961 589 56 16</t>
  </si>
  <si>
    <t>oganesyan-91@mail.ru
school2tih@mail.ru</t>
  </si>
  <si>
    <t>г. Тихорецк, ул. Ленина,58</t>
  </si>
  <si>
    <t>Аракелов Микаэл Сергеевич, к.г.н., ученый секретарь Туапсинского районного отделения КРО РГО, Мерзаканов Сергей Айтечевич, к.соц.н., зав. кафедрой гуманитарных и естественнонаучных дисциплин филиала РГГМУ в г. Туапсе, зам. председателя Туапсинского районного отделения КРО РГО</t>
  </si>
  <si>
    <t>gend_arakelov@bk.ru</t>
  </si>
  <si>
    <t>Туапсинский район, г. Туапсе, ул. Морская, д.7.</t>
  </si>
  <si>
    <t>Секретёва Людмила Анатольевна</t>
  </si>
  <si>
    <t>8 (86133) 9 35 20 (доб.141)</t>
  </si>
  <si>
    <t>sekreteva.l@gmail.com</t>
  </si>
  <si>
    <t>г. Анапа, п. Сукко, улица Приморская, дом 7</t>
  </si>
  <si>
    <t>Кузьменко Олег</t>
  </si>
  <si>
    <t>8 861 992 03 40</t>
  </si>
  <si>
    <t>г. Краснодар, ул. Трамвайная, 2/6</t>
  </si>
  <si>
    <t>http://www.b2b23.ru/news/2016-11-07/226</t>
  </si>
  <si>
    <t>Федеральное государственное казенное военное образовательное учреждение высшего образования "Краснодарское высшее военное авиационное училище летчиков имени Героя Советского Союза А.К. Серова" Министерства обороны РФ</t>
  </si>
  <si>
    <t>инспектор Министра
обороны Российской
Федерации по Южному
военному округу
Борисюк
Сергей Константинович , Герой Российской
Федерации, генерал-
майор запаса</t>
  </si>
  <si>
    <t>Федеральное государственное казенное военное образовательное учреждение высшего образования "Краснодарское высшее военное училище имени генерала армии С.М.Штеменко" Министерства обороны Российской Федерации</t>
  </si>
  <si>
    <t>Федеральное государственное казенное общеообразовательное учреждение "Краснодарское президентское кадетское училище"</t>
  </si>
  <si>
    <t>Красноярский край</t>
  </si>
  <si>
    <t>Комиссаренко Юлия Владимировна</t>
  </si>
  <si>
    <t>8 902 924 75 95</t>
  </si>
  <si>
    <t>ec.rgo.sfo@gmail.com</t>
  </si>
  <si>
    <t>Дорофеева Любовь Андреевна</t>
  </si>
  <si>
    <t>8 913 199 82 55
217 17 45</t>
  </si>
  <si>
    <t>dorofeeva-la@yandex.ru</t>
  </si>
  <si>
    <t>г. Красноярск, ул. Ады Лебедевой, д. 89</t>
  </si>
  <si>
    <t>http://www.kspu.ru/page-21541.html</t>
  </si>
  <si>
    <t>Елена Попенко – тележурналист. Ведущая программы «Детали» (СТС – Прима).  В 1999 году филологический факультет Красноярского государственного педагогического института с красным дипломом. Работала редактором службы новостей, диктором,  продюсером. Сертифицированный тренер по фитнесу. Призёр чемпионата Красноярского края по бодифитнесу.</t>
  </si>
  <si>
    <t>Мотыгинское бюджетное общеобразовательное учреждение Мотыгинская средняя общеобразовательная школа№ 2 Мотыгинского района Красноярского края</t>
  </si>
  <si>
    <t>Зенина С.Ю.</t>
  </si>
  <si>
    <t>8(391)4122529</t>
  </si>
  <si>
    <t>sveta.zenina1972@yandex.ru</t>
  </si>
  <si>
    <t>п. Мотыгино, ул. Школьная 25</t>
  </si>
  <si>
    <t>Гринкевич Галина Аркадьевна</t>
  </si>
  <si>
    <t>8(3919) 48-34-06</t>
  </si>
  <si>
    <t>tgb02@mail.ru
cbs@norcom.ru</t>
  </si>
  <si>
    <t>г. Норильск, район Талнах, ул. Диксона, 9</t>
  </si>
  <si>
    <t>Каверина Екатерина Владимировна;</t>
  </si>
  <si>
    <t>8 913 504 92 99,                     8 (3919) 46 13 27</t>
  </si>
  <si>
    <t>detail@bk.ru , museum_npr.koo@mail.ru</t>
  </si>
  <si>
    <t>г. Норильск, ул. Ленинский проспект, дом 14;</t>
  </si>
  <si>
    <t>член регионального отделения РГО, кандидат биологических наук Владимир Владимирович Ларин</t>
  </si>
  <si>
    <t>Грейтан Галина Андреевна</t>
  </si>
  <si>
    <t>8 983 2974985</t>
  </si>
  <si>
    <t>mouprir2009@mail.ru</t>
  </si>
  <si>
    <t>Ужурский район п.Приреченск ул. Октябрьская 5662267</t>
  </si>
  <si>
    <t>Ямских Галина Юрьевна – зав. кафедрой географии, д.г.н., проф.</t>
  </si>
  <si>
    <t>8 913 595 41 95</t>
  </si>
  <si>
    <t>Yamskikh@mail.ru</t>
  </si>
  <si>
    <t>г. Красноярск, пр. Свободный, 79</t>
  </si>
  <si>
    <t>http://news.sfu-kras.ru/node/17906</t>
  </si>
  <si>
    <t>Смирнова Людмила Николаевна</t>
  </si>
  <si>
    <t>8 905 999 95 10</t>
  </si>
  <si>
    <t>dudbibl@rambler.ru</t>
  </si>
  <si>
    <t>г. Дудинка, ул. Матросова, 8а</t>
  </si>
  <si>
    <t>Кульбака Галина Владимировна – педагог высокого уровня квалификации, педагогический стаж работы составляет 23 года. Помимо учебной деятельности, реализует проект «Одарённые дети», готовит делегации, представляющие Таймырский муниципальный район на форуме «Одаренные дети Красноярья», занимается исследовательской деятельностью в дистанционной школе «Юный исследователь».</t>
  </si>
  <si>
    <t>Рыбакова Татьяна Витальевна</t>
  </si>
  <si>
    <t>8 (39191) 5 42 99</t>
  </si>
  <si>
    <t>tkmetod@mail.ru</t>
  </si>
  <si>
    <t>Таймырский Долгано-Ненецкий муниципальный район, г. Дудинка, ул. Щорса, д. 25</t>
  </si>
  <si>
    <t>Шиховцева Светлана Валерьевна</t>
  </si>
  <si>
    <t>8 (39191) 5 22 56</t>
  </si>
  <si>
    <t>Taimyr1.2@mail.ru</t>
  </si>
  <si>
    <t>г.Дудинка, ул.Горького 47А</t>
  </si>
  <si>
    <t>Муковозчикова Елена Николаевна, педагог –организатор по исследовательской работе с обучающимися</t>
  </si>
  <si>
    <t>8 (39157) 2 17 92</t>
  </si>
  <si>
    <t>ddt.bog@mail.ru</t>
  </si>
  <si>
    <t>г.Боготол, ул.Деповская, д.17</t>
  </si>
  <si>
    <t>Муниципальное бюджетное образовательное учреждение Боготольская средняя общеобразовательная школа</t>
  </si>
  <si>
    <t>Спирина Валентина Тимофеевна</t>
  </si>
  <si>
    <t>8 923 360 71 80                     8 933 326 22 60</t>
  </si>
  <si>
    <t>wladimirowka-sh@yandex.ru, sivzovass@mail.ru</t>
  </si>
  <si>
    <t>Боготольский р-н, село Боготол, ул Набережная 10А</t>
  </si>
  <si>
    <t>Муниципальное бюджетное учреждение культуры Центральная городская библиотека им. М. Горького г. Железногорска Красноярского края</t>
  </si>
  <si>
    <t>Колотова Тамара Евгеньевна</t>
  </si>
  <si>
    <t>8 983 613 81 53</t>
  </si>
  <si>
    <t>t.colotova@yandex.ru</t>
  </si>
  <si>
    <t>г. Железногорск, ул. Крупской, 8</t>
  </si>
  <si>
    <t>Муниципальное бюджетное учреждение культуры "Районный Дом культуры" Казачинского района</t>
  </si>
  <si>
    <t>Курхули Валерий Георгиевич</t>
  </si>
  <si>
    <t>8 (39196)2 15 30                       8 960 770 90 25</t>
  </si>
  <si>
    <t>Казачинский район, село Казачинское, ул.Советская, 107</t>
  </si>
  <si>
    <t>Попова Светлана Сергеевна</t>
  </si>
  <si>
    <t>8 (39190) 4 81 04</t>
  </si>
  <si>
    <t>surgut@ruo24.org</t>
  </si>
  <si>
    <t>Туруханский район, п. Сургутиха, ул. Центральная, 17</t>
  </si>
  <si>
    <t>Муниципальное казенное общеобразовательное учреждение "Средняя общеобразовательная школа № 2 имени маршала Советсвкого Союза Н.И. Крылова"</t>
  </si>
  <si>
    <t>Мурашкина Инна Николаевна</t>
  </si>
  <si>
    <t>8 923 452 71 45</t>
  </si>
  <si>
    <t>innamur33@mail.ru</t>
  </si>
  <si>
    <t>Ужурский р-он, ЗАТО поселок Солнечный, ул. Неделина 10Б</t>
  </si>
  <si>
    <t>http://mousosh2.3dn.ru</t>
  </si>
  <si>
    <t>Муниципальное бюджетное образовательное учреждение
"Гляденская средняя общеобразовательная школа"
Назаровского района Красноярского края</t>
  </si>
  <si>
    <t>Атопшева Ирина Геннадьевна</t>
  </si>
  <si>
    <t>8 962 065 67 75                       8 (39155) 9 43 19</t>
  </si>
  <si>
    <t>Назаровский район, п. Глядень Улица Новая 28</t>
  </si>
  <si>
    <t>Краевое государственное бюджетное образовательное учреждение "Красноярский колледж отраслевых технологий и предпринимательства"</t>
  </si>
  <si>
    <t>Непомнящая Юлия Валерьевна</t>
  </si>
  <si>
    <t>8 913 199 35 85</t>
  </si>
  <si>
    <t>Красноярск, ул. Курчатова, дом 15</t>
  </si>
  <si>
    <t>Ускова Ольга Геннадьевна, Бывшева Оксана Викторовна</t>
  </si>
  <si>
    <t>8 (39151) 5 04 76               8 983 615 15 17                      8 913 570 98 20</t>
  </si>
  <si>
    <t>olga.uskova.78@mail.ru, oksabyv@mail.ru, at-et@yandex.ru</t>
  </si>
  <si>
    <t>г. Ачинск, ул. Гагарина, 22 (корпус № 2)</t>
  </si>
  <si>
    <t>учитель географии Надежда Евгеньевна Ащиулова.</t>
  </si>
  <si>
    <t>8 (3912) 2 28 88                   8 913 186 59 18</t>
  </si>
  <si>
    <t>Туруханский район г.Игарка II микрорайон дом 10 А</t>
  </si>
  <si>
    <t>Муниципальное бюджетное общеобразовательное учреждение "Боготольская средняя общеобразовательная школа "Боготольского района Красноярского края</t>
  </si>
  <si>
    <t>Лобанова Зинаида Эдуардовна</t>
  </si>
  <si>
    <t>8 (39157) 3 13 44                        8 960 760 27 90</t>
  </si>
  <si>
    <t>moubogotolskayasosh@yandex.ru</t>
  </si>
  <si>
    <t>Боготольский район, с. Боготол, ул.Набережная, д.10 «А»</t>
  </si>
  <si>
    <t xml:space="preserve">https://sbogotol.ucoz.ru </t>
  </si>
  <si>
    <t>Муниципальное бюджетное образовательное учреждение Комская средняя общеобразовательная  школа №4</t>
  </si>
  <si>
    <t>Подшивайлова Наталья Анатольевна</t>
  </si>
  <si>
    <t>8 965 893 56 57                          8 (39147) 9 72 43                     8 (39147) 9 72 27</t>
  </si>
  <si>
    <t xml:space="preserve">ndemshenko@bk.ru </t>
  </si>
  <si>
    <t>Новосёловский район п. Кома ул. Школьная, 1</t>
  </si>
  <si>
    <t>Муниципальное бюджетное общеобразовательное учреждение "Раздолинская средняя общеобразовательная школа имени Героя Советского Союза Федора Тюменцева"</t>
  </si>
  <si>
    <t>Турицын Иван Геннадьевич</t>
  </si>
  <si>
    <t>8 923 360 74 23</t>
  </si>
  <si>
    <t>iv.turitsyn@yandex.ru</t>
  </si>
  <si>
    <t>Мотыгинский район, пгт Раздолинск, ул.Пушкина,33.</t>
  </si>
  <si>
    <t>http://razd.edusite.ru/p14aa1.html</t>
  </si>
  <si>
    <t>глава Администрации п. Раздолинск Якимчук Андрей Николаевич, заместитель директора филиала «Группа Магнезит» Гусев Сергей Валерьевич</t>
  </si>
  <si>
    <t>Владимирова Екатерина Константиновна</t>
  </si>
  <si>
    <t>8 923 276 34 20</t>
  </si>
  <si>
    <t>vaepi@rambler.ru</t>
  </si>
  <si>
    <t>Ужурский район, с. Локшино, ул.
Центральная, 19.</t>
  </si>
  <si>
    <t>Муниципальное бюджетное общеобразовательне учреждение "Средняя школа №92"</t>
  </si>
  <si>
    <t>Саплева Ирина Виктровна</t>
  </si>
  <si>
    <t>8 913 042 96 69</t>
  </si>
  <si>
    <t xml:space="preserve">zavuch92@mail.ru </t>
  </si>
  <si>
    <t xml:space="preserve"> г.Красноярск, ул.60 лет Октября,81</t>
  </si>
  <si>
    <t>http://www.92school.ru/</t>
  </si>
  <si>
    <t>Овчинникова Татьяна Викторовна</t>
  </si>
  <si>
    <t>8 908 222 51 01</t>
  </si>
  <si>
    <t>Ovchinnikovy@yandex.ru</t>
  </si>
  <si>
    <t>п. Шушенское, кв. Сельхотехникума, 20</t>
  </si>
  <si>
    <t>http://шсхк.рф/</t>
  </si>
  <si>
    <t>Краевое государственное бюджетное образовательное учреждение "Железногорский кадетский корпус"</t>
  </si>
  <si>
    <t>Филатова Вера Николаевна</t>
  </si>
  <si>
    <t>8 950 406 91 39</t>
  </si>
  <si>
    <t>nkk26@mail.ru</t>
  </si>
  <si>
    <t>г. Железногорск, улица Горького 56</t>
  </si>
  <si>
    <t>Кукарева Зинаида Валентиновна</t>
  </si>
  <si>
    <t xml:space="preserve">8 (39179) 4 23 01  </t>
  </si>
  <si>
    <t>taimyr3.3_kzv@mail.ru</t>
  </si>
  <si>
    <t>Таймырский (Долгано-Ненецкий) муниципальный район, п.Усть-Порт, ул.Заводская, д.15</t>
  </si>
  <si>
    <t>Сидорова Татьяна Алексеевна</t>
  </si>
  <si>
    <t>8 (39190) 4 82 45</t>
  </si>
  <si>
    <t>ta1560@mail.ru</t>
  </si>
  <si>
    <t>Туруханский район, с. Верещагино, ул. Школьная, 8</t>
  </si>
  <si>
    <t>http://wereshcaginskaya.ucoz.ru/</t>
  </si>
  <si>
    <t>Муниципальное бюджетное общеобразовательное учреждение Уярская средняя общеобразовательная школа №3</t>
  </si>
  <si>
    <t>Трофимова Светлана Кузьминична</t>
  </si>
  <si>
    <t>8(39146)21-8-69</t>
  </si>
  <si>
    <t>uyarschool3@yandex.ru</t>
  </si>
  <si>
    <t>г. Уяр, 30 лет ВЛКСМ, д. 59</t>
  </si>
  <si>
    <t>Муниципальное общеобразовательное бюджетное учреждение Тальская средняя общеобразовательная школа</t>
  </si>
  <si>
    <t>Светлана Анатольевна Козлова</t>
  </si>
  <si>
    <t>8 (39174) 3 42 22</t>
  </si>
  <si>
    <t>taloe@irbruo.ru</t>
  </si>
  <si>
    <t>Ирбейский р-н, с. Талое, ул. Лесная, д.21</t>
  </si>
  <si>
    <t>http://taloesoch.ucoz.ru/</t>
  </si>
  <si>
    <t>Седых Инна Васильевна</t>
  </si>
  <si>
    <t>8 950 414 07 33</t>
  </si>
  <si>
    <t>innapred@mail.ru</t>
  </si>
  <si>
    <t>г.Лесосибирск, ул.Просвещения,32</t>
  </si>
  <si>
    <t>http://soch-6.ru/2017/25.htm</t>
  </si>
  <si>
    <t>Суманосова Наталья Викторовна</t>
  </si>
  <si>
    <t>8 (39153) 2 85 36</t>
  </si>
  <si>
    <t>pou-shst@yandex.ru, nata0904.82@mail.ru</t>
  </si>
  <si>
    <t>г. Шарыпово, мкр.4 д.26</t>
  </si>
  <si>
    <t>Курганская область</t>
  </si>
  <si>
    <t>45</t>
  </si>
  <si>
    <t>Федеральное государственное бюджетное образовательное учреждение высшего образования "Курганский государственный университет"</t>
  </si>
  <si>
    <t>Анчугова Лариса Елисеевна, Рахманов Евгений Леонидович, Шаров Атрем Владимирович</t>
  </si>
  <si>
    <t>8 (3522) 65 49 31                      8 905 838 39 28</t>
  </si>
  <si>
    <t>geomir-kgu@yandex.ru</t>
  </si>
  <si>
    <t>г. Курган, ул. Советская, 63, стр. 4.</t>
  </si>
  <si>
    <t>Осадчий Вадим Владимирович - режиссёр, автор географических фильмов, руководитель студии "Русэкофильм", член Курганского областного отделения Русского географического общества. Козлов Олег Владимирович - доктор биологических наук, профессор Курганского государственного универстета, член Курганского областного отделения Русского географического общества</t>
  </si>
  <si>
    <t>Бобчик Ирина Анатольевна</t>
  </si>
  <si>
    <t>8 919 575 18 19</t>
  </si>
  <si>
    <t>bobchik.irina@mail.ru</t>
  </si>
  <si>
    <t>г. Курган, ул. Зорге, 37</t>
  </si>
  <si>
    <t>http://ling47.ru/news/vserossijskijgeagraficheskij_diktant/2016-11-06-1410</t>
  </si>
  <si>
    <t>Селянина Вера Александровна</t>
  </si>
  <si>
    <t>8 950 446 34 11</t>
  </si>
  <si>
    <t>Курская область</t>
  </si>
  <si>
    <t>46</t>
  </si>
  <si>
    <t>Федеральное государственное бюджетное образовательное учреждение высшего образования "Курский государственный университет"</t>
  </si>
  <si>
    <t>Лукашова Ольга Павловна</t>
  </si>
  <si>
    <t>8 903 677 44 67</t>
  </si>
  <si>
    <t>olga_lukashova@mail.ru</t>
  </si>
  <si>
    <t>г. Курск, улица Радищева, 33</t>
  </si>
  <si>
    <t>http://kursksu.ru/stories/view/5241</t>
  </si>
  <si>
    <t xml:space="preserve">Муниципальное казенное общеобразовательное учреждение  "Защитенская средняя общеобразовательная школа" </t>
  </si>
  <si>
    <t>Самойлова Лидия Николаевна</t>
  </si>
  <si>
    <t>8(47145) 4-75-21</t>
  </si>
  <si>
    <t>Щигровский район, с. Защитное</t>
  </si>
  <si>
    <t>Ленинградская область</t>
  </si>
  <si>
    <t>47</t>
  </si>
  <si>
    <t>Муниципальное буджетное образовательное учреждение "Гатчинская СОШ №7"</t>
  </si>
  <si>
    <t>e.v.sokolova33455@gmail.com , gatschool7@gtn.lokos.net</t>
  </si>
  <si>
    <t>г.Гатчина, ул. Беляева, д. 14</t>
  </si>
  <si>
    <t>Липецкая область</t>
  </si>
  <si>
    <t>48</t>
  </si>
  <si>
    <t>Муниципальное бюджетное общеобразовательное учреждение средняя общеобразовательная школа села Сухая Лубна имени Мозгунова А.З.</t>
  </si>
  <si>
    <t>Юшманова Лилия Васильевна</t>
  </si>
  <si>
    <t>8 (4742) 75 55 41</t>
  </si>
  <si>
    <t>lubna48@mail.ru</t>
  </si>
  <si>
    <t>Липецкий район, с. Сухая Лубна, ул. Советская, д. 23а</t>
  </si>
  <si>
    <t>Муниципальное бюджетное  общеобразовательное учреждение средняя общеобразовательная школа д. Весёлая
Долгоруковского муниципального района
Липецкой области</t>
  </si>
  <si>
    <t>Пасько Наталья Витальевна</t>
  </si>
  <si>
    <t>8 906 593 73 09</t>
  </si>
  <si>
    <t>natapasko@yandex.ru</t>
  </si>
  <si>
    <t>Долгоруковский район. Д. Весёлая. Ул. Молодежная, 22</t>
  </si>
  <si>
    <t>http://veseloe.org.ru/index.php/284-vserossijskij-geograficheskij-diktant</t>
  </si>
  <si>
    <t>Муниципальная бюджетная общеобразовательная школа с. Стегаловка.</t>
  </si>
  <si>
    <t>Уразова Ольга Юрьевна учитель географии.</t>
  </si>
  <si>
    <t>8 905 682 43 11</t>
  </si>
  <si>
    <t>stegschool@mail.ru</t>
  </si>
  <si>
    <t>Долгоруковский район с. Стегаловка ул. Школьная д. 5</t>
  </si>
  <si>
    <t xml:space="preserve">http://stegschool.ru/index.php/408-pervyj-shkolnyj-etap-vserossijskoj-olimpiady-shkolnikov </t>
  </si>
  <si>
    <t>Муниципальное  бюджетное общеобразовательное учреждение средняя общеобразовательная школа с. Становое Становлянского муниципального района Липецкой области</t>
  </si>
  <si>
    <t>Лахтикова Лидия Дмитриевна и</t>
  </si>
  <si>
    <t>8 905 178 41 10</t>
  </si>
  <si>
    <t>ktoyan@inbox.ru</t>
  </si>
  <si>
    <t>Становлянский район, с. Становое, ул. Советская, д.89</t>
  </si>
  <si>
    <t>Муниципальное бюджетное общеобразовательное учреждение средняя общеобразовательная школа с. Сотниково</t>
  </si>
  <si>
    <t>Волкова Диана Сергеевна</t>
  </si>
  <si>
    <t>8 952 595 32 55</t>
  </si>
  <si>
    <t>Краснинский район, с. Сотниково, ул. Лесная, д. 20.</t>
  </si>
  <si>
    <t>Муниципальное бюджетное общеобразовательное учреждение "Основная общеобразовательная школа с.Измалково" Измалковского района Липецкой области</t>
  </si>
  <si>
    <t>Козликина Галина Ивановна</t>
  </si>
  <si>
    <t>8 920 249 60 26</t>
  </si>
  <si>
    <t xml:space="preserve"> izmalkovo2@yandex.ru</t>
  </si>
  <si>
    <t>Измалковский район, с.Измалково, ул. Советская 53</t>
  </si>
  <si>
    <t>https://www.rgo.ru/ru/proekty/vserossiyskiygeograficheskiy-diktant-0/vserossiyskiy-geograficheskiy-diktant2016;</t>
  </si>
  <si>
    <t>Федеральное государственное бюджетное образовательное учреждение высшего образования "Елецкий государственный университет им. И.А. Бунина"</t>
  </si>
  <si>
    <t>8 (47467) 2 11 22                     8 980 266 96 24</t>
  </si>
  <si>
    <t>prorector-uvr@mail.ru skrolga48@mail.ru</t>
  </si>
  <si>
    <t>г. Елец, ул. Коммунаров, д. 28</t>
  </si>
  <si>
    <t>http://www.elsu.ru/events/6152-vserossiyskiy-geograficheskiy-diktant.html</t>
  </si>
  <si>
    <t>Герасимова Евгения Николаевна, ректор ЕГУ им. И.А. Бунина, доктор педагогических наук, профессор Родионова Ольга Викторовна, и.о. начальника управления образования города Ельца</t>
  </si>
  <si>
    <t xml:space="preserve">Федеральное государственное бюджетное образовательное учреждение высшего образования "Липецкий государственный педагогический университет имени П.П. Семенова-Тян-Шанского" </t>
  </si>
  <si>
    <t>Климов Дмитрий Сергеевич</t>
  </si>
  <si>
    <t>8 952 595 33 80</t>
  </si>
  <si>
    <t>geoklim@mail.ru</t>
  </si>
  <si>
    <t>г. Липецк ул. Ленина, д. 42</t>
  </si>
  <si>
    <t>lspu-lipetsk.ru/</t>
  </si>
  <si>
    <t>Магаданская область</t>
  </si>
  <si>
    <t>49</t>
  </si>
  <si>
    <t>Якунина Юлия Евгеньевна, декан социально-гуманитарного факультета СВГУ</t>
  </si>
  <si>
    <t>8 914 862 37 73</t>
  </si>
  <si>
    <t>yakunina@mail.ru
pevecvk@mail.ru</t>
  </si>
  <si>
    <t>г. Магадан, ул. Портовая, д. 13</t>
  </si>
  <si>
    <t>Москва, город</t>
  </si>
  <si>
    <t>77</t>
  </si>
  <si>
    <t>Исаченкова Лидия Борисовна</t>
  </si>
  <si>
    <t>8 (495) 939 10 20</t>
  </si>
  <si>
    <t>geodictmsu@gmail.com</t>
  </si>
  <si>
    <t xml:space="preserve">Ленинские горы, д. 1, географический факультет, ауд. 01, 02 Главного здания </t>
  </si>
  <si>
    <t xml:space="preserve">http://www.geogr.msu.ru/news/news_detail.php?ID=11926 </t>
  </si>
  <si>
    <t>Государственное бюджетное учреждение культуры г. Москвы "Дом культуры "Дружба"</t>
  </si>
  <si>
    <t>Поступинская Татьяна Александровна</t>
  </si>
  <si>
    <t>8 926 483 63 73</t>
  </si>
  <si>
    <t>corrrida@mail.ru</t>
  </si>
  <si>
    <t>ул. Медынская, 6А</t>
  </si>
  <si>
    <t>Полякова Юлия Давидовна</t>
  </si>
  <si>
    <t>8 916 682 58 53</t>
  </si>
  <si>
    <t>rusyaz1518@yandex.ru
konstantinova@gubkin.ru</t>
  </si>
  <si>
    <t>Лениский проспект, дом 65, корпус 1</t>
  </si>
  <si>
    <t>http://www.gubkin.ru/news2/detail.php?ID=37082</t>
  </si>
  <si>
    <t>Федеральное государственное бюджетное образовательное учреждение высшего образования "Российский Государственный Гуманитрный Университет"</t>
  </si>
  <si>
    <t>Андрианова Марина Сергеевна</t>
  </si>
  <si>
    <t xml:space="preserve"> 8 (495) 250 69 74 
8 916 673 83 56                          8 (495) 250 65 74                  8 916 673 83 53</t>
  </si>
  <si>
    <t>mary@rggu.ru</t>
  </si>
  <si>
    <t>Миусская, пл., д. 6</t>
  </si>
  <si>
    <t>http://rggu.ru/projects/dictant/</t>
  </si>
  <si>
    <t>Федеральное государственное бюджетное образовательное учреждение высшего образования "Российский государственный аграрный университет -Московская сельскохозяйственная академия имени К.А. Тимирязева"</t>
  </si>
  <si>
    <t>Лабазова Татьяна Игоревна</t>
  </si>
  <si>
    <t>8 919 776 65 04</t>
  </si>
  <si>
    <t>labazova.t@gmail.com
gnaumova@rambler.ru,</t>
  </si>
  <si>
    <t>Шульгина Ольга Владимировна</t>
  </si>
  <si>
    <t>8 (499) 748 58 92                   8 (499) 748 58 82                 8 916 260 69 73</t>
  </si>
  <si>
    <t>ShulginaOV@mgpu.ru        Olga_Shulgina@mail.ru</t>
  </si>
  <si>
    <t>ул. Чечулина, д. 1</t>
  </si>
  <si>
    <t>https://www.mgpu.ru/articles/1080</t>
  </si>
  <si>
    <t>Государственное бюджетное учреждение культуры г. Москвы "Центральная универсальная научная библиотека имени Н.А. Некрасова"</t>
  </si>
  <si>
    <t>Маслов Андрей Павлович.</t>
  </si>
  <si>
    <t>8 910 490 65 69</t>
  </si>
  <si>
    <t>a.maslov@nekrasovka.ru</t>
  </si>
  <si>
    <t>ул. Бауманская, д. 58/25, стр. 14.</t>
  </si>
  <si>
    <t>Кронштадтский б-р, д. 43А.</t>
  </si>
  <si>
    <t xml:space="preserve">http://www.mgiit.ru/content/%D0%B2%D1%81%D0%B5%D1%80%D0%BE%D1%81%D1%81%D0%B8%D0%B9%D1%81%D0%BA%D0%B8%D0%B9-%D0%B3%D0%B5%D0%BE%D0%B3%D1%80%D0%B0%D1%84%D0%B8%D1%87%D0%B5%D1%81%D0%BA%D0%B8%D0%B9-%D0%B4%D0%B8%D0%BA%D1%82%D0%B0%D0%BD%D1%82 </t>
  </si>
  <si>
    <t>Государственное автономное профессиональное образовательное учреждение города Москвы "Московский образовательный комплекс имени Виктора Талалихина"</t>
  </si>
  <si>
    <t>Сорокина Светлана Сергеевна</t>
  </si>
  <si>
    <t>8 903 120 40 75</t>
  </si>
  <si>
    <t>swetlana493@yandex.ru</t>
  </si>
  <si>
    <t>ул. 1- ый  Курьяновский проезд д.14</t>
  </si>
  <si>
    <t>Кошевой Владимир Александрович - заведующий кафедрой физической географии и геоэкологии МПГУ им. В.И. Ленина, доцент, кандидат географических наук</t>
  </si>
  <si>
    <t>Беляева Оксана Владимировна, Гребенщекова Н.Н.</t>
  </si>
  <si>
    <t>8 915 084 58 67                    8 916 973 94 38</t>
  </si>
  <si>
    <t>belyaeva.o.v@yandex.ru</t>
  </si>
  <si>
    <t>Троицк, Октябрьский проспект, 6</t>
  </si>
  <si>
    <t>Федеральное государственное казенное образовательное учреждение "Московский кадетский корпус "Пансион воспитанниц Министерства обороны Российской федерации"</t>
  </si>
  <si>
    <t>Гаврилова Ирина Николаевна</t>
  </si>
  <si>
    <t>8 906 710 82 61</t>
  </si>
  <si>
    <t>nmk.troitsk@mail.ru</t>
  </si>
  <si>
    <t>Троицк, ул. Спортивная, 13</t>
  </si>
  <si>
    <t>Государственное бюджетное общеобразовательное учреждение Центр образования № 1311 "Тхия" г. Москвы (ГБОУ ЦО № 1311)</t>
  </si>
  <si>
    <t>Шалупина Елена Романовна</t>
  </si>
  <si>
    <t>8 985 258 44 95</t>
  </si>
  <si>
    <t>geo@msk.ort.ru</t>
  </si>
  <si>
    <t>Ленинский проспект, дом 97, корпус 1</t>
  </si>
  <si>
    <t>Федеральное государственное бюджетное образовательное учреждение высшего  образования "Московский государственный университет геодезии и картографии" (МИИГАиК)</t>
  </si>
  <si>
    <t>Андреев Вячеслав Дмитриевич</t>
  </si>
  <si>
    <t>8 916 231 26 54</t>
  </si>
  <si>
    <t>andreevvdm@gmail.com             sno@miigaik.ru</t>
  </si>
  <si>
    <t>Гороховский пер. дом 4</t>
  </si>
  <si>
    <t>miigaik.ru</t>
  </si>
  <si>
    <t>Муниципальное автономное общеобразовательное учреждение "Средняя общеобразовательная школа № 6" городского округа Троицк</t>
  </si>
  <si>
    <t>Учитель географии: Бусленко Татьяна Николаевна</t>
  </si>
  <si>
    <t>8 (495) 851 40 64                8 (495) 851 40 27                   8 (495) 851 28 48                      8 903 278 75 08</t>
  </si>
  <si>
    <t>school6troitsk@mail.ru                buslen-kot@mail.ru</t>
  </si>
  <si>
    <t>Троицк, Микрорайон "В", дом 53</t>
  </si>
  <si>
    <t>http://sch6tn.msobr.ru/</t>
  </si>
  <si>
    <t>Веденеева Елена Юрьевна - Директор Научно-Методического Центра городского округа Троицк в г. Москве;    Голубев Сергей Викторович - Председатель Регионального отделения партии Единая Россия по городскому окргу Троицк в г. Москве</t>
  </si>
  <si>
    <t>Федеральное государственное казённое общеобразовательное  учреждение "Московское суворовское военное училище Министерства обороны РФ"</t>
  </si>
  <si>
    <t>Государственное бюджетное профессиональное образовательное учреждение города Москвы "Московский государственный образовательный комплекс"</t>
  </si>
  <si>
    <t>Полякова Наталья Ивановна.</t>
  </si>
  <si>
    <t>8 915 354 38 13</t>
  </si>
  <si>
    <t>npolyakova73@mail.ru</t>
  </si>
  <si>
    <t>проезд Стратонавтов, 15</t>
  </si>
  <si>
    <t xml:space="preserve">http://mgok.mskobr.ru/ads_edu/vserossijskij_geograficheskij_diktant_-_2016/ </t>
  </si>
  <si>
    <t xml:space="preserve">Государственное бюджетное учреждение культуры г. Москвы Централизованной библиотечной системы Северо-Восточного административного округа "Библиотека №52"  </t>
  </si>
  <si>
    <t>Гребенщикова Елена Анатольевна</t>
  </si>
  <si>
    <t>8 917 558 08 17</t>
  </si>
  <si>
    <t>Biblio52@bibliosvao.ru</t>
  </si>
  <si>
    <t>ул. Конёнкова,23</t>
  </si>
  <si>
    <t>http://bibliosvao.ru/vserossijskij-geograficheskij-diktant-2016/</t>
  </si>
  <si>
    <t>Государственное бюджетное учреждение культуры г. Москвы Централизованной библиотечной системы Северо-Восточного административного округа "Библиотека №50"</t>
  </si>
  <si>
    <t>Миронова С.В.</t>
  </si>
  <si>
    <t>8 495 123 65 72</t>
  </si>
  <si>
    <t>biblio50@bibliosvao.ru</t>
  </si>
  <si>
    <t>ул. Октябрьская, д.103, кор.1, метро Марьина роща</t>
  </si>
  <si>
    <t xml:space="preserve">Государственное бюджетное учреждение культуры г. Москвы Централизованной библиотечной системы Северо-Восточного административного округа "Библиотека №61" </t>
  </si>
  <si>
    <t>Штана Светлана Ивановна</t>
  </si>
  <si>
    <t>8 910 403 62 51</t>
  </si>
  <si>
    <t>biblio61@bibliosvao.ru</t>
  </si>
  <si>
    <t>ул. Верхоянская, д.6, корп.1</t>
  </si>
  <si>
    <t>Государственное бюджетное общеобразовательное учреждение г. Москвы "Школа №2120".</t>
  </si>
  <si>
    <t>Чернева Наталья Викторовна</t>
  </si>
  <si>
    <t>8 916 613 90 60</t>
  </si>
  <si>
    <t>cherneva2060@mail.ru</t>
  </si>
  <si>
    <t>г. Московский, ул. Бианки, д. 9 а.</t>
  </si>
  <si>
    <t xml:space="preserve">http://sch2120tn.mskobr.ru/novosti/20_noyabrya_2016_goda_sostoitsya_vtoroj_vserossijskij_geograficheskij_diktant/ </t>
  </si>
  <si>
    <t>известный полярный путешественник, директор ГБУ "Лаборатория путешествий", член Координационного совета по развитию детского туризма при Правительстве РФ Матвей Дмитриевич Шпаро</t>
  </si>
  <si>
    <t>Государственное бюджетное общеобразовательное учреждение города Москвы Школа №2129 имени Героя Советского Союза П.И. Романова</t>
  </si>
  <si>
    <t>Гридчина Ирина Николаевна</t>
  </si>
  <si>
    <t>8 925 459 68 30</t>
  </si>
  <si>
    <t>2129@edu.mos.ru, cafmex@mail.ru</t>
  </si>
  <si>
    <t>2-й Южнопортовый проезд, дом 11, строение 1</t>
  </si>
  <si>
    <t>http://sch2129uv.mskobr.ru/novosti/vserossijskij_geograficheskij_diktant_v_shkole_2129/</t>
  </si>
  <si>
    <t>Муниципальное бюджетное общеобразовательное учреждение "Котельниковская средняя общеобразовательная школа №2"</t>
  </si>
  <si>
    <t>Никитина Ольга Евгеньевна</t>
  </si>
  <si>
    <t>8 926 302 79 27</t>
  </si>
  <si>
    <t>bossylu@mail.ru</t>
  </si>
  <si>
    <t>г.о. Котельники, улица Новая д.39</t>
  </si>
  <si>
    <t>Государственное бюджетное общеобразовательное учреждение "Школа № 814"</t>
  </si>
  <si>
    <t>Раздувалова Оксана Юрьевна</t>
  </si>
  <si>
    <t>8  903 585 43 82                         8 (499) 233 16 71</t>
  </si>
  <si>
    <t>sch814-uvr@mail.ru</t>
  </si>
  <si>
    <t>ул. Веерная, д.5,корп.2</t>
  </si>
  <si>
    <t>http://sch814z.mskobr.ru/novosti/vserossijskij_geograficheskij_diktant_2016/</t>
  </si>
  <si>
    <t>Государственное бюджетное общеобразовательное учреждение города Москвы "Школа № 293 имени А.Т. Твардовского"</t>
  </si>
  <si>
    <t>Зорин Иван Валерьевич</t>
  </si>
  <si>
    <t>8 926 589 24 72</t>
  </si>
  <si>
    <t>ул. Ярославская д. 27</t>
  </si>
  <si>
    <t>https://goo.gl/99NA8m</t>
  </si>
  <si>
    <t>Государственное бюджетное общеобразовательное учреждение "Школа №2054 Школьное отделение №4"</t>
  </si>
  <si>
    <t>Губкин Михаил Маратович</t>
  </si>
  <si>
    <t>8 985 649 38 36</t>
  </si>
  <si>
    <t>Балаклавский пр-т, метро Чертановская,д.1</t>
  </si>
  <si>
    <t>Государственное бюджетное общеобразовательное учреждение города Москвы "Школа № 1454 "Центр образования Тимирязовский"</t>
  </si>
  <si>
    <t>Богданова Елена Викторовна</t>
  </si>
  <si>
    <t>8 (499) 976 98 24                8 916 099 00 44</t>
  </si>
  <si>
    <t>bogdanova@1454.ru1454_l@1454.ru</t>
  </si>
  <si>
    <t>Государственное бюджетное общеобразовательное учреждение города Москвы "Гимназия № 1595"</t>
  </si>
  <si>
    <t>Ешков Владимир Юрьевич</t>
  </si>
  <si>
    <t>8 964 797 80 54</t>
  </si>
  <si>
    <t>2-я Вольская ул., 7, к.2</t>
  </si>
  <si>
    <t>Государственное бюджетное общеобразовательное учреждение города Москвы "Школа № 2051"</t>
  </si>
  <si>
    <t>2129@edu.mos.ru</t>
  </si>
  <si>
    <t>3-й Кожуховский проезд, дом 3А</t>
  </si>
  <si>
    <t>6-я Кожуховская улица, дом 8</t>
  </si>
  <si>
    <t xml:space="preserve">МОСКАЛЕВА Александра Михайловна </t>
  </si>
  <si>
    <t>moskalyova@rgub.ru</t>
  </si>
  <si>
    <t>ул. Большая Черкизовская, д. 4</t>
  </si>
  <si>
    <t>http://www.rgub.ru/schedule/</t>
  </si>
  <si>
    <t>malova.dv@rea.ru
malova-daria@yandex.ru</t>
  </si>
  <si>
    <t>Кивелевич Эмилия</t>
  </si>
  <si>
    <t>8 (499) 230-02-29 (доб.223)</t>
  </si>
  <si>
    <t>kibo@rgdb.ru</t>
  </si>
  <si>
    <t>Калужская пл.д.1</t>
  </si>
  <si>
    <t xml:space="preserve">http://rgdb.ru/home/news-archive/3094-vserossijskij-geograficheskij-diktant-v-rgdb </t>
  </si>
  <si>
    <t>Известный детский писатель, натуралист - Станислав Востоков.</t>
  </si>
  <si>
    <t>Государственное бюджетное общеобразовательное учреждение "Лицей №1525 "Красносельский"</t>
  </si>
  <si>
    <t>Мусин Ильяс Гаярович</t>
  </si>
  <si>
    <t>8 (499) 264 15 11</t>
  </si>
  <si>
    <t>TregubovaEP@edu.mos.ru</t>
  </si>
  <si>
    <t>2-й Красносельский переулок, дом 18</t>
  </si>
  <si>
    <t>http://lycg1525.mskobr.ru/ads_edu/vtoroj_vserossijskij_geograficheskij_diktant/</t>
  </si>
  <si>
    <t xml:space="preserve"> Государственное бюджетное общеобразовательное учреждение города Москвы "Школа 2009"
(ГБОУ Школа 2009)</t>
  </si>
  <si>
    <t>Ларионова Галина Викторовна</t>
  </si>
  <si>
    <t>8 965 439 83 15</t>
  </si>
  <si>
    <t>Galinalarionova70@yandex.ru</t>
  </si>
  <si>
    <t>ул. Южнобутовская, д. 52 корп. 2</t>
  </si>
  <si>
    <t>http://sch2009uz.mskobr.ru/ads_edu/russkoe_geograficheskoe_obwestvo_priglashaet_vseh_zhelayuwih_prinyat_uchastie_vo_vserossijskom_geograficheskom_diktante/</t>
  </si>
  <si>
    <t xml:space="preserve">Соколова  Нина Васильевна ( учитель географии ) </t>
  </si>
  <si>
    <t>8 909 167 78 74</t>
  </si>
  <si>
    <t>NinVS53@yandex.ru</t>
  </si>
  <si>
    <t>Малый Коптевский проезд, д.3</t>
  </si>
  <si>
    <t>Рыбальченко Елена Александровна - директор комплекса "Инженерно-техническая школа имени П.Р. Поповича". Капранова Марина Николаевна - старший методист комплекса.</t>
  </si>
  <si>
    <t>barcic@sch1021.ru</t>
  </si>
  <si>
    <t>Государственное бюджетное общеобразовательное учреждение города Москвы "Школа с углубленным изучением английского языка № 1250"</t>
  </si>
  <si>
    <t>Репина Анна Степановна</t>
  </si>
  <si>
    <t>8 985 761 18 30</t>
  </si>
  <si>
    <t>repinast@yandex.ru</t>
  </si>
  <si>
    <t>Ленинградское шоссе, д. 27</t>
  </si>
  <si>
    <t>Государственное бюджетное общеобразовательное учреждение "Школа № 967"</t>
  </si>
  <si>
    <t>Московкина Светлана Олеговна</t>
  </si>
  <si>
    <t>8 917 533 50 98</t>
  </si>
  <si>
    <t>flur@list.ru</t>
  </si>
  <si>
    <t xml:space="preserve"> ул. Сухонская , дом 13</t>
  </si>
  <si>
    <t>http://sch967.mskobr.ru/primary_edu/strukturnoe_podrazdelenie_shkola_967/obwie_svedeniya/kontakty/</t>
  </si>
  <si>
    <t>Государственное бюджетное общеобразовательное учреждение города Москвы "Гимназия № 1516"</t>
  </si>
  <si>
    <t>Лесонен Татьяна Александровна</t>
  </si>
  <si>
    <t>8 926 847 26 97</t>
  </si>
  <si>
    <t>geo1516@yandex.ru</t>
  </si>
  <si>
    <t>ул. Хабаровская, дом 4А</t>
  </si>
  <si>
    <t>http://gym1516.mskobr.ru/novosti/vserossijskij_geograficheskij_diktant_2016/</t>
  </si>
  <si>
    <t>Трус Ирина Юрьевна</t>
  </si>
  <si>
    <t>8 916 323 24 23                       8 499 141 24 05</t>
  </si>
  <si>
    <t xml:space="preserve">Irina197.1976@gmail.com </t>
  </si>
  <si>
    <t>ул. Партизанская, дом 39</t>
  </si>
  <si>
    <t>http://sch1293.mskobr.ru/novosti/20_noyabrya_gbou_shkola_1293_primet_uchastie_vo_vtorom_vserossijskom_geograficheskom_diktante/</t>
  </si>
  <si>
    <t>Федеральное государственное казенное профессиональное образовательное учреждение "Московское военно-музыкальное училище " Министерсва обороны РФ</t>
  </si>
  <si>
    <t>Федеральное государственное казенное военное образовательное учреждение высшего образования "Военный научно-научный центр Сухопутных войск "Общевойсковая академия вооруженных сил РФ"</t>
  </si>
  <si>
    <t>Федеральное государственное казенное военное образовательное учреждение высшего образования "Военный университет" Министерства обороны РФ</t>
  </si>
  <si>
    <t>Федеральное государственное бюджетное учреждение науки Институт географии Российской академии наук.</t>
  </si>
  <si>
    <t>Добрянский Александр Сергеевич</t>
  </si>
  <si>
    <t>8 926 569 46 87</t>
  </si>
  <si>
    <t>dobriansky@gmail.com, press.igras@gmail.com</t>
  </si>
  <si>
    <t>Старомонетный пер., д.29</t>
  </si>
  <si>
    <t>igras.ru</t>
  </si>
  <si>
    <t>Ольга Николаевна Соломина, директор Института географии РАН, известный российский гляциолог, член-корреспондент Российской академии наук, лауреат Нобелевской премии мира в составе коллектива ученых IPSS (2007)</t>
  </si>
  <si>
    <t>50</t>
  </si>
  <si>
    <t>Государственное бюджетное общеобразовательное учреждение "Гимназия № 1799 "Экополис"</t>
  </si>
  <si>
    <t>Воробьева Ольга Владимировна</t>
  </si>
  <si>
    <t>8 968 045 25 25</t>
  </si>
  <si>
    <t>vov1910@rambler.ru</t>
  </si>
  <si>
    <t>г. Москва, ул. Знаменская, 12/4</t>
  </si>
  <si>
    <t>gym1799.mskobr.ru</t>
  </si>
  <si>
    <t>-</t>
  </si>
  <si>
    <t>51</t>
  </si>
  <si>
    <t>alobjanidze@yandex.ru</t>
  </si>
  <si>
    <t>52</t>
  </si>
  <si>
    <t>Общероссийская общественная организация
 "Российский Союз Молодёжи"</t>
  </si>
  <si>
    <t>Березынец Аркадий Александрович</t>
  </si>
  <si>
    <t>8 (495) 625-00-08</t>
  </si>
  <si>
    <t>ruy@ruy.ru</t>
  </si>
  <si>
    <t>г. Москва, ул. Маросейка, 3/13</t>
  </si>
  <si>
    <t>Председатель РСМ - Красноруцкий Павел Павлович</t>
  </si>
  <si>
    <t>53</t>
  </si>
  <si>
    <t>Муниципальное бюджетное образовательное учреждение города Москвы "Гимназия 625"</t>
  </si>
  <si>
    <t>Кириллова Василиса Алексеевна</t>
  </si>
  <si>
    <t xml:space="preserve">8 (903)145-51-29 </t>
  </si>
  <si>
    <t>kirillova625@mail.ru</t>
  </si>
  <si>
    <t>ул. Новочерёмушкинская, дом 3</t>
  </si>
  <si>
    <t>54</t>
  </si>
  <si>
    <t>Зметная Анастасия Борисовна
Онатий Наталья Ивановна</t>
  </si>
  <si>
    <t>8-495-625-37-00
8-495-625-47-53</t>
  </si>
  <si>
    <t xml:space="preserve"> anastasiyabz@mdn.ru
nataliyaio@mdn.ru</t>
  </si>
  <si>
    <t xml:space="preserve">ул. Новая Басманная дом 4 строение 1, ст. м. Красные Ворота </t>
  </si>
  <si>
    <t>Московская область</t>
  </si>
  <si>
    <t>Муниципальное общеобразовательное учреждение "Каменская средняя общеобразовательная школа №2"</t>
  </si>
  <si>
    <t>Любогощинская Екатерина Николаевна</t>
  </si>
  <si>
    <t>8 909 994 40 81</t>
  </si>
  <si>
    <t>en11@yandex.ru</t>
  </si>
  <si>
    <t>Дмитровский р-н п.Горки-25</t>
  </si>
  <si>
    <t>Бусько Дмитрий Петрович</t>
  </si>
  <si>
    <t>8 (495) 500 13 84,                    8 903 713 58 99</t>
  </si>
  <si>
    <t>d.busko@customs-academy.ru</t>
  </si>
  <si>
    <t xml:space="preserve"> г. Люберцы, Комсомольский проспект, д. 4</t>
  </si>
  <si>
    <t>http://rta.customs.ru/nrta/index.php?option=com_content&amp;view=article&amp;id=3196:20-2016-1-r&amp;catid=8:notices&amp;Itemid=2250</t>
  </si>
  <si>
    <t>Муниципальное бюджетное общеобразовательное учреждение Средняя общеобразовательная школа № 25 г. Химки</t>
  </si>
  <si>
    <t>Кондратова Елена Викторовна, учитель географии</t>
  </si>
  <si>
    <t>8 (968) 097 32 07</t>
  </si>
  <si>
    <t>г. Химки Молодежный проезд, д.4</t>
  </si>
  <si>
    <t>http://mou25.himki-edu.ru/</t>
  </si>
  <si>
    <t>Муниципальное общеобразовательное учреждение Дубровицкая средняя общеобразовательная школа имени Героя России А.Г. Монетова</t>
  </si>
  <si>
    <t xml:space="preserve">Куксова Светлана Геннадьевна, заместитель директора по УВР, учитель географии </t>
  </si>
  <si>
    <t>8 910 477 46 40</t>
  </si>
  <si>
    <t>kuksova69@gmail.com</t>
  </si>
  <si>
    <t>Городской округ Подольск, пос. Дубровицы, д. 48</t>
  </si>
  <si>
    <t>http://dubrschpodr.edumsko.ru/about/news</t>
  </si>
  <si>
    <t>Федеральное государственное бюджетное образовательное учреждение высшего общазования "Российский Государственный Университет Туризма и Сервиса"</t>
  </si>
  <si>
    <t>Сахарчук Елена Сергеевна</t>
  </si>
  <si>
    <t>8 916 151 53 03</t>
  </si>
  <si>
    <t>tig_dekanat@mail.ru, e.sakharchuk2013@yandex.ru</t>
  </si>
  <si>
    <t>Пушкинский м.р., д.п. Черкизово, ул. Главная, д.99</t>
  </si>
  <si>
    <t>http://rguts.ru/2932-vserossiyskiy-geograficheskiy-giktant.html</t>
  </si>
  <si>
    <t>Алексей Ежелев - создатель этнопарка "Кочевник", Исполнительный
директор Туристско-спортивного туризма России Милевский Евгений
Вадимович.</t>
  </si>
  <si>
    <t>Муниципальное Бюджетное Общеобразовательное Учреждение  Средняя Общеобразовательная школа № 1 г.о. Пущино</t>
  </si>
  <si>
    <t xml:space="preserve">Агеева Юлия Сергеевна  </t>
  </si>
  <si>
    <t xml:space="preserve">8 915 390 04 56  </t>
  </si>
  <si>
    <t>uli4ka19861507@mail.ru</t>
  </si>
  <si>
    <t>г. Пущино, микрорайон «В» д. 7 «А»</t>
  </si>
  <si>
    <t>Муниципальное общеобразовательное учреждение Орудьевская средняя общеобразовательная школа</t>
  </si>
  <si>
    <t>Фадеева Ирина Васильевна, учитель химии и географии</t>
  </si>
  <si>
    <t>8 926 992 87 35</t>
  </si>
  <si>
    <t>Дмитровский район, село Орудьево, улица Фабричная</t>
  </si>
  <si>
    <t>dmouorud.edumsko.ru</t>
  </si>
  <si>
    <t>Общество с ограниченной ответственностью "Холодильная Компания"</t>
  </si>
  <si>
    <t>Медведев Геннадий Вячеславович</t>
  </si>
  <si>
    <t xml:space="preserve">8 910 422 33 09 </t>
  </si>
  <si>
    <t xml:space="preserve">89104223309@mail.ru </t>
  </si>
  <si>
    <t>Ступинский район п.Михнево ул.Горького 3а</t>
  </si>
  <si>
    <t>www.hol-com.ru</t>
  </si>
  <si>
    <t>Полякова Лариса Сергеевна, учитель географии.</t>
  </si>
  <si>
    <t>8 915 418 98 88</t>
  </si>
  <si>
    <t>Lara.polyakova.1978@bk.ru</t>
  </si>
  <si>
    <t>г. Балашиха, шоссе
Энтузиастов, д. 53.</t>
  </si>
  <si>
    <t>И.</t>
  </si>
  <si>
    <t>dina.balakhonova@mail.ru</t>
  </si>
  <si>
    <t>Муниципальное бюджетное общеобразовательное учреждение
Городского округа Балашиха
" Средняя общеобразовательная школа № 2 "</t>
  </si>
  <si>
    <t>Архипова Елена Ханифовна</t>
  </si>
  <si>
    <t>8 (495) 523 91 85                     8 925 885 43 84</t>
  </si>
  <si>
    <t>mou2sch@mail.ru, LenokAX@yandex.ru</t>
  </si>
  <si>
    <t>Городской округ Балашиха, ул. Кудаковского,1.</t>
  </si>
  <si>
    <t>http://bal-sch2.edumsko.ru/about/news/vserossijskij_geograficheskij_diktant</t>
  </si>
  <si>
    <t>Федеральное государственное казенное военное образовательное учреждение высшего образования "Военная академия Ракетных войск стратегического назначения имени Петра Великого" министерства обороны РФ</t>
  </si>
  <si>
    <t>Филиал федерального государственного казенного военного образовательного учреждения " Военная академия Ракетных войск стратегического назначения имени Петра Великого "Министерства обороны РФ</t>
  </si>
  <si>
    <t>cherkizovschool@mail.ru</t>
  </si>
  <si>
    <t>Государственное образовательное учреждение высшего образования Московской области "Московский государственный областной университет"</t>
  </si>
  <si>
    <t>Пучкова Оксана Сергеевна</t>
  </si>
  <si>
    <t>8 916 382 39 65</t>
  </si>
  <si>
    <t>osp.geo@mgou.ru</t>
  </si>
  <si>
    <t>г. Мытищи, ул. Веры Волошиной, д.24</t>
  </si>
  <si>
    <t>https://mgou.ru/,   
http://olimp.mgou.ru/2016/11/11/priem-zayavok-na-uchastie-vo-vtorom-vserossijskom-geograficheskom-diktante-2016/</t>
  </si>
  <si>
    <t>Главный редактор журнала «Юный краевед» Сергей  Иванович Савинков</t>
  </si>
  <si>
    <t>Муниципальное бюджетное учреждение культуры "Центр культуры пос. совхоза им. Ленина"
(МБУК "Центр культуры пос. совхоза им. Ленина)</t>
  </si>
  <si>
    <t>Полетаев Владимир Васильевич</t>
  </si>
  <si>
    <t>8 926 079 68 49</t>
  </si>
  <si>
    <t>event.sovkhoz@gmail.com</t>
  </si>
  <si>
    <t>Ленинский район, Совхоз им. Ленина, д. 7 А</t>
  </si>
  <si>
    <t>https://vk.com/cmi_orion?w=wall-36558924_954</t>
  </si>
  <si>
    <t>Мурманская область</t>
  </si>
  <si>
    <t>Икко Наталья Викторовна - заведующая
кафедрой естественных наук МАГУ</t>
  </si>
  <si>
    <t xml:space="preserve"> 8 902 137 37 61</t>
  </si>
  <si>
    <t>e-mail: ikko@lenta.ru</t>
  </si>
  <si>
    <t>г. Мурманск,
ул. Капитана
Егорова, д.15</t>
  </si>
  <si>
    <t>http://www.mshu.edu.ru</t>
  </si>
  <si>
    <t>Федеральное государственное бюджетное образовательное учреждение высшего профессионального образования "Мурманский государственный технический университет"</t>
  </si>
  <si>
    <t>Ибатуллина Саида Талгатовна</t>
  </si>
  <si>
    <t>8 (8152) 40 32 94
8 921 709 69 76.</t>
  </si>
  <si>
    <t>ibatullinast@mstu.edu.ru</t>
  </si>
  <si>
    <t>г. Мурманск,
ул. Спортивная,
д. 13</t>
  </si>
  <si>
    <t>http://www.mstu.edu.ru</t>
  </si>
  <si>
    <t>Муниципальное бюджетное общеобразовательное учреждение "Средняя общеобразовательная школа № 10 имени К. И. Душенова"</t>
  </si>
  <si>
    <t>Мелькикян Людмила Брониславовна –
директор школы</t>
  </si>
  <si>
    <t>8 (81537) 4 81 37</t>
  </si>
  <si>
    <t>mail@severschool10.ru</t>
  </si>
  <si>
    <t>г. Североморск,
ул. Душенова,
д. 13а</t>
  </si>
  <si>
    <t>http://severschool10.ru</t>
  </si>
  <si>
    <t>Чернов Александр Владимирович -
директор филиала</t>
  </si>
  <si>
    <t>8 (81551) 7 36 60</t>
  </si>
  <si>
    <t>ChernovAV@mstu.edu.ru</t>
  </si>
  <si>
    <t>г. Полярный,
ул. Лунина, д. 5</t>
  </si>
  <si>
    <t>http://pf.mstu.edu.ru</t>
  </si>
  <si>
    <t>Сулаева Вера Владимировна - глава муниципального образования закрытое административно-территориальное образование Александровск, исполняющая полномочия председателя Совета депутатов ЗАТО Александровск</t>
  </si>
  <si>
    <t>Щур Надежда Владимировна</t>
  </si>
  <si>
    <t>8 921 511 45 91</t>
  </si>
  <si>
    <t>press@arcticsu.ru</t>
  </si>
  <si>
    <t>http://www.arcticsu.ru</t>
  </si>
  <si>
    <t>нет,  Голос диктанта - журналист, репортер и ведущий Народного телевидения Хибины Антон Рассказов</t>
  </si>
  <si>
    <t>Ненецкий Автономный округ</t>
  </si>
  <si>
    <t>83</t>
  </si>
  <si>
    <t>Уваров Сергей Александрович</t>
  </si>
  <si>
    <t>8 911 586 45 05</t>
  </si>
  <si>
    <t>sergeiuvarov@ya.ru</t>
  </si>
  <si>
    <t>г. Нарьян-Мар, ул. Победы д.5.</t>
  </si>
  <si>
    <t xml:space="preserve">http://www.naomuseum.ru/news/586-priglashaem-v-nenetskij-kraevedcheskij-muzej-na-ii-vserossijskogo-geograficheskogo-diktanta-2016 </t>
  </si>
  <si>
    <t>Борисова Мария Дмитриевна</t>
  </si>
  <si>
    <t>8 911 556 77 92</t>
  </si>
  <si>
    <t>info@naomuseum.ru, school-472@mail.ru</t>
  </si>
  <si>
    <t>г. Нарьян-Мар, проезд  имени Капитана Матросова д. 1</t>
  </si>
  <si>
    <t>http://school4nao.ru/index.php?ELEMENT_ID=941</t>
  </si>
  <si>
    <t xml:space="preserve">Вешнякова Валентина Александровна </t>
  </si>
  <si>
    <t>8 (81857) 2 31 11</t>
  </si>
  <si>
    <t>nesskaya@mail.ru</t>
  </si>
  <si>
    <t>с. Несь, ул. Школьная, д.2, каб. 7, 16</t>
  </si>
  <si>
    <t>http://schoolnes.ru/p57aa1.html</t>
  </si>
  <si>
    <t>otdeloopp@mail.ru</t>
  </si>
  <si>
    <t>Нижегородская область</t>
  </si>
  <si>
    <t>Федеральное государственное бюджетное образовательное учреждение высшего образования "Нижегородский государственный педагогический университет имени Козьмы Минина"</t>
  </si>
  <si>
    <t>Федоров А.А.</t>
  </si>
  <si>
    <t>8 (831) 436 18 74</t>
  </si>
  <si>
    <t>mininuniver@mininuniver.ru
liudmila.erschowa2017@yandex.ru</t>
  </si>
  <si>
    <t>г. Нижний Новгород, ул. Ульянова, 1</t>
  </si>
  <si>
    <t>Иваньковский Сергей Львович</t>
  </si>
  <si>
    <t>8 910 874 54 00</t>
  </si>
  <si>
    <t>lew1968@mail.ru</t>
  </si>
  <si>
    <t>г.Нижний Новгород, пр.Ленина, 23, корп. 2</t>
  </si>
  <si>
    <t>http://www.unn.ru/site/sveden/common</t>
  </si>
  <si>
    <t>Муниципальное бюджетное общеобразовательное учреждение Ужовская средняя школа (МБОУ Ужовская СШ)</t>
  </si>
  <si>
    <t>Стучилина Т.В.</t>
  </si>
  <si>
    <t>8 908 167 89 86</t>
  </si>
  <si>
    <t>olesya.chursina.01@mail.ru</t>
  </si>
  <si>
    <t>Починковский район, п.Ужовка, ул. Пушкинская, дом 52-а</t>
  </si>
  <si>
    <t>Сазонова Лариса Юрьевна</t>
  </si>
  <si>
    <t>8 910 397 27 28
8 (83130) 7 86 50</t>
  </si>
  <si>
    <t>larisasazonova@yandex.ru
info@sc5.edusarov.ru</t>
  </si>
  <si>
    <t>г.Саров, ул.Александровича, 16, корпус а</t>
  </si>
  <si>
    <t>http://sc5.ucoz.ru/</t>
  </si>
  <si>
    <t>Новгородская область</t>
  </si>
  <si>
    <t>Новгородский государственный университет имени Ярослава Мудрого</t>
  </si>
  <si>
    <t>Наталья Геннадьевна Дмитрук</t>
  </si>
  <si>
    <t>8 (8162) 77 34 58</t>
  </si>
  <si>
    <t>novgeo@mail.ru
natalia.dmitruk@novsu.ru</t>
  </si>
  <si>
    <t>г. Великий Новгород, Большая Санкт-Петербургская ул., 41, ауд.3 поточная</t>
  </si>
  <si>
    <t>http://www.novsu.ru/news/77646/?returnUri=L2kuMTAwOTU3MS8=</t>
  </si>
  <si>
    <t>Бушигина Ирина Борисовна</t>
  </si>
  <si>
    <t>school9bor@yandex.ru</t>
  </si>
  <si>
    <t>г.Боровичи ул.Кооперативная, 51</t>
  </si>
  <si>
    <t>Михеева Зоя Викторовна</t>
  </si>
  <si>
    <t>8 902 148 31 07</t>
  </si>
  <si>
    <t>tamara.tvorogova@yandex.ru</t>
  </si>
  <si>
    <t>п. Волот, ул. Комсомольская, д. 17</t>
  </si>
  <si>
    <t>Муниципальное автономное учреждение "Молодежный центр "Импульс"</t>
  </si>
  <si>
    <t>Чистова Елена Викторовна</t>
  </si>
  <si>
    <t>8 (8166) 86 19 88</t>
  </si>
  <si>
    <t>lub-impuls@mail.ru</t>
  </si>
  <si>
    <t>п.Любытино, ул.Пушкинскаяд.24</t>
  </si>
  <si>
    <t>https://vk.com/id140019985</t>
  </si>
  <si>
    <t>Симонова Наталья Александровна</t>
  </si>
  <si>
    <t>8 (8166) 03 17 85</t>
  </si>
  <si>
    <t>klementina2010@yandex.ru</t>
  </si>
  <si>
    <t>г. Малая Вишера ул. Карла Маркса д. 18</t>
  </si>
  <si>
    <t>Васильева Ирина Евгеньевна</t>
  </si>
  <si>
    <t>8 (8166) 32 11 31</t>
  </si>
  <si>
    <t>bible@novgorod.net</t>
  </si>
  <si>
    <t>с. Марёво ул. Мудрова д. 19</t>
  </si>
  <si>
    <t>Кольцова Татьяна Сергеевна</t>
  </si>
  <si>
    <t>8 909 535 12 25</t>
  </si>
  <si>
    <t>Koltsowa.tania2012@yandex.ru</t>
  </si>
  <si>
    <t>Новгородская обл., с.Мошенское, ул.Калинина, д.32</t>
  </si>
  <si>
    <t>Муниципальное автономное общеобразовательное учреждение  Пролетарская средняя общеобразовательная школа</t>
  </si>
  <si>
    <t>Жукова Д.А.</t>
  </si>
  <si>
    <t>8 (8166) 744 167</t>
  </si>
  <si>
    <t>psoh110@yandex.ru</t>
  </si>
  <si>
    <t>Новгородский район, п.Пролетарий, ул. Школьный двор, д.4</t>
  </si>
  <si>
    <t>Тихонова Ирина Витальевна</t>
  </si>
  <si>
    <t>8 (8166) 95 25 87</t>
  </si>
  <si>
    <t>mosshn1@mail.ru</t>
  </si>
  <si>
    <t>г. Пестово, ул. Новгородская, д.77</t>
  </si>
  <si>
    <t>Кузьмина Эльвира Азовна</t>
  </si>
  <si>
    <t>8 (8165) 53 11 43</t>
  </si>
  <si>
    <t>soltsi.galaktika@yandex.ru</t>
  </si>
  <si>
    <t>г. Сольцы, Советский проспект, дом 11</t>
  </si>
  <si>
    <t>http://5316komsol.edusite.ru/p46aa1.html#</t>
  </si>
  <si>
    <t>Любомирова Лариса Алексеевна</t>
  </si>
  <si>
    <t>mtv68@list.ru</t>
  </si>
  <si>
    <t>г. Старая Русса, ул. Александровская, д.10</t>
  </si>
  <si>
    <t>Анджан Инна Владимировна</t>
  </si>
  <si>
    <t>ou1_tudovo@mail.ru</t>
  </si>
  <si>
    <t>г.Чудово ул. Титова д.10</t>
  </si>
  <si>
    <t>Виноградова Наталья Николаевна</t>
  </si>
  <si>
    <t>logos25@yandex.ru</t>
  </si>
  <si>
    <t>г. Чудово, ул. Титова, д.10-а</t>
  </si>
  <si>
    <t>Дэр Валентина Павловна</t>
  </si>
  <si>
    <t>8 981 164 34366</t>
  </si>
  <si>
    <t>valentina_derr@mail.ru</t>
  </si>
  <si>
    <t>Чудовский район, д.Сябреницы, ул. Школьная, 1</t>
  </si>
  <si>
    <t>http://syabrenitskayaschool.edusite.ru/p46aa1.html</t>
  </si>
  <si>
    <t>Постнова Наталья Николаевна</t>
  </si>
  <si>
    <t>8 (8166) 54 24 21</t>
  </si>
  <si>
    <t>natali.postnova@mail.ru</t>
  </si>
  <si>
    <t>Чудовский район, с. Оскуй Ул. Тони Михеевой,
д.  3</t>
  </si>
  <si>
    <t>Конькова Елена Геннадьевна</t>
  </si>
  <si>
    <t>8 (8165) 65 46 26</t>
  </si>
  <si>
    <t>1971rjymrjdf@mail.ru</t>
  </si>
  <si>
    <t>п.Шимск, ул.Новгородская, д.19</t>
  </si>
  <si>
    <t>Гаврилова Ольга Анатольевна</t>
  </si>
  <si>
    <t>8 921 695 25 89</t>
  </si>
  <si>
    <t>oljakobr@mail.ru</t>
  </si>
  <si>
    <t>Батецкий район посёлок Батецкий ул. Первомайская д. 24</t>
  </si>
  <si>
    <t>Акимова Галина Николаевна</t>
  </si>
  <si>
    <t>8 (8165) 14 23 85</t>
  </si>
  <si>
    <t>п. Демянск, ул. Школьная д.10</t>
  </si>
  <si>
    <t>Муниципальное автономное общеобразовательное учреждение "Лавровская средняя школа имени Героя Советского Союза И.Д. Черняховского"</t>
  </si>
  <si>
    <t>Мудрова Любовь Анатольевна</t>
  </si>
  <si>
    <t>8 (8165) 19 81 83</t>
  </si>
  <si>
    <t>Демянский район д. Лаврово, ул. Школьная д.2.</t>
  </si>
  <si>
    <t>Дудник Елена Владимировна</t>
  </si>
  <si>
    <t>8 (8165) 19 42 38</t>
  </si>
  <si>
    <t>С. Лычково Демянского района Новгородской области, ул. 1 Мая, дом 28</t>
  </si>
  <si>
    <t>Кукушкина Людмила Семеновна</t>
  </si>
  <si>
    <t>8 (8165) 19 63 43</t>
  </si>
  <si>
    <t>Демянский район, д. Ямник, ул. Садовая, д. 2а</t>
  </si>
  <si>
    <t>http://yamnik.edusite.ru/p15aa1.html</t>
  </si>
  <si>
    <t>Базарова Татьяна Николаевна</t>
  </si>
  <si>
    <t>8 (8165)19 96 31</t>
  </si>
  <si>
    <t>knevschool@mail.ru</t>
  </si>
  <si>
    <t>Демянский район, п. Кневицы, ул. Школьная, д. 1</t>
  </si>
  <si>
    <t>Новосибирская область</t>
  </si>
  <si>
    <t>Федеральное государственное бюджетное образовательное учреждение высшего образования "Сибирский Государственный Универститет Геосистем и Технологий"</t>
  </si>
  <si>
    <t>Радченко Людмила Констанстиновна</t>
  </si>
  <si>
    <t>8 923 228 18 64</t>
  </si>
  <si>
    <t>ss9573@yandex.ru</t>
  </si>
  <si>
    <t>г. Новосибирск, ул. Плахотного, д. 10</t>
  </si>
  <si>
    <t>Государственная публичная научно-техническая библиотека Сибирского отделения Российской академии наук</t>
  </si>
  <si>
    <t>Мелентьева Татьяна Анатольевна</t>
  </si>
  <si>
    <t>8 (383) 266 17 96</t>
  </si>
  <si>
    <t>ris@spsl.nsc.ru</t>
  </si>
  <si>
    <t>г. Новосибирск, ул. Восход, 15</t>
  </si>
  <si>
    <t>Муниципальное Бюджетное Образовательное Учреждение Средняя Общеобразовательная Школа №4</t>
  </si>
  <si>
    <t>Занина Ольга Леонидовна</t>
  </si>
  <si>
    <t>8 983 315 03 96</t>
  </si>
  <si>
    <t>г. Татарск, Ул.Пушкина , 93</t>
  </si>
  <si>
    <t xml:space="preserve">http://s_4.tat.edu54.ru/p194aa1.html </t>
  </si>
  <si>
    <t>муниципальное бюджетное общеобразовательное учреждение Зубовская средняя общеобразовательная школа</t>
  </si>
  <si>
    <t>Тимошенко Сергей Анатольевич</t>
  </si>
  <si>
    <t>8 (383) 64 54 122.</t>
  </si>
  <si>
    <t>Татарский район, с.Зубовка, ул.Ленина, 10 б</t>
  </si>
  <si>
    <t>Муниципальное казенное общеобразовательное учреждение "Основная общеобразовательная школа п. Алексеевский" Искитимского района Новосибирской области</t>
  </si>
  <si>
    <t>Петрова Светлана Алексеевна</t>
  </si>
  <si>
    <t>8 905 937 62 19,                      8 (383) 43 63</t>
  </si>
  <si>
    <t>alexeevskii-s@yandex.ru</t>
  </si>
  <si>
    <t>Искитимский район п. Алексеевский</t>
  </si>
  <si>
    <t>http://s_alexv.isk.edu54.ru/p17aa1.html</t>
  </si>
  <si>
    <t>Муниципальное казенное общеобразовательное учреждение</t>
  </si>
  <si>
    <t>Пшенова Тамара Владимировна</t>
  </si>
  <si>
    <t>8 913 462 17 22</t>
  </si>
  <si>
    <t>toma.pshenova63@mail.ru</t>
  </si>
  <si>
    <t>Барабинский район, п.Тополевка, ул.Школьная 9В</t>
  </si>
  <si>
    <t>Федеральное государственное бюджетное образовательное учреждение высшего профессионального образования "Новосибирский государтсвенный университет экономики и управления "НИНХ"</t>
  </si>
  <si>
    <t>Шамраева Наталья Владимировна</t>
  </si>
  <si>
    <t xml:space="preserve"> 8 (383) 243 95 14                 8 923 112 35 80 </t>
  </si>
  <si>
    <t xml:space="preserve"> ecologist-club@mail.ru </t>
  </si>
  <si>
    <t xml:space="preserve"> г. Новосибирск, ул. Каменская, 52/1</t>
  </si>
  <si>
    <t>https://nsuem.ru/university/news-and-announces/detail.php?ID=92447</t>
  </si>
  <si>
    <t>Евгений Ташкин - участник уникальной кругосветной экспедиции на надувном парусном катамаране, вошедшей в книгу рекордов и в историю мореплавателей в целом, это достижение было отмечено на самом высоком - правительственном уровне.</t>
  </si>
  <si>
    <t>Муниципальное Бюджетное Образовательное Учреждение -лицей</t>
  </si>
  <si>
    <t>Жирнова Майя Валентиновна</t>
  </si>
  <si>
    <t>8 383 64 20139</t>
  </si>
  <si>
    <t>maya68@mail.ru</t>
  </si>
  <si>
    <t>г. Татарск, улица Закриевского 64а</t>
  </si>
  <si>
    <t>http://s_licsey.tat.edu54.ru/</t>
  </si>
  <si>
    <t>Рудина Надежда Васильевна, Матвеева Ольга Ивановна</t>
  </si>
  <si>
    <t>8 913 768 59 74                      8 952 923 71 12                     8 (383) 317 19 41                       8 (383) 317 17 69</t>
  </si>
  <si>
    <t>nadezhdarudina@yandex.ru</t>
  </si>
  <si>
    <t>г. Новосибирск, улица Чигорина, дом № 8</t>
  </si>
  <si>
    <t>Шутова Надежда Александровна</t>
  </si>
  <si>
    <t>8 (383) 412 43 09</t>
  </si>
  <si>
    <t>bsk_sh10@mail.ru</t>
  </si>
  <si>
    <t>г. Бердск, ул. Ленина, 13</t>
  </si>
  <si>
    <t>Муниципальное бюджетное общеобразовательное учреждение города Новосибирска "Средняя общеобразовательная школа №160"</t>
  </si>
  <si>
    <t>Вандакуров Дмитрий Евгеньевич</t>
  </si>
  <si>
    <t>8 (383) 351 57 46                    8 923 222 82 95</t>
  </si>
  <si>
    <t>gazeta160@mail.ru</t>
  </si>
  <si>
    <t>г. Новосибирск, ул. Выставочная, 8</t>
  </si>
  <si>
    <t>http://scholl60.ru/</t>
  </si>
  <si>
    <t>Федеральное госудрственное казенное военное образовательное учреждение высшего образования "Новосибирское высшее военное командное училище" Министерства обороны Российской Федерации (г. Новосибирск)</t>
  </si>
  <si>
    <t>Федеральное государственное бюджетное образовательное учреждение высшего образования "Новосибирский государственный педагогический университет" (ФГБОУ ВО "НГПУ")</t>
  </si>
  <si>
    <t xml:space="preserve">Ионова Наталья Владимировна </t>
  </si>
  <si>
    <t>8 905 930 43 53</t>
  </si>
  <si>
    <t>nv_ionova@mail.ru</t>
  </si>
  <si>
    <t>г. Новосибирск, ул. Вилюйская, 28</t>
  </si>
  <si>
    <t>Ефремова Марина Евгеньевна, учитель географии высшей квалификационной категории МБОУ г. Новосибирск «Лицей № 22 «Надежда Сибири»;
Чуб Елена Геннадьевна, учитель географии высшей квалификационной категории МБОУ СОШ № 97 Октябрьского района г. Новосибирска, старший преподаватель кафедры естественнонаучного образования Новосибирского института повышения квалификации и переподготовки работников образования (НИПКиПРО);
Родько Галина Александровна, учитель географии высшей квалификационной категории Муниципального бюджетного общеобразовательного учреждения города Новосибирска «Гимназии №9 имени Героя Российской Федерации Немыткина Михаила Юрьевича»;
Аргунова Людмила Юрьевна, учитель географии высшей квалификационной категории  МАОУ Гимназия №10, руководитель кафедры Естественных наук и экономики.</t>
  </si>
  <si>
    <t>Муниципальное бюджетное общеобразовательное учреждение "Средняя общеобразовательная школа №№ "Пеликан"</t>
  </si>
  <si>
    <t>Недоговорова Нина Владимировна</t>
  </si>
  <si>
    <t>nvnsp@yandex.ru</t>
  </si>
  <si>
    <t>г. Бердск, ул. Кутузова, д. 34</t>
  </si>
  <si>
    <t>Омская область</t>
  </si>
  <si>
    <t>55</t>
  </si>
  <si>
    <t>Федеральное госуарственное бюджетное образовательное учреждение "Омский государственный педагогический университет"</t>
  </si>
  <si>
    <t>Статва Анна Леонидовна</t>
  </si>
  <si>
    <t>8 904 323 40 55</t>
  </si>
  <si>
    <t>annastatva@yandex.ru</t>
  </si>
  <si>
    <t>г. Омск, Набережная им. Тухачевского, д. 14.</t>
  </si>
  <si>
    <t>Федеральное государственое казенное общеобразовательное учреждение "Омский кадетский военный корпус Министерства обороны Российской Федерации"</t>
  </si>
  <si>
    <t>Оренбургская область</t>
  </si>
  <si>
    <t>56</t>
  </si>
  <si>
    <t>Муниципальное общеобразовательное автономное учреждение "Лицей № 1" г. Оренбурга</t>
  </si>
  <si>
    <t>Кургузов Виталий Александрович</t>
  </si>
  <si>
    <t>8 922 530 88 69</t>
  </si>
  <si>
    <t>wita_06_82@mail.ru</t>
  </si>
  <si>
    <t>г. Оренбург, ул. Харьковская, д.14</t>
  </si>
  <si>
    <t>Деденев Сергей Александрович</t>
  </si>
  <si>
    <t>8 919 840 59 94</t>
  </si>
  <si>
    <t>Sergei_dedenev@mail.ru</t>
  </si>
  <si>
    <t>Новосергиевский район, село Покровка улица Кооперативная 12, а</t>
  </si>
  <si>
    <t>https://vk.com/public66746808?z=photo-66746808_456239051%2Falbum-66746808_00%2Frev
https://ok.ru/profile/514368331634/pphotos/848765030002</t>
  </si>
  <si>
    <t>Федеральное государственное бюджетное образовательное учреждение высшего профессионального образования "Оренбургский государственный университет"</t>
  </si>
  <si>
    <t>Герасименко Татьяна Ильинична</t>
  </si>
  <si>
    <t>8 (3532) 37 25 42</t>
  </si>
  <si>
    <t>tanyag26@yandex.ru</t>
  </si>
  <si>
    <t>г. Оренбург, пр-т Победы д. 13</t>
  </si>
  <si>
    <t>http://www.osu.ru/news/1722</t>
  </si>
  <si>
    <t>Чибилев А,А. - академик РАН, доктор географических наук профессор, специалист в области ландшафтной экологии и заповедного леса</t>
  </si>
  <si>
    <t>Меркулова Татьяна Владимировна</t>
  </si>
  <si>
    <t>8 922 542 63 35</t>
  </si>
  <si>
    <t>merckulovatatiana@yandex.ru</t>
  </si>
  <si>
    <t>Саракташский район, п. Саракташ, ул. Первомайская дом 97</t>
  </si>
  <si>
    <t>http://www.school370002.edusite.ru/</t>
  </si>
  <si>
    <t>заслуженный учитель России Голубицкая Тамара Григорьевна, председатель районного совета депутатов Саракташского района Сухова Людмила Александровна</t>
  </si>
  <si>
    <t xml:space="preserve">Карибаев Руслан Иманович </t>
  </si>
  <si>
    <t xml:space="preserve">8 932 545 08 11 </t>
  </si>
  <si>
    <t xml:space="preserve">ruskar2013@yandex.ru </t>
  </si>
  <si>
    <t>Красногвардейский район, с. Плешаново, ул. Ленина, 121</t>
  </si>
  <si>
    <t>Дюсяев Рафиль Раисович, член Русского географического общества  с 1976 года, пенсионер, член президиума районного совета ветеранов, председатель совета ветеранов Плешановского сельсовета, член бюро местного РК КПРФ с 2013 года, стаж – 50 лет,  краевед-метеоролог Красногвардейского района, с 1988 года.</t>
  </si>
  <si>
    <t>Орловская область</t>
  </si>
  <si>
    <t>57</t>
  </si>
  <si>
    <t>Сараева Анна Михайловна -  зав. кафедрой географии, кандидат педагогических наук, профессор.</t>
  </si>
  <si>
    <t>8 903 880 48 17</t>
  </si>
  <si>
    <t>amsaraeva-osu@yandex.ru</t>
  </si>
  <si>
    <t>г. Орел, ул. Комсомольская, д. 95</t>
  </si>
  <si>
    <t>htttp://orelunivar.ru/events/118</t>
  </si>
  <si>
    <t>Воронкова Татьяна Анатольевна
директор курсов дополнительного профессионального образования</t>
  </si>
  <si>
    <t>8 903 637 01 01</t>
  </si>
  <si>
    <t xml:space="preserve">TAVoronkova@fa.ru </t>
  </si>
  <si>
    <t>г. Орел, ул. Гостиная, д. 2</t>
  </si>
  <si>
    <t>Распашнова Любовь Ивановна
заместитель директора по учебной работе</t>
  </si>
  <si>
    <t>8 920 808 26 36</t>
  </si>
  <si>
    <t xml:space="preserve">lu_ras@mail.ru </t>
  </si>
  <si>
    <t>г. Мценск, ул. Тургенева д. 196, каб. 4</t>
  </si>
  <si>
    <t>Колякина Елена Анатольевна
заместитель директора по
учебно-методической работе</t>
  </si>
  <si>
    <t>8 919 207 34 00</t>
  </si>
  <si>
    <t xml:space="preserve">svetleonova@mail.ru </t>
  </si>
  <si>
    <t>г. Ливны, ул.Мира, 152-а.</t>
  </si>
  <si>
    <t>koshelevo2015@yandex.ru</t>
  </si>
  <si>
    <t>Пензенская область</t>
  </si>
  <si>
    <t>58</t>
  </si>
  <si>
    <t xml:space="preserve">Муниципальное бюджетное общеобразовательное учреждение 
средняя общеобразовательная школа № 56 г. Пензы </t>
  </si>
  <si>
    <t>Шершакова Анна Михайловна</t>
  </si>
  <si>
    <t>8 (8412) 43 57 56                  8 906 396 33 48</t>
  </si>
  <si>
    <t>г.Пенза, ул. Рахманинова, д.37-а</t>
  </si>
  <si>
    <t>Муниципальное общеобразовательное учреждение лицей №2,</t>
  </si>
  <si>
    <t>Савелова Зоя Петровна</t>
  </si>
  <si>
    <t>8 (84167) 2 09 24</t>
  </si>
  <si>
    <t>alekseymaryin@mail.ru</t>
  </si>
  <si>
    <t>г. Сердобск, улица Ленина, 116</t>
  </si>
  <si>
    <t>Федеральное государственное бюджетное образовательное учреждение высшего образования "Пензенский государственный университет", Педагогический институт имени В.Г. Белинского, Факультут физико-математических и естественных наук, кафедра "География"</t>
  </si>
  <si>
    <t>Симакова Наталья Анатольевна, зав. кафедрой "География"</t>
  </si>
  <si>
    <t xml:space="preserve"> 8 905 015 38 20                      8 960 317 53 11</t>
  </si>
  <si>
    <t>simakovanat@mail.ru       penzgeo@rambler.ru</t>
  </si>
  <si>
    <t>г. Пенза, ул. Лермонтова, 37, корпус 15</t>
  </si>
  <si>
    <t>Пермский край</t>
  </si>
  <si>
    <t>59</t>
  </si>
  <si>
    <t>School.ver@rambler.ru
aluchnikov@yandex.ru</t>
  </si>
  <si>
    <t>Телеусова Ольга Владимировна</t>
  </si>
  <si>
    <t>8 902 806 74 53</t>
  </si>
  <si>
    <t>teleusova.olga@yandex.ru</t>
  </si>
  <si>
    <t>г. Губаха, ул. Дегтярева, 9</t>
  </si>
  <si>
    <t>http://gubalib.permculture.ru/%d0%b2-%d0%b3%d1%83%d0%b1%d0%b0%d1%85%d0%b5-%d0%bd%d0%b0%d0%bf%d0%b8%d1%88%d1%83%d1%82-%c2%ab%d0%b2%d1%81%d0%b5%d1%80%d0%be%d1%81%d1%81%d0%b8%d0%b9%d1%81%d0%ba%d0%b8%d0%b9-%d0%b3%d0%b5%d0%be%d0%b3%d1%80%d0%b0%d1%84%d0%b8%d1%87%d0%b5%d1%81%d0%ba%d0%b8%d0%b9-%d0%b4%d0%b8%d0%ba%d1%82%d0%b0%d0%bd%d1%82%c2%bb.aspx</t>
  </si>
  <si>
    <t>Муниципальное бюджетное учреждение культуры "Центальная городская Библиотека имени К.Т. Хлебникова" г. Кунгура</t>
  </si>
  <si>
    <t>Сарапульцева Светлана Павловна</t>
  </si>
  <si>
    <t xml:space="preserve">8 (34271) 2 49 86 </t>
  </si>
  <si>
    <t>mbo.cb.kungur@mail.ru</t>
  </si>
  <si>
    <t>г. Кунгур, ул. Воровского, 2</t>
  </si>
  <si>
    <t>https://vk.com/biblio_kungur
http://www.kungurlitera.ru</t>
  </si>
  <si>
    <t>Государственное бюджетное профессиональное образовательное учреждение  " Соликамский горно-химический техникум"</t>
  </si>
  <si>
    <t>Белкина Эльвира Вильевна</t>
  </si>
  <si>
    <t>8 909 118 85 53</t>
  </si>
  <si>
    <t>bel78905@mail.ru</t>
  </si>
  <si>
    <t>г. Соликамск, пр. Строителей, д. 2</t>
  </si>
  <si>
    <t>Фролова Ирина Викторовна</t>
  </si>
  <si>
    <t>8 (342) 239 64 41                  8 902 633 32 94</t>
  </si>
  <si>
    <t>http://www.psu.ru, http://geo.psu.ru</t>
  </si>
  <si>
    <t>Курганова Светлана Станиславовна</t>
  </si>
  <si>
    <t>8 901 265 22 83</t>
  </si>
  <si>
    <t>fedgn@mail.ru</t>
  </si>
  <si>
    <t>Косинский район с.Чураки ул.Космонавтов,14</t>
  </si>
  <si>
    <t>yana-piller@mail.ru</t>
  </si>
  <si>
    <t>Муниципальное автономное общеобразовательное учреждение   "Курганская основная общеобразовательная школа"</t>
  </si>
  <si>
    <t>selyanina.vera@mail.ru</t>
  </si>
  <si>
    <t>618613  Пермский край, Чердынский район, поселок Курган, ул. Коммунистическая ,4</t>
  </si>
  <si>
    <t>Муниципальное бюджетное учреждение культуры "Центральная городская библиотека им.К.Т.Хлебникова"</t>
  </si>
  <si>
    <t>Култышева Алевтина Михайловна</t>
  </si>
  <si>
    <t>8 (342) 712 41 76</t>
  </si>
  <si>
    <t>central-biblio@mail.ru</t>
  </si>
  <si>
    <t>г.Кунгур,
ул.Гоголя,40</t>
  </si>
  <si>
    <t>https://vk.com/biblio_kungur
http://www.kungurlitera.ru</t>
  </si>
  <si>
    <t>Малых Владимир Ильич, пенсионер, участвовал в стартах на спортивных аренах в 24 странах: в том числе Польша, Испания, Германия, Франция, Австралия, Китай, США, Канада, Бразилия. 
Три раза становился чемпионом мира среди ветеранов на марафонских дистанциях. Пять золотых медалей привез с Европейских игр. Более 50 раз становился чемпионом России в беге на различных дистанциях. Открыл в городе единственный в городе Кунгуре семейный музей, который пользуется большим спросом среди жителей города и гостей города Кунгура. –ответ об участии в акции даст позже.
Теклюк Галина Михайловна – генеральный директор туристической фирмы «КуМир». 
Харитонова Елена Михайловна – председатель Территориальной комиссии г.Кунгура, победитель городских краеведческих викторин и конкурсов;</t>
  </si>
  <si>
    <t>Сальников Андрей Михайлович</t>
  </si>
  <si>
    <t xml:space="preserve"> 8 908 258 28 94</t>
  </si>
  <si>
    <t>intel-club@mail.ru</t>
  </si>
  <si>
    <t>г. Верещагино, ул.Коммунистическая 56</t>
  </si>
  <si>
    <t>https://vk.com/event130901979</t>
  </si>
  <si>
    <t>Муниципальное бюджетное общеобразовательное учреждение "Средняя общеобразовательная школа № 3 г. Осы"</t>
  </si>
  <si>
    <t>Пирогова Нина Степановна</t>
  </si>
  <si>
    <t>8 908 268 01 08</t>
  </si>
  <si>
    <t>pnina59@yandex.ru</t>
  </si>
  <si>
    <t>г.Оса, ул.Мира -10</t>
  </si>
  <si>
    <t>59323s003.edusite.ru</t>
  </si>
  <si>
    <t>Николаев Эрик Галинурович</t>
  </si>
  <si>
    <t>8 902 478 50 43</t>
  </si>
  <si>
    <t>egnicolaev@yandex.ru</t>
  </si>
  <si>
    <t xml:space="preserve"> г. Чернушка 
ул. Юбилейная,10
</t>
  </si>
  <si>
    <t>http://politex59.ru/2016/11/11/vserossiyskiy-geodraficheskiy-dictant/#more-22609</t>
  </si>
  <si>
    <t>Муниципальное бюджетное районное учреждение культуры Красновишерская межпоселенческая централизованная библиотечная система. Центральная библиотека.</t>
  </si>
  <si>
    <t>Кузнецова Надежда Борисовна, Соколова Людмила Евгеньевна</t>
  </si>
  <si>
    <t>8 950 466 25 64, 8 50 479 93 86</t>
  </si>
  <si>
    <t>Kusnezovakras@yandex.ru, sokolovalev@mail.ru</t>
  </si>
  <si>
    <t xml:space="preserve"> г. Красновишерск, ул. Спортивная, 18</t>
  </si>
  <si>
    <t>http://vk.com/club69114216, http://krasnolib.permculture.ru</t>
  </si>
  <si>
    <t>Бражникова Любовь Ивановна - главный редактор АНО "Редакция Районной газеты "Красная Вишера", Бахарев Павел Николаевич - директор заповедника "Вишерский", Колбин Василий Анфимович - научный сотрудник заповедника "Вишериский", Новинова Валентина Петровна - экскурсовод музея природы при завоведнике "Вишерский", общественный деятель, Антипова Татьяна Анатольевна - директор районного краеведческого музея, художник, Остроушко Валерий Иванович - художник, Иванова Галина Аркадьевна - директор МБРУК "КМЦБС", Русских Валентина Константиновна - директор СОШ №8</t>
  </si>
  <si>
    <t>Краевое государственное автономное профессиональное образовательное учреждение "Добрянский гуманитарно - технологическй техникум им. П.И. Сюзева"</t>
  </si>
  <si>
    <t>Деревянко Ирина Ивановна Кутаева Елена Ивановна</t>
  </si>
  <si>
    <t>8 (342) 562 10 11</t>
  </si>
  <si>
    <t>muspo@mail.ru</t>
  </si>
  <si>
    <t xml:space="preserve"> г. Добрянка, ул. Трудовые резервы, д.5</t>
  </si>
  <si>
    <t>Муниципальное бюджетное образовательное учреждение "Уинская средняя общеобразовательная школа"</t>
  </si>
  <si>
    <t>Носкова Елена Викторовна</t>
  </si>
  <si>
    <t>8 902 473 08 76</t>
  </si>
  <si>
    <t xml:space="preserve"> Уинский район, с. Уинское, ул. Светлая, д.30</t>
  </si>
  <si>
    <t>Приморский край</t>
  </si>
  <si>
    <t>Муниципальное бюджетное образовательное учреждение "Гимназия № 133" г. Уссурийска, Уссурийского городского округа</t>
  </si>
  <si>
    <t>Демешко Евгений Михайлович</t>
  </si>
  <si>
    <t>8 914 713 56 55</t>
  </si>
  <si>
    <t>moran.85@mail.ru</t>
  </si>
  <si>
    <t>г. Уссурийск, ул. Слободская, 5</t>
  </si>
  <si>
    <t xml:space="preserve">http://us-133.narod.ru/news/obrazovatelnaja_akcija_vserossijskij_geograficheskij_diktant/2016-10-29-89 </t>
  </si>
  <si>
    <t>Федеральное казенное государственное общеобразовательное учреждение "Владивостокское президентское кадетское училище"</t>
  </si>
  <si>
    <t>г.Владивосток, пер.Камский, д.6</t>
  </si>
  <si>
    <t>ДЕВЯТОВА Елена Ивановна, специалист Международного департамента Морского Государственного университета им. адм. Г.И. Невельского</t>
  </si>
  <si>
    <t>Федеральное государственное казенное общеобразовательное учреждение "Уссурийское суворовское военное училище Министерства обороны  Российской Федерации"</t>
  </si>
  <si>
    <t>Федеральное государственное казенное военное образовательное учреждение высшего образования "Тихоокеанское высшее военно-морское училище имени С.О. Макарова" Министерства обороны Российской Федерации (г. Владивосток)</t>
  </si>
  <si>
    <t> Шабанова Наталья Сергеевна, заместитель директора по ВР МБОУ 
«СОШ №2»</t>
  </si>
  <si>
    <t>8 914 696 46 57</t>
  </si>
  <si>
    <t>ns16091972@mail.ru</t>
  </si>
  <si>
    <t>г. Дальнереченск, улица Ленина, дом 33</t>
  </si>
  <si>
    <t>http://dalnerechensk-mousosh2.narod.ru/</t>
  </si>
  <si>
    <t>Семаева Марина Николаевна, учитель географии</t>
  </si>
  <si>
    <t>8 902 520 74 71</t>
  </si>
  <si>
    <t>marrina07@mail.ru</t>
  </si>
  <si>
    <t>Партизанский район, с.Сергеевка, пер.Школьный,4</t>
  </si>
  <si>
    <t>https://www.rgo.ru/ru/proe kty/vserossiyskiygeograficheskiy-diktant-
0/vserossiyskiy-geograficheskiy-diktant2016;</t>
  </si>
  <si>
    <t>Муниципальное бюджетное общеобразовательное учреждение Преображенская средняя школа № 11 Лазовского района Приморского края</t>
  </si>
  <si>
    <t>Хавронина Елена Васильевна</t>
  </si>
  <si>
    <t>8 924 131 68 57</t>
  </si>
  <si>
    <t xml:space="preserve"> preobschool11@mail.ru</t>
  </si>
  <si>
    <t>Лазовский район, пгт. Преображение, ул. 30 лет Победы, 2а( корпус № 1)</t>
  </si>
  <si>
    <t xml:space="preserve">http://school-n11.ru , https://ok.ru/preolife, http://preotorg.ru, http://cinegorye.ru </t>
  </si>
  <si>
    <t>Вороной Олег Николаевич-автор пяти книг, член Союза российских писателей, финалист Национальной детской литературной премии «Заветная мечта», участник межправительственной программы «Открытый Мир» по молодёжной политике, один из претендентов на литературную премию «Наследие», учрежденную Российским союзом писателей совместно с Российским Императорским Домом под Высочайшим покровительством Великой Княгини Марии Владимировны.  Известный в крае исследователь, став членом Приморского краевого отделения всероссийской общественной организации «Русское географическое общество» – «Общество изучения Амурского края», заинтересовался наследием В. К. АРСЕНЬЕВА. Олег Николаевич изучает материалы его секретных охотничьих экспедиций по Лазовскому району в 1903-1905 годах, работает в архивах. Поэтому основная часть его рассказа «Первые экспедиции В.К. Арсеньева» посвящена маршрутам В. К. АРСЕНЬЕВА по Южному Приморью, а также топонимике Лазовского района. Потомственный охотник-тигролов.
2. Дробаха Ольга Николаевна- активный представитель общества защиты тигра "Оазис",штатный  корреспондент районной газеты " Синегорье" 
3. Даниленко Виктор Степанович - ветеран ПАО ПБТФ, старший механик буксира "Бурный", коллекционер поплавков разных стран мира, география поплавков -  от Чукотки до Новой Зеландии</t>
  </si>
  <si>
    <t xml:space="preserve">Птицына Елена Петрасовна </t>
  </si>
  <si>
    <t>8 924 337 34 89</t>
  </si>
  <si>
    <t>Лазовский район, пгт. Преображение, ул. Морская, 1( корпус № 2)</t>
  </si>
  <si>
    <t>Муниципальное бюджетное общеобразовательное учреждене "Средняя общеобразовательная школа № 6" Дальнереченского городского округа, Приморского края</t>
  </si>
  <si>
    <t>Давидюк Светлана Ивановна</t>
  </si>
  <si>
    <t>8 964 439 20 26</t>
  </si>
  <si>
    <t xml:space="preserve"> dlnryabuha@mail.ru </t>
  </si>
  <si>
    <t>г. Дальнереченск, ул. Рябуха, 59</t>
  </si>
  <si>
    <t>Муниципальное общеобразовательное бюджетное учреждение "Средняя общеобразовательная школа № 3" Арсеньевского городского округа Приморского края</t>
  </si>
  <si>
    <t>Денисюк Елена Николаевна</t>
  </si>
  <si>
    <t>8 (42361) 4 26 29;                       8 924 329 00 05</t>
  </si>
  <si>
    <t xml:space="preserve"> elena.denisyuk@bk.ru</t>
  </si>
  <si>
    <t>г.Арсеньев ул. Ленинская 29-а.</t>
  </si>
  <si>
    <t>Псковская область</t>
  </si>
  <si>
    <t>60</t>
  </si>
  <si>
    <t>Федеральное государственное бюджетное образовательное учреждение высшего профессионального образования "Псковский государственный университет" (г. Псков)</t>
  </si>
  <si>
    <t>Слинчак Александр Иванович</t>
  </si>
  <si>
    <t>8 911 361 08 30</t>
  </si>
  <si>
    <t>slinchack_53@mail.ru</t>
  </si>
  <si>
    <t>Павлов Алексей Петрович</t>
  </si>
  <si>
    <t>8 911 365 77 98</t>
  </si>
  <si>
    <t>codypak@yandex.ru</t>
  </si>
  <si>
    <t>Великие Луки, проспект Ленина, д. 24</t>
  </si>
  <si>
    <t>https://filialpskovgu.ru/doska-ob-yavlenij</t>
  </si>
  <si>
    <t>Муниципальное бюджетное общеобразовательное учреждение "Средняя школа г.Новосокольники"</t>
  </si>
  <si>
    <t>Николаева Ольга Юрьевна</t>
  </si>
  <si>
    <t>8 953 230 70 64</t>
  </si>
  <si>
    <t>г.Новосокольники, ул.Тихмянова д. 8</t>
  </si>
  <si>
    <t>http://shkola.novosokolniki.ru</t>
  </si>
  <si>
    <t>Республика Адыгея</t>
  </si>
  <si>
    <t>Федеральное государственное бюджетное образовательное учреждение высшего образования "Адыгейский государственный университет";</t>
  </si>
  <si>
    <t>Тугуз Фатима Вячеславовна, Силантьев Михаил Николаевич</t>
  </si>
  <si>
    <t>8 928 471 07 45,                     8 918 221 50 60</t>
  </si>
  <si>
    <t>tlfa@mail.ru</t>
  </si>
  <si>
    <t xml:space="preserve"> г. Майкоп, ул. Первомайская, д. 208</t>
  </si>
  <si>
    <t>amonika2603@gmail.com</t>
  </si>
  <si>
    <t>Республика Алтай</t>
  </si>
  <si>
    <t>Федеральное государственное бюджетное образовательное учреждение высшего образования  "Горно-Алтайский Государственный Университет"</t>
  </si>
  <si>
    <t>Банникова Ольга Ивановна</t>
  </si>
  <si>
    <t>8 923 667 06 62</t>
  </si>
  <si>
    <t>olgabannikov@yandex.ru</t>
  </si>
  <si>
    <t>г. Горно-Алтайск, ул. Ленкина, 1</t>
  </si>
  <si>
    <t>http://www.gasu.ru</t>
  </si>
  <si>
    <t>Муниципальное учреждение культуры "Дом творчества и досуга"</t>
  </si>
  <si>
    <t>Петрова Валентина Сергеевна</t>
  </si>
  <si>
    <t>8 963 199 22 28</t>
  </si>
  <si>
    <t>turochak_roo@mail.ru</t>
  </si>
  <si>
    <t>Турочакский район, с. Турочак, улица Советская, 75</t>
  </si>
  <si>
    <t>ust-kanuo@mail.ru</t>
  </si>
  <si>
    <t>Турочакский район, с.Турочак,
ул. Советская, 75</t>
  </si>
  <si>
    <t>Муниципальное бюджетное образовательное учреждение "Усть-Коксинская средняя общеобразовательная школа"</t>
  </si>
  <si>
    <t>Иркитова Валентина Таруновна
Суртаева Алла Михайловна</t>
  </si>
  <si>
    <t>8 913 698 27 64
8 913 695 13 44</t>
  </si>
  <si>
    <t>raioo-u-k@mail.ru</t>
  </si>
  <si>
    <t>Усть-Коксинский район, с. Усть-Кокса, ул. Советская 97</t>
  </si>
  <si>
    <t>Санникова Надежда Степановна</t>
  </si>
  <si>
    <t>8 913 999 20 89</t>
  </si>
  <si>
    <t>sannikovans@mail.ru</t>
  </si>
  <si>
    <t>Чемальский район,
с. Чепош,
ул. Кучияк, 29</t>
  </si>
  <si>
    <t>Шмакова Любовь Анатольевна</t>
  </si>
  <si>
    <t>8 913 993 33 17</t>
  </si>
  <si>
    <t>popova300973@mail.ru</t>
  </si>
  <si>
    <t>Майминский район,
с. Майма,
ул. Советская, 54</t>
  </si>
  <si>
    <t>http://maima.ucoz.com/index/obrazovatelnaja_akcija_vserossijskij_geograficheskij_diktant/0-643</t>
  </si>
  <si>
    <t>Казакова Ольга Борисовна
Суркова Елена Сергеевна</t>
  </si>
  <si>
    <t>8 983 580 22 18
8 909 508 32 45</t>
  </si>
  <si>
    <t>ROO-CHOYA@yandex.ru
koluqalina@yandex.ru</t>
  </si>
  <si>
    <t>Чойский район, с.Чоя,
ул. Советская, 14</t>
  </si>
  <si>
    <t>http://choya-school.ru/index.php/events/195-vserossijskij-geograficheskij-diktant</t>
  </si>
  <si>
    <t>Республика Башкортостан</t>
  </si>
  <si>
    <t>Кузнецова Елена Валентиновна</t>
  </si>
  <si>
    <t>8 (34764) 3 17 52</t>
  </si>
  <si>
    <t>mail@mfmgutu.ru</t>
  </si>
  <si>
    <t>г.Мелеуз, ул.Смоленская, 34</t>
  </si>
  <si>
    <t xml:space="preserve">http://mfmgutu.ru/ </t>
  </si>
  <si>
    <t>Латыпова Закира Бадретдиновна - кандидат географических наук, доцент кафедры географии, землеустройства и кадастра БГПУ им. М. Акмуллы; Ученый секретарь Регионального отделения РГО в Республике Башкортостан.</t>
  </si>
  <si>
    <t>8  917 340 54 40,                    8 (3472) 73 25 49</t>
  </si>
  <si>
    <t>zakira_latypova@mail.ru</t>
  </si>
  <si>
    <t>г. Уфа, ул. Октябрьской революции, 3а</t>
  </si>
  <si>
    <t>Нигматуллин Азамат Фаррахович – декан географического факультета</t>
  </si>
  <si>
    <t>8 (347) 229 96 03,</t>
  </si>
  <si>
    <t>nigma27@yandex.ru</t>
  </si>
  <si>
    <t>г. Уфа, ул. Заки Валиди 32</t>
  </si>
  <si>
    <t>http://www.bashedu.ru/rnews/v-bashgu-vnov-proidet-vserossiiskii-geograficheskii-diktant</t>
  </si>
  <si>
    <t>Автономная некоммерческая организация дополнительного профессионального образования "Инновационный образовательный центр ПОТОК"</t>
  </si>
  <si>
    <t>Бакиева Полина Анатольевна</t>
  </si>
  <si>
    <t xml:space="preserve"> 8 961 370 12 09</t>
  </si>
  <si>
    <t>flylada@gmail.com</t>
  </si>
  <si>
    <t>г. Белорецк, ул. Пушкина, 58.</t>
  </si>
  <si>
    <t>https://vk.com/event105654284</t>
  </si>
  <si>
    <t>Муниципальное бюджетное общеобразовательное учреждение лицей с. Месягутово муниципального района Дуванский район Республики Башкортостан</t>
  </si>
  <si>
    <t>Шакирова Гульнара Диасовна</t>
  </si>
  <si>
    <t>8 905 351 65 29</t>
  </si>
  <si>
    <t>71fanil71@mail.ru</t>
  </si>
  <si>
    <t>Дуванский район, с. Месягутово, ул. Трактовая</t>
  </si>
  <si>
    <t>Муниципальное бюджетное общеобразовательное учреждение средняя общеобразовательная школа с.Кугарчи муниципального района Кугарчинский район Республики Башкортостан</t>
  </si>
  <si>
    <t>Хайбуллина Наиля Минетдиновна</t>
  </si>
  <si>
    <t>8 (34789) 2 76 56                      8 927 083 86 61</t>
  </si>
  <si>
    <t>Nailya.khaibullina@yandex.ru</t>
  </si>
  <si>
    <t>Кугарчинский район, с.Кугарчи, ул.Советская, 39а</t>
  </si>
  <si>
    <t>http://kugkug.ucoz.ru/index/novosti/0-4</t>
  </si>
  <si>
    <t>Муниципальное бюджетное образовательное учреждение средняя общеобразовательная школа №1 с.Юмагузино</t>
  </si>
  <si>
    <t>Давлетбаева Альфия Рашитовна</t>
  </si>
  <si>
    <t>8 (34789) 2 40 79</t>
  </si>
  <si>
    <t>Davletbaev.rinat@inbox.ru</t>
  </si>
  <si>
    <t>Кугарчинский район, с.Юмагузино, ул.Школьная, 13 А</t>
  </si>
  <si>
    <t>http://iumaguzino1.my1.ru/index/novosti/0-43</t>
  </si>
  <si>
    <t>Муниципальное бюджетное общеобразовательное учреждение средняя общеобразовательная школа №1 села Мраково</t>
  </si>
  <si>
    <t>Ибрагимова  Файруза Азаматовна</t>
  </si>
  <si>
    <t>8 (34789) 2 12 69</t>
  </si>
  <si>
    <t>Ibragimovafairuza@yandex.ru</t>
  </si>
  <si>
    <t>Кугарчинский район, с.Мраково, ул.З.Биишевой, 117</t>
  </si>
  <si>
    <t>Филиал федерального государственного бюджетного образовательного учреждения высшего  образования "Самарский государственный технический  университет в г. Белебее Республики Башкортостан</t>
  </si>
  <si>
    <t>Иванова Любовь Михайловна</t>
  </si>
  <si>
    <t>8 (34786) 3 23 02,</t>
  </si>
  <si>
    <t>bf-sgasu@mail.ru</t>
  </si>
  <si>
    <t>г. Белебей, ул. Советская, 11</t>
  </si>
  <si>
    <t>Муниципальное казенное учреждение  "Управление образования"</t>
  </si>
  <si>
    <t>Гаймалова Зухра Валиевна</t>
  </si>
  <si>
    <t>8 (34797) 2 16 18 .</t>
  </si>
  <si>
    <t>gaymalova@lenta.ru</t>
  </si>
  <si>
    <t>Муниципальное бюджетное общеобразовательное учреждение "Средняя общеобразовательная школа №2 с. Аскино"</t>
  </si>
  <si>
    <t>Гадиева Гульсина Гайфулловна</t>
  </si>
  <si>
    <t>8 937 304 02 68</t>
  </si>
  <si>
    <t>gulsina.gadieva@yandex.ru</t>
  </si>
  <si>
    <t>с. Аскино, ул. Октябрьская, 6</t>
  </si>
  <si>
    <t>http://asch2askino.jimdo.com/</t>
  </si>
  <si>
    <t>Муниципальное общеобразовательное бюджетное учреждение средняя общеобразовательная школа с. Ермекеево</t>
  </si>
  <si>
    <t>Сафин Азамат Радикович</t>
  </si>
  <si>
    <t>8 (34741) 2 22 52</t>
  </si>
  <si>
    <t>ermshkola@gmail.com</t>
  </si>
  <si>
    <t>Ермекеевский район, с. Ермекеево, ул. Школьная, 11</t>
  </si>
  <si>
    <t>Муниципальное общеобразовательное бюджетное учреждение средняя общеобразовательная школа с. имени Восьмое Марта</t>
  </si>
  <si>
    <t>Рахматуллина Ляйсан Рустамовна</t>
  </si>
  <si>
    <t>8 (34741) 2 32 52</t>
  </si>
  <si>
    <t>vmartashkola@gmail.com</t>
  </si>
  <si>
    <t>Ермекеевский район, с. Им.Восьмое Марта, ул. Школьная,9</t>
  </si>
  <si>
    <t>Муниципальное общеобразовательное бюджетное учреждение средняя общеобразовательная школа с. Суккулово</t>
  </si>
  <si>
    <t>Чулпанова Фануза Мусифулловна</t>
  </si>
  <si>
    <t>8 (34741) 2 55 46</t>
  </si>
  <si>
    <t>sukkulshkola@gmail.com</t>
  </si>
  <si>
    <t>Ермекеевский район, с. Суккулово</t>
  </si>
  <si>
    <t>Муниципальное общеобразовательное казенное учреждение "Средняя общеобразовательная школа" с. Рятамак</t>
  </si>
  <si>
    <t>Сафиуллина Илира Нурисламовна</t>
  </si>
  <si>
    <t>8 (34741) 2 66 68</t>
  </si>
  <si>
    <t>ryatamakshkola@gmail.com</t>
  </si>
  <si>
    <t>Ермекеевский район, с. Рятамак, ул. Коммунистическая, 28</t>
  </si>
  <si>
    <t>Муниципальное бюджетное учреждение "Средняя школа" с Спартак</t>
  </si>
  <si>
    <t>Воробей Светлана Анатолиевна</t>
  </si>
  <si>
    <t>8 (34741) 2 12 52</t>
  </si>
  <si>
    <t>spartakshkola@gmail.com</t>
  </si>
  <si>
    <t>Ермекеевский район,  с. Спартак, ул. Пионерская, д.25</t>
  </si>
  <si>
    <t>Мухаметшина Айгуль Фатыховна</t>
  </si>
  <si>
    <t>8 (34741) 2 51 74</t>
  </si>
  <si>
    <t>taschlishkola@gmail.com</t>
  </si>
  <si>
    <t>Ермекеевский район,  с. Усман-Ташлы, ул. Центральная, д.13</t>
  </si>
  <si>
    <t>Муниципальное общеобразовательное бюджетное учреждение средняя общеобразовательная школа с.Тарказы</t>
  </si>
  <si>
    <t>Бурганова Флария Габитовна</t>
  </si>
  <si>
    <t>8 (34741) 2 57 24</t>
  </si>
  <si>
    <t>tarkazyshkola@gmail.com</t>
  </si>
  <si>
    <t>Ермекеевский район, с. Тарказы, ул. Молодежная, д.26</t>
  </si>
  <si>
    <t>Муниципальное общеобразовательное бюджетное учреждение средняя общеобразовательная школа с.Нижнеулу-Елга</t>
  </si>
  <si>
    <t>Рахматуллина Светлана Михайловна</t>
  </si>
  <si>
    <t>8 (34741) 2 53 43</t>
  </si>
  <si>
    <t>nelshkola@gmail.com</t>
  </si>
  <si>
    <t>Ермекеевский район, с. Нижнеулу-Елга ул. Молодежная, д. 10</t>
  </si>
  <si>
    <t>Муниципальное бюджетное общеобразовательное учреждение "Основная общеобразовательная школа" с. Елань-Чимша</t>
  </si>
  <si>
    <t>Дмитриева Валентина Михайловна</t>
  </si>
  <si>
    <t>8 (34741) 2 81 26</t>
  </si>
  <si>
    <t>elashkola@gmail.com</t>
  </si>
  <si>
    <t>Ермекеевский район,  с. Елань-Чишма, ул. Кооперативная, д.9</t>
  </si>
  <si>
    <t>Муниципальное общеобразовательное бюджетное учреждение основная общеобразовательная школа с.Старотураево</t>
  </si>
  <si>
    <t>Каримова Альмира Талгатовна</t>
  </si>
  <si>
    <t>8 (34741) 2 54 56</t>
  </si>
  <si>
    <t>starturshkola@gmail.com</t>
  </si>
  <si>
    <t>Ермекеевский район, с. Старотураево ,ул. Ленина, д.2</t>
  </si>
  <si>
    <t>Муниципальное общеобразовательное бюджетное учреждение основная общеобразовательная школа с. Средние</t>
  </si>
  <si>
    <t>Тинякова Лидия Геннадьевна</t>
  </si>
  <si>
    <t>8 (34741) 2 58 36</t>
  </si>
  <si>
    <t>karamalshkola@gmail.com</t>
  </si>
  <si>
    <t>Ермекеевский район, с. Средние Карамалы, ул. Чапаева, д.2</t>
  </si>
  <si>
    <t>Муниципальное бюджетное общеобразовательное учреждение "Средняя общеобразовательная школа № 1"ЗАТО Межгорье Республики Башкортостан</t>
  </si>
  <si>
    <t>Халикова  Расима Ильинична</t>
  </si>
  <si>
    <t>8 (34781) 2 26 76</t>
  </si>
  <si>
    <t>halikova9@mail.ru</t>
  </si>
  <si>
    <t>г. Межгорье, пер. Школьный, д.1</t>
  </si>
  <si>
    <t>http://mezhgorie-sch-1.ucoz.ru/news/akcija_vserossijskij_geograficheskij_diktant/2016-11-08-261</t>
  </si>
  <si>
    <t>Муниципальное бюджетное общеобразовательное учреждение "Средняя общеобразовательная школа № 2" ЗАТО Межгорье Республики Башкортостан</t>
  </si>
  <si>
    <t>8 (34781)  2 26 76</t>
  </si>
  <si>
    <t>г. Межгорье, ул.Олимпийская, д.1</t>
  </si>
  <si>
    <t>http://shkola2-mezh.okis.ru</t>
  </si>
  <si>
    <t>Муниципальное бюджетное общеобразовательное учреждение "Средняя общеобразовательная школа № 3" ЗАТО Межгорье Республики Башкортостан</t>
  </si>
  <si>
    <t>г. Межгорье, ул. 40 лет Победы, д.3</t>
  </si>
  <si>
    <t>http://school-3.okis.ru</t>
  </si>
  <si>
    <t>Муниципальное  общеобразовательное бюджетное учреждение "Средняя общеобразовательная школа №1" Буздякский р-н</t>
  </si>
  <si>
    <t>Валеева Ирина Зуфаровна</t>
  </si>
  <si>
    <t>8 927 230 23 25</t>
  </si>
  <si>
    <t>valeeva.ira@yandex.ru</t>
  </si>
  <si>
    <t>Буздякский р-н, с. Буздяк</t>
  </si>
  <si>
    <t>Муниципальное  общеобразовательное бюджетное учреждение "Средняя общеобразовательная школа №2" Буздякский р-н</t>
  </si>
  <si>
    <t>mansurovaliyamans@yandex.ru</t>
  </si>
  <si>
    <t>Муниципальное бюджетное учреждение культуры "Межпоселенченская центральная районная библиотека" с.Николо-Березовка</t>
  </si>
  <si>
    <t>Апакова Елена Евгеньевна</t>
  </si>
  <si>
    <t>8 965 947 99 00</t>
  </si>
  <si>
    <t>apakovalena@mail.ru</t>
  </si>
  <si>
    <t>Краснокамский район, Николо-Березовка с., Дорожная ул., 23</t>
  </si>
  <si>
    <t>http://lib.krasnkultura.ru</t>
  </si>
  <si>
    <t>Бреднев Федор Дмитриевич - журналист-краевед</t>
  </si>
  <si>
    <t xml:space="preserve">Муниципальное бюджетное общеобразовательное учреждение "Средняя общеобазовательная школа с.Николо-Берёзовка"
муниципального района Краснокамский район
Республики Башкортостан  </t>
  </si>
  <si>
    <t>Глухова Наталия Васильевна</t>
  </si>
  <si>
    <t>8 (34759) 7 70 83</t>
  </si>
  <si>
    <t>nataliya.glukhova.15@mail.ru</t>
  </si>
  <si>
    <t xml:space="preserve">   Краснокамский район, с. Николо-Березовка, ул. Макаренко, дом 2</t>
  </si>
  <si>
    <t>Муниципальное бюджетное общеобразовательное учреждение Муниципальное бюджетное общеобразовательное учреждение c.Куяново Р Краснокамский район РБ- ассоциированная школа ЮНЕСКО"</t>
  </si>
  <si>
    <t>Краснокамский район, село Куяново, улица Танып, 44</t>
  </si>
  <si>
    <t>dunaewanadejda73@mail.ru., bel.sosh1@yandex.ru</t>
  </si>
  <si>
    <t>Муниципальное бюджетное общеобразовательное учреждение Средняя общеобразовательная школа с. Старокалмашево</t>
  </si>
  <si>
    <t>Хадыев Наиль Закарьянович</t>
  </si>
  <si>
    <t>8 960 802 53 95,                        8 (34796) 3 11 60</t>
  </si>
  <si>
    <t>rgo-chek@mail.ru</t>
  </si>
  <si>
    <t>Чекмагушевский  рн. с. Старокалмашево, ул. Нефтяников, 1а</t>
  </si>
  <si>
    <t>http://stkalmash.ucoz.ru/</t>
  </si>
  <si>
    <t>Муниципальное бюджетное учреждение "Средняя школа №1"</t>
  </si>
  <si>
    <t>Мустафина Зульфия Мухаметулловна,</t>
  </si>
  <si>
    <t>8 963 901 53 80</t>
  </si>
  <si>
    <t>zulfiya.mustafina.72@mail.ru</t>
  </si>
  <si>
    <t>с. Малояз, ул. Коммунистическая ,63</t>
  </si>
  <si>
    <t>Муниципальное бюджетное общеобразовательное учреждение "Гимназия № 1"</t>
  </si>
  <si>
    <t>Исмагилова Гульнар Фагимовна</t>
  </si>
  <si>
    <t>8 937 307 15 48</t>
  </si>
  <si>
    <t>ilishgimn1@rambler.ru</t>
  </si>
  <si>
    <t>Илишевский район, село Верхнеяркеево, ул.  50 лет Октября, д.20</t>
  </si>
  <si>
    <t>Минибаев Айрат Ришатович</t>
  </si>
  <si>
    <t>8 964 964 28 99</t>
  </si>
  <si>
    <t>minibaevajjrat@rambler.ru</t>
  </si>
  <si>
    <t>Гафурийский район с. Красноусольский ул. Фрунзе д.42</t>
  </si>
  <si>
    <t>Тулибаев Альферд Маратович</t>
  </si>
  <si>
    <t>8 937 477 29 99</t>
  </si>
  <si>
    <t>inak@zianroo.ru</t>
  </si>
  <si>
    <t xml:space="preserve"> Зианчуринский район с. Ишемгул ул.Чекмарева 34</t>
  </si>
  <si>
    <t>Муниципальное общеобразовательное автономное учреждение "Средняя общеобразовательная школа №2 с.Исянгулово"</t>
  </si>
  <si>
    <t>Хусаинова Алия Гареевна</t>
  </si>
  <si>
    <t>8 927 639 44 36</t>
  </si>
  <si>
    <t>2@zianroo.ru</t>
  </si>
  <si>
    <t>Зианчуринский район, с. Исянгулово, ул. Комсомольская, д.11</t>
  </si>
  <si>
    <t>Латыпова Зулия Лутфулловна</t>
  </si>
  <si>
    <t>8 927 949 77 86</t>
  </si>
  <si>
    <t>abzan@zianroo.ru</t>
  </si>
  <si>
    <t>Зианчуринский район, с. Абзаново, ул. Школьная, 32</t>
  </si>
  <si>
    <t>ibrai@zianroo.ru</t>
  </si>
  <si>
    <t>Муниципальное общеобразовательное автономное учреждение "Башкирская гимназия-интернат"</t>
  </si>
  <si>
    <t>Байгильдина Лира Ямилевна</t>
  </si>
  <si>
    <t>8 927 953 73 84</t>
  </si>
  <si>
    <t>bg@zianroo.ru</t>
  </si>
  <si>
    <t>Зианчуринский район, с. Исянгулово, ул. Магистральная, 1</t>
  </si>
  <si>
    <t>Кутушева Гульсина Кунакбаевна</t>
  </si>
  <si>
    <t>8 937 166 84 33</t>
  </si>
  <si>
    <t>muinak@zianroo.ru</t>
  </si>
  <si>
    <t>Зианчуринский район, д. Верхний Муйнак, ул.Школьная,6</t>
  </si>
  <si>
    <t>Макаев Ильтай Ишембаевич</t>
  </si>
  <si>
    <t>8 937 473 23 64</t>
  </si>
  <si>
    <t>sakmara@zianroo.ru</t>
  </si>
  <si>
    <t>Зианчуринский район, с. Арсеново, ул. Школьная, 5</t>
  </si>
  <si>
    <t>Тукумбетова  Луиза Асхановна</t>
  </si>
  <si>
    <t>8 927 311 66 13</t>
  </si>
  <si>
    <t>idelbak@zianroo.ru</t>
  </si>
  <si>
    <t>Зианчуринский район, д. Идельбаково, ул. Школьная, 31</t>
  </si>
  <si>
    <t>Раемгужина Алия Загировна</t>
  </si>
  <si>
    <t>8 927 637 41 86</t>
  </si>
  <si>
    <t>kugarsen@zianroo.ru</t>
  </si>
  <si>
    <t>Зианчуринский район с. Кугарчи ул. Центральная 47-а</t>
  </si>
  <si>
    <t>Яркаев Ильдар Ишбулдович</t>
  </si>
  <si>
    <t>8 927 305 11 89</t>
  </si>
  <si>
    <t>urgin@zianroo.ru</t>
  </si>
  <si>
    <t>Зианчуринский район, д. Башкирская Ургинка, ул. Молодежная, 4</t>
  </si>
  <si>
    <t>КузяшевХусаинХисамович</t>
  </si>
  <si>
    <t>8 937 845 54 43</t>
  </si>
  <si>
    <t>yanibay@zianroo.ru</t>
  </si>
  <si>
    <t>Зианчуринский район, д. Яныбаево, ул. Школьная. 24</t>
  </si>
  <si>
    <t>Куканов Александр Владимирович</t>
  </si>
  <si>
    <t>8 937 321 47 09</t>
  </si>
  <si>
    <t>tazlar@zianroo.ru</t>
  </si>
  <si>
    <t>Зианчуринский район, с. Тазларово, ул. Советская, 20</t>
  </si>
  <si>
    <t>Гумеров Анвар Габбасович</t>
  </si>
  <si>
    <t>8 927 081 26 34</t>
  </si>
  <si>
    <t>baish@zianroo.ru</t>
  </si>
  <si>
    <t>Зианчуринский район, д. Баишево, ул. Молодежная, 12</t>
  </si>
  <si>
    <t>Юлдашбаева Зумара Галиевна</t>
  </si>
  <si>
    <t>8 927 085 52 08</t>
  </si>
  <si>
    <t>3@zianroo.ru</t>
  </si>
  <si>
    <t>Зианчуринский район, с. Исянгулово, ул. Султанова, 1/3</t>
  </si>
  <si>
    <t>Уракаев Айрат Магадеевич</t>
  </si>
  <si>
    <t>8 927 336 59 01</t>
  </si>
  <si>
    <t>idash@zianroo.ru</t>
  </si>
  <si>
    <t>Зианчуринский район, д. Идяш, ул.Школьная,1</t>
  </si>
  <si>
    <t>Кульчурин Рашит Аюпович</t>
  </si>
  <si>
    <t>8 927 952 68 48</t>
  </si>
  <si>
    <t>utagul@zianroo.ru</t>
  </si>
  <si>
    <t>Зианчуринский район, д.Утягулово, ул.С.Абдуллина, 57</t>
  </si>
  <si>
    <t>Хусаинов Фирдат Хурматович</t>
  </si>
  <si>
    <t>8 937 316 60 16</t>
  </si>
  <si>
    <t>1@zianroo.ru</t>
  </si>
  <si>
    <t>Зианчуринский район, с. Исянгулово, ул. Советская, 2</t>
  </si>
  <si>
    <t>Муниципальное общеобразовательное автономное учреждение школа-интернат д.Новониколаевка</t>
  </si>
  <si>
    <t>Абдульманов Ильдус Фаритович</t>
  </si>
  <si>
    <t>8 927 232 81 58</t>
  </si>
  <si>
    <t>novonik@zianroo.ru</t>
  </si>
  <si>
    <t>Зианчуринский район, д. Новониколаевка, ул. Центральная, дом 63</t>
  </si>
  <si>
    <t>Муниципальное автономное общеобразовательное учреждение "Средняя общеобразовательная №1"</t>
  </si>
  <si>
    <t>Вазетдинова  Лариса Агзатовна</t>
  </si>
  <si>
    <t>8 965 941 47 33</t>
  </si>
  <si>
    <t>vazetdinova2017@mail.ru</t>
  </si>
  <si>
    <t>г.Агидель, Цветочный бульвар ,4</t>
  </si>
  <si>
    <t>http://oo-agidel.jimdo.com/</t>
  </si>
  <si>
    <t>Муниципальное казенное учреждение  Управление образования администрации городского округа город Нефтекамск Республики Башкортостан</t>
  </si>
  <si>
    <t>Ахкамова Альфия Муллаянова</t>
  </si>
  <si>
    <t>8 (34783 )4 12 80                         8 964 954 41 87</t>
  </si>
  <si>
    <t>ahkamova67@mail.ru</t>
  </si>
  <si>
    <t>г.Нефтекамск, 
ул. Трактовая, д.1</t>
  </si>
  <si>
    <t xml:space="preserve">http://gcpi.neftekamsk.ru/vserossijskij-geograficheskij-diktant-2016/ </t>
  </si>
  <si>
    <t>Галиев Айрат Альфирович</t>
  </si>
  <si>
    <t>8 909 347 93 81</t>
  </si>
  <si>
    <t>ayrat.galiev@yandex.ru</t>
  </si>
  <si>
    <t>с.Бураево ул.Пионерская,5</t>
  </si>
  <si>
    <t>http://sosh1bur.ucoz.net/index/geograficheskij_diktant/0-50</t>
  </si>
  <si>
    <t>Гарипова Ильвира Анисовна</t>
  </si>
  <si>
    <t>8 927 330 51 66</t>
  </si>
  <si>
    <t>Ilvirageo@yandex.ru</t>
  </si>
  <si>
    <t>г.Давлеканово ул.Российская,4</t>
  </si>
  <si>
    <t>Хакова Гузель Фидратовна</t>
  </si>
  <si>
    <t>8 917 491 93 73</t>
  </si>
  <si>
    <t>guzel-hakova@mail.ru</t>
  </si>
  <si>
    <t>amina-lolo@rambler.ru</t>
  </si>
  <si>
    <t>Муниципальное бюджетное общеобразовательное учреждение "Средняя бщеобразоватеьная школа №9"</t>
  </si>
  <si>
    <t>Гарифуллина Лиана  Салаватовна</t>
  </si>
  <si>
    <t>8 937 363 99 92                       8 (34767) 6 02 72</t>
  </si>
  <si>
    <t>Liana-nli@mail.ru</t>
  </si>
  <si>
    <t>г. Октябрьский, ул. Комсомольская, д. 20а</t>
  </si>
  <si>
    <t>http://www.oktms.ru/index.php?option=com.content&amp;view=article&amp;id=589</t>
  </si>
  <si>
    <t>61</t>
  </si>
  <si>
    <t>Юсупов Ильнур Гайнисламович</t>
  </si>
  <si>
    <t>8 927 944 13 38</t>
  </si>
  <si>
    <t>ilnuryus@mail.ru</t>
  </si>
  <si>
    <t>Кармаскалинский р-н, с. Кармаскалы, ул. Худайбердина, 7</t>
  </si>
  <si>
    <t>62</t>
  </si>
  <si>
    <t>Фахрисламова Альбина Гиндулловна</t>
  </si>
  <si>
    <t>8 917 790 99 93</t>
  </si>
  <si>
    <t>alb-faxrislamova@mail.ru</t>
  </si>
  <si>
    <t>Кармаскалинский район, д.Улукулево, ул.60 лет Октября,82а</t>
  </si>
  <si>
    <t>https://www.rgo.ru/ru/proe
kty/vserossiyskiygeograficheskiy-diktant-
0/vserossiyskiygeograficheskiy-diktant-
2016;</t>
  </si>
  <si>
    <t>63</t>
  </si>
  <si>
    <t>Мустаева Зиля Габдулловна</t>
  </si>
  <si>
    <t xml:space="preserve"> 8 987 250 12 18</t>
  </si>
  <si>
    <t>zilya_mustaeva@mail.ru</t>
  </si>
  <si>
    <t>Кармаскалинский район, с. Бузовьязы, ул. Октябрьская, д.61</t>
  </si>
  <si>
    <t>64</t>
  </si>
  <si>
    <t>Ганиева Фаниса Рауфиловна</t>
  </si>
  <si>
    <t>8 917 448 11 72</t>
  </si>
  <si>
    <t>fanisa72@mail.ru</t>
  </si>
  <si>
    <t>Кармаскалинский район, д.Кабаково, ул.Победы, 49 и ул.Молодежная, 1/1</t>
  </si>
  <si>
    <t>65</t>
  </si>
  <si>
    <t>Иванова Маргарита Габидулловна</t>
  </si>
  <si>
    <t>8 906 374 36 45</t>
  </si>
  <si>
    <t>Margaritta72@mail.ru</t>
  </si>
  <si>
    <t>Кармаскалинский район, с. Шаймуратово, ул.Советская, 39</t>
  </si>
  <si>
    <t>http://school-efr.narod.ru/</t>
  </si>
  <si>
    <t>66</t>
  </si>
  <si>
    <t>Валиуллин Талгат Галиевич</t>
  </si>
  <si>
    <t>8 905 350 68 19</t>
  </si>
  <si>
    <t>valiullin.talgat@yandex.ru</t>
  </si>
  <si>
    <t>Альшеевский район, ул. Ленина, 113</t>
  </si>
  <si>
    <t>http://liceyraevski.ucoz.ru/blog/vserossijski_geograficheskij_diktant_2016/2016-11- 05806</t>
  </si>
  <si>
    <t>67</t>
  </si>
  <si>
    <t>Муниципальное общеобразовательное бюджетное учреждение дополгительного образования"Детский эколого-биологический центр "Росток"</t>
  </si>
  <si>
    <t>Леушкина Наталья Федоровна</t>
  </si>
  <si>
    <t>8 937 782 02 86</t>
  </si>
  <si>
    <t>leona55@mail.ru</t>
  </si>
  <si>
    <t>https://vk.com/demadebc</t>
  </si>
  <si>
    <t>68</t>
  </si>
  <si>
    <t>Романова Елена Николаевна</t>
  </si>
  <si>
    <t>8 961 360 93 81</t>
  </si>
  <si>
    <t>uchitei@mail.ru</t>
  </si>
  <si>
    <t>с.Иглино, ул.Ленина, д.149</t>
  </si>
  <si>
    <t>69</t>
  </si>
  <si>
    <t>Кужакова Минзаля Фуатовна</t>
  </si>
  <si>
    <t>8 (34791) 6 96 05</t>
  </si>
  <si>
    <t>Minzalya-kuzhakova@mail.ru</t>
  </si>
  <si>
    <t>г.Учалы, ул. Башкортостана, д.15</t>
  </si>
  <si>
    <t>70</t>
  </si>
  <si>
    <t>Муниципальное бюджетное учреждение дополнительного профессионального образования "Учебно-методический центр" г. Салават</t>
  </si>
  <si>
    <t>Султанова Галина Ивановна</t>
  </si>
  <si>
    <t>umc.sultanova@mfil.ru</t>
  </si>
  <si>
    <t>г. Салават, ул.Горького, д.33, 453261</t>
  </si>
  <si>
    <t>71</t>
  </si>
  <si>
    <t>Гумерова Зухра Рамазановна</t>
  </si>
  <si>
    <t>8  961 047 55 04</t>
  </si>
  <si>
    <t>geo-gumerova@mail.ru</t>
  </si>
  <si>
    <t>г. Сибай, улица Белова, 36.</t>
  </si>
  <si>
    <t>72</t>
  </si>
  <si>
    <t xml:space="preserve"> Муниципальное общеобразовательное бюджетное учреждение "Гимназия №1 г. Благовещенск"</t>
  </si>
  <si>
    <t>Баранова Елена Владимировна</t>
  </si>
  <si>
    <t>8 962 537 24 83</t>
  </si>
  <si>
    <t>elena.baranova.78@bk.ru</t>
  </si>
  <si>
    <t>г. Благовещенск, ул. Баранова, д. 5</t>
  </si>
  <si>
    <t>http://blaggimn1.narod.ru</t>
  </si>
  <si>
    <t>Яковлев Н.И. - поэт-краевед Благовещенска</t>
  </si>
  <si>
    <t>73</t>
  </si>
  <si>
    <t>Муниципальное бюджетное общеобразовательное учреждение "Гимназия им. И.Ш.Муксинова" г. Янаул Республики Башкортостан</t>
  </si>
  <si>
    <t>Саляхов Флюр Рависович</t>
  </si>
  <si>
    <t>8 (937) 337 53 31</t>
  </si>
  <si>
    <t>salyakh89@mail.ru</t>
  </si>
  <si>
    <t>Янаульский р-н, Янаул г., Азина ул., д.20</t>
  </si>
  <si>
    <t>74</t>
  </si>
  <si>
    <t>Эгит Лариса Михайловна</t>
  </si>
  <si>
    <t>8 (34774) 2 17 34</t>
  </si>
  <si>
    <t>lehgit@mail.ru</t>
  </si>
  <si>
    <t>с. Архангельское, ул. Советская, 53</t>
  </si>
  <si>
    <t>http://arhscool-1.ois.ru/news/898475</t>
  </si>
  <si>
    <t>75</t>
  </si>
  <si>
    <t>Муниципальное общеобразовательное бюджетное учреждение "Средняя общеобразоательная школа с. Языково"</t>
  </si>
  <si>
    <t>Шахмаева Гюзель Рифовна</t>
  </si>
  <si>
    <t>8 (34747) 2 21 05</t>
  </si>
  <si>
    <t>shahmaeva_gyuzel@mail.ru</t>
  </si>
  <si>
    <t>Благоварский район, с. Языково, ул. Победы 12</t>
  </si>
  <si>
    <t>yazikovoschool.ru</t>
  </si>
  <si>
    <t>76</t>
  </si>
  <si>
    <t>Муниципальное общеобразовательное бюджетное учреждение "Средняя общеобразовательная школа №1" г. Сибай</t>
  </si>
  <si>
    <t>Симонова Нелля Салаватовна</t>
  </si>
  <si>
    <t>8 937 160 82 32 8(34775)57953</t>
  </si>
  <si>
    <t>sibaych1@mail.ru</t>
  </si>
  <si>
    <t>г. Сибай, ул. Горького, д. 29</t>
  </si>
  <si>
    <t>http://1shksib.ucoz.ru</t>
  </si>
  <si>
    <t>Администрация муниципального района Туймазинский район Республики Башкортостан</t>
  </si>
  <si>
    <t>Рафикова Гузель Фанилевна</t>
  </si>
  <si>
    <t>8 965 653 50 65</t>
  </si>
  <si>
    <t>Liana.petrovich@yandex.ru</t>
  </si>
  <si>
    <t>78</t>
  </si>
  <si>
    <t>Батыршина Луиза Хамзеевна</t>
  </si>
  <si>
    <t>8 (34746) 2 28 66,                       8 960 397 54 37</t>
  </si>
  <si>
    <t>fed-liz@mail.ru</t>
  </si>
  <si>
    <t>Федоровский район, с. Федоровка, ул. Коммунистическая, 61</t>
  </si>
  <si>
    <t>http://fedor2shkola.ucoz.ru|</t>
  </si>
  <si>
    <t>Муниципальноне бюджетное общеобразовательное учреждение средняя общеобразовательная школа № 9 города Бирска муниципального района Бирский район Республики Башкортостан</t>
  </si>
  <si>
    <t>Цирульникова Вера Николаевна</t>
  </si>
  <si>
    <t>8 987 499 88 35</t>
  </si>
  <si>
    <t>civenic@bk.ru</t>
  </si>
  <si>
    <t>г. Бирск, ул. Овчинникова, № 48</t>
  </si>
  <si>
    <t>http://birsk9.ucoz.ru/</t>
  </si>
  <si>
    <t>Халилова Зульфия Рахметовна</t>
  </si>
  <si>
    <t>8 927 342 27 59                                8 (34739) 2 20 52                      8 (834775) 2 14 07</t>
  </si>
  <si>
    <t>halilova.z1974@mail.ru</t>
  </si>
  <si>
    <t>г. Сибай, ул. Горная 55</t>
  </si>
  <si>
    <t>81</t>
  </si>
  <si>
    <t xml:space="preserve"> Муниципальное общеобразовательное бюджетное учреждение "Лицей №9" г. Сибай</t>
  </si>
  <si>
    <t>Сибагатуллина Гульдар Мустафаевна</t>
  </si>
  <si>
    <t>8 963 903 97 52</t>
  </si>
  <si>
    <t>licey9@mail.ru</t>
  </si>
  <si>
    <t>г. Сибай, ул. Ленина, дом 40</t>
  </si>
  <si>
    <t>82</t>
  </si>
  <si>
    <t xml:space="preserve"> Муниципальноне бюджетное общеобразовательное учреждение средняя общеобразовательная школа №1 Стерлибашевского района"</t>
  </si>
  <si>
    <t>Гизатуллина Раушания Ильдаровна</t>
  </si>
  <si>
    <t>8 967 458 00 33</t>
  </si>
  <si>
    <t>gizatullina-raushanija@rambler.ru</t>
  </si>
  <si>
    <t>Стерлибашевский р-н, с.Стерлибашево, ул.50 лет Октября, 2</t>
  </si>
  <si>
    <t>Башкирский институт социальных технологий (филиал) Образовательного учреждения профсоюзов высшего образования "Академия труда и социальных отношений"</t>
  </si>
  <si>
    <t>Ирдигитова Римма Маратовна - заведующая библиотекой</t>
  </si>
  <si>
    <t>8 906 109 51 39,                              8 (347) 237 05 20                            8 (347) 241 42 26</t>
  </si>
  <si>
    <t>r.irdigitova@ufabist.ru mirra_67@mail.ru</t>
  </si>
  <si>
    <t>г. Уфа, ул. Пр.октября 74/2</t>
  </si>
  <si>
    <t>http://ufabist.ru/</t>
  </si>
  <si>
    <t>84</t>
  </si>
  <si>
    <t>Муниципальноне бюджетное общеобразовательное учреждение средняя общеобразовательная школа №4" г. Туймазы</t>
  </si>
  <si>
    <t>Салихов Рустам Тимерханович</t>
  </si>
  <si>
    <t>8 962 528 23 56,                           8(34782) 525 12</t>
  </si>
  <si>
    <t>Salixov@yandex.ru</t>
  </si>
  <si>
    <t>г.Туймазы, ул.Луначарского, 24</t>
  </si>
  <si>
    <t>http://salixov.ucoz.ru/index/vserossijskij_geograficheskij_diktant/0-208</t>
  </si>
  <si>
    <t>85</t>
  </si>
  <si>
    <t>Муниципальное общеобразовательное бюджетное учреждение "Лицей села Булгакова"</t>
  </si>
  <si>
    <t>Козлова Надежда Васильевна</t>
  </si>
  <si>
    <t>8 987 597 56 90</t>
  </si>
  <si>
    <t>Уфимский район, с. Булгаково, улица Дружбы, 2</t>
  </si>
  <si>
    <t>86</t>
  </si>
  <si>
    <t>Стерлитамакский филиал федерального государственного бюджетного образовательного учреждениея высшего профессионального образования "Башкирский государственный унмверситет"</t>
  </si>
  <si>
    <t>Роганов Константин Викторович</t>
  </si>
  <si>
    <t>8 917 416 66 28</t>
  </si>
  <si>
    <t>nasarawet@gmail.com, sterlitamak.rgo@mail.ru</t>
  </si>
  <si>
    <t>г.Стерлитамак, пр.Ленина, 49</t>
  </si>
  <si>
    <t>http://strbsu.ru/71455/</t>
  </si>
  <si>
    <t>87</t>
  </si>
  <si>
    <t>88</t>
  </si>
  <si>
    <t>Харисов Фарит Фахразович</t>
  </si>
  <si>
    <t>8 917 787 35 31</t>
  </si>
  <si>
    <t>г. Янаул, ул. Азина, д.20</t>
  </si>
  <si>
    <t>89</t>
  </si>
  <si>
    <t>Муниципальное бюджетное общеобразовательное учреждение средняя общеобразовательная школа №6 г. Туймазы</t>
  </si>
  <si>
    <t>Нуркаева Анастасия Александровна</t>
  </si>
  <si>
    <t>8 (34782) 753 64</t>
  </si>
  <si>
    <t>tschool6@mail.ru</t>
  </si>
  <si>
    <t>г. Туймазы, ул. Гагарина,32</t>
  </si>
  <si>
    <t>90</t>
  </si>
  <si>
    <t>Муниципальное бюджетное общеобразовательное учреждение "Средняя общеобразовательная школа с. Райманово"
Туймазинский район РБ</t>
  </si>
  <si>
    <t>Добрина Лилия Гарабеевн</t>
  </si>
  <si>
    <t xml:space="preserve"> 8 (347) 822 51 28,
8 937 352 40 06
</t>
  </si>
  <si>
    <t>Sh_raiman@mail.ru</t>
  </si>
  <si>
    <t>С. Райманово,ул. Гагарина,35</t>
  </si>
  <si>
    <t>https://www.rgo.ru/ru/proekty/vserossiyskiy-geograficheskiy-diktant-0/vserossiyskiy-geograficheskiy-diktant-2016;</t>
  </si>
  <si>
    <t>91</t>
  </si>
  <si>
    <t>Муниципальное бюджетное общеобразовательное учреждение гимназия №1 г.Туймазы</t>
  </si>
  <si>
    <t>Басырова 
Айгуль 
Хамитовна</t>
  </si>
  <si>
    <t xml:space="preserve"> 8 (34782) 2 50 45
8 917 777 04 63</t>
  </si>
  <si>
    <t>aygulkatu@mail.ru</t>
  </si>
  <si>
    <t>Туймазинский р-н, Туймазы г., ул. Зеленая, 4</t>
  </si>
  <si>
    <t>http://tuigim.ucoz.ru/</t>
  </si>
  <si>
    <t>92</t>
  </si>
  <si>
    <t>Государственное бюджетное профессиональное образовательное учреждение Месягутовский педагогический колледж</t>
  </si>
  <si>
    <t>Набиуллин
Рамиль
Робиртович</t>
  </si>
  <si>
    <t>8 909 352 67 93</t>
  </si>
  <si>
    <t>sufirhavat@lenta.ru</t>
  </si>
  <si>
    <t>Дуванский район, с.Месягутово,
ул.Революционная, 17</t>
  </si>
  <si>
    <t>http://www.
mespedkol.ru</t>
  </si>
  <si>
    <t>93</t>
  </si>
  <si>
    <t>Муниципальное бюджетное общеобразовательное учреждение средняя общеобразовательная школа №3 с.Серафимовский муниципального района Туймазинский район Республики Башкортостан</t>
  </si>
  <si>
    <t>Иванова Галина Рудольфовна</t>
  </si>
  <si>
    <t>8 (34782) 2 62 05</t>
  </si>
  <si>
    <t>school3
seraf@gmail.
com</t>
  </si>
  <si>
    <t>Туймазинский район,
с.Серафимовский, 21 квартал, д. 1</t>
  </si>
  <si>
    <t>http://school-
seraf.3dn.ru/news/
g/2016-11- 07-114</t>
  </si>
  <si>
    <t>94</t>
  </si>
  <si>
    <t xml:space="preserve">Муниципальное бюджетное общеобразовательное учреждение средняя общеобразовательная школа с.Старые Туймазы </t>
  </si>
  <si>
    <t>Хузиахметова Зульфия Фанилевна</t>
  </si>
  <si>
    <t>8(34782)33430</t>
  </si>
  <si>
    <t>roksi0307yandex.ru</t>
  </si>
  <si>
    <t>С.Старые Туймазы ул.Гаражная д.2А</t>
  </si>
  <si>
    <t>http://st-tuimazi.usoz.com/news/</t>
  </si>
  <si>
    <t>95</t>
  </si>
  <si>
    <t>Муниципальное бюджетное общеобразовательное учреждение средняя общеобразовательная школа с Татар-Улканово муниципального района Туймазинский район Республики Башкортостан</t>
  </si>
  <si>
    <t>Афанасьева Марина Ивановна</t>
  </si>
  <si>
    <t>8 (34782) 3 82 16
8 927 315 66 49</t>
  </si>
  <si>
    <t xml:space="preserve">tatulkan_school@mail.ru </t>
  </si>
  <si>
    <t>Россия, Башкортостан, Туймазинский район, село Татар-Улканово, улица Ленина, д.15</t>
  </si>
  <si>
    <t>96</t>
  </si>
  <si>
    <t>Муниципальное общеобразовательное бюджетное  учреждение Караидельская средняя общеобразовательная школа №1</t>
  </si>
  <si>
    <t>Камалова Лилия Глимзяновна</t>
  </si>
  <si>
    <t>8 917 809 44 70</t>
  </si>
  <si>
    <t>karsosh1@mail.ru</t>
  </si>
  <si>
    <t>с. Караидель, ул. Калинина, 6</t>
  </si>
  <si>
    <t>http://karroo.ucoz.ru, karsosh1.ucoz.ru</t>
  </si>
  <si>
    <t>97</t>
  </si>
  <si>
    <t>Муниципальное бюджетное общеобразовательное учреждение "Средняя общеобразовательная школа№ 5" г.Туймазы республики Башкортостан</t>
  </si>
  <si>
    <t>Галишин Урал Валиевич</t>
  </si>
  <si>
    <t>8 (34782) 5 17 62</t>
  </si>
  <si>
    <t>tsoh5@mail.ru</t>
  </si>
  <si>
    <t>город Туймазы
ул.Южная, 34а</t>
  </si>
  <si>
    <t>http://tuischool5.jimdo.com/всероссийский-географический-диктант/?logout=1</t>
  </si>
  <si>
    <t>98</t>
  </si>
  <si>
    <t>Муниципальное бюджетное общеобразовательное учреждение средняя общеобразовательная школа села Красный Ключ Муниципального района Нуримановский район Республики Башкортостан</t>
  </si>
  <si>
    <t>Максютова Эльвира Рафаиловна</t>
  </si>
  <si>
    <t>8 927 346 02 99</t>
  </si>
  <si>
    <t>krschool2007@mail.ru</t>
  </si>
  <si>
    <t>Нуримановский район, село Красный Ключ, улица Матросова 53/1</t>
  </si>
  <si>
    <t>sosh-krkluch.ucoz.ru</t>
  </si>
  <si>
    <t>Глава района,. Главы сельских поселений, Начальник управления образования, Почетные граждане села.</t>
  </si>
  <si>
    <t>99</t>
  </si>
  <si>
    <t>Муниципальное бюджетное общеобразовательное учреждение гимназия №1 г. Ишимбай муниципального района Ишимбайский район Ребпублики Башкортостан</t>
  </si>
  <si>
    <t>Дятлова Наталья Викторовна</t>
  </si>
  <si>
    <t>8 (34794) 2 27 15</t>
  </si>
  <si>
    <t>ish_32@mail,ru</t>
  </si>
  <si>
    <t>г. Ишинбай, проспект Ленина, 19</t>
  </si>
  <si>
    <t>geograficheskiy-dictant-2016</t>
  </si>
  <si>
    <t>100</t>
  </si>
  <si>
    <t>Муниципальное бюджетное общеобразовательное учреждение средняя общеобразовательная школа №7 г. Туймазы муниципального района Туймазинский район Республики Башкортостан</t>
  </si>
  <si>
    <t>Антонова Наталья Анатолиевна</t>
  </si>
  <si>
    <t>8 937 305 19 92</t>
  </si>
  <si>
    <t>nata.antonova1972@mail.ru</t>
  </si>
  <si>
    <t>г. Туймазы, ул. Комарова, 25</t>
  </si>
  <si>
    <t>http://shkolatmz-ru.lgb.ru</t>
  </si>
  <si>
    <t>101</t>
  </si>
  <si>
    <t>Муниципальное бюджетное общеобразовательное учреждение средняя общеобразовательная школа с. Бишкураево муниципального района Туймазинский район Республики Башкортостан</t>
  </si>
  <si>
    <t>Ширифуллина Дания Габрисовна</t>
  </si>
  <si>
    <t>8 (34782) 3 43 67                    8 937 471 244</t>
  </si>
  <si>
    <t>bichkyrai@mail.ru</t>
  </si>
  <si>
    <t>Туймазинский район, с. Бишкураево, ул. Гагарина, д. 12а</t>
  </si>
  <si>
    <t>bichkyraevo.my1.ru</t>
  </si>
  <si>
    <t>102</t>
  </si>
  <si>
    <t>Муниципальное бюджетное общеобразовательное учреждение средняя общеобразовательная школа села Первомайское муниципального района Туймазинский район Республики Башкортостан</t>
  </si>
  <si>
    <t>Пакскина Оксана Николаевна</t>
  </si>
  <si>
    <t>8 (34782) 3 77 19</t>
  </si>
  <si>
    <t>sc-1may@yandex.ru</t>
  </si>
  <si>
    <t>Туймазинский район, с. Первомайское, ул. Строительная, д. 18а</t>
  </si>
  <si>
    <t>http://sc-1may.narod.ru/news/vserossijskij_geograficheskij_diktant/2016-11-10-39</t>
  </si>
  <si>
    <t>103</t>
  </si>
  <si>
    <t>Муниципальное бюджетное общеобразовательное учреждение "Средняя общеобразовательная школа №2 им. А.М. Мирзагитова" с. Кандры</t>
  </si>
  <si>
    <t>Салихов Наиль Юсупович</t>
  </si>
  <si>
    <t>8 (347) 824 73 50                   8 927 237 59 31</t>
  </si>
  <si>
    <t>Kandry_2@mail.ru</t>
  </si>
  <si>
    <t>Туймазинский район, с. Кандры, ул. Мира, д. 10</t>
  </si>
  <si>
    <t>104</t>
  </si>
  <si>
    <t>Муниципальное бюджетное общеобразовательное учреждение средняя общеобразовательная школа с углубленным изучением отдельных предметов №8 г.Туймазы муниципального района Туймазинский район Республики Башкортостан</t>
  </si>
  <si>
    <t>Тимошина Елена Владимировна</t>
  </si>
  <si>
    <t>8(34782)51505</t>
  </si>
  <si>
    <t>tuim_8@mail.ru</t>
  </si>
  <si>
    <t>г. Туймазы, ул. 70 лет Октября, д. 9 в</t>
  </si>
  <si>
    <t>http://www.rgo.ru/ru/proekty/vserossiyskiy-geograficheskiy-diktant-0/vserossiyskiy-gepgraficheskiy-dictant-2016</t>
  </si>
  <si>
    <t>Республика Бурятия</t>
  </si>
  <si>
    <t>Муниципальное автономное общеобразовательное учреждение "Средняя общеобразовательная школа №5 г. Закаменск"</t>
  </si>
  <si>
    <t>Аюшеев Николай Дугаржапович</t>
  </si>
  <si>
    <t>8 914 838 59 54</t>
  </si>
  <si>
    <t>ndayusheev@gmail.com</t>
  </si>
  <si>
    <t>г. Закаменск,
ул. Комсомольская, д. 1</t>
  </si>
  <si>
    <t>http://www.zkmschool5.ru</t>
  </si>
  <si>
    <t>Гонжитов Сергей Валерьевич, глава муниципального образования "Закаменский район", кандидат экономических наук, Плюснина Оксана Евгеньевна, учитель начальных лассов МАОУ "Закоменская СОШ №1", депутат Районного совета депутатов муниципального образования "Закоменский район", Почетный работник общего образования Российской Федерации, победитель конкурса лучший учитель России 2009 года, Томгина Долгорма Цыденжаповна, главный редактор районной газеты "Вести Закамны", поэтесса, член районного литературного объединения "Уран-Душэ"</t>
  </si>
  <si>
    <t>Гладинов Алексей Николаевич</t>
  </si>
  <si>
    <t>8 908 596 00 43</t>
  </si>
  <si>
    <t xml:space="preserve"> gladinov@mail.</t>
  </si>
  <si>
    <t>г. Улан-Удэ, ул. Смолина, 24 а</t>
  </si>
  <si>
    <t>http://www.bsu.ru/news/15449/</t>
  </si>
  <si>
    <t>Е.Ж. Гармаев -  д.г.н., проф., директор Байкальского института природопользования СО РАН</t>
  </si>
  <si>
    <t>Республика Дагестан</t>
  </si>
  <si>
    <t>Федеральное государственное бюджетное образовательное учреждение высшего образования "Дагестанский государственный педагогический университет"</t>
  </si>
  <si>
    <t>Балгуев Тагир Расулович</t>
  </si>
  <si>
    <t>8 906 447 22 77</t>
  </si>
  <si>
    <t>tagbtr@mail.ru</t>
  </si>
  <si>
    <t>г. Махачкала, ул. Ярагского, 57,</t>
  </si>
  <si>
    <t>Загидова Солтанат Далгатовна.</t>
  </si>
  <si>
    <t>8 (8722) 62 63 38</t>
  </si>
  <si>
    <t>Children_05@mail.ru</t>
  </si>
  <si>
    <t>г. Махачкала, ул. И. Казака 10.</t>
  </si>
  <si>
    <t>https://www.facebook.com/profile.php?id=100006443226962</t>
  </si>
  <si>
    <t>Эльдаров Эльдар Магомедович, председатель Дагестанского республиканского отделения Русского общества, профессор факультета управления ДГУ, руководительнаучно-исследовательской лаборатории "Геоинформационные системы Прикаспия" ДГУ, докрот географических наук, заслуженный деятель науки РД. Велиханов Темир Талибович - кандидат исторических наук, преподаватель ДГУ, кафедра гуманитарных наук</t>
  </si>
  <si>
    <t>Муниципальное казённое общеобразовательное учреждение "Магарамкентская средняя Общеобразовательная школа N1"</t>
  </si>
  <si>
    <t xml:space="preserve">Джалилов Абдулджалил Эдуардович </t>
  </si>
  <si>
    <t>8 963 425 68 15</t>
  </si>
  <si>
    <t>mr.abduldz@mail.ru</t>
  </si>
  <si>
    <t>Абдурахманов Гайирбег Магомедович, Абдулаев Касум Абдулаевич</t>
  </si>
  <si>
    <t>8(8722) 56 2140                  8 988 294 11 79</t>
  </si>
  <si>
    <t>Abgairbeg@rambler.ru,  Kasum001@mail.ru</t>
  </si>
  <si>
    <t>г. Махачкала, ул. Дахадаева 21а  «Институт экологии и устойчивого развития» ДГУ</t>
  </si>
  <si>
    <t>https://www.instagram.com/p/bmwba8shx3v;
http://vk.com/wall-87539734_2335;
https://m.facebook.com/story.php?story_fbid=1106101276177316&amp;substory_index=0&amp;id=850679358386177;
http://ecol.dgu.ru/news.aspx;</t>
  </si>
  <si>
    <t>ibragimova.zar@yandex.ru</t>
  </si>
  <si>
    <t>Дербентский район,пгт.Мамедкала,ул.Н.Алиева д.42а</t>
  </si>
  <si>
    <t>Муниципальное казенное общеобразовательное учреждение "Кегерская средняя общеобразовательная школа имени С.М. Магомедова"</t>
  </si>
  <si>
    <t>Магомедова Зухра Аликадиевна</t>
  </si>
  <si>
    <t>dgamal77@mail.ru
keger_school@mail.ru</t>
  </si>
  <si>
    <t>Муниципальное бюджетное образовательное учреждение "Средняя общеобразовательная школа №2" им. А.Назарова</t>
  </si>
  <si>
    <t>Халидова Мальвина Абдурашидовна</t>
  </si>
  <si>
    <t>school2kaspiyskrd@mail.ru</t>
  </si>
  <si>
    <t>г.Каспийск, ул. Назарова ,3</t>
  </si>
  <si>
    <t>Муниципальное бюджетное общеобразовательное учреждение "Каспийская гимназия"</t>
  </si>
  <si>
    <t>Муталимов Муталим Абдулгамидович  ШтибековаНаина Фикретовна</t>
  </si>
  <si>
    <t>kaspgim@mail.ru</t>
  </si>
  <si>
    <t xml:space="preserve">г. Каспийск, ул. Орджоникидзе, 16 </t>
  </si>
  <si>
    <t>Республика Ингушетия</t>
  </si>
  <si>
    <t>Федеральное государственное бюджетное образовательное учреждение высшего образования "Ингушскитй государственный университет"</t>
  </si>
  <si>
    <t>Султыгова Захират Хасановна</t>
  </si>
  <si>
    <t>nis_inggu@mail.ru
rgo_ing@mail.ru,</t>
  </si>
  <si>
    <t>Магас, проспект Идриса Зязикова, 7</t>
  </si>
  <si>
    <t>http://www.inggu.ru/index.php/9-news/695-vserossijskij-geograficheskij-diktant-2016</t>
  </si>
  <si>
    <t>Евлоева Альбина Висангиреевна</t>
  </si>
  <si>
    <t>906 487 24 40;
(8732) 22-62-80</t>
  </si>
  <si>
    <t>gounpopu-1@ yandex.ru</t>
  </si>
  <si>
    <t>г.Назрань, 
а.о. Насыр-Кортский, ул.Южная, 5</t>
  </si>
  <si>
    <t>Республика Калмыкия</t>
  </si>
  <si>
    <t>Калмыцкий филиал негосударственного образовательного учреждения высшего образования "Московская академия экономики и права"</t>
  </si>
  <si>
    <t xml:space="preserve">Санжиева Анна Валерьевна </t>
  </si>
  <si>
    <t xml:space="preserve">8 (4722)3 65 60 </t>
  </si>
  <si>
    <t>zyrymowa@yandex.ru</t>
  </si>
  <si>
    <t xml:space="preserve">358011, Республика Калмыкия, г.Элиста, проспект Городовикова, д.5 </t>
  </si>
  <si>
    <t>http://maelkf.ru/index.php</t>
  </si>
  <si>
    <t>Курепина Наталья Леонидовна -  доктор экономических наук, профессор, Почетный работник высшего профессионального образования РФ, Заслуженный деятель науки Республики Калмыкия», депутат Элистинского городского собрания пятого созыва,  директор Калмыцкого филиала НОУ ВО «МАЭП».</t>
  </si>
  <si>
    <t>Бовикова Валентина Очировна</t>
  </si>
  <si>
    <t>8 960 899 90 19</t>
  </si>
  <si>
    <t>г.Элиста, И.К. Илишкина, д.16</t>
  </si>
  <si>
    <t>Буваева Дельгр Сергеевна</t>
  </si>
  <si>
    <t>88474791590, 89374671926</t>
  </si>
  <si>
    <t>п. Большой Царын, ул. Матросова, д. 24</t>
  </si>
  <si>
    <t>Малиева Светлана Геннадьевна</t>
  </si>
  <si>
    <t>8 961 394 34 23</t>
  </si>
  <si>
    <t>Яшалтинский район,
с.Яшалта
ул. Западная, 43</t>
  </si>
  <si>
    <t>Даваева Татьяна Убушиевна</t>
  </si>
  <si>
    <t>8 9374600085</t>
  </si>
  <si>
    <t>Юстинский район, п. Барун, ул. Школьная, д. 7</t>
  </si>
  <si>
    <t>Муниципальное казенное общеобразовательное учреждение "Цаганаманская гимназия"</t>
  </si>
  <si>
    <t>Хамурова Лидия Борисовна</t>
  </si>
  <si>
    <t>8 917 594 28 75</t>
  </si>
  <si>
    <t>Юстинский район, п. Цаган Аман, пер. Школьный, д. 6</t>
  </si>
  <si>
    <t>Муниципальное бюджетное общеобразовательное учреждение "Яшкульская многопрофильная гимназия имени Хаглышевой Е.К."</t>
  </si>
  <si>
    <t>Шинакаева Елена Владимировна</t>
  </si>
  <si>
    <t>п. Яшкуль, ул. Н.К. Лиджиева, д.6</t>
  </si>
  <si>
    <t>Республика Карелия</t>
  </si>
  <si>
    <t>Гриппа Сергей Павлович – старший научный сотрудник кафедры географии горно-геологического факультета, кандидат географический наук, Винокурова Нина Михайловна – заместитель начальника Управления довузовской и профориентационной работы</t>
  </si>
  <si>
    <t>8 (8142) 71 96 33</t>
  </si>
  <si>
    <t>marahtanov@petrsu.ru, vinokurova@petrsu.ru, otdelpof@petrsu.ru, olevina@petrsu.ru</t>
  </si>
  <si>
    <t>г. Петрозаводск, пр. Ленина, 33</t>
  </si>
  <si>
    <t>https://petrsu.ru/events/2016/32275/vserossiiskii-geogra</t>
  </si>
  <si>
    <t>Филатов Николай Николаевич, член-корреспондент РАН, доктор географических наук.</t>
  </si>
  <si>
    <t>Муниципальное казенное общеобразовательное учреждение "Средняя общеобразовательная школа №2 г. Олонца" Республики Карелия</t>
  </si>
  <si>
    <t>Богданова Нина Николаевна</t>
  </si>
  <si>
    <t>8 814 364 12 62                         8 960 219 45 45                         8 960 214 26 23</t>
  </si>
  <si>
    <t>olon_school2@mail.ru</t>
  </si>
  <si>
    <t>г. Олонец, ул. Полевая, д. 41</t>
  </si>
  <si>
    <t>Муниципальное бюджетное общеобразовательное учреждение "Средняя общеобразовательная школа №6", г. Сегежи</t>
  </si>
  <si>
    <t>Карымов Владимир Александрович</t>
  </si>
  <si>
    <t>8 900 455 44 16</t>
  </si>
  <si>
    <t>moby-vk@rambler.ru</t>
  </si>
  <si>
    <t>район Сегежский, г. Сегежа, проезд Монтажников, д. 4</t>
  </si>
  <si>
    <t>Республика Коми</t>
  </si>
  <si>
    <t>Паль Виктория Ивановна                          Колегова Надежда Васильевна</t>
  </si>
  <si>
    <t xml:space="preserve">8 (8212) 390 308 </t>
  </si>
  <si>
    <t>vika.pal18@mail.ru</t>
  </si>
  <si>
    <t>г. Сыктывкар, Октябрьский пр-т, д. 55</t>
  </si>
  <si>
    <t>Ковальская Наталия Борисовна</t>
  </si>
  <si>
    <t>8 (82151) 3 16 49                       8 904 207 69 81</t>
  </si>
  <si>
    <t>met.vorckuta@yandex.ru, N.kovalskaya13@yandex.ru</t>
  </si>
  <si>
    <t>город Воркута, 
улица Ленина, 50</t>
  </si>
  <si>
    <t>http://www.vorkuta-cbs.ru</t>
  </si>
  <si>
    <t>Муниципальное бюджетное общеобразовательное учреждение " Основная общеобразовательная школа" села Грива</t>
  </si>
  <si>
    <t>Вольгин Андрей Васильевич</t>
  </si>
  <si>
    <t>8(82132)94143</t>
  </si>
  <si>
    <t>vakfw@yandex.ru
ckolagriva@gmail.com</t>
  </si>
  <si>
    <t>Койгородский район, село Грива, ул. Советская, д. 23</t>
  </si>
  <si>
    <t xml:space="preserve">ckolagriva@gmail.com </t>
  </si>
  <si>
    <t>Пинежанинов Александр Валерьевич</t>
  </si>
  <si>
    <t>8 (821) 462-16-01                    8 912 144 02 38</t>
  </si>
  <si>
    <t>alexander.pinezhaninov@gmail.com</t>
  </si>
  <si>
    <t>г. Вуктыл, ул. Коммунистическая, д. 11;</t>
  </si>
  <si>
    <t>Кашапова
Татьяна
Борисовна</t>
  </si>
  <si>
    <t>8(82136) 9 21 36                      8 909 125 19 54</t>
  </si>
  <si>
    <t>turizmkort@mail.ru, kzvizit@mail.ru</t>
  </si>
  <si>
    <t xml:space="preserve">http://komicentr-vizit.ucoz.ru/blog/ii_vtoroj_vserossijskij_geograficheskij_diktant/2016-11-03-10, https://vk.com/kzvizit?z=photo-71861494_438842203%2Falbum-71861494_00%2Frev  </t>
  </si>
  <si>
    <t>Муниципальное бюджетное общеобразовательное учреждение "Средняя общеобразовательная школа" с.Шошка</t>
  </si>
  <si>
    <t>Ветошкин Вячеслав Александрович</t>
  </si>
  <si>
    <t>8 (82139) 28075</t>
  </si>
  <si>
    <t>shoshka_sh@mail.ru</t>
  </si>
  <si>
    <t>Княжпогостский район, с.Шошка, ул.Центральная, д.26;</t>
  </si>
  <si>
    <t>Федеральное государственное бюджетное образовательное учреждение высшего образования  "Ухтинский государственньй технический университет"</t>
  </si>
  <si>
    <t>Лебедев Александр Анатольевич - секретарь Коми отделения</t>
  </si>
  <si>
    <t>8 904 273 35 45</t>
  </si>
  <si>
    <t>sever-gti@yandex.ru</t>
  </si>
  <si>
    <t>http://www:ugtu.net/event/42451</t>
  </si>
  <si>
    <t>Государственное общеобразовательное учреждение Республики Коми "Физико-математический лицей-интернат"</t>
  </si>
  <si>
    <t>Дмитриев Олег Вячеславович (Учитель географии ГОУ РК "ФМЛИ").</t>
  </si>
  <si>
    <t>8 906 881 23 71</t>
  </si>
  <si>
    <t>oleg2936@yandex.ru</t>
  </si>
  <si>
    <t>г. Сыктывкар, Октябрьский проспект 59</t>
  </si>
  <si>
    <t>Рыбина Анна Григорьевна</t>
  </si>
  <si>
    <t>8 (82132) 9 42 23</t>
  </si>
  <si>
    <t>anna-rybina2007@yandex.ru</t>
  </si>
  <si>
    <t>Койгородский район, п. Вежъю, ул. Школьная, д.1а</t>
  </si>
  <si>
    <t>Запоточная Надежда Ивановна</t>
  </si>
  <si>
    <t>8 909 129 02 98</t>
  </si>
  <si>
    <t>zhesh-school3@yandex.ru</t>
  </si>
  <si>
    <t>Усть-Вымский район пгт.Жешарт ул.Индустриальная д.7</t>
  </si>
  <si>
    <t>http://zheschool3.ru/</t>
  </si>
  <si>
    <t>Муниципальное бюджетное общеобразовательное учреждение "Хабарицкая средняя общеобразовательная школа"</t>
  </si>
  <si>
    <t>Поздеева Валентина Петровна</t>
  </si>
  <si>
    <t>8 912 100 71 22</t>
  </si>
  <si>
    <t>79121007122@yandex.ru</t>
  </si>
  <si>
    <t>Усть-Цилемский район, село Хабариха, улица Центральная, дом 2</t>
  </si>
  <si>
    <t>Муниципальное общеобразовательное учреждение "Основная общеобразовательная школа" с.Небдино</t>
  </si>
  <si>
    <t>Тимушева Надежда Викторовна</t>
  </si>
  <si>
    <t>8 922 580 20 44</t>
  </si>
  <si>
    <t>nebdschool@rambler.ru</t>
  </si>
  <si>
    <t>Корткеросский район, с.Небдино, ул.Центральная, д.86.</t>
  </si>
  <si>
    <t>Муниципальное бюджетное общеобразовательное учреждение "Средняя общеобразовательная школа №1" пгт. Нижний Одес</t>
  </si>
  <si>
    <t>Десятникова Елена Владимировна</t>
  </si>
  <si>
    <t>8 (82149) 2 23 14                8 912 106 83 43</t>
  </si>
  <si>
    <t>school-n-odes1@yandex.ru</t>
  </si>
  <si>
    <t>Сосногорский район, пгт. Нижний Одес, ул. Пионерская д. 3-а</t>
  </si>
  <si>
    <t>http://1school-n-odes.do.am/news/objavlenie/2016-11-14-106</t>
  </si>
  <si>
    <t>Муниципальное бюджетное общеобразовательное учреждение "Брыкланская средняя общеобразовательная школа"</t>
  </si>
  <si>
    <t>Рочев Юрий Андреевич</t>
  </si>
  <si>
    <t>8 (82140) 9 91 16</t>
  </si>
  <si>
    <t>brikscool@yandex.ru</t>
  </si>
  <si>
    <t>Ижемский район, с. Брвкланск, Школьный переулок, д.47</t>
  </si>
  <si>
    <t>Муниципальное бюджетное общеобразовательное учреждение "Средняя общеобразовательная школа" с. Щельябож муниципального образования городского округа "Усинск" Республика Коми</t>
  </si>
  <si>
    <t>Брюханова Валентина Николаевна</t>
  </si>
  <si>
    <t>8 (82144) 3 53 10</t>
  </si>
  <si>
    <t>shelaboz.ru@mail.ru</t>
  </si>
  <si>
    <t>г. Усинск, с. Щельябож, ул. Молодежная, д. 25</t>
  </si>
  <si>
    <t xml:space="preserve"> Государственная общеобразовательная школа-интернат "Гимназия искусств при Главе Республики Коми" имени Ю.А. Спиридонова</t>
  </si>
  <si>
    <t>Анчиков Сергей Евстратьевич</t>
  </si>
  <si>
    <t>8 909 126 63 71</t>
  </si>
  <si>
    <t>sergeyanchikov@rambler.ru</t>
  </si>
  <si>
    <t>г. Сыктывкар, ул. Печорская, 28, каб 212</t>
  </si>
  <si>
    <t>Республика Крым</t>
  </si>
  <si>
    <t>Таврическая Академия федерального государственного автономого образователього учреждения высшего образования "Крымский федеральный университет имени В.И. Вернадского" в городе Симферополе</t>
  </si>
  <si>
    <t>Самохин Геннадий Викторович</t>
  </si>
  <si>
    <t>8 978 023 92 19</t>
  </si>
  <si>
    <t>gen-samokhin@yandex.ru</t>
  </si>
  <si>
    <t>г. Симферополь, проспект Академика Вернадского 4</t>
  </si>
  <si>
    <t>Муниципальное бюджетное общеобразовательное учреждение "Владиславовская общеобразовательная школа"</t>
  </si>
  <si>
    <t>Харьковенко Галина Александровна</t>
  </si>
  <si>
    <t>8 978 874 69 77</t>
  </si>
  <si>
    <t>school-vlad2015@yandex.ru gkharkovanko@gmail.ru</t>
  </si>
  <si>
    <t>Кировский район, с.Владиславовка, ул. Федосеева, 1</t>
  </si>
  <si>
    <t>Республика Марий Эл</t>
  </si>
  <si>
    <t>Федеральное государственное бюджетное образовательное учреждение высшего образования "Поволжский государственный технологический университет"</t>
  </si>
  <si>
    <t>Ефимова Т.Н.</t>
  </si>
  <si>
    <t>8 937 118 79 97</t>
  </si>
  <si>
    <t>rgomariel@mail.ru</t>
  </si>
  <si>
    <t>г. Йошкар-Ола, пл. Ленина, д. 3</t>
  </si>
  <si>
    <t>https://www.volgatech.net/</t>
  </si>
  <si>
    <t>Склемина Татьяна
Константиновна</t>
  </si>
  <si>
    <t>8 987 711 31 30</t>
  </si>
  <si>
    <t>rmk-gmari@yandex.ru</t>
  </si>
  <si>
    <t>Горномарийский район с. Виловатово,
ул. Садовая, 7</t>
  </si>
  <si>
    <t>Муниципальное бюджетное общеобразовательное учреждение "Мари-Турекская средняя общеобразовательная школа"</t>
  </si>
  <si>
    <t>Фаттахова Галина
Александровна</t>
  </si>
  <si>
    <t>8 (83634) 9 37 09</t>
  </si>
  <si>
    <t>fattakhovaga@gmail.com</t>
  </si>
  <si>
    <t>Мари-Турекский район, п. Мари-
Турек, ул. Комсомольская, д. 36</t>
  </si>
  <si>
    <t>Муниципальное общеобразовательное учреждение "Сернурская средняя  общеобразовательная школа № 1 имени М.Я. Яналова"</t>
  </si>
  <si>
    <t>Липатникова Галина
Викторовна</t>
  </si>
  <si>
    <t>8 927 879 39 87</t>
  </si>
  <si>
    <t>sernurschool1@rambler.ru</t>
  </si>
  <si>
    <t>Сернурский район, п. Сернур, ул.
Коммунистическая, д. 78</t>
  </si>
  <si>
    <t>Муниципальное бюджетное общеобразовательное учреждение "Юринская средняя общеобразовательная школа им. С.А.Лосева"</t>
  </si>
  <si>
    <t>Спасова Ольга Николаевна</t>
  </si>
  <si>
    <t>8 902 101 03 12</t>
  </si>
  <si>
    <t>urino-school@yandex.ru</t>
  </si>
  <si>
    <t>Юринский район, п. Юрино,
Центральный проспект, д.5</t>
  </si>
  <si>
    <t>http://edu.mari.ru/mouo-yurino/sh5/school/Lists/Announcements/DispForm.aspx?ID=271&amp;Source=http%3A%2F%2Fedu%2Emari%2Eru%2Fmouo-yurino%2Fsh5%2Fschool%2Fdefault%2Easpx</t>
  </si>
  <si>
    <t>Толстых Галина
Евгеньевна</t>
  </si>
  <si>
    <t>8 961 373 21 17</t>
  </si>
  <si>
    <t>schol6@yandex.ru</t>
  </si>
  <si>
    <t>г. Волжск, ул. Юбилейная, д. 10</t>
  </si>
  <si>
    <t>Орлова Ольга
Анатольевна</t>
  </si>
  <si>
    <t>8 961 375 41 57</t>
  </si>
  <si>
    <t>kuzhscool@mail.ru</t>
  </si>
  <si>
    <t>Звениговский
район, с. Кужмара, ул. Коммунаров, 5</t>
  </si>
  <si>
    <t>Государственное бюджетное общеобразовательное учреждение Республики Марий Эл "Школа-интернат г.Козьмодемьянска "Дарование"</t>
  </si>
  <si>
    <t>Забурдаева
Елена Александровна</t>
  </si>
  <si>
    <t>8 917 700 22 95</t>
  </si>
  <si>
    <t>odarkuzma@mail.ru</t>
  </si>
  <si>
    <t>г. Козьмодемьянск, ул. Советская, д.33</t>
  </si>
  <si>
    <t>8 (83635) 9-11-97</t>
  </si>
  <si>
    <t>morkish6@rambler.ru</t>
  </si>
  <si>
    <t>гп. Морки, ул. Компрессорная, д. 7</t>
  </si>
  <si>
    <t>Республика
Мордовия</t>
  </si>
  <si>
    <t>Федеральное государственное бюджетное образовательное учреждение высшего образования "Национальный исследовательский Мордовский государственный университет им. Н. П. Огарёва"</t>
  </si>
  <si>
    <t>Ямашкин Анатолий Александрович.</t>
  </si>
  <si>
    <t>8 (8342) 47 48 27                                    8 927 173 94 83</t>
  </si>
  <si>
    <t>geogr_moris@mail.ru
Yamashkin56@mail.ru</t>
  </si>
  <si>
    <t>г. Саранск, ул. Советская, д. 24,</t>
  </si>
  <si>
    <t>http://geo.mrsu.ru;http://geo13.ru</t>
  </si>
  <si>
    <t>Республика Саха</t>
  </si>
  <si>
    <t>Федеральное государственное автономное образовательное учреждение высшего образования "Северо-Восточный федеральный университет имени М. К. Аммосова"</t>
  </si>
  <si>
    <t>Саввинов Василий Михайлович,
проректор по стратегическому развитию</t>
  </si>
  <si>
    <t>8 924 665 31 63</t>
  </si>
  <si>
    <t>cherosov@mail.ru, dan57sakha@mail.ru</t>
  </si>
  <si>
    <t>г. Якутск, ул. Белинского, д. 58.</t>
  </si>
  <si>
    <t>http://www.s-vfu.ru</t>
  </si>
  <si>
    <t>Республика Татарстан</t>
  </si>
  <si>
    <t>Малова Ольга Николаевна</t>
  </si>
  <si>
    <t>8 917 234 72 41</t>
  </si>
  <si>
    <t>3032003435@edu.tatar.ru</t>
  </si>
  <si>
    <t>г. Нижнекамск, пр.Шинников, д.23а.</t>
  </si>
  <si>
    <t>Киселева Ирина Борисовна</t>
  </si>
  <si>
    <t>8 (855) 333 51 23</t>
  </si>
  <si>
    <t>director02@mail.ru
sarabara@mail.ru    Licey-2.Alm@tatar.ru</t>
  </si>
  <si>
    <t>г. Альметьевск, пр. Строителей, д.14</t>
  </si>
  <si>
    <t>https://www.rgo.ru/ru/proe kty/vserossiyskiygeograficheskiy-diktant- 
0/vserossiyskiy- 
geograficheskiy-diktant2016</t>
  </si>
  <si>
    <t>Муниципальное бюджетное общеобразовательное учреждение “Гимназия №11” г. Лениногорска</t>
  </si>
  <si>
    <t>Галимова Лилия Рафисовна</t>
  </si>
  <si>
    <t>8 987 222 18 58</t>
  </si>
  <si>
    <t>21liliax@mail.ru</t>
  </si>
  <si>
    <t>г.Лениногорск, ул.Кутузова 2</t>
  </si>
  <si>
    <t>https://edu.tatar.ru/l-gorsk/gym11/main-news</t>
  </si>
  <si>
    <t>Шанина Рушана Асхатовна</t>
  </si>
  <si>
    <t>8 967 460 52 52</t>
  </si>
  <si>
    <t>G1.Ctp@tatar.ru</t>
  </si>
  <si>
    <t>г.Чистополь,  ул. Бебеля 121</t>
  </si>
  <si>
    <t>Мухамадеев
Марсель
Юрьевич</t>
  </si>
  <si>
    <t xml:space="preserve">8 (855) 258 31 10 </t>
  </si>
  <si>
    <t>S47.Nc@tatar.ru; sch47_chelny@mail.ru</t>
  </si>
  <si>
    <t>г. Набережные Челны,
ул. 40 лет Победы, 
д. 29  (56/30)</t>
  </si>
  <si>
    <t>https://edu.tatar.ru/n_chelny/sch_kadet47</t>
  </si>
  <si>
    <t>Ефимова Елена Александровна</t>
  </si>
  <si>
    <t>8 919  690 51 84</t>
  </si>
  <si>
    <t>elen47@mail.ru</t>
  </si>
  <si>
    <t>Альметьевский район с.Ямаши ул.Кияткина д.4</t>
  </si>
  <si>
    <t>Набиуллина Гульфира Миннемухаметовна, учитель географии</t>
  </si>
  <si>
    <t>8 937 574 11 99</t>
  </si>
  <si>
    <t>ilsosh@yandex.ru</t>
  </si>
  <si>
    <t>Сармановский район с.Иляксаз ул.Школьная д.6</t>
  </si>
  <si>
    <t>г. Казань, ул. Л. Толстого д.14</t>
  </si>
  <si>
    <t>Закрытое</t>
  </si>
  <si>
    <t>marsk9999999999@mail.ru</t>
  </si>
  <si>
    <t>Республика Тыва</t>
  </si>
  <si>
    <t>Федеральное государственное бюджетное образовательное учреждение высшего  образования "Тувинский государственный университет"</t>
  </si>
  <si>
    <t>Ондар Елена Эрес-ооловна</t>
  </si>
  <si>
    <t>8 923 243 85 86</t>
  </si>
  <si>
    <t>elenondar@mail.ru</t>
  </si>
  <si>
    <t>http://tuvsu.ru/?view=full_advent&amp;id=146</t>
  </si>
  <si>
    <t>Балажик Галина Таржааевна</t>
  </si>
  <si>
    <t>8 923 266 42 03</t>
  </si>
  <si>
    <t>Тоджинский район, с. Тоора-Хем, ул. Советская, д. 26</t>
  </si>
  <si>
    <t>Балчар Анна Чаш-ооловна</t>
  </si>
  <si>
    <t>8 933 331 476 83</t>
  </si>
  <si>
    <t>Тес-Хемский район село Самагалтай улица А.Ч.Кунаа 44</t>
  </si>
  <si>
    <t>Муниципальное бюджетное общеобразовательное учреждение средняя общеобразовательная школа №3 г. Ак-Довурака</t>
  </si>
  <si>
    <t>Иргит Екатерина Давааевна</t>
  </si>
  <si>
    <t xml:space="preserve"> 8 923 014 96 16</t>
  </si>
  <si>
    <t>tyva_school_113@mail.ru</t>
  </si>
  <si>
    <t>г. Ак-Довурак, ул. Центральная, д.23</t>
  </si>
  <si>
    <t>http://ak-dovurak-3.edu17.ru/category/vserossijskij-geograficheskij-diktant/</t>
  </si>
  <si>
    <t>Ховалыг Саяна Сергеевна</t>
  </si>
  <si>
    <t>8 923 544 39 14</t>
  </si>
  <si>
    <t>sayana.khovalyg@yandex.ru</t>
  </si>
  <si>
    <t>Дзун-Хемчикский район, г. Чадан, ул. 10 лет Советской Тувы, д. 14</t>
  </si>
  <si>
    <t>Муниципальное бюджетное общеобразовательное учреждение средняя общеобразовательная школа  №2 г. Турана</t>
  </si>
  <si>
    <t xml:space="preserve">1. Ооржак Уранмаа Эрес-ооловна,руководитель районного  методического объединения учителей географии 2.Анай-оол Долаана Ивановна, начальник методического кабинета Муниципального казенного учреждения "Управления образованием" администрации Пий-Хемского кожууна </t>
  </si>
  <si>
    <t xml:space="preserve"> 8 923 548 37 87                        8 923 264 96 03</t>
  </si>
  <si>
    <t>anajooldolaana@mail.ru</t>
  </si>
  <si>
    <t>Пий-Хемский кожуун,  г. Туран, улица Красных партизан, 17</t>
  </si>
  <si>
    <t>Муниципальное бюджетное общеобразовательное учреждение средняя общеобразовательная школа с углубленными изучением отдельных предметов №1 г. Шагонар муниципального района ;Улуг-Хемский кожуун Республики Тыва</t>
  </si>
  <si>
    <t>Куулар Чечек Эрес-ооловна</t>
  </si>
  <si>
    <t>8 923 384 29 43</t>
  </si>
  <si>
    <t>Shagonar-1@mail.ru</t>
  </si>
  <si>
    <t>г. Шагонар, ул. Октябрьская, 32</t>
  </si>
  <si>
    <t>Муниципальное бюджетное общеобразовательное учреждение "Средняя общеобразовательная школа с.Чаатинский им.К.О Шактаржыка"</t>
  </si>
  <si>
    <t>Дажы-Даваа
Айлан
Ондаровна</t>
  </si>
  <si>
    <t>8 961 894 79 79</t>
  </si>
  <si>
    <t>dazhydavaa65@mail.ru</t>
  </si>
  <si>
    <t>Улуг-Хемский р-н, Чодураа с, Школьная, 13</t>
  </si>
  <si>
    <t>Ховалыг Амира Викторовна</t>
  </si>
  <si>
    <t>shovalygamira@mail.ru</t>
  </si>
  <si>
    <t>Улуг-Хемский р-н, с.Чодураа, ул.Шойдун, д.42</t>
  </si>
  <si>
    <t>Муниципальная бюджетная общеобразовательная организация средняя общеобразовательная школа села Эрзин имени С.Чакар Эрзинского кожууна Республики Тыва</t>
  </si>
  <si>
    <t>Сади Чойгана Алексеевна</t>
  </si>
  <si>
    <t>8 923 265 29 66</t>
  </si>
  <si>
    <t>sadi1525@mail.ru</t>
  </si>
  <si>
    <t>Эрзинский кожуун,  село Эрзин улица Салчак Тока дом 8</t>
  </si>
  <si>
    <t>Монгуш Даяна Седеновна</t>
  </si>
  <si>
    <t>tyva_school_43@mail.ru</t>
  </si>
  <si>
    <t>Улуг-Хемский кожуун, г.Шагонар, ул.Октябрьская, д.26</t>
  </si>
  <si>
    <t>Бологанова  Людмила Владимировна (учитель географии )</t>
  </si>
  <si>
    <t>8 983 366 71 38</t>
  </si>
  <si>
    <t>Sg-Sp-Sch1@yandex.ru</t>
  </si>
  <si>
    <t>Каа-Хемский район, сельское поселение Сарыг-Сеп, ул. Енисейская,162</t>
  </si>
  <si>
    <t>Республика Хакасия</t>
  </si>
  <si>
    <t>Махрова Марина Леонидовна (рег.Площадка)   Шулекин Владимир Михайлович
Бортников Сергей Валериевич</t>
  </si>
  <si>
    <t>8 983 199 12 62
8 906 190 99 45
8 913 544 12 94</t>
  </si>
  <si>
    <t>mahrova@mail.ru
shulekin_vm@khsu.ru
svb@khsu.ru
svbbsv@mail.ru
"</t>
  </si>
  <si>
    <t>г. Абакан, ул. Ленина, 90;</t>
  </si>
  <si>
    <t>Ростовская область</t>
  </si>
  <si>
    <t>Федеральное государственное бюджетное автономное учреждение высшего профессионального образования "Институт наук о Земле Южного Федерального Университета"</t>
  </si>
  <si>
    <t>Баранникова Наталья Николаевна</t>
  </si>
  <si>
    <t>8 918 566 60 71</t>
  </si>
  <si>
    <t>barannikovann@mail.ru</t>
  </si>
  <si>
    <t>г. Ростов-на-Дону, ул. Р. Зорге, 40</t>
  </si>
  <si>
    <t>Муниципальное бюджетное общеобразовательное учреждение "Средняя школа №15 города Волгодонска"</t>
  </si>
  <si>
    <t>Горбунов Василий Григорьевич</t>
  </si>
  <si>
    <t>8 928 103 83 35</t>
  </si>
  <si>
    <t>v87@mail.ru</t>
  </si>
  <si>
    <t>г. Волгодонск, проспект Строителей, 39</t>
  </si>
  <si>
    <t>http://15school.org/news/vserossijskij_geograficheskij_diktant_v_volgodonske/2016-11-05-420</t>
  </si>
  <si>
    <t>1. Тодышев Дмитрий Александрович - Министр национальной и территориальной политики Республики Хакасия.
2. Шуркина Виктория Владимировна - Государственный природный заповедник "Хакасский" заместитель директора по научной работе.
3. Иванова Татьяна Викторовна - Хакасский ЦГМС- филиал ФГБУ "Среднесибирское УГМС", начальник отдела гидрометобеспечения.</t>
  </si>
  <si>
    <t>Муниципальное бюджетное общеобразовательное учреждение "Никольская средняя общеобразовательная школа им. Н.И. Колесова"</t>
  </si>
  <si>
    <t>заместитель директора по ВР Усманова Юлия Федоровна.</t>
  </si>
  <si>
    <t>8 928 604 06 78</t>
  </si>
  <si>
    <t>yulia.usmanova2014@yandex.ru</t>
  </si>
  <si>
    <t>Заветинский район, х. Никольский, ул. Школьная,20</t>
  </si>
  <si>
    <t>Муниципальное бюджетное общеобразовательное учреждение "Аксайская средняя общеобразовательная школа № 2 с углубленным изучением английского языка и математики"</t>
  </si>
  <si>
    <t>Чичельник Лариса Михайловна</t>
  </si>
  <si>
    <t>8 918 572 60 55</t>
  </si>
  <si>
    <t>Larisa_chichay@mail.ru</t>
  </si>
  <si>
    <t>г. Аксай, пр. Ленина,17</t>
  </si>
  <si>
    <t>Муниципальное бюджетное общеобразовательное учреждение "Средняя общеобразовательная школа №2"</t>
  </si>
  <si>
    <t>Федорова Ольга Владимировна</t>
  </si>
  <si>
    <t>8 863 832 67 52</t>
  </si>
  <si>
    <t>bkschool2@mail.ru</t>
  </si>
  <si>
    <t>г. Белая Калитва, ул.Энгельса,17</t>
  </si>
  <si>
    <t>http://sosh2.bkobr.ru/index.php/press-centr/novosti/572-vserossijskij-geograficheskij-diktant-2016</t>
  </si>
  <si>
    <t>Государственное автономное профессиональное образовательное учреждение Ростовской области "Ростовский колледж рекламы, сервиса и туризма"</t>
  </si>
  <si>
    <t>Чакина Светлана Александровна</t>
  </si>
  <si>
    <t>8 908 501 79 18</t>
  </si>
  <si>
    <t xml:space="preserve"> г. Ростов-на-Дону, ул. Социалистическая, 126</t>
  </si>
  <si>
    <t>http://sokrat-r.ru/news/</t>
  </si>
  <si>
    <t>1.        Воронина Елизавета Анатольевна. Старший преподаватель кафедры туризма Высшей школы бизнеса ЮФУ, аспирант Института наук о Земле.
2.        Саяпина Наталья Николаевна. Преподаватель кафедры туризма Высшей школы бизнеса ЮФУ, аспирант Института наук о Земле.
3.        Пономарев Юрий Сергеевич. Действительный Член Национальной Академии туризма (НАТ), председатель президиума Ростовского отделения НАТ, первый вице-президент Российской Ассоциации социального туризма, член межведомственного координационного совета по туризму Ростовской области, заслуженный работник физической культуры РФ.
4.        Пушкаренко Андрей Александрович. Действительный Член Национальной Академии туризма (НАТ), кандидат исторических наук, доцент Высшей школы бизнеса ЮФУ.
5.        Миносян Лариса Артуровна. Доктор философских наук, профессор, декан факультета права, сервиса и туризма ДГТУ.
6.        Кузьмина Людмила Николаевна. Кандидат географических наук, доцент, зав. Кафедрой сервиса, туризма и индустрии гостеприимства ДГТУ.</t>
  </si>
  <si>
    <t>Муниципальное бюджетное общеобразовательное учреждение  "Каяльская средняя общеобразовательная школа"</t>
  </si>
  <si>
    <t>зам директора по УВР: Ведута Яна Александровна</t>
  </si>
  <si>
    <t>8 (6342) 9 44 96</t>
  </si>
  <si>
    <t>kayla@mail.ru</t>
  </si>
  <si>
    <t>п. Азовский район, п. Каяльский, ул. Ленина, 44</t>
  </si>
  <si>
    <t>Муниципальное бюджетное общеобразовательное учреждение "Средняя общеобразовательная школа №3 г. Белая Калитва"</t>
  </si>
  <si>
    <t>Лариса Михайловна Осипова</t>
  </si>
  <si>
    <t>8 918 578 39 33</t>
  </si>
  <si>
    <t>LarisaOsipova68@yandex.ru</t>
  </si>
  <si>
    <t>г. Белая Калитва, Калинина ул, 19</t>
  </si>
  <si>
    <t>http://sosh3.bkobr.ru/index.php/press-centr/novosti</t>
  </si>
  <si>
    <t>Муниципальное бюджетное общеобразовательное учреждение "Средняя общеобразовательная школа №8"</t>
  </si>
  <si>
    <t xml:space="preserve">Шишова Ольга Анатольевна </t>
  </si>
  <si>
    <t>8 928 129 11 14</t>
  </si>
  <si>
    <t>school8-nta64@bk.ru, shishova.ol@yandex.ru</t>
  </si>
  <si>
    <t>Белокалитвинский р-он, р.п.Шолоховский, ул. Пушкина 54</t>
  </si>
  <si>
    <t>http://sosh8.bkobr.ru/index.php/press-centr/novosti http://школа-8.рф</t>
  </si>
  <si>
    <t>Казаков Михаил Борисович - глава администрации Шолоховского поселения, Ильяшенко Екатерина Ивановна - заведущая МБУ "Информационно-медодический центр Белокалитвинского района", корреспонденты районной газеты "Перекресток"</t>
  </si>
  <si>
    <t>Муниципальное бюджетное общеобразовательное учреждение "Средняя общеобразовательная школа № 17"</t>
  </si>
  <si>
    <t>Перлова Елена Анатольевна</t>
  </si>
  <si>
    <t xml:space="preserve">8 918 528 56 48 </t>
  </si>
  <si>
    <t>e.perlova@yandex.ru</t>
  </si>
  <si>
    <t>г. Белая Калитва, ул. Машиностроителей д.17</t>
  </si>
  <si>
    <t xml:space="preserve"> https://yandex.ru/maps/?um=constructor:tcMqXn5Cbw1vX_-gQsDirB-vQ8kthIyi&amp;amp;source=constructorLink</t>
  </si>
  <si>
    <t>Муниципальное бюджетное общеобразовательное учреждение "Скородумовская средняя общеобразовательная школа" Каменского района Ростовской области</t>
  </si>
  <si>
    <t>Колесникова Ольга Анатольевна</t>
  </si>
  <si>
    <t>8 (86365) 9 31 52</t>
  </si>
  <si>
    <t>lesnik211@yandex.ru</t>
  </si>
  <si>
    <t>Каменский район, х.Старая Станица, ул.2-ая Садовая, 52</t>
  </si>
  <si>
    <t>Таганрогский институт им. А.П. Чехова (филиал) Федеральное государстенное бюджетное образовательоне учреждение  высшего образования  "Ростовский государственный экономический университет (РИНХ)"</t>
  </si>
  <si>
    <t>Маливенко Вадим Васильевич</t>
  </si>
  <si>
    <t>8 (8634) 60 18 59
8 960 449 79 10</t>
  </si>
  <si>
    <t>uk@tgpi.ru</t>
  </si>
  <si>
    <t xml:space="preserve">г. Таганрог, иу. Инициативная, 48 </t>
  </si>
  <si>
    <t>Государственное бюджетное профессиональное образовательное учреждение  Ростовской области "Волгодонский техникум энергетики и транспорта"</t>
  </si>
  <si>
    <t>Топилина Наталья Викторовна</t>
  </si>
  <si>
    <t>8 918 572 16 20</t>
  </si>
  <si>
    <t>natalja.topilina@yandex.ru</t>
  </si>
  <si>
    <t>г. Волгодонск, ул. Химиков, 64</t>
  </si>
  <si>
    <t>http://wtet.ru/наши-будни/</t>
  </si>
  <si>
    <t>Ивченко Елена Викторовная. Кандидат политических наук, доцент, заведующий кафедрой социологии и социальной работы Волгодонского института (филиала) ЮФУ</t>
  </si>
  <si>
    <t>Кучук Людмила Владасовна</t>
  </si>
  <si>
    <t>8 (8636) 22 75 67</t>
  </si>
  <si>
    <t>shahtol@rambler.ru</t>
  </si>
  <si>
    <t>г. Шахты Ростовской области, ул. Пограничная, 47-в.</t>
  </si>
  <si>
    <t>Муниципальное бюджетное общеобразовательное учреждение Ольшанская средняя общеобразовательная школа №7</t>
  </si>
  <si>
    <t>Самарин Алексей Николаевич</t>
  </si>
  <si>
    <t>8 (863) 719 42 85</t>
  </si>
  <si>
    <t>school7celina@mail.ru</t>
  </si>
  <si>
    <t>Цеинский район, с. Ольшанка, у. Торговая, 6</t>
  </si>
  <si>
    <t xml:space="preserve">www.olschanka2011.narod2.ru </t>
  </si>
  <si>
    <t>Жирнова Алина Сергеевна</t>
  </si>
  <si>
    <t>8 989 725 96 56</t>
  </si>
  <si>
    <t>school4kazak@yandex.ru</t>
  </si>
  <si>
    <t>г. Белая Калитва, ул. Пролетарская, 98</t>
  </si>
  <si>
    <t>Муниципальное бюджетное общеобразовательное учреждение средняя общеобразовательная школа №7</t>
  </si>
  <si>
    <t>Балакина Елена Александровна</t>
  </si>
  <si>
    <t>8 (86383) 5 42 32</t>
  </si>
  <si>
    <t>shkola.mbousosh7@yandex.ru</t>
  </si>
  <si>
    <t>Белокалитвинский район, р.п. Шолоховский, ул. Октябрьская, 19</t>
  </si>
  <si>
    <t>Институт компьютерных технологий и информационной безопаности Южного федерального университета</t>
  </si>
  <si>
    <t>Кумов Антон Михайлович</t>
  </si>
  <si>
    <t>8 928 118 10 51</t>
  </si>
  <si>
    <t>anton93kumow@mail.ru</t>
  </si>
  <si>
    <t>Ростовская область, г.Таганрог, ул.Чехова, д.2 (кор. "И")</t>
  </si>
  <si>
    <t>Малаховская основная общеобразовательная школа филиал муниципального общеобразовательного учреждения "Боковская средняя общеобразовательная школа имени Я.П. Теличенко" Боковского района</t>
  </si>
  <si>
    <t>Кумова Марина Ивановна</t>
  </si>
  <si>
    <t>8 928 771 67 80</t>
  </si>
  <si>
    <t>malakhovskaya-oosh@yandex.ru</t>
  </si>
  <si>
    <t>Боковский район, х. Малаховский, ул. Центральная, д.24а</t>
  </si>
  <si>
    <t>Муниципальное бюджетное общеобразовательное учреждение Литвиновская средняя общеобразовательная школа</t>
  </si>
  <si>
    <t>Усачева Елена Ивановна</t>
  </si>
  <si>
    <t>litvinovshkola@yandex.ru</t>
  </si>
  <si>
    <t>Белокалитвинский район, село Литвиновка, ул. Школьная, дом 32</t>
  </si>
  <si>
    <t>Муниципальное бюджетное общеобразовательное учреждение "Целинская средняя общеобразовательная школа №8"</t>
  </si>
  <si>
    <t>Красавина Наталья Анатольевна</t>
  </si>
  <si>
    <t>8 (86371) 9 19 79</t>
  </si>
  <si>
    <t>school8.celina@mail.ru</t>
  </si>
  <si>
    <t>п. Целина, 3 линия, д. 11</t>
  </si>
  <si>
    <t>Муниципальное бюджетное общеобразовательное учреждение Хлеборобная средняя общеобразовательная школа  №5</t>
  </si>
  <si>
    <t xml:space="preserve">Семенец Ольга Васильевна </t>
  </si>
  <si>
    <t>8 928 214 57 95</t>
  </si>
  <si>
    <t xml:space="preserve"> semenetz.olga@yandex.ru</t>
  </si>
  <si>
    <t>Целинский район, с. Хлеборобное</t>
  </si>
  <si>
    <t>http://hleborobnoe.ru</t>
  </si>
  <si>
    <t>Глава Хлеборобногосельского поселения Гончарова Людмила Адамовна.</t>
  </si>
  <si>
    <t>МБОУ СОШ №5
в городе Белая Калитва Ростовской области</t>
  </si>
  <si>
    <t>Рубашкина Наталья Николаевна</t>
  </si>
  <si>
    <t>8(86383)2-57-49, 8-918-895-74-60</t>
  </si>
  <si>
    <t>nat-rubashkina@yandex.ru</t>
  </si>
  <si>
    <t>Ул.М.Горького, 167, город Белая Калитва</t>
  </si>
  <si>
    <t>http://sosh5.bkobr.ru/index.php/press-centr/novosti/805-geograficheskij-diktant</t>
  </si>
  <si>
    <t>Рязанская область</t>
  </si>
  <si>
    <t>Федеральное государственное бюджетное образовательное учреждение высшего образования "Рязанский государственный университет имени С.А. Есенина"</t>
  </si>
  <si>
    <t>Водорезов Алексей Владимирович</t>
  </si>
  <si>
    <t>8 910 507 91 65</t>
  </si>
  <si>
    <t>a.vodorezov@rsu.edu.ru
s.zheglov@rsu.edu.ru</t>
  </si>
  <si>
    <t>г. Рязань, ул. Свободы, 46</t>
  </si>
  <si>
    <t>http://www.rsu.edu.ru/news/%D0%B2%D1%81%D0%B5%D1%80%D0%BE%D1%81%D1%81%D0%B8%D0%B9%D1%81%D0%BA%D0%B8%D0%B9-%D0%B3%D0%B5%D0%BE%D0%B3%D1%80%D0%B0%D1%84%D0%B8%D1%87%D0%B5%D1%81%D0%BA%D0%B8%D0%B9-%D0%B4%D0%B8%D0%BA%D1%82%D0%B0-2</t>
  </si>
  <si>
    <t>Щетинкина Ольга Сергеевна (минист образования Рязанской области), Малахов Михаи Георгиевич (Председатель Рязанского отделения РГО, Герой России), Рыбаков Евгений Вадимович(генеральныйдиректор ООО "НПФ Спакс", руководитель "Экологического рязанского аьянса"), Петр Анатоьевич Завишо (популярный в регионе тележурнаист), Шадский Валерий Николаевич(художественный увокодитель Рязанского театра кукол), Кривцов Вячеслав Андреевич (профессор, доктор геогрфичесских наук)</t>
  </si>
  <si>
    <t>Федеральное государственное казенное военное образовательное учреждение высшего образования "Рязанское высшее воздушно-десантное ордена Суворова дважды Краснознаменное командное училище имени генерала армии В.Ф.Маргелова" Министерства обороны Российской Федерации</t>
  </si>
  <si>
    <t>Самарская область</t>
  </si>
  <si>
    <t>Фирулина Ирина Ивановна</t>
  </si>
  <si>
    <t>8 927 714 32 89</t>
  </si>
  <si>
    <t>firulinairina@gmail.com</t>
  </si>
  <si>
    <t>г. Самара, ул Советской Армии, 141</t>
  </si>
  <si>
    <t>http://www.sseu.ru/news/novoosti-i-sobytiya/ii-
vserossiyskiy-
geograficheskiy-diktant</t>
  </si>
  <si>
    <t>Казанцев Иван Викторович</t>
  </si>
  <si>
    <t>8 917 116 74 52</t>
  </si>
  <si>
    <t>kazantceviv@mail.ru</t>
  </si>
  <si>
    <t>г. Самара, ул. Антонова- Овсееко, 24</t>
  </si>
  <si>
    <t>http://www.pgsga.ru/infocenter/actions/22684.html</t>
  </si>
  <si>
    <t>Сырова Ирина Анатольевна</t>
  </si>
  <si>
    <t>8 927 688 51 37</t>
  </si>
  <si>
    <t>syrowaira@mail.ru</t>
  </si>
  <si>
    <t>г. Самара, ул. Ново-Вокзальная, 213</t>
  </si>
  <si>
    <t>Тузова Ольга Владимировна</t>
  </si>
  <si>
    <t>8 (846) 279 03 36                       8 987 902 40 16</t>
  </si>
  <si>
    <t>fgo@samgtu.ru         ovtuzova@mail.ru</t>
  </si>
  <si>
    <t>г. Самара, 
ул. Циолковского, 
д. 1</t>
  </si>
  <si>
    <t>http://www.samgtu.ru/news/events/v-samgtu-sostoitsya-ii-vserossiyskiy-geograficheskiy-diktant</t>
  </si>
  <si>
    <t>Борякова Мария Евгеньевна</t>
  </si>
  <si>
    <t>8 937 207 85 65</t>
  </si>
  <si>
    <t>Maria-boryakova@mail.ru</t>
  </si>
  <si>
    <t>село Большая Глушица, ул. Зелёная, 9</t>
  </si>
  <si>
    <t>http://bglpu62.usoz.ru/news/vserossijskij_geograficheskij_diktant/2016-11-07-120</t>
  </si>
  <si>
    <t>Попова Наиля Наиловна,Тепаев Василий Сергеевич</t>
  </si>
  <si>
    <t>8 (84663) 6 47 33                        8 (84663) 6 47 32</t>
  </si>
  <si>
    <t>lider_school@inbox.ru</t>
  </si>
  <si>
    <t>г. Кинель, ул. 27 Партсъезда, 5 -а</t>
  </si>
  <si>
    <t>http://5lider.ru</t>
  </si>
  <si>
    <t>Государственное бюджетное образовательное учреждение  Самарской области средняя общеобразовательная школа им. ветерана Великой Отечественной войны Танчука И.А. с. Георгиевка м. р. Кинельский Самарской области</t>
  </si>
  <si>
    <t>Ивлиева Румия Кяшафовна</t>
  </si>
  <si>
    <t>8 (84663) 2 72 72                  8 (84663) 2 72 71</t>
  </si>
  <si>
    <t>georgschool@bk.ru</t>
  </si>
  <si>
    <t>Кинельский р-он, с. Георгиевка, ул. Специалистов, 17</t>
  </si>
  <si>
    <t>Государственное бюджетное образовательное учреждение средняя общеобразовательная  школа  № 30 им. кавалера  ордена Красной Звезды  Ю.В.Гаврилова  г.о. Сызрань Самарской области</t>
  </si>
  <si>
    <t>Ямолова Светлана Петровна</t>
  </si>
  <si>
    <t>8 927 614 70 29</t>
  </si>
  <si>
    <t>shkola30syzran@mail.ru</t>
  </si>
  <si>
    <t>г. Сызрань, ул. Челюскинцев, 25</t>
  </si>
  <si>
    <t>Государственное бюджетное образовательное учреждение  Самарской области средняя общеобразовательная школа № 8 г.о. Октябрьск Самарской области</t>
  </si>
  <si>
    <t>Шляпкина Елена Викторовна</t>
  </si>
  <si>
    <t>8 (84646) 2 10 01</t>
  </si>
  <si>
    <t>elena-22s@mail.ru</t>
  </si>
  <si>
    <t>г. Октябрьск, ул. Гая, д. 39</t>
  </si>
  <si>
    <t>Парфенова Ирина Геннадьевна</t>
  </si>
  <si>
    <t>8 (8464) 99 80 18</t>
  </si>
  <si>
    <t>varlam.07@mail.ru</t>
  </si>
  <si>
    <t>Сызранский р-он, пос. Варламово, ул. Советская, д. 12</t>
  </si>
  <si>
    <t>http://varlamovo.minobr63.ru/?p=10253&amp;loggedout=true</t>
  </si>
  <si>
    <t>Терехова Лариса Валентиновна</t>
  </si>
  <si>
    <t>8 927 783 29 35</t>
  </si>
  <si>
    <t>shcoolz@rambler.ru</t>
  </si>
  <si>
    <t>с. Шигоны,
ул. Советская, д. 146</t>
  </si>
  <si>
    <t>Государственное бюджетное образовательное учреждение  Самарской области средняя общеобразовательная школа пос. Сургут муниципального района Сергиевский Самарской области</t>
  </si>
  <si>
    <t>Тюлевина Людмила Демьяновна-зам. директора по УВР</t>
  </si>
  <si>
    <t>8 927 715 94 78</t>
  </si>
  <si>
    <t>surgut2007_07@mail.ru</t>
  </si>
  <si>
    <t>Сергиевский р-он, пос. Сургут, ул. Первомайская, 22</t>
  </si>
  <si>
    <t>8 937 204 69 01</t>
  </si>
  <si>
    <t>sziat@mail.ru</t>
  </si>
  <si>
    <t>http://shentschool1.minobr63.ru/category/news/</t>
  </si>
  <si>
    <t>Моисеева Надежда Васильевна          Ермолаева Нина Леонидовна</t>
  </si>
  <si>
    <t>8 846 512 13 89                                   8 937 183 28 74</t>
  </si>
  <si>
    <t>c-vs@mail.ru             ermolaeva.nina2010@yandex.ru</t>
  </si>
  <si>
    <t>Челно-Вершинский р-он, с. Челно-Вершины, ул. Почтовая, 10</t>
  </si>
  <si>
    <t>serg-szvt@samtel.ru zoo_tech_srg@samara.edu.ru</t>
  </si>
  <si>
    <t>Государственное бюджетное образовательное учреждение  Самарской области "Средняя общеобразовательная школа № 3" города Похвистнево г. о. Похвистнево Самарской области</t>
  </si>
  <si>
    <t>Хмелева Вита Вальденмаровна</t>
  </si>
  <si>
    <t>8 927 729 94 20
2 29 01</t>
  </si>
  <si>
    <t>vitalina.hmeleva@yandex.ru</t>
  </si>
  <si>
    <t>г.Похвистнево, ул. Мира, 22</t>
  </si>
  <si>
    <t>http://pohv-school-3.minobr63.ru/</t>
  </si>
  <si>
    <t>Государственное бюджетное образовательное учреждение  Самарской области сош им.Героя Советского Союза Михаила Кузьмича Овсянникова с. Исаклы муниципального района Исаклинский Самарской области</t>
  </si>
  <si>
    <t>Нестерова Евгения Николаевна</t>
  </si>
  <si>
    <t>8 (84654) 2 11 34</t>
  </si>
  <si>
    <t>isaklysoh@yandex.ru</t>
  </si>
  <si>
    <t>Исаклинский р-он, с. Исаклы, ул. Первомайская, 4А</t>
  </si>
  <si>
    <t>Государственное бюджетное образовательное учреждение  Самарской области сош № 2 им. В.Маскина  ж.-д. ст. Клявлино муниципального района Клявлинский Самарской области</t>
  </si>
  <si>
    <t>Харымова Людмила Николаевна</t>
  </si>
  <si>
    <t>8 (84653) 2 29 30</t>
  </si>
  <si>
    <t>kloc@samtel.ru</t>
  </si>
  <si>
    <t>Клявлинский р-он, ст. Клявлино, ул.70 лет Октября, 24</t>
  </si>
  <si>
    <t>Государственное бюджетное образовательное учреждение Самарской области средняя общеобразовательная школа с. Камышла муниципального района Камышлинский Самарской области</t>
  </si>
  <si>
    <t>Каюмова Айсылу Халиулловна</t>
  </si>
  <si>
    <t>8 (84664) 3 32 10</t>
  </si>
  <si>
    <t>kamschool2@yandex.ru</t>
  </si>
  <si>
    <t>Камышлинский р-он, с. Камышла, ул. Победы, 37</t>
  </si>
  <si>
    <t>Государственное бюджетное образовательное учреждение Самарской области средняя общеобразовательная школа с. Среднее Аверкино муниципального района Похвистневский Самарской области</t>
  </si>
  <si>
    <t>Ромаданов Владимир Николаевич</t>
  </si>
  <si>
    <t>8 (84656) 4 25 30</t>
  </si>
  <si>
    <t>sraverkino@yandex.ru</t>
  </si>
  <si>
    <t>Похвистневский р-он, с. Среднее Аверкино,
ул. Школьная, 13-а</t>
  </si>
  <si>
    <t>Колпакова Наталья Ивановна</t>
  </si>
  <si>
    <t>8 (84671) 2 11 48                           8 927 607 64 87</t>
  </si>
  <si>
    <t>alscool2012@gmail.com</t>
  </si>
  <si>
    <t xml:space="preserve">Алексеевский район, с.Алексеевка, ул.Школьная, д.36 </t>
  </si>
  <si>
    <t>http://алексеевка-школа.рф</t>
  </si>
  <si>
    <t>Немчинова Марина Васильевна</t>
  </si>
  <si>
    <t>8 (84667) 2 51 33
2 57 35</t>
  </si>
  <si>
    <t>borskoechool2@yandex.ru</t>
  </si>
  <si>
    <t>Борский р-он, с. Борское,
ул. Ст. Разина, д. 128</t>
  </si>
  <si>
    <t>http://borskoeschool2.ru/index.php/ru/joomlaorg/338-всероссийский-географический-диктант</t>
  </si>
  <si>
    <t>Требунских Любовь Васильевна, директор Борского краеведческого музея.
Дягилева Татьяна Афанасьевна, представитель общественности.</t>
  </si>
  <si>
    <t>Напольских Елена Романовна</t>
  </si>
  <si>
    <t>8 (84670) 2 17 29</t>
  </si>
  <si>
    <t>nschool2@mail.ru</t>
  </si>
  <si>
    <t>Нефтегорский р-он,
г. Нефтегорск, ул. Школьная, д. 9</t>
  </si>
  <si>
    <t>http://nschool2.lbihost.ru/novosti</t>
  </si>
  <si>
    <t>Государственное бюджетное образовательное учреждение  Самарской области средняя общеобразовательная школа с. Пестравка муниципального района Пестравский Самарской области</t>
  </si>
  <si>
    <t>Глазкова Наталья Васильевна</t>
  </si>
  <si>
    <t>8 927 758 66 10</t>
  </si>
  <si>
    <t>pestrsosh@mail.ru</t>
  </si>
  <si>
    <t>Пестравский р-он, с. Пестравка, ул. Крайнюковская, 75</t>
  </si>
  <si>
    <t>Государственное бюджетное образовательное учреждение Самарской области средняя общеобразовательная школа № 1 п.г.т. Безенчук муниципального района Безенчукский Самарской области</t>
  </si>
  <si>
    <t>Энговатов Олег Александрович</t>
  </si>
  <si>
    <t>8 (84676) 2 31 36                       2 33 05                                  2 32 41</t>
  </si>
  <si>
    <t>bez-s1@yandex.ru</t>
  </si>
  <si>
    <t xml:space="preserve"> Безенчукский р-он, п.г.т. Безенчук, ул. Садовая, д. 37</t>
  </si>
  <si>
    <t>bezschool-1.ru</t>
  </si>
  <si>
    <t>Государственное бюджетное образовательное учреждение Самарской области средняя общеобразовательная школа с. Красноармейское муниципального района Красноармейский Самарской области</t>
  </si>
  <si>
    <t>Абашкина Оксана Николаевна</t>
  </si>
  <si>
    <t>8 (846 75) 22-6-50</t>
  </si>
  <si>
    <t>sekretar1@samtel.ru        o.n.abashkina@mail.ru</t>
  </si>
  <si>
    <t>Красноармейский р-он, с. Красноармейское, д. 38</t>
  </si>
  <si>
    <t>Государственное бюджетное образовательное учреждение  Самарской области средняя общеобразовательная школа № 1 с. Приволжье Приволжского муниципального района  Самарской области</t>
  </si>
  <si>
    <t>Червякова Галина Юрьевна                            Панина Вера Юрьевна</t>
  </si>
  <si>
    <t>8 927 733 03 27                            8 937 066 75 55</t>
  </si>
  <si>
    <t>otdel47@mail.ru        pschool_1@mail.ru</t>
  </si>
  <si>
    <t>Приволжский мунициальный район , с. Приволжье, ул. Парковая, д. 12</t>
  </si>
  <si>
    <t>http://schkola1priv.minobr63.ru/1873-2/</t>
  </si>
  <si>
    <t>Государственное бюджетное образовательное учреждение  Самарской области средняя общеобразовательная школа с. Хворостянка муниципального района Хворостянский Самарской области</t>
  </si>
  <si>
    <t>Воробьева Ирина Александровна</t>
  </si>
  <si>
    <t>8 (84677) 9 23 36                      8 927 744 05 44</t>
  </si>
  <si>
    <t>mou_hvorsch@mail.ru</t>
  </si>
  <si>
    <t>Хворостянский р-он, с. Хворостянка, ул. Школьная, д. 17</t>
  </si>
  <si>
    <t>Государственное бюджетное образовательное учреждение Самарской области средняя общеобразовательная школа № 4 г. о. Чапаевск Самарской области</t>
  </si>
  <si>
    <t>Татаринцева Елена Геннадьевна</t>
  </si>
  <si>
    <t>8 (84639) 2 22 12
8 (84639) 2 29 81
8 927 297 51 96</t>
  </si>
  <si>
    <t>shkola-420061@yandex.ru</t>
  </si>
  <si>
    <t>г. Чапаевск, ул. Карла Маркса, д. 12</t>
  </si>
  <si>
    <t>http://shkola-4chp.minobr63.ru/category/news/</t>
  </si>
  <si>
    <t>1.Петрихина Людмила Вячеславовна, главный редактор газеты «Чапаевский рабочий»; 
2. Спирин Дмитрий Николаевич, консультант отдела развития образования Юго-Западного управления МОиН Самарской области; 
3. Шумская Ирина Валерьевна, ведущий бухгалтер МБУ «УОиСОССиЖКХ» г.о. Чапаевск; 
4. Каргина Ирина Валерьевна, главный специалист отдела торговли транспорта связи и поддержки малого предпринимательства при администрации г.о. Чапаевск; 
5.Спирин Владимир Степанович, депутат Думы г.о. Чапаевск.
6.Пакудина Олеся, журналист газеты «Наш город Чапаевск »</t>
  </si>
  <si>
    <t>Писаренко Елена Владимировна</t>
  </si>
  <si>
    <t>8 963 115 17 54</t>
  </si>
  <si>
    <t>bglsch1@mail.ru</t>
  </si>
  <si>
    <t>Большеглушицкий р-он, с. Большая Глушица, ул. Бакинская, 3</t>
  </si>
  <si>
    <t>www.bglsch1.ru</t>
  </si>
  <si>
    <t>Низаметдинова Закира 
Гайнулловна</t>
  </si>
  <si>
    <t>8 937 187 73 70</t>
  </si>
  <si>
    <t>direktor_2@mail.ru</t>
  </si>
  <si>
    <t>Большечерниговский р-н, с. Большая Черниговка, ул. Полевая, 96</t>
  </si>
  <si>
    <t>http://scool2-b-c.lbihost.ru</t>
  </si>
  <si>
    <t>Государственное бюджетное образовательное учреждение  "Основная общеобразовательная школа № 6 города Новокуйбышевска городского округа Новокуйбышевск Самарской области</t>
  </si>
  <si>
    <t>Боярова Марина Анатольевна</t>
  </si>
  <si>
    <t>8 927 201 52 71                        8 (84635) 4 70 08</t>
  </si>
  <si>
    <t>Mar050278@yandex.ru</t>
  </si>
  <si>
    <t>г. Новокуйбышевск, пер. Школьный, д. 7</t>
  </si>
  <si>
    <t>Никонова Татьяна Григорьевна</t>
  </si>
  <si>
    <t>8 999 19 48</t>
  </si>
  <si>
    <t>gbou1@mail.ru</t>
  </si>
  <si>
    <t>Волжский район  п.г.т. Стройкерамика</t>
  </si>
  <si>
    <t>Ежов Данил Александрович</t>
  </si>
  <si>
    <t>8 (84699) 5 07 29
8 929 703 83 59</t>
  </si>
  <si>
    <t>sfmsh@mail.ru</t>
  </si>
  <si>
    <t>г. Самара, ул. Черемшанская, 70</t>
  </si>
  <si>
    <t>Севостьянова Ольга Викторовна</t>
  </si>
  <si>
    <t>8 (84633) 2 24 82</t>
  </si>
  <si>
    <t>dirspk55@rambler.ru</t>
  </si>
  <si>
    <t>г. Самара, ул. Крупской, 18</t>
  </si>
  <si>
    <t>Гридасова Нина Сергеевна</t>
  </si>
  <si>
    <t>8 927 729 96 33                         8 (84620) 0 07 51</t>
  </si>
  <si>
    <t>dekanus@yandex.ru</t>
  </si>
  <si>
    <t>г. Самара, ул. Чапаевская, 186</t>
  </si>
  <si>
    <t>http://www.nayanova.edu/</t>
  </si>
  <si>
    <t>Садыкова Елена Михайловна</t>
  </si>
  <si>
    <t>8 (84633) 4 72 12                           8 917 951 36 93</t>
  </si>
  <si>
    <t>sadyikova@spgk63.ru</t>
  </si>
  <si>
    <t>г. Самара, ул. Луначарского,12</t>
  </si>
  <si>
    <t>Дрёмина Светлана Михайловна</t>
  </si>
  <si>
    <t>8 (84697) 3 92 37</t>
  </si>
  <si>
    <t>school118@mail.ru</t>
  </si>
  <si>
    <t>г. Самара, пос. Красная Глинка, квартал 4, д. 28</t>
  </si>
  <si>
    <t>Горяйнова Марина Владимировна</t>
  </si>
  <si>
    <t>8 (84699) 5 40 48</t>
  </si>
  <si>
    <t>sam.kadet95@mail.ru</t>
  </si>
  <si>
    <t>г. Самара, пр. Кирова, 193</t>
  </si>
  <si>
    <t>Иванилова Ольга Ивановна</t>
  </si>
  <si>
    <t>8 (84633) 0 39 06</t>
  </si>
  <si>
    <t>mou_145@mail.ru</t>
  </si>
  <si>
    <t>г. Самара, Долотный переулок, 4</t>
  </si>
  <si>
    <t>Мельникова Наталья Сергеевна</t>
  </si>
  <si>
    <t>8 (84626) 6 58 24                     8 929 702 91 40</t>
  </si>
  <si>
    <t>melnikova@samara.ort.ru</t>
  </si>
  <si>
    <t>г. Самара, ул. Урицкого, 1</t>
  </si>
  <si>
    <t>Козлова Ольга Николаевна</t>
  </si>
  <si>
    <t>8 (84626) 1 14 40</t>
  </si>
  <si>
    <t>school131@bk.ru</t>
  </si>
  <si>
    <t>г. Самара, ул. Промышленности, 319</t>
  </si>
  <si>
    <t>http://sozvezdie131.ru/</t>
  </si>
  <si>
    <t>Антонова Татьяна Михайловна</t>
  </si>
  <si>
    <t>8 (8462) 22 89 88</t>
  </si>
  <si>
    <t>school91@edu.tgl.ru</t>
  </si>
  <si>
    <t>г. Тольятти, ул. Льва Толстого, д. 26А</t>
  </si>
  <si>
    <t>Лебедева Ирина Валентиновна</t>
  </si>
  <si>
    <t>8 (84822) 6 14 48</t>
  </si>
  <si>
    <t>tpc@infopac.ru</t>
  </si>
  <si>
    <t>г. Тольятти, ул. Комсомольская, 165</t>
  </si>
  <si>
    <t>Государственное бюджетное образовательное учреждение  Самарской области основная общеобразовательная школа с. Четыровка муниципального района Кошкинский Самарской области</t>
  </si>
  <si>
    <t>Подковыров Владимир Михайлович</t>
  </si>
  <si>
    <t>8 927 736 05 30</t>
  </si>
  <si>
    <t>podkovyrov@yandex.ru</t>
  </si>
  <si>
    <t>Кошкинский р-он, с. Четыровка, ул. Центральная, 31</t>
  </si>
  <si>
    <t>Государственное бюджетное  образовательное учреждение  Самарской области средняя общеобразовательная школа п.г.т. Мирный муниципального района Красноярский Самарской области</t>
  </si>
  <si>
    <t>Гордеева Марина Михайловна</t>
  </si>
  <si>
    <t>8 927 686 07 31</t>
  </si>
  <si>
    <t>gordeewa.mf@yandex.ru</t>
  </si>
  <si>
    <t>Красноярский р-он, п.г.т. Мирный, ул. Коммунистическая, 1</t>
  </si>
  <si>
    <t>Бюджетное образовательное учреждение  Самарской области средняя общеобразовательная школа им. Героя Советского Союза Матвея Никифоровича Заводского с. Елховка м. р. Елховский Самарской области</t>
  </si>
  <si>
    <t>Чернов Иван Герасимович</t>
  </si>
  <si>
    <t>8 927 013 73 93</t>
  </si>
  <si>
    <t>elhov@sch.yartel.ru</t>
  </si>
  <si>
    <t>Елховский р-он, с. Елховка, ул. Школьная, 8 А</t>
  </si>
  <si>
    <t>Государственное бюджетное  образовательное учреждение  Самарской области средняя общеобразовательная школа № 6 г. Жигулевска г. о. Жигулевск Самарской области</t>
  </si>
  <si>
    <t>Самойлов Николай Владимирович</t>
  </si>
  <si>
    <t>8 (84862) 3 21 05</t>
  </si>
  <si>
    <t>school6-zhg@yandex.ru</t>
  </si>
  <si>
    <t>г. Жигулевск, ул. Никитина, д. 18</t>
  </si>
  <si>
    <t>http://school6.cuso-edu.ru/news/1168/</t>
  </si>
  <si>
    <t>Государственное бюджетное образовательное учреждение Самарской области средняя  общеобразовательная школа с. Васильевка им. Героя Советского Союза Е.А. Никонова м. р. Ставропольский Самарской области</t>
  </si>
  <si>
    <t>Хопова Светлана Викторовна</t>
  </si>
  <si>
    <t>vasilev_sch@mail.ru</t>
  </si>
  <si>
    <t>Ставропольский р-он, с. Васильевка, ул. Комсомольская, 33-А</t>
  </si>
  <si>
    <t>http://vasilevka-sch.cuso-edu.ru/news/877/</t>
  </si>
  <si>
    <t>Кузнецова Ольга Дмитриевна</t>
  </si>
  <si>
    <t>8 (84660) 2 21 95</t>
  </si>
  <si>
    <t>krotovka@rambler.ru</t>
  </si>
  <si>
    <t>Кинель-Черкасский р-он, с. Кротовка, ул. Куйбышевская, д. 21</t>
  </si>
  <si>
    <t>Государственное бюджетное образовательное учреждение Самарской области средняя общеобразовательная школа № 6 г. о. Отрадный Самарской области</t>
  </si>
  <si>
    <t>Кочеткова Наталья Федоровна</t>
  </si>
  <si>
    <t>8 (84661) 2 32 73</t>
  </si>
  <si>
    <t>school6_otr@samara.edu.ru</t>
  </si>
  <si>
    <t>городской округ Отрадный, ул. Победы, д. 11</t>
  </si>
  <si>
    <t>Гончарова Нина Александровна</t>
  </si>
  <si>
    <t>8 (84826) 9 12 50                    8 927 783 00 87</t>
  </si>
  <si>
    <t>nina_goncharova_@mail.ru</t>
  </si>
  <si>
    <t>г. Тольятти, ул. Воскресенская, 18</t>
  </si>
  <si>
    <t>http://www.ktiho.ru/vserossijskij-geograficheskij-diktant-2016</t>
  </si>
  <si>
    <t>Сенатор Степан Александрович;</t>
  </si>
  <si>
    <t>8 (84824) 8 96 88</t>
  </si>
  <si>
    <t>stsenator@yandex.ru</t>
  </si>
  <si>
    <t>г. Тольятти, ул. Белорусская, д. 6а;</t>
  </si>
  <si>
    <t>Лащук Ольга Вадимовна</t>
  </si>
  <si>
    <t>8 (8462) 48 17 48</t>
  </si>
  <si>
    <t>dekf@vuit@/ru</t>
  </si>
  <si>
    <t>г.Тольятти, ул. Ленинградская, 16</t>
  </si>
  <si>
    <t>Гурбанова Валентина Александровна</t>
  </si>
  <si>
    <t>8 (884666) 2 22 57</t>
  </si>
  <si>
    <t>Богатовский район, 
село Богатое, улица Советская, дом 39</t>
  </si>
  <si>
    <t>Любовь Федоровна Тимошенко-Бережнова - Богатовская поэтесса</t>
  </si>
  <si>
    <t>Ивашевский филиал государственного бюджетного общеобразовательного учреждения "Средняя общеобразовательная школа  с. Троицкое" муниципального района Сызранский Самарской области</t>
  </si>
  <si>
    <t>Городнова Любовь Николаевна
учитель географии</t>
  </si>
  <si>
    <t>8 (8464)934173</t>
  </si>
  <si>
    <t>lyubow.straschnova@yandex.ru</t>
  </si>
  <si>
    <t>Сызранский район
с. Ивашевка
ул. Школьная д.8</t>
  </si>
  <si>
    <t>Филиал Федеральное государственное казенное военное образовательное учреждение высшего образования "Военный учебно-научный центр Военно-воздушных сил "Военно-воздушная академия имени профессора Н.Е.Жуковского и Ю.А. Гагарина" (г. Воронеж) Министерства обороны Российской Федерации в г. Сызрани</t>
  </si>
  <si>
    <t>Автономная некоммерческая организация высшего образования "Поволжский православный институт имени Святителя Алексия, митрополита Московского"</t>
  </si>
  <si>
    <t>Венгранович Марина Александровна
Мещерякова Ольга Александровна</t>
  </si>
  <si>
    <t>8 906 128 05 71,                       8 927 781 99 65</t>
  </si>
  <si>
    <t>wmaphil@mail.ru, mesheryakovaoa@rambler.ru</t>
  </si>
  <si>
    <t>г. Тольятти, ул. Революционная, д. 74</t>
  </si>
  <si>
    <t>Координаторы:
Казанцев Иван Викторович – 89171167452 Фирулина Ирина Ивановна – 89277143289</t>
  </si>
  <si>
    <t>Государственное бюджетное общеобразовательное учреждение  Самарской области средняя общеобразовательная школа с.Усинское муниципального района Сызранский Самарской области</t>
  </si>
  <si>
    <t>Гусарова Елена Евгеньевна</t>
  </si>
  <si>
    <t>8 927 219 64 07</t>
  </si>
  <si>
    <t>elenka.gusarova.2014@mail.ru</t>
  </si>
  <si>
    <t>Сызранский район, с.Усинское, улица Карла Маркса, 39</t>
  </si>
  <si>
    <t>Муниципальное бюджетное учреждение культуры "Библиотечная информационная сеть Центральная библиотека им. А.С. Пушкина " городского округа Новокуйбышевск Самарской области</t>
  </si>
  <si>
    <t>Руссу Елена Алексеевна</t>
  </si>
  <si>
    <t xml:space="preserve">8 (84635) 6 50 45                   </t>
  </si>
  <si>
    <t>chtenie@libnvkb.ru</t>
  </si>
  <si>
    <t xml:space="preserve">г.о. Новокуйбышевск, Библиотечный проезд, дом 1. </t>
  </si>
  <si>
    <t>Государственное бюджетное общеобразовательное учреждение Самарской области "Средняя общеобразовательная школа №1 "Образовательный центр" имени Героя Советского Союза М.Р. Попова"</t>
  </si>
  <si>
    <t>Зиятдинова Софья Раисовна</t>
  </si>
  <si>
    <t>ж-д. ст. Шентала, ул. Попова, д.7</t>
  </si>
  <si>
    <t>Добрянин Андрей Эдуардович</t>
  </si>
  <si>
    <t>8 (846) 357 92 88
8 (927) 61 917 61</t>
  </si>
  <si>
    <t>dobryanin.a@cska.ru</t>
  </si>
  <si>
    <t>г. Самара, ул. Стара-Загора, 143а</t>
  </si>
  <si>
    <t>Ямашев Владимир Михайлович</t>
  </si>
  <si>
    <t>8 848 2 26 65 03</t>
  </si>
  <si>
    <t>kaf_tour@tolgas.ru</t>
  </si>
  <si>
    <t>Тольятти, Гагарина 4. ауд. Э-403</t>
  </si>
  <si>
    <t>http://www2.tolgas.ru/university/news/?ELEMENT_ID=57672</t>
  </si>
  <si>
    <t>Санкт-Петербург</t>
  </si>
  <si>
    <t>Частное образования учреждения высшего образования "Балтийская академия туризма и предпринимательства"</t>
  </si>
  <si>
    <t>Евреинов Олег Борисович</t>
  </si>
  <si>
    <t>8 (812) 235 41 09,</t>
  </si>
  <si>
    <t>ob@batp.ru, priem@batp.ru</t>
  </si>
  <si>
    <t>ул. Петрозаводская, д. 13, лит. А</t>
  </si>
  <si>
    <t xml:space="preserve">http://batp.ru/news/ </t>
  </si>
  <si>
    <t>Государственное бюджетное образовательное учреждение “Средняя общеобразовательная школа №188 с углубленным изучением мировой художественной культуры “ Красногвардейского района Санкт-Петербурга</t>
  </si>
  <si>
    <t>Смирнова Мария Николаевна</t>
  </si>
  <si>
    <t>8 953 152 21 91</t>
  </si>
  <si>
    <t>fdl.owl@gmail.com</t>
  </si>
  <si>
    <t>ул. Стасовой, дом 4 к.2</t>
  </si>
  <si>
    <t>Антон Васильевич Токарев, журналист, главный редактор "Модного радио"
- Светлана Александровна Наязина, актриса театра Буфф</t>
  </si>
  <si>
    <t>Гарнов Андрей Николаевич</t>
  </si>
  <si>
    <t>8 (812) 347 97 15</t>
  </si>
  <si>
    <t>vka@mil.ru</t>
  </si>
  <si>
    <t>ул. Ждановская, д.13</t>
  </si>
  <si>
    <t>Санкт-Петербургское государственное бюджетное учреждение Централизованная библиотечная система Петроградского района "Библиотека Кировских островов"</t>
  </si>
  <si>
    <t>Синицына Ирина Ибрагимовна</t>
  </si>
  <si>
    <t>8 921 889 86 12                       8 (812) 235 01 63</t>
  </si>
  <si>
    <t>Turmalina85.85@mail.ru</t>
  </si>
  <si>
    <t>м. Крестовский остров, ул. Кемская 8/3</t>
  </si>
  <si>
    <t>http://libk-ostrovov.ru/?page_id=50</t>
  </si>
  <si>
    <t>Государственное бюджетное общеобразовательное учреждение средняя общеобразовательная школа № 655 Приморского района Санкт-Петербурга</t>
  </si>
  <si>
    <t>Порватова Любовь Ивановна, Решетняк Наталья Игоревна</t>
  </si>
  <si>
    <t>8 (812) 643 50 85</t>
  </si>
  <si>
    <t>ул. Оптиков, дом 35, корп. 2, литер А</t>
  </si>
  <si>
    <t>http://школа655.рф/index.php/homepage/novosti/402-vtoroj-vserossijskij-geograficheskij-diktant</t>
  </si>
  <si>
    <t>1. Боярский Михаил Сергеевич, актер театра и кино, певец, телеведущий, заслуженный артист РСФСР, народный артист РСФСР
2. Цед Николай Григорьевич - Глава администрации Приморского района Санкт-Петербурга
3. Даутова Ольга Борисовна - профессор кафедры педагогики и андрагогики СПб АППО, доктор педагогических наук
4. Кузнецов Виктор Александрович - Двукратный серебряный призёр Олимпийских игр в Москве в плавании на 100 м на спине и комбинированной эстафете 4х100 м.</t>
  </si>
  <si>
    <t>Государственное бюджетное общеобразовательное учреждение средняя общеобразовательная школа № 323  Невского района Санкт-Петербурга</t>
  </si>
  <si>
    <t>Щербакова Любовь Владимировна</t>
  </si>
  <si>
    <t>8 (812) 417-55-85</t>
  </si>
  <si>
    <t>scerba1954@mail.ru</t>
  </si>
  <si>
    <t>проспект Солидарности, д.1, к.2</t>
  </si>
  <si>
    <t>Пешехонова Екатерина Геннадьевна</t>
  </si>
  <si>
    <t>8 999 037 07 31,                         428 38 32.</t>
  </si>
  <si>
    <t>Старый Петергоф, ул. Шахматова 12/2</t>
  </si>
  <si>
    <t>Федеральное государственное казенное общеобразовательное учреждение "Кронштадский кадетский корпус Министерства обороны РФ"</t>
  </si>
  <si>
    <t xml:space="preserve">Федеральное государственное казенное общеобразовательное учреждение "Санкт-Петербургский кадетский военный корпус" </t>
  </si>
  <si>
    <t>федеральное государственноеказенное общеобразовательное учреждение "Нахимовское военно-морское училище министерства обороны РФ"</t>
  </si>
  <si>
    <t>Государственное бюджетное общеобразовательное учреждение средняя общеобразовательная  школа № 427 Кронштадтского района Санкт-Петербурга</t>
  </si>
  <si>
    <t>Иванченко Анна Александровна</t>
  </si>
  <si>
    <t xml:space="preserve">8 921 438 83 89 </t>
  </si>
  <si>
    <t>г.Кронштадт,  ул. Лебедева дом 5а, литер А</t>
  </si>
  <si>
    <t>Государственное бюджетное общеобразовательное учреждение средняя общеобразовательная  школа № 482</t>
  </si>
  <si>
    <t>Лоскутова Анна Михайловна, Куешова Ирина Владимировна,ЕрмоленкоПнгелина Вадимовна</t>
  </si>
  <si>
    <t>8 921 342 73 19,                           8 909 583 87 41,                            8 921 415 36 62</t>
  </si>
  <si>
    <t>mazaevaam@mail.ru,ira4580@mail.ru</t>
  </si>
  <si>
    <t>Парголово, ул. Федора Абрамова, д. 6</t>
  </si>
  <si>
    <t>http://482.sho.la/</t>
  </si>
  <si>
    <t>Ekaterina.Piskovatskaya@Dell.com</t>
  </si>
  <si>
    <t>Федеральное государственное казенное общеобразовательное учреждение "Санкт-Петербургское суворовское военное училище Министерства обороны РФ"</t>
  </si>
  <si>
    <t>Федеральное государственное казенное профессиональное образовательное учреждение "Ломоносовский морской колледж Военно-морского флота" Министерства обороны РФ</t>
  </si>
  <si>
    <t>Федеральное государственное казенное военное общеобразовательное учреждение высшего образования "Военный Учебно-научный центр Военно-морского флота "Военно-морская академия имени Адмирала Флота Сосетского Союза Н.Г.Кузнецова</t>
  </si>
  <si>
    <t>Федеральное государственное казенное общеобразовательное учреждение высшего образования "Военная академия связи имени маршала Советского Союза С.М.Буденного" Министерства обороны РФ</t>
  </si>
  <si>
    <t>Федеральное государственное бюджетное военное образовательное учреждение высшего образования "Военно-медицинская академия имени С.М.Кирова " Министерства оброны РФ</t>
  </si>
  <si>
    <t>Федеральное государственное казенное военное образовательное учреждение высшего образования "Военный институт физической культуры " Министерства обороны РФ</t>
  </si>
  <si>
    <t xml:space="preserve">Шенгер Евгения Алексеевна </t>
  </si>
  <si>
    <t>8 921 318 87 03</t>
  </si>
  <si>
    <t>e.shenger@spbu.ru</t>
  </si>
  <si>
    <t>пер. Декабристов, д. 16 (Актовый зал)</t>
  </si>
  <si>
    <t>http://students.spbu.ru/mmen-meroprijatija/inye-meropriyatiya.html</t>
  </si>
  <si>
    <t>Федеральное государственное казенное военное образовательное учреждение высшего образования "Михайловская военная артиллерийская академия" Министерства оброны РФ</t>
  </si>
  <si>
    <t>Санкт-Петербургское городское отделение Русского географического общества</t>
  </si>
  <si>
    <t>Стрельников Андрей Владимирович Николаева Татьяна Георгиевна</t>
  </si>
  <si>
    <t>8 (812) 315 85 35               8 (800) 700 18 45</t>
  </si>
  <si>
    <t>rgo-org@mail.ru</t>
  </si>
  <si>
    <t>переулок Гривцова, 10 литера А, Большой зал, 3 этаж</t>
  </si>
  <si>
    <t>https://www.rgo.ru/ru/article/geograficheskiy-diktant-2016</t>
  </si>
  <si>
    <t>Трифонов Александр Николаевич     Николаева Татьяна Георгиевна</t>
  </si>
  <si>
    <t>8 904 337 07 92                        8 (8452) 21 07 95</t>
  </si>
  <si>
    <t>tan-geo@mail.ru</t>
  </si>
  <si>
    <t>Петербургское шоссе, 10</t>
  </si>
  <si>
    <t>http://lengu.ru/news/obrazovatelnaya-akciya-vserossiiskii-geograficheskii-diktant-561</t>
  </si>
  <si>
    <t>Муниципальное бюджетное общеобразовательное учреждение "Средняя общеобразовательная школа №37 с углубленным изучением отдельных предметов"</t>
  </si>
  <si>
    <t>Данилова Наталия Николаевна</t>
  </si>
  <si>
    <t>8 (1378) 9 11 88,                        8 906 266 95 24</t>
  </si>
  <si>
    <t>danilovann@mail.ru</t>
  </si>
  <si>
    <t>г. Выборг, ул. Горная, д.10/3</t>
  </si>
  <si>
    <t>http://www.sch37vbg.edusite.ru</t>
  </si>
  <si>
    <t>Государственное бюджетное учреждение дополнительного профессионального образования Санкт-Петербургская академия постдипломного педагогического образования (СПб АППО)</t>
  </si>
  <si>
    <t>Кузнецова Татьяна Станиславовна</t>
  </si>
  <si>
    <t>8 (315) 35 53
8 (315) 35 58
8 921 403 12 13</t>
  </si>
  <si>
    <t>Tsk_ioo@mail.ru</t>
  </si>
  <si>
    <t>г. Санкт-Петербург, ул. Ломоносова, дом 11–13</t>
  </si>
  <si>
    <t>http://www.spbappo.ru/</t>
  </si>
  <si>
    <t>Лукин Валерий Владимирович, Заместитель директора Арктического и антарктического научно-исследовательского института</t>
  </si>
  <si>
    <t xml:space="preserve">Федеральное государственное бюджетное образовательное учреждение высшего образования
"Российский государственный педагогический университет им. А.И.Герцена" </t>
  </si>
  <si>
    <t>Сергей Валерьевич Ильинский</t>
  </si>
  <si>
    <t>8 911 743 28 03</t>
  </si>
  <si>
    <t xml:space="preserve"> ilinskiysv@herzen.spb.ru</t>
  </si>
  <si>
    <t>набережная реки Мойки, дом 48, корпус 12 (факультет географии РГПУ им. А.И.Герцена). Вход на территорию университета осуществляется только с Казанской улицы, дом 3 по документу, удостоверяющему личность</t>
  </si>
  <si>
    <t xml:space="preserve"> https://www.herzen.spb.ru/announce/20-11-2016/</t>
  </si>
  <si>
    <t>доктор географических наук, директор Института водных проблем Севера Карельского научного центра РАН Дмитрий Александрович Субетто</t>
  </si>
  <si>
    <t>Саратовская область</t>
  </si>
  <si>
    <t>Федеральное государственное бюджетное образовательное учреждение высшего образования "Саратовский национальный исследовательский государственный университет имени Н. Г. Чернышевского"</t>
  </si>
  <si>
    <t>Хворостухин Дмитрий Павлович</t>
  </si>
  <si>
    <t>khvorostukhin89@mail.ru</t>
  </si>
  <si>
    <t>ул. Астраханская, д. 83, X корпус</t>
  </si>
  <si>
    <t>Мурадян Гаяне Серикановна.</t>
  </si>
  <si>
    <t>eleonora581@ya.ru</t>
  </si>
  <si>
    <t>ул. Пономарева, 49.</t>
  </si>
  <si>
    <t>http://sch43.edusite.ru/plaal.html</t>
  </si>
  <si>
    <t xml:space="preserve">ДУБОВИЦКИЙ Владимир Станиславович, преподаватель географии и экологии, член Русского географического общества    </t>
  </si>
  <si>
    <t>sar.dvs@yandex.ru     khvorostukhin89@mail.ru</t>
  </si>
  <si>
    <t>Интернациональный пр, д. 1а</t>
  </si>
  <si>
    <t>Виктория Владимировна Кручинкина.</t>
  </si>
  <si>
    <t>8 917 207 20 91</t>
  </si>
  <si>
    <t>info@radugasar.ru</t>
  </si>
  <si>
    <t>ул. Кутякова 18</t>
  </si>
  <si>
    <t>Казанцева Ольга Николаевна, преподаватель.</t>
  </si>
  <si>
    <t>8 905 384 04 79</t>
  </si>
  <si>
    <t>cazanseva.olga2014@yandex.ru</t>
  </si>
  <si>
    <t>г. Петровск, ул. Гоголя, 49</t>
  </si>
  <si>
    <t>http://fsstu.ru/index.html?id=873</t>
  </si>
  <si>
    <t>Глава муниципального образования  город Петровск Морозов Андрей Александрович</t>
  </si>
  <si>
    <t>Муниципальное общеобразовательное учреждение "Средняя общеобразовательная школа п. Бурасы Новобурасского района Саратовской области"</t>
  </si>
  <si>
    <t>Собачкина Надежда Павловна</t>
  </si>
  <si>
    <t>8 (84557) 2 43 46</t>
  </si>
  <si>
    <t>aldaeva.nady@yandex.ru</t>
  </si>
  <si>
    <t>Новобурасский район п. Бурасы ул. первомайская д.6</t>
  </si>
  <si>
    <t>http://bur-schkola.ucoz.ru</t>
  </si>
  <si>
    <t>Ащаулов Николай Юрьевич</t>
  </si>
  <si>
    <t>8 927 226 70 72</t>
  </si>
  <si>
    <t>anu.72@mail.ru</t>
  </si>
  <si>
    <t>г.Аткарск,ул.30 лет Победы,дом 5</t>
  </si>
  <si>
    <t>http://www.pobeda-5.ucoz.ru, http://pobeda-5.ucoz.ru</t>
  </si>
  <si>
    <t>Карпенко Ольга Николаевна</t>
  </si>
  <si>
    <t>8 927 227 63 94</t>
  </si>
  <si>
    <t>karpenkoon@yandex.ru</t>
  </si>
  <si>
    <t>Краснокутский район, ул. Московская, д.50</t>
  </si>
  <si>
    <t>Государственное автономное профессиональное образовательное учреждение Саратовской области "Саратовский техникум отраслевых технологий"</t>
  </si>
  <si>
    <t>Горбачева Елена Вячеславовна</t>
  </si>
  <si>
    <t>8 909 300 99 28</t>
  </si>
  <si>
    <t>GOUPU22@yandex.ru</t>
  </si>
  <si>
    <t>г. Саратов, ул. Соколовогорская, д. 8</t>
  </si>
  <si>
    <t>Зенюкова Елена Сергеевна, заместитель директора по УВР</t>
  </si>
  <si>
    <t>8 917 311 06 57</t>
  </si>
  <si>
    <t>elenazenyukova@yandex.ru</t>
  </si>
  <si>
    <t>г. Саратов, ул. Большая Горная, 141</t>
  </si>
  <si>
    <t>http://gel.saredu.ru/news/?id=13225</t>
  </si>
  <si>
    <t>Сахалинская область</t>
  </si>
  <si>
    <t>Муниципальное бюджетное общеобразовательное учреждение Средняя общеобразовательная школа №1 Корсаковского городского округа Сахалинской области</t>
  </si>
  <si>
    <t>Булгакова Елена Владимировна, Ковалева Наталья Александровна</t>
  </si>
  <si>
    <t>8 (424З5) 2 33 91</t>
  </si>
  <si>
    <t>kоrsаkоv-sоshl@mail.ru</t>
  </si>
  <si>
    <t>г. Корсаков, ул. Краснофлотская, 1</t>
  </si>
  <si>
    <t>Барышникова Светлана Владимировна</t>
  </si>
  <si>
    <t>8 (4242) 45 23 06</t>
  </si>
  <si>
    <t>prorectorsakhgu@mail.ru    prorector-rar@sakhgu.ru</t>
  </si>
  <si>
    <t>г. Южно-Сахалинск, Коммунистический проспект, 33, актовый зал корпуса № 4</t>
  </si>
  <si>
    <t>Кишалова Наталья Валерьевна</t>
  </si>
  <si>
    <t>8 914 086 05 35</t>
  </si>
  <si>
    <t>N.Kishalova@iroso.ru</t>
  </si>
  <si>
    <t>г. Южно-Сахалинск, ул.Ленина, 111</t>
  </si>
  <si>
    <t>Мартынова Ольга Васильевна</t>
  </si>
  <si>
    <t xml:space="preserve"> 8(42442) 2 82 91,                  с.т 8 924 284 43 44</t>
  </si>
  <si>
    <t>shkola1-dolinsk@mail.ru</t>
  </si>
  <si>
    <t>г. Долинск, ул. Комсомольская, 25</t>
  </si>
  <si>
    <t>Тимошенко Юлия Валентиновна</t>
  </si>
  <si>
    <t>8 (42435) 4 25 90
 8 914 645 94 69</t>
  </si>
  <si>
    <t>korsakovoo@yandex.ru</t>
  </si>
  <si>
    <t>г. Корсаков, ул. Подгорная, 41</t>
  </si>
  <si>
    <t>Муниципальное бюджетное общеобразовательное учреждение средняя общеобразовательная школа г.Курильска</t>
  </si>
  <si>
    <t>Колесников Павел
Григорьевич</t>
  </si>
  <si>
    <t>shkola.kyrilsk@gmail.com</t>
  </si>
  <si>
    <t>г. Курильск, ул. Советская,12</t>
  </si>
  <si>
    <t>Таран Виктория Вагизовна</t>
  </si>
  <si>
    <t>8 (42436) 6 02 10                  8 924 284 16 79</t>
  </si>
  <si>
    <t>nev_obr1@mail.ru</t>
  </si>
  <si>
    <t>г. Невельск, ул.Гоголя,5</t>
  </si>
  <si>
    <t>mtomari@ mail.ru</t>
  </si>
  <si>
    <t>Муниципальное бюджетное общеобразовательное учреждение средняя общеобразовательная школа № 5 г.Углегорска</t>
  </si>
  <si>
    <t>Ткаченко Светлана Евгеньевна</t>
  </si>
  <si>
    <t>8 (42432) 4 33 40</t>
  </si>
  <si>
    <t>mk.uoumr@mail.ru</t>
  </si>
  <si>
    <t>г.Углегорск, ул. 8 Марта, д.1</t>
  </si>
  <si>
    <t>Значковская Юлия Викторовна</t>
  </si>
  <si>
    <t>8 (42455) 2 19 51
8 924 196 37 32</t>
  </si>
  <si>
    <t>centr_o@mail.ru</t>
  </si>
  <si>
    <t>пгт. Южно-Курильск, ул.Набережная, д.20</t>
  </si>
  <si>
    <t>Муниципальное бюджетное общеобразовательное учреждение Гимназия № 2 г. Южно-Сахалинска</t>
  </si>
  <si>
    <t>Фесенко Татьяна Юрьевна</t>
  </si>
  <si>
    <t>42 45 16
 8 914 751 12 10</t>
  </si>
  <si>
    <t>gimn2ys@vandex.ru</t>
  </si>
  <si>
    <t>г. Южно-Сахалинск, Пр. Победы. 80</t>
  </si>
  <si>
    <t>Муниципальное бюджетное общеобразовательное учреждение Лицей № 1 г. Южно-Сахалинска</t>
  </si>
  <si>
    <t>Воронина Тамара Георгиевна                               Ольга Гавриловна</t>
  </si>
  <si>
    <t>8 (4242) 42 46 73                        8 (4242) 24 10 50</t>
  </si>
  <si>
    <t>lyceum1@yuzhno-sakh.ru</t>
  </si>
  <si>
    <t>г. Южно-Сахалинск, ул. Комсомольская, 191а</t>
  </si>
  <si>
    <t>http://liceum1.3dn.ru/</t>
  </si>
  <si>
    <t>Муниципальное бюджетное общеобразовательное учреждение средняя общеобразовательная школа с.Буюклы</t>
  </si>
  <si>
    <t>Сороколетова Евгения Вячеславовна</t>
  </si>
  <si>
    <t>8 (42452) 2 73 20</t>
  </si>
  <si>
    <t>bsosh60@mail.ru</t>
  </si>
  <si>
    <t>Смирныховский р-он, с.Буюклы, ул Школьная, 14</t>
  </si>
  <si>
    <t>Ситникова Анна Ивановна</t>
  </si>
  <si>
    <t>8 (42452) 4 25 95</t>
  </si>
  <si>
    <t>smirnih_school@mail.ru</t>
  </si>
  <si>
    <t>пгт. Смирных,
ул Маяковского, 6</t>
  </si>
  <si>
    <t>pobedino@bk.ru</t>
  </si>
  <si>
    <t>с. Победино,
ул. Центральная , 54а</t>
  </si>
  <si>
    <t>Некрасова Светлана Михайловна</t>
  </si>
  <si>
    <t>perv_school@mail.ru</t>
  </si>
  <si>
    <t>с.Первомайск,
ул. Гоголя, 4</t>
  </si>
  <si>
    <t>Полякова Светлана Михайловна</t>
  </si>
  <si>
    <t>8 (42452) 2 66 74</t>
  </si>
  <si>
    <t>scho_roshino@mail.ru</t>
  </si>
  <si>
    <t>с.Рощино,
ул. Комсомольская, 1</t>
  </si>
  <si>
    <t>Березюк Елена Феликсовна</t>
  </si>
  <si>
    <t>8 (42455) 2 19 51</t>
  </si>
  <si>
    <t>пгт. Южно-Курильск, 
ул.Набережная 20</t>
  </si>
  <si>
    <t>Галимова Эльмира Гербовна        Добрынина Светлана Валентиновна</t>
  </si>
  <si>
    <t>8 (42433) 2 01 04                      8 (42433) 2 03 98</t>
  </si>
  <si>
    <t>metodcenter09@yandex.ru</t>
  </si>
  <si>
    <t>г. Холмск, ул. Советская, д. 70</t>
  </si>
  <si>
    <t>Свердловская область</t>
  </si>
  <si>
    <t>Муниципальная автономная общеобразовательная школа с углубленным изучением отдельных предметов №53</t>
  </si>
  <si>
    <t>Косолапова Ирина Ивановна</t>
  </si>
  <si>
    <t>8 (3438) 9 52 13</t>
  </si>
  <si>
    <t>ekb_moy53@mail.ru</t>
  </si>
  <si>
    <t>г. Екатеринбург, ул. Хвойная, 91</t>
  </si>
  <si>
    <t>http://школа53.екатеринбург.рф/
http://schoolroo.ru</t>
  </si>
  <si>
    <t xml:space="preserve">Федеральное государственное бюджетное учреждение высшего образования "Уральский государственный педагогический университет"     </t>
  </si>
  <si>
    <t>Янцер Оксана Васильевна</t>
  </si>
  <si>
    <t>8 908 925 34 79,                          8 (34323) 5 76 18</t>
  </si>
  <si>
    <t>ksenia_yantser@bk.ru</t>
  </si>
  <si>
    <t>г. Екатеринбург, проспект Космонавтов, д. 26</t>
  </si>
  <si>
    <t>1. Сикорская Галина Петровна   кандидат географических наук, доктор педагогических наук, профессор, академик  Российской академии естествознания, член Европейской академии естествознания (г. Лондон). Основоположник научной школы ноосферного образования. Лауреат национальной премии-конкурса «TerredeFemmes – Земля женщин», организованного фондом «Ив Роше» (Франция). Автор более 150 работ в области экологического образования школьников и студентов. 
2. Рундквист Николай Антонович, кандидат технических наук, мастер спорта по туризму, заслуженный путешественник по России. Руководитель путешествий: «100 дней по Уралу», «От Выборга до Уэлена», «100 меридиан», «Пешком к полюсу». Автор энциклопедий и научно-познавательных книг по Уралу и Свердловской области.
3. Капустин Владимир Григорьевич кандидат географических наук, профессор, член-корреспондент Российской Экологической академии. Председатель Свердловского филиала Русского географического общества 1998-2010, почетный профессор УрГПУ, Отличник Народного просвещения РСФСР, Почетный работник высшего профессионального образования Российской Федерации, Лауреат Премии правительства Российской Федерации в области образования. Заслуженный работник высшей школы Российской Федерации. В 2000 году награжден Дипломом Русского географического общества «За выдающиеся научные работы в области географии»
4. Корнев Иван Николаевич кандидат географических наук, профессор, Отличник  Народного просвещения РСФСР,
Член-корреспондент Российской экологической академии, член-корреспондент Международной академии наук педагогического образования, действительный член Русского географического общества.  член учебно-методического совета по географии УМО по классическому университетскому образованию, член  Ассоциации российских географов-обществоведов  (АРГО), Почетный работник высшего профессионального образования Российской Федерации, лауреат премии Правительства Российской Федерации в области образования
5. Слепухин Алексей Викторович, действительный член РГО, профессиональный путешественник, врач, директор туркомпании "Команда Искателей Приключений", руководитель этнографической секции СО РГО, победитель конкурса "Многоликая Россия"-2010, лауреат I Премии в области национальной географии "Хрустальный Компас", лауреат конкурса "Панацея", руководитель исследовательских экспедиций "Манси - лесные люди" и "В гости к уральским дольменам", основатель Историко-этнографического парка "Земля Предков".
6. Александр МОРОЗОВ – екатеринбургский шоумен, теле- и радиоведущий, ведущий утреннего шоу «Катапульта» на радио "Пилот"и программы об автомобилях «Авто-Элита».
7. Наталья Паэгле - начальник управления стратегии и информационной политики УрГПУ, член Союза журналистов России, автор трех книг «За колючей проволокой Урала», член авторского коллектива двухтомной монографии «Книга памяти немцев трудармейцев Богословлага. 1941–1946 г.г.», соавтор других краеведческих изданий. Лауреат Всероссийского конкурса краеведческих изданий Министерства печати и массовых коммуникаций «Малая родина» и Всероссийской литературной премии им. П.П.Бажова.
Сопредседатель Свердловского областного общества "Мемориал".</t>
  </si>
  <si>
    <t>Муниципальное автономное общеобразовательное учреждение "Средняя общеобразовательная школа № 13" (МАОУ "СОШ № 13")</t>
  </si>
  <si>
    <t>Герасимович Светлана Владимировна, учитель географии</t>
  </si>
  <si>
    <t>school-13@bk.ru</t>
  </si>
  <si>
    <t>г. Североуральск, п. Черемухово, ул. Калинина, 19</t>
  </si>
  <si>
    <t>Муниципальное казенное общеобразовательное учреждение  Баранниковская средняя общеобразовательная школа" Камышловского района Свердловской области</t>
  </si>
  <si>
    <t>Шавкунова Нина Александровна</t>
  </si>
  <si>
    <t>8 950 654 34 42</t>
  </si>
  <si>
    <t>nasch70@mail.ru</t>
  </si>
  <si>
    <t>Камышловский район, д.Баранникова, ул.Ленина, 17</t>
  </si>
  <si>
    <t>http://barannikschool.edusite.ru/p1aa1.html</t>
  </si>
  <si>
    <t>Гашева Людмила Леонидовна</t>
  </si>
  <si>
    <t>8 (3439) 311 295                     8 912 670 55 29</t>
  </si>
  <si>
    <t>gashevallo@mail.ru.</t>
  </si>
  <si>
    <t>http://school20ku.ucoz.ru/news/vserossijskij_geograficheskij_diktant_2016/2016-11-01-48</t>
  </si>
  <si>
    <t>Надежда Вилеганова Главатских – Директор СКОУ «СОШ №2»</t>
  </si>
  <si>
    <t>8 (34394) 3 25 45</t>
  </si>
  <si>
    <t>shkola2revda@mail.ru</t>
  </si>
  <si>
    <t>г. Ревда, ул. П. Зыкина, 18</t>
  </si>
  <si>
    <t>http://shkola2revda.ru</t>
  </si>
  <si>
    <t>Муниципальное бюджетное общеобразовательное учреждение “Средняя общеобразовательная школа №1” г.Реж</t>
  </si>
  <si>
    <t>Середкина Ксения Сергеевна (учитель географии МБОУ СОШ№1)</t>
  </si>
  <si>
    <t>8 909 002 45 29                       8 (34364) 2 26 66                 8 (34364)  2 25 25</t>
  </si>
  <si>
    <t>seredkinaks@mail.ru</t>
  </si>
  <si>
    <t>г. Реж, ул. Советская, 34</t>
  </si>
  <si>
    <t>http://shkola1rezh.ucoz.ru/</t>
  </si>
  <si>
    <t>ekb_mou119@mail.ru</t>
  </si>
  <si>
    <t xml:space="preserve">Будакова Елена Владимировна, Ахметшина Елена Павловна </t>
  </si>
  <si>
    <t>8 (34368) 7 39 04</t>
  </si>
  <si>
    <t>obr.sredneuralsk@mail.ru</t>
  </si>
  <si>
    <t>г. Среднеуральск, ул.Куйбышева, 6 А</t>
  </si>
  <si>
    <t>http://obrsredneuralsk.moy.su/</t>
  </si>
  <si>
    <t>Симаков Олег Георгиевич, педагог по камнерезному делу. Лауреат областного Фестиваля «Грани таланта» в номинации «Камнерезное искусство».</t>
  </si>
  <si>
    <t>Муниципальное автономное образовательное учреждение Новолялинского городского округа "Средняя общеобразовательная школа №4";</t>
  </si>
  <si>
    <t>Щербакова Вера Борисовна</t>
  </si>
  <si>
    <t>8 912 246 63 73</t>
  </si>
  <si>
    <t>Свердловская обл., г. Новая Ляля, ул. Лермонтова, 22</t>
  </si>
  <si>
    <t>http://4schoolngo.my1.ru/-diktant-0/vserossiyskiy-geograficheskiy-diktant-2016</t>
  </si>
  <si>
    <t>Маркова Оксана Николаевна - начальник отдела по организационной работе и связи с общественностью администрации Новолялинского городского округа</t>
  </si>
  <si>
    <t>Пасхина Галина Викторовна – учитель географии.</t>
  </si>
  <si>
    <t>8 (34394) 3 25 21</t>
  </si>
  <si>
    <t>143119@mail.ru</t>
  </si>
  <si>
    <t>Красноуфимский район, село Ключики, улица Студенческая, 22</t>
  </si>
  <si>
    <t>4.magnitka-shkola20@rambler.ru</t>
  </si>
  <si>
    <t>Муниципальное автономное общеобразовательное учреждение средняя общеобразовательная школа № 8 (МАОУ СОШ № 8)</t>
  </si>
  <si>
    <t>Корчемкина Галина Валерьевна, учитель географии</t>
  </si>
  <si>
    <t>8 908 634 04 38</t>
  </si>
  <si>
    <t>г.Североуральск, ул. Советская, 41</t>
  </si>
  <si>
    <t>http://шк8.рф/news/latest-news/663-vserossijskij-geograficheskij-diktant-20-noyabrya.html</t>
  </si>
  <si>
    <t>Муниципальное автономное общеобразовательное учреждение средняя общеобразовательная школа № 11 (МАОУ СОШ № 11)</t>
  </si>
  <si>
    <t>Королева Людмила Владимировна</t>
  </si>
  <si>
    <t>8 (343) 234-59-88</t>
  </si>
  <si>
    <t>г.Североуральск, ул. Молодёжная, 4</t>
  </si>
  <si>
    <t>Муниципальное автономное общеобразовательное учреждение средняя общеобразовательная школа № 9</t>
  </si>
  <si>
    <t>Ламешина Елена Петровна</t>
  </si>
  <si>
    <t>8 908 905 27 07
 8(34380) 2 46 70                         8(34380) 2 32 64</t>
  </si>
  <si>
    <t>г. Североуральск, ул. Молодежная, 22</t>
  </si>
  <si>
    <t>http://mou-sh9.ru/index.php/novosti/244-vserossijskij-geograficheskij-diktant2016</t>
  </si>
  <si>
    <t>Муниципальное автономное общеобразовательное учреждение средняя общеобразовательная школа № 1 (МАОУ СОШ № 1)</t>
  </si>
  <si>
    <t>Глотова Вера Геннадьевна, учитель географии</t>
  </si>
  <si>
    <t>8 (343) 802-08-25</t>
  </si>
  <si>
    <t>г.Североуральск, ул. Свердлова д.44</t>
  </si>
  <si>
    <t>Муниципальное автономное общеобразовательное учреждение "Средняя общеобразовательная школа № 14" (МАОУ "СОШ № 14")</t>
  </si>
  <si>
    <t>Грибова Ольга Михайловна</t>
  </si>
  <si>
    <t>8 (34380) 2-26-18.</t>
  </si>
  <si>
    <t>г. Североуральск, п. Калья, ул.Комарова, д.13а</t>
  </si>
  <si>
    <t>Муниципальное автономное общеобразовательное учреждение средняя общеобразовательная школа № 15 (МАОУ СОШ № 15)</t>
  </si>
  <si>
    <t>Кузьмина Наталья Петровна, учитель географии</t>
  </si>
  <si>
    <t>8(34380) 4-39-32</t>
  </si>
  <si>
    <t>г. Североуральск, п. 3-й Северный, ул. Комсомольская 44</t>
  </si>
  <si>
    <t>Муниципальное казенное общеобразовательное учреждение средняя общеобразовательная школа пос. Азиатская</t>
  </si>
  <si>
    <t xml:space="preserve"> Юсупова Регина Фагиловна</t>
  </si>
  <si>
    <t>8 (34344) 2 40 04                       8 982 616 35 50</t>
  </si>
  <si>
    <t>Нижнетагильский машиностроительный техникум Нижнетагильского технологического института (филиала) федерального государственного автономного образовательного учреждения высшего профессионального образования "Уральский федеральный университет имени первого Президента России Б.Н. Ельцина"</t>
  </si>
  <si>
    <t>Кислицына Ирина Сергеевна</t>
  </si>
  <si>
    <t>8 (3435) 25 26 52                     42 11 18                             8 922 134 73 57</t>
  </si>
  <si>
    <t>г. Нижний Тагил , просп. Вагоностроителей, 14a</t>
  </si>
  <si>
    <t>http://turizmnt.ru/geogrdictant/index.php        https://vk.com/geogrdictantnt    https://    www.facebook.com/events/580678788782813/</t>
  </si>
  <si>
    <t>Муниципальное бюджетное учреждение культуры "Центральная городская библиотека"</t>
  </si>
  <si>
    <t>8 (3435) 25 26 52                   8  (3435)  42 11 18                              8 922 134 73 57</t>
  </si>
  <si>
    <t>г. Нижний Тагил, пр. Строителей, 1</t>
  </si>
  <si>
    <t>Муниципальное бюджетное учреждение культуры городского округа Краснотурьинск "Централизованная библиотечная система"</t>
  </si>
  <si>
    <t>Токмакова Елена Анатольевна</t>
  </si>
  <si>
    <t>8 (34384) 6 36 38</t>
  </si>
  <si>
    <t>elena-t2@yandex.ru</t>
  </si>
  <si>
    <t>г. Краснотурьинск, бульвар Мира, 3</t>
  </si>
  <si>
    <t>Чернышев Олег Петрович, Вершинина Татьяна Сергеевна</t>
  </si>
  <si>
    <t xml:space="preserve"> 8 903 084 86 82                         8 963 275 58 97 </t>
  </si>
  <si>
    <t>bgo_ou23@mail.ru</t>
  </si>
  <si>
    <t>г. Березовский, п. Кедровка, ул. Школьная, д. 1</t>
  </si>
  <si>
    <t xml:space="preserve">https://sites.google.com/site/bmkousosh23/novosti/nasaskolastalaodnojizregionalnyhplosadokvserossijskogogeograficeskogodiktanta </t>
  </si>
  <si>
    <t>Муниципальное автономное общеобразовательное учреждение "Средняя школа № 1 г. Михайловска"</t>
  </si>
  <si>
    <t>Соколкина Елена Сергеевна</t>
  </si>
  <si>
    <t>8 908 926 76 77</t>
  </si>
  <si>
    <t>sokolkina.elena@yandex.ru</t>
  </si>
  <si>
    <t>Нижнесергинский район г. Михайловск ул. Кирова 57</t>
  </si>
  <si>
    <t>Азарова Оксана Святославовна</t>
  </si>
  <si>
    <t>8 922 134 54 75                          8 (34341) 2 25 68</t>
  </si>
  <si>
    <t>Liceum6@yandex.ru, oxi8080@mail.ru</t>
  </si>
  <si>
    <t>г. Качканар, 8 микрорайон, дом 30</t>
  </si>
  <si>
    <t>http://kch-sch6.narod.ru/</t>
  </si>
  <si>
    <t>Муниципальное образовательное учреждение Средняя образовательная школа №3</t>
  </si>
  <si>
    <t>Ивачёва Юлия Владимировна</t>
  </si>
  <si>
    <t>8 953 608 68 28</t>
  </si>
  <si>
    <t>iva4eva.yulia@yandex.ru</t>
  </si>
  <si>
    <t>Пригородный район, поселок Черноисточинск, ул.Юбилейная, 5</t>
  </si>
  <si>
    <t>www.3gor.uralschool.ru</t>
  </si>
  <si>
    <t>Муниципальное автономное общеобразовательное учреждение "Средняя общеобразовательная школа № 17"</t>
  </si>
  <si>
    <t>Кабанова Екатерина Владимировна</t>
  </si>
  <si>
    <t>8 904 546 06 46</t>
  </si>
  <si>
    <t>Rina_82@inbox.ru</t>
  </si>
  <si>
    <t xml:space="preserve"> г.Краснотурьинск, ул.Клубная,18</t>
  </si>
  <si>
    <t>http://school17.usoz.ru/news/vserossijskij_geograficheskij_diktant/2016-11-11-854</t>
  </si>
  <si>
    <t>Сотрудники Краснотурьинского краеведческого музея</t>
  </si>
  <si>
    <t>Муниципальное казенное образовательное учреждение Ачитского городского округа "Ачитская средняя общеобразовательная школа"</t>
  </si>
  <si>
    <t>Чаурина Оксана Владимировна, учитель географии</t>
  </si>
  <si>
    <t>8  902 269 31 57</t>
  </si>
  <si>
    <t>chaurina@gmail.com</t>
  </si>
  <si>
    <t xml:space="preserve"> Ачитский район, п. Ачит, улица Ленина , д.4</t>
  </si>
  <si>
    <t>http://achit-school.com.ru/</t>
  </si>
  <si>
    <t>Муниципальное автономное общеобразовательное учреждение средняя общеобразовательная школа № 26</t>
  </si>
  <si>
    <t>Гаврилова Наталья Радионовна</t>
  </si>
  <si>
    <t>8 904 389 79 58</t>
  </si>
  <si>
    <t>natagavrilova26@gmail.com</t>
  </si>
  <si>
    <t>город Волчанск, улица Карпинского 12</t>
  </si>
  <si>
    <t>http://sosh26.narod.ru</t>
  </si>
  <si>
    <t>Муниципальное бюджетное общеобразовательное учреждение "Средняя общеобразовательная школа № 6"</t>
  </si>
  <si>
    <t>Хайрулина Наталья Александровна</t>
  </si>
  <si>
    <t>8 922 037 24 22</t>
  </si>
  <si>
    <t>haynata@mail.ru</t>
  </si>
  <si>
    <t xml:space="preserve"> город Артемовский улица Чайковского 2 тел.2-47-40</t>
  </si>
  <si>
    <t>Федеральное государственное бюджетное образовательное учреждение высшего образования"Уральский государственный лесотехнический университет"</t>
  </si>
  <si>
    <t>Нагимов Зуфар Ягфарович</t>
  </si>
  <si>
    <t>8 (343) 261 52 48,                         8 912 265 77 17</t>
  </si>
  <si>
    <t>lxf@usfeu.ru</t>
  </si>
  <si>
    <t>Екатеринбург, Сибирский тракт 37, УЛК-1</t>
  </si>
  <si>
    <t xml:space="preserve"> http://www.usfeu.ru/</t>
  </si>
  <si>
    <t>Помощник председателя Свердловского отделения РГО  - Максим Юрьевич Фирсов, главный редактор журнала "Уральский следопыт"(модератор)</t>
  </si>
  <si>
    <t xml:space="preserve">Государственное автономное профессиональное образовательное учреждение вердловской области О "Нижнетагильский государственный профессиональный колледж имени Никиты Акинфиевича Демидова" </t>
  </si>
  <si>
    <t>Балин Павел Сергеевич         Кислицына Ирина Сергеевна</t>
  </si>
  <si>
    <t>turizmnt@mail.ru</t>
  </si>
  <si>
    <t xml:space="preserve"> г. Нижний Тагил, ул. Карла Маркса, д.2</t>
  </si>
  <si>
    <t>представитель Администрации города Нижний Тагил, краевед, писатель Пудовкин С.И.</t>
  </si>
  <si>
    <t>Хорькова Светлана Васильевна</t>
  </si>
  <si>
    <t>8 950 555 79 79</t>
  </si>
  <si>
    <t>cveta-ek66@mail.ru</t>
  </si>
  <si>
    <t>Белоярский район, село Кочневское, 
ул. Ударников 5.</t>
  </si>
  <si>
    <t>Федеральное государственное автономное образовательное учреждение высшего образования Российский государственный профессионально-педагогический университет (РГППУ)</t>
  </si>
  <si>
    <t>Акулова Анастасия Геннадьевна</t>
  </si>
  <si>
    <t>8 909 000 40 14</t>
  </si>
  <si>
    <t>anastasia.akulova@rsvpu.ru</t>
  </si>
  <si>
    <t>http://www.rsvpu.ru/news/archive/vserossijskij-geograficheskij-diktant-2016/</t>
  </si>
  <si>
    <t>Федеральное государственное автономное образовательное учреждение высшего образования "Уральский федеральный университет имени первого Президента России Б.Н. Ельцина"</t>
  </si>
  <si>
    <t>Смазнова Полина Александровна</t>
  </si>
  <si>
    <t>8 (343) 389 93 09                         8 (343) 389 93 29</t>
  </si>
  <si>
    <t>p.a.smaznova@urfu.ru</t>
  </si>
  <si>
    <t>г. Екатеринбург, пр. Ленина, д.51</t>
  </si>
  <si>
    <t>http://urfu.ru/ru/</t>
  </si>
  <si>
    <t>Муниципальное казенное общеобразовательное учреждение Ачитского городского округа "Уфимская средняя общеобразовательная школа"</t>
  </si>
  <si>
    <t>Дубовцева Маргарита Анатольевна</t>
  </si>
  <si>
    <t>8 900 205 59 38                             8 (343) 917 21 54</t>
  </si>
  <si>
    <t>ufimka-skola@yandex.ru busgalina2015@yandex.ru</t>
  </si>
  <si>
    <t>п. Уфимский, ул. Специалистов, д. 12</t>
  </si>
  <si>
    <t>Севастополь</t>
  </si>
  <si>
    <t>Филиал федерального государственного бюджетного образовательного учреждения высшего образованияМосковского государственного университета им. Ломоносова в г. Севастополе</t>
  </si>
  <si>
    <t>Cтаднюк Татьяна Ивановна</t>
  </si>
  <si>
    <t>8 978 007 84 86</t>
  </si>
  <si>
    <t>st1603@mail.ru</t>
  </si>
  <si>
    <t>ул. Героев Севастополя, 7</t>
  </si>
  <si>
    <t>Федеральное государственное казенное общеобразовательное учреждение "Севастопольское Кадетское Президентское училище"</t>
  </si>
  <si>
    <t>Государственное Бюджетное Учреждение Культуры города Севастополя "Централизованная библиотечная система для взрослых" библиотека-филиал № 38</t>
  </si>
  <si>
    <t>Сахонь Светлана Леонидовна</t>
  </si>
  <si>
    <t>8 978 006 36 24</t>
  </si>
  <si>
    <t>fil38.cbs@gmail.com</t>
  </si>
  <si>
    <t>с. Верхнесадовое, ул. Севастопольская,53</t>
  </si>
  <si>
    <t>Федеральное государственное  бюджетное военное образовательное учреждение высшего образования "Черноморское Высшее Военно-Морское ордена Красной Звезды училище им.П.С.Нахимова" министерства обороны РФ</t>
  </si>
  <si>
    <t>ZSAbdullaeva@sevsu.ru</t>
  </si>
  <si>
    <t>Смоленская область</t>
  </si>
  <si>
    <t>Муниципальное бюджетное образовательное учреждение Даньковская основная школа Починковского района Смоленской области</t>
  </si>
  <si>
    <t>Солдатова Юлия Александровна</t>
  </si>
  <si>
    <t>8 (48149) 4 26 33                          8 910 768 56 27</t>
  </si>
  <si>
    <t>dank.school@bk.ru</t>
  </si>
  <si>
    <t>Починковский район, д. Даньково, д. 94 А</t>
  </si>
  <si>
    <t>Муниципальное казённое общеобразовательное учреждение Климщинская средняя школа</t>
  </si>
  <si>
    <t>Голубцова Ирина Викторовна</t>
  </si>
  <si>
    <t>8 (48149) 5 43 97</t>
  </si>
  <si>
    <t>klimshina.shkola@yandex.ru</t>
  </si>
  <si>
    <t>Починовский р-н, д.Климщина, д.71</t>
  </si>
  <si>
    <t>Муниципальное бюджетное общеобразовательное учреждение средняя общеобразовательная школа №3 г. Вязьмы Смоленской области</t>
  </si>
  <si>
    <t xml:space="preserve">Шукалова Татьяна Сергеевна </t>
  </si>
  <si>
    <t>8 (48231) 6 12 69                      8  904 363 55 20</t>
  </si>
  <si>
    <t>moyssh-3@yandex.ru, Shukalova-ts@mail.ru</t>
  </si>
  <si>
    <t>г. Вязьма, ул. Докучаева, 2</t>
  </si>
  <si>
    <t>Смоленский филиал негосударственного образовательного учреждения высшего образования "Московская академия экономики и права"</t>
  </si>
  <si>
    <t>Глебова Татьяна Викторовна</t>
  </si>
  <si>
    <t>8 (4812) 27 19 79                         8 920 326 51 62</t>
  </si>
  <si>
    <t>г. Смоленск, Витебское шоссе, 2</t>
  </si>
  <si>
    <t>www.sfmael.ru</t>
  </si>
  <si>
    <t>Муниципальное бюджетное общеобразовательное учреждение Талашкинская средняя школа Смоленского района Смоленской области</t>
  </si>
  <si>
    <t>Путенков Вадим Александрович</t>
  </si>
  <si>
    <t>8 906 669 44 41                             8 (4812) 36 12 32</t>
  </si>
  <si>
    <t>vadim.putenkoff2015@yandex.ru, sktalash@mail.ru</t>
  </si>
  <si>
    <t>Смоленский район, д. Фленово, ул. Музейная, д.2</t>
  </si>
  <si>
    <t>http ://sktalash kins kav.edusite. ru/</t>
  </si>
  <si>
    <t>Федеральное государственное казенное военное образовательное учреждение высшего образования "Военная академия войсковой противовоздушной обороны Вооруженных Сил Российской Федерации имени Маршала Советского Союза А.М. Василевского" Министерства обороны Российской Федерации</t>
  </si>
  <si>
    <t>Образовательное учреждение высшего образования "Смоленский гуманитерный университет"</t>
  </si>
  <si>
    <t>Катровский Александр Петрович</t>
  </si>
  <si>
    <t>8 961 136 89 58</t>
  </si>
  <si>
    <t>alexkatrovsky@mail.ru</t>
  </si>
  <si>
    <t>г. Смоленск, ул. Герцена, д.2</t>
  </si>
  <si>
    <t>Ермошкина Галина Федоровна</t>
  </si>
  <si>
    <t>8 (4812) 70 02 88                         8 910 785 55 93</t>
  </si>
  <si>
    <t>egf-gio@mail.ru</t>
  </si>
  <si>
    <t>г. Смоленск, ул. Пржевальского, д. 4</t>
  </si>
  <si>
    <t>http://www.smolgu.ru/news_univer/ii_vserossijskij_geograficheskij_diktant/</t>
  </si>
  <si>
    <t>Гращенков Валерий Степанович – скульптор, профессор Смоленского государственного университета, председателем Смоленского отделения Союза художников России.
Кочергин Александр Семенович – директор ФГБУ «Национальный парк «Смоленское Поозерье»
Гильденкова Ольга Сергеевна – начальник управления образования и молодежной политики Администрации города Смоленска
Тихомиров Сергей Владимирович – глава Администрации Ленинского района города Смоленска
Малахов Михаил Иванович – директор СОГБУДО «Детско-юношеский центр туризма, краеведения и спорта»</t>
  </si>
  <si>
    <t>Ставропольский край</t>
  </si>
  <si>
    <t>Муниципальное бюджетное общеобразовательное учреждение средняя общеобразовательная школа№17 (МБОУ СОШ№17) города-курорта Кисловодска</t>
  </si>
  <si>
    <t>Григорян Светлана Станиславовна</t>
  </si>
  <si>
    <t xml:space="preserve">8 (87937)5 17 88                     8 (87937) 5 17 47                            8 (87937) 5 09 51 </t>
  </si>
  <si>
    <t xml:space="preserve">geoteacher17@mail.ru, school17kisl@mail.ru </t>
  </si>
  <si>
    <t>город Кисловодск, улица Набережная 43/а</t>
  </si>
  <si>
    <t>http://sh17kisl.ru/news/
https://vk.com/the_station_of_young_naturalists</t>
  </si>
  <si>
    <t>Муниципальное казенное общеобразовательное учреждение "Средняя общеобразовательная школа №16" с. Каясула</t>
  </si>
  <si>
    <t>Камарзаев Владимир Тимофеевич</t>
  </si>
  <si>
    <t>8 905 462 78 21</t>
  </si>
  <si>
    <t>kayaschool16@yandex.ru</t>
  </si>
  <si>
    <t>Нефтекумский район, с. Каясула, ул. Советская, д. 44а</t>
  </si>
  <si>
    <t>Муниципальное казенное общеобразовательное учреждение "Средняя общеобразовательная школа с. Новомихайловского"</t>
  </si>
  <si>
    <t>О.В. Деренская</t>
  </si>
  <si>
    <t>8 (86541) 4 12 77</t>
  </si>
  <si>
    <t>moycosh4@yandex.ru</t>
  </si>
  <si>
    <t>с. Новомихайловское, ул. Пионерская, д. 33</t>
  </si>
  <si>
    <t>Илья Павлович Супрунчук</t>
  </si>
  <si>
    <t>ilia_suprunchuk@mail.ru</t>
  </si>
  <si>
    <t>г. Ставрополь, ул. Пушкина 1</t>
  </si>
  <si>
    <t>http://www.ncfu.ru/anonsy/9465-vserossiyskiy-geograficheskiy-diktant-proydet-v-skfu.html</t>
  </si>
  <si>
    <t>Тамбовская область</t>
  </si>
  <si>
    <t>8 920 236 25 02</t>
  </si>
  <si>
    <t>emelyanovav@yandex.ru</t>
  </si>
  <si>
    <t>А.И. Орионов - бизнесмен, депутат областной думы, благотворитель, член РГО. С.Н. Дудник - руководитель центра метерологии Тамбовской области, член РГО. М.В. Белоусов - начальник управления по развитию физкультуры и спорта Тамбовской области. Д.Н. Бычков - начальник управления по связям с общественностью Тамбовской области</t>
  </si>
  <si>
    <t>Коростелева Любовь Петровна</t>
  </si>
  <si>
    <t>8(47533)44582</t>
  </si>
  <si>
    <t>soch2m@mail.ru</t>
  </si>
  <si>
    <t xml:space="preserve"> г. Моршанск, ул. Гибнера,д. 13</t>
  </si>
  <si>
    <t>Бондарский район, с. Бондари, ул. Советская д.4</t>
  </si>
  <si>
    <t>Крючкова Светлана Александровна, учитель географии</t>
  </si>
  <si>
    <t>8 (47551) 3 27 73                    8 920 478 33 41</t>
  </si>
  <si>
    <t>mougavrilovka2@yandex.ru</t>
  </si>
  <si>
    <t>Гавриловский район, село Гавриловка 2-я, улица Школьная, д.3</t>
  </si>
  <si>
    <t>http://mbougavrilovka2/68edu.ru/?page_id=4249</t>
  </si>
  <si>
    <t>Журавлева Светлана Васильевна, руководитель РМО учителей географии</t>
  </si>
  <si>
    <t>8 953 724 77 68</t>
  </si>
  <si>
    <t>svetavasa66@rambler.ru</t>
  </si>
  <si>
    <t>г.Жердевка, ул.Нагорная, д.72</t>
  </si>
  <si>
    <t>Шебунова Марина Александровна, заместитель директора по УВР</t>
  </si>
  <si>
    <t>8 (47552) 2 44 77</t>
  </si>
  <si>
    <t>mousoh12006@yandex.ru</t>
  </si>
  <si>
    <t>Знаменский район, р.п.Знаменка, ул. Советская, дом 1</t>
  </si>
  <si>
    <t>Чернова Елена Григорьевна,
заведующий ИМЦ Инжавинского района</t>
  </si>
  <si>
    <t>8 (47553) 2 76 72</t>
  </si>
  <si>
    <t>metod@r53.tambov.gov.ru</t>
  </si>
  <si>
    <t>Инжавинский район, р. п. Инжавино, ул. Лунина д. 2</t>
  </si>
  <si>
    <t>Тютикова Юлия Николаевна</t>
  </si>
  <si>
    <t>8 960 661 19 36</t>
  </si>
  <si>
    <t>tyutikovayu@mail.ru</t>
  </si>
  <si>
    <t xml:space="preserve">г. Кирсанов, ул. Площадь Революции, д. 1 </t>
  </si>
  <si>
    <t>http://uvarsch.ucoz.ru</t>
  </si>
  <si>
    <t>Захарова Татьяна Михайловна</t>
  </si>
  <si>
    <t>8 (47545) 5 85 53</t>
  </si>
  <si>
    <t>zaharowa2012@mail.ru</t>
  </si>
  <si>
    <t>Мичуринский район, село Заворонежское, ул.Советская, 121</t>
  </si>
  <si>
    <t>http://imc.68edu.ru/?p=1864</t>
  </si>
  <si>
    <t xml:space="preserve">Пруцакова Ольга Александровна, заместитель директора по УВР  </t>
  </si>
  <si>
    <t>8 910 654 96 49</t>
  </si>
  <si>
    <t>olgap6791@mail.ru</t>
  </si>
  <si>
    <t>Мордовский район, р.п. Мордово, ул. Интернациональная, д.4б</t>
  </si>
  <si>
    <t>https://yadi.sk/i/rB4BKjC-yJA3y</t>
  </si>
  <si>
    <t>Никитина Светлана Александровна,
методист МКУ РИМЦ отдела образования  Моршанского района</t>
  </si>
  <si>
    <t>swet.nikitin2011@yandex.ru</t>
  </si>
  <si>
    <t>Моршанский район, п. Пригородный, улица Кузнецова, д.6а</t>
  </si>
  <si>
    <t>Н.В. Косычева - депутат областной Думы 7-го созыва, руководитель Алгасовского филиала МБУК РЦКДД</t>
  </si>
  <si>
    <t>Леканская Вера Сергеевна</t>
  </si>
  <si>
    <t>8 (47546) 3 13 53</t>
  </si>
  <si>
    <t>obr02@yandex.ru</t>
  </si>
  <si>
    <t>Мучкапский район, р.п. Мучкапский, ул. Красная, 1</t>
  </si>
  <si>
    <t>http://muchkapschkola2.68edu.ru/novostii.htm</t>
  </si>
  <si>
    <t>Свиридова Нина Николаевна</t>
  </si>
  <si>
    <t>8 915 666 91 08</t>
  </si>
  <si>
    <t>swiridowanina@yandex.ru</t>
  </si>
  <si>
    <t>Никифоровский район, р.п. Дмитриевка, ул. Мира, д.41 «В»</t>
  </si>
  <si>
    <t>http://schkola1.68edu.ru/?p=8704</t>
  </si>
  <si>
    <t>Чистякова Инесса Ивановна - корреспондент газеты "Знамя", Ремизов Виктор Максимович - поэт т прозаик, член Союза журналистов России, Дегтярева Наталия Алексеевна - руководитель районного методического объединения, учитель географии, Загороднева Наталия Ивановна - пенсионер, учитель геонрафии высшей категории МБОУ "Никифоровская СОШ №1". Свиридов Андрей Александрович - студент магистратуры кафедры природопользования и землеустройства института математики, естествознания и информационных технологий ФГБОУ ВО "Тамбовский государственный университет имени Г.Р. Державина"</t>
  </si>
  <si>
    <t>Погребнева Галина Александровна</t>
  </si>
  <si>
    <t xml:space="preserve"> 8 915 671 66 28</t>
  </si>
  <si>
    <t>gal.pogrebnyowa2013@yandex.ru</t>
  </si>
  <si>
    <t>Никифоровский район, 
р.п. Дмитриевка, ул. Победы, д.10</t>
  </si>
  <si>
    <t>http://nikifschkola2/68edu.ru/</t>
  </si>
  <si>
    <t>А.Р. Щербаков, глава Никифоровского района; Т.Ю. Березина, заместитель главы администрации района; А.А. Новичков, председатель школьного Управляющего Совета, депутат Тамбовской областной Думы</t>
  </si>
  <si>
    <t>Антипова Светлана Николаевна</t>
  </si>
  <si>
    <t>8 905 122 75 34</t>
  </si>
  <si>
    <t>antip3333333@mail.ru</t>
  </si>
  <si>
    <t>Первомайский район, п. Первомайский, ул. Э.Тельмана, дом 5</t>
  </si>
  <si>
    <t xml:space="preserve"> http://pervsosh.68edu.ru/
https://schools.dnevnik.ru/news.aspx?network=37123&amp;news=1241798
</t>
  </si>
  <si>
    <t>Панова Ольга Владимировна, руководитель РМО учителей географии,</t>
  </si>
  <si>
    <t>8 (47544) 2 04 07</t>
  </si>
  <si>
    <t>izberdei44@mail.ru</t>
  </si>
  <si>
    <t xml:space="preserve"> Петровский р-н, с. Петровское, ул. Интернациональная, д.23 «б»</t>
  </si>
  <si>
    <t>Нистратова Мария Викторовна
ведущий специалист отдела образования администрации района</t>
  </si>
  <si>
    <t>8 (47554) 2 71 90</t>
  </si>
  <si>
    <t>nistratova68@mail.ru</t>
  </si>
  <si>
    <t>Петровский район, с. Петровское, ул. Пионерская, д.51А</t>
  </si>
  <si>
    <t>Филонова Лариса Ивановна, заместитель директора</t>
  </si>
  <si>
    <t>8 910 753 22 12</t>
  </si>
  <si>
    <t>filonova1968@yandex.ru</t>
  </si>
  <si>
    <t>Рассказовский район, село Платоновка, улица Школьная, дом 21</t>
  </si>
  <si>
    <t>Попова Наталия Викторовна, заместитель директора по УВР</t>
  </si>
  <si>
    <t>8 953 125 83 21</t>
  </si>
  <si>
    <t>popovanata69@yandex.ru</t>
  </si>
  <si>
    <t>Рассказовский район, 
с. Верхнеспасское, ул. Центральная, д.84а</t>
  </si>
  <si>
    <t>Кичатова Елена Николаевна,
заместитель директора по ИКТ</t>
  </si>
  <si>
    <t>8 920 232 63 82</t>
  </si>
  <si>
    <t>elena-kich@yandex.ru</t>
  </si>
  <si>
    <t>Ржаксинский район, р.п. Ржакса, ул. Советская, д.8</t>
  </si>
  <si>
    <t>http://rgacsa-sh2.68edu.ru/</t>
  </si>
  <si>
    <t>Коньшина Ирина Викторовна</t>
  </si>
  <si>
    <t>8 (47556) 2 21 44</t>
  </si>
  <si>
    <t>e.sert@bk.ru</t>
  </si>
  <si>
    <t>Сампурский район, п. Сатинка, ул. 60 лет СССР, д.2</t>
  </si>
  <si>
    <t>http://roosamp.68edu.ru/doki/2016/%D0%93%D0%B5%D0%BE%D0%B3%D1%80%D0%B0%D1%84%D0%B8%D1%87%D0%B5%D1%81%D0%BA%D0%B8%D0%B9%20%D0%B4%D0%B8%D0%BA%D1%82%D0%B0%D0%BD%D1%82.rar</t>
  </si>
  <si>
    <t>Головина Наталия Павловна, руководитель РМО учителей географии</t>
  </si>
  <si>
    <t>8 902 734 31 40</t>
  </si>
  <si>
    <t>golovinanatali@yandex.ru</t>
  </si>
  <si>
    <t>Сосновский район, р.п. Сосновка, ул. Красноармейская, д.2</t>
  </si>
  <si>
    <t>http://sosnovkaschool.68edu.ru/index.php/o-shlole-3/new</t>
  </si>
  <si>
    <t>Долгополова Марина Анатольевна, заместитель директора</t>
  </si>
  <si>
    <t>8 920 481 91 67</t>
  </si>
  <si>
    <t>maran7272@mail.ru</t>
  </si>
  <si>
    <t>Сосновский район, р.п. Сосновка, улица Котовского, 12</t>
  </si>
  <si>
    <t>Попова Оксана Егоровна, методист</t>
  </si>
  <si>
    <t>8 (4752) 61 02 79</t>
  </si>
  <si>
    <t>68moskwa@rambler.ru</t>
  </si>
  <si>
    <t>Тамбовский район, с. Куксово, ул. Москва, д. 82</t>
  </si>
  <si>
    <t>http://tatanovo.68edu.ru/</t>
  </si>
  <si>
    <t>Кожевникова Лариса Николаевна, методист</t>
  </si>
  <si>
    <t>8 (47557) 2 52 73</t>
  </si>
  <si>
    <t>kln_330@mail.ru</t>
  </si>
  <si>
    <t>Токарёвский район, р.п. Токарёвка, ул. Советская, д.36</t>
  </si>
  <si>
    <t xml:space="preserve"> http://school2.68edu.ru/news</t>
  </si>
  <si>
    <t>Рыбина Надежда Вячеславовна,
заместитель директора по УВР</t>
  </si>
  <si>
    <t>8 915 885 60 10</t>
  </si>
  <si>
    <t>m-alab@bk.ru</t>
  </si>
  <si>
    <t>Уваровский район, С.Моисеево-Алабушка, ул. Молодежная 4</t>
  </si>
  <si>
    <t>http://malabschool.68edu.ru/?page_id=489</t>
  </si>
  <si>
    <t>Щербинина Елена Васильевна, заместитель директора по УВР</t>
  </si>
  <si>
    <t>8 960 668 14 66</t>
  </si>
  <si>
    <t>sherbininalena17@mail.ru</t>
  </si>
  <si>
    <t>Уметский район, р.п. Умёт, ул. Первомайская, д. 80</t>
  </si>
  <si>
    <t>http://umetschool.68edu.ru/nb.html</t>
  </si>
  <si>
    <t>Плуталов Сергей Михайлович, заместитель начальника отдела образования
Волынкина Светлана Юрьевна, директор МБОУ «СОШ № 1»
тел.</t>
  </si>
  <si>
    <t>8 (47537) 3 47 34,                             8 (47537) 3 64 80</t>
  </si>
  <si>
    <t>obraz2@g37.tambov.gov.ru, KirsanovSh1@Mail.ru</t>
  </si>
  <si>
    <t>г. Кирсанов, улица 50-лет Победы, д. 27-а</t>
  </si>
  <si>
    <t>Кузнецова Эльвира Владимировна, Юшкин А.А., учитель географии</t>
  </si>
  <si>
    <t>8 (47541) 4 55 61,                           8 (47541) 4 34 94;                       8 (47541) 4 66 48</t>
  </si>
  <si>
    <t>mku-imc.kuznecova@mail.ru, School3Kotovsk@rambler.ru</t>
  </si>
  <si>
    <t>г. Котовск, улица 9 Пятилетки, д. 5а</t>
  </si>
  <si>
    <t xml:space="preserve">http://moyschool3.68edu.ru/ </t>
  </si>
  <si>
    <t>umic@list.ru</t>
  </si>
  <si>
    <t>г. Мичуринск, ул. Советская, 288</t>
  </si>
  <si>
    <t>Симагина Марина Афанасьевна, методист</t>
  </si>
  <si>
    <t>8 (47533) 2 30 68</t>
  </si>
  <si>
    <t>marinasimagina7@gmail.com</t>
  </si>
  <si>
    <t>г. Моршанск, улица Дзержинского, д.22</t>
  </si>
  <si>
    <t>Банина Елена Николаевна, зав.учебной частью</t>
  </si>
  <si>
    <t>8 (47533) 4 46 59</t>
  </si>
  <si>
    <t>morsosh4@yandex.ru</t>
  </si>
  <si>
    <t>г. Моршанск, ул. Пионерская, д. 38 (корпус 1)</t>
  </si>
  <si>
    <t>Михалёва Алла Николаевна, заместитель директора по УВР</t>
  </si>
  <si>
    <t xml:space="preserve"> 8 960 663 67 58</t>
  </si>
  <si>
    <t>alla.13.1976@mail.ru</t>
  </si>
  <si>
    <t>г. Рассказово, улица Советская, д.2</t>
  </si>
  <si>
    <t>Ильина Татьяна Васильевна, заместитель директора по НМР</t>
  </si>
  <si>
    <t>8 (47558) 4 13 31</t>
  </si>
  <si>
    <t>tatjana682008@rambler.ru</t>
  </si>
  <si>
    <t>г. Уварово,
4-й микрорайон, д 1</t>
  </si>
  <si>
    <t>http://luvr.68edu.ru</t>
  </si>
  <si>
    <t>Шарова Наталья Владиславовна, заместитель директора по НМР</t>
  </si>
  <si>
    <t>8 920 476 02 08</t>
  </si>
  <si>
    <t>nata.scharova@mail.ru</t>
  </si>
  <si>
    <t>г. Уварово, ул. Центральная, д 22 А (корпус №1)</t>
  </si>
  <si>
    <t>http://uvarovo-cadets.68edu.ru/</t>
  </si>
  <si>
    <t>Закомолдина Вера Владимировна</t>
  </si>
  <si>
    <t>72 32 62
8 915 865 49 92                             8 (47527) 2 35 75</t>
  </si>
  <si>
    <t>lic668@yandex.ru</t>
  </si>
  <si>
    <t>г. Тамбова,
392000, г. Тамбов, ул. Советская, 89</t>
  </si>
  <si>
    <t>http://lyceum6-68.ru/novosti/vserossiyskiy-geograficheskiy-diktant/</t>
  </si>
  <si>
    <t>mich.shkola18@yandex.ru</t>
  </si>
  <si>
    <t>Тверская область</t>
  </si>
  <si>
    <t>Федеральное государственное бюджетное образовательное учреждение высшего образования "Тверской государственный университет"</t>
  </si>
  <si>
    <t>Кравченко Павел Николаевич</t>
  </si>
  <si>
    <t>8 903 695 99 13</t>
  </si>
  <si>
    <t>pavel-tevrsu@yandex.ru
rgo@tversu.ru</t>
  </si>
  <si>
    <t>г. Тверь, ул. Желябова, д.33</t>
  </si>
  <si>
    <t>Муниципальное общеобразовательное учреждение Крючковская основная общеобразовательная школа</t>
  </si>
  <si>
    <t>Трензова Ольга Сергеевна. учитель географии,</t>
  </si>
  <si>
    <t>8 920 172 60 12</t>
  </si>
  <si>
    <t>Лихославльский район, п. Крючково,  Школьный переулок, д. 10.</t>
  </si>
  <si>
    <t>https://yadi.sk/i/ROh2hs-DycCsX
http://skruchkovo-69.site-edu.ru/</t>
  </si>
  <si>
    <t>Глава Администрации Крючковского сельского поселения Семенович Александра Ивановна.</t>
  </si>
  <si>
    <t>Муниципальное общеобразовательное учреждение "Лихослалвьская средняя общеобразовательная школа №7"</t>
  </si>
  <si>
    <t>Петрова Ирина Евгеньевна</t>
  </si>
  <si>
    <t>8 952 092 87 82</t>
  </si>
  <si>
    <t>petrova.irina.1969@mail.ru</t>
  </si>
  <si>
    <t>г.Лихославль ул.Лихославльская д.30б</t>
  </si>
  <si>
    <t>Муниципальное общеобразовательное учреждение Кувшиновская средняя общеобразовательная школа №1</t>
  </si>
  <si>
    <t>Шишигина Елена Робертовна</t>
  </si>
  <si>
    <t>8 915 741 75 71</t>
  </si>
  <si>
    <t>centerinfo@yandex.ru</t>
  </si>
  <si>
    <t>г.Кувшиново, ул.Горячёва, д.64</t>
  </si>
  <si>
    <t>http://kuvshsc.site-edu.ru/
https://school1kuvshinovo.wordpress.com/2016/10/30/%D0%BE%D0%B1%D1%80%D0%B0%D0%B7%D0%BE%D0%B2%D0%B0%D1%82%D0%B5%D0%BB%D1%8C%D0%BD%D0%B0%D1%8F-%D0%B0%D0%BA%D1%86%D0%B8%D1%8F-%D0%B2%D1%81%D0%B5%D1%80%D0%BE%D1%81/</t>
  </si>
  <si>
    <t>Крестенина Нина Сергеевна</t>
  </si>
  <si>
    <t>8 915 720 58 09</t>
  </si>
  <si>
    <t>fzmth5.23@mail.ru</t>
  </si>
  <si>
    <t>г. Удомля, ул. Пионерская, д. 52, стр. 2,3</t>
  </si>
  <si>
    <t xml:space="preserve"> http://fzmth5.3dn.ru/ </t>
  </si>
  <si>
    <t>Виноградов Борис Константинович - кандидат геологических наук, член географического общества</t>
  </si>
  <si>
    <t>Муниципальное бюджетное общеобразовательное учреждение Ворошиловская средняя общеобразовательная школа</t>
  </si>
  <si>
    <t>Гусарова Ольга Алексеевна</t>
  </si>
  <si>
    <t>8 906 554 96 26</t>
  </si>
  <si>
    <t>gusarova.olga@autorambler.ru</t>
  </si>
  <si>
    <t>Пеновский район, село Ворошилово, пер.Школьный, д.5</t>
  </si>
  <si>
    <t xml:space="preserve"> Муниципальное общеобразовательное
     учреждение Бологовская средняя 
          общеобразовательная школа 
</t>
  </si>
  <si>
    <t>Лебедева Елена Николаевна</t>
  </si>
  <si>
    <t>8 920 175 12 87                        8 915 718 73 20                          8 (48267) 2 11 88</t>
  </si>
  <si>
    <t>Андреапольский район, п. Бологово, ул. Назимова, д. 54</t>
  </si>
  <si>
    <t>Муниципальное бюджетное учреждение дополнительного образования Центр развития творчества детей и юношества ЗАТО Озерный Тверской области</t>
  </si>
  <si>
    <t>Гаранина Ирина Александровна</t>
  </si>
  <si>
    <t>8 (48238) 4 11 86                      8 915 711 98 52</t>
  </si>
  <si>
    <t>ЗАТО Озерный, ул. Победы д.1а</t>
  </si>
  <si>
    <t>Федеральное государственное казенное общеобразовательное учреждение "Тверское суворовское военное училище Министерства обороны РФ"</t>
  </si>
  <si>
    <t>Отдел образования г. Бежецк</t>
  </si>
  <si>
    <t>Колышкина Татьяна Владимировна</t>
  </si>
  <si>
    <t>8 (48231) 2 18 52</t>
  </si>
  <si>
    <t>tata706@mail.ru</t>
  </si>
  <si>
    <t>г. Бежецк, ул. Большая, д. 51</t>
  </si>
  <si>
    <t xml:space="preserve">Муниципальное казенное общеобразовательное учреждение "Оленинская средняя общеобразовательная школа </t>
  </si>
  <si>
    <t>Барабанщикова Еена Александровна</t>
  </si>
  <si>
    <t>8 920 166 61 70</t>
  </si>
  <si>
    <t>scool-ol2@yandex.ru</t>
  </si>
  <si>
    <t>п. Оленина, ул. Ленина, 68</t>
  </si>
  <si>
    <t>http://scool-ol2.narod.ru/news/geograficheskij_diktant/2016-11-04-465</t>
  </si>
  <si>
    <t>Муниципальное образовательное учреждение  "Городская средняя общеобразовательная школа г. Калязина" Тверской области, (МОУ ГСОШ)</t>
  </si>
  <si>
    <t>Марышева Надежда Александровна, учитель географии</t>
  </si>
  <si>
    <t>8 920 169 98 87</t>
  </si>
  <si>
    <t>marysheva.nadejda@yandex.ru</t>
  </si>
  <si>
    <t>город Калязин, улица Коминтерна, дом 101</t>
  </si>
  <si>
    <t>http://www.shkola5.ru</t>
  </si>
  <si>
    <t>Муниципальное общеобразовательное учреждение "Гимназия № 10 имени  В.А. Смирнова" города Ржева Тверской области</t>
  </si>
  <si>
    <t>Бояркина Елена Петровна</t>
  </si>
  <si>
    <t>8 920 682 92 42                           8 (48232) 2 11 57</t>
  </si>
  <si>
    <t>gimnazia10@rambler.ru</t>
  </si>
  <si>
    <t xml:space="preserve"> город Ржев, ул. Трудовая, д.4</t>
  </si>
  <si>
    <t>http://gimnazia10.ucoz.org</t>
  </si>
  <si>
    <t>Муниципальное общеобразовательное учреждение "Лихославльская Средняя общеобразовательная школа№2"</t>
  </si>
  <si>
    <t>Кудряшова Светлана Викторовна</t>
  </si>
  <si>
    <t>8 919 056 63 05</t>
  </si>
  <si>
    <t>kudriaschova.svet@yandex.ru</t>
  </si>
  <si>
    <t>г. Лихославль, ул. Афанасьева д.2</t>
  </si>
  <si>
    <t>Дамения Наталья Сергеевна, зам. директора по ИКТ</t>
  </si>
  <si>
    <t>8 920 181 48 42</t>
  </si>
  <si>
    <t>dameniay@mail.ru, ic.school1-bologoe@mail.ru</t>
  </si>
  <si>
    <t>Тверская обл., г. Бологое, ул. Кирова, д. 35</t>
  </si>
  <si>
    <t>http://www.school1-bologoe.edu.ru/</t>
  </si>
  <si>
    <t>Саблин Михаил Николаевич</t>
  </si>
  <si>
    <t>8 910 933 36 10</t>
  </si>
  <si>
    <t>Вышневолоцкий р-н,
пос. Зеленогорский,
ул. Советская
д.19 «А»</t>
  </si>
  <si>
    <t>"http://vvroo16.ucoz.site/index/novosti/0-8 
http://zel-2011.ucoz.ru/
https://vk.com/club62581122
"</t>
  </si>
  <si>
    <t>"Муниципальное бюджетное общеобразовательное учреждение
средняя общеобразовательная школа №1 п. Редкино
"</t>
  </si>
  <si>
    <t>Соколова Александра Игоревна</t>
  </si>
  <si>
    <t>8 904 012 71 37</t>
  </si>
  <si>
    <t>redkino1@mail.ru</t>
  </si>
  <si>
    <t>Конаковский район, поселок Редкино, улица Правды, дом 8</t>
  </si>
  <si>
    <t>Коробова Наталья Витальевна</t>
  </si>
  <si>
    <t>8 (48242) 5 80 10</t>
  </si>
  <si>
    <t>rssh2@yandex.ru</t>
  </si>
  <si>
    <t>Конаковский район, п. Редкино, ул. Калинина, д.4а</t>
  </si>
  <si>
    <t>livigon@rambler.ru</t>
  </si>
  <si>
    <t>Муниципальное бюджетное общеобразовательное учреждение  средняя общеобразовательная школа п. Козлово</t>
  </si>
  <si>
    <t>Новикова Анна Алексеевна</t>
  </si>
  <si>
    <t xml:space="preserve">8 985 295 78 60 </t>
  </si>
  <si>
    <t>Shkola-00@mail.ru</t>
  </si>
  <si>
    <t>http://kozlovososh.ru/news/list/</t>
  </si>
  <si>
    <t>Заенчковский Аркадий Апполинариевич – астроном – геодезист, член Русского географического общества.</t>
  </si>
  <si>
    <t>Муниципальное бюджетное общеобразовательное учреждение  средняя общеобразовательная школа с. Юрьево - Девичье</t>
  </si>
  <si>
    <t>Ташкаева Людмила Яковлевна</t>
  </si>
  <si>
    <t xml:space="preserve"> 
8 906 553 55 56
</t>
  </si>
  <si>
    <t>yrevo-deviche@mail.ru</t>
  </si>
  <si>
    <t>Конаковский район,с. Юрьево-Девичье, ул. Центральная д.14</t>
  </si>
  <si>
    <t>Муниципальное бюджетное общеобразовательное учреждение  средняя общеобразовательная школа №2 г. Конаково</t>
  </si>
  <si>
    <t>Борисова Лариса Николаевна</t>
  </si>
  <si>
    <t>8 (48242) 3 15 49</t>
  </si>
  <si>
    <t>tatyana-surkova@mail.ru</t>
  </si>
  <si>
    <t>г. Конаково, ул. Комсомольская, д.9</t>
  </si>
  <si>
    <t>Муниципальное бюджетное общеобразовательное учреждение  средняя общеобразовательная школа с. Завидово</t>
  </si>
  <si>
    <t>Нурпиисова Елена Михайловна</t>
  </si>
  <si>
    <t>8 915 746 59 76</t>
  </si>
  <si>
    <t>zavidovo_schkola@mail.ru</t>
  </si>
  <si>
    <t>Конаковский район, с. Завидово, ул. Школьная, д.1</t>
  </si>
  <si>
    <t>Муниципальное бюджетное общеобразовательное учреждение  средняя общеобразовательная школа д. Мокшино</t>
  </si>
  <si>
    <t>Адышева Галина Евгеньевна</t>
  </si>
  <si>
    <t>8 903 806 13 11</t>
  </si>
  <si>
    <t>mokshino@mail.ru
"</t>
  </si>
  <si>
    <t>Конаковский район д. Мокшино, ул. Школьная, д.4</t>
  </si>
  <si>
    <t>Муниципальное бюджетное общеобразовательное учреждение  "Средняя общеобразовательная школа д. Ручьи"</t>
  </si>
  <si>
    <t>Дорошенко Лариса Николаевна</t>
  </si>
  <si>
    <t>8 910 938 32 65</t>
  </si>
  <si>
    <t>druchi-mousoh@mail.ru</t>
  </si>
  <si>
    <t>Конаковский район, д.Ручьи, ул. Гаранина, д.20</t>
  </si>
  <si>
    <t>Нечаева Олеся Михайловна</t>
  </si>
  <si>
    <t>8 (48262) 2-10-81</t>
  </si>
  <si>
    <t>ddt.zubcov@yandex.ru</t>
  </si>
  <si>
    <t>г.Зубцов ул.Октябрьская д.2</t>
  </si>
  <si>
    <t>http://ddt-zubcov.nubex.ru/ru/news/</t>
  </si>
  <si>
    <t>Муниципальное бюджетное общеобразовательное учреждение "Пестриковская средняя общеобразовательная школа"</t>
  </si>
  <si>
    <t>Капалина Наталья Александровна</t>
  </si>
  <si>
    <t>8 915 729 85 92</t>
  </si>
  <si>
    <t>Klk1451@yandex.ru</t>
  </si>
  <si>
    <t>Кашинский район, д. Пестриково, д. 43-а</t>
  </si>
  <si>
    <t>Кудрявцева Юлия Александровна</t>
  </si>
  <si>
    <t>8 (48251) 9 13 74
8 904 023 43 77</t>
  </si>
  <si>
    <t>gmk91374@mail.ru</t>
  </si>
  <si>
    <t>г.Торжок, ул. Дзержинского, д.119</t>
  </si>
  <si>
    <t>http://edu-torzhok.ru/ob-upravlenii/novosti</t>
  </si>
  <si>
    <t>Муниципальное общеобразовательное учреждение Бельская средняя общеобразовательная школа</t>
  </si>
  <si>
    <t>Филиппченкова Лариса Владимировна</t>
  </si>
  <si>
    <t xml:space="preserve">8 (48250) 2 25 40 </t>
  </si>
  <si>
    <t>schoolbel@mail.ru</t>
  </si>
  <si>
    <t>г.Белый, ул. Кирова,д. 47</t>
  </si>
  <si>
    <t>belsosch.ru</t>
  </si>
  <si>
    <t>"Муниципальное общеобразовательное учреждение Будинская основная
общеобразовательная школа
"</t>
  </si>
  <si>
    <t>Бабаев Александр Сергеевич</t>
  </si>
  <si>
    <t>8 (48250) 3 62 43</t>
  </si>
  <si>
    <t>budino2007@rambler.ru</t>
  </si>
  <si>
    <t>Бельский район, д.Будино, 
ул. Школьная, д.1</t>
  </si>
  <si>
    <t>"Муниципальное общеобразовательное учреждение Грибановская основная
общеобразовательная школа
"</t>
  </si>
  <si>
    <t>Родченкова Галина Владимировна</t>
  </si>
  <si>
    <t>8 (48250) 3 33 43</t>
  </si>
  <si>
    <t>gribanovo1@rambler.ru</t>
  </si>
  <si>
    <t>Бельский район,
д. Грибаново, 
ул. Школьная, д.1.</t>
  </si>
  <si>
    <t>Муниципальное общеобразовательное учреждение Демяховская основная общеобразовательная школа</t>
  </si>
  <si>
    <t>Зябкина Екатерина Николаевна</t>
  </si>
  <si>
    <t>8 (48250)3 52 43</t>
  </si>
  <si>
    <t>moudemooh@rambler.ru</t>
  </si>
  <si>
    <t>Бельский район,
д. Демяхи, 
ул. Лесная, д.2.</t>
  </si>
  <si>
    <t>Муниципальное общеобразовательное учреждение Дунаевская основная общеобразовательная школа</t>
  </si>
  <si>
    <t>Кошелева Светлана Викторовна</t>
  </si>
  <si>
    <t>8 (48250) 4 42 43</t>
  </si>
  <si>
    <t>dunaevskaya_school@mail.ru</t>
  </si>
  <si>
    <t>Бельский район,
д. Дунаево,
ул. Центральная, д.6.
"</t>
  </si>
  <si>
    <t>Муниципальное общеобразовательное учреждение Кавельщинская основная общеобразовательная школа</t>
  </si>
  <si>
    <t>Гончаренко Татьяна Ивановна</t>
  </si>
  <si>
    <t>8 (48250) 3 12 43</t>
  </si>
  <si>
    <t>kaoos@yandex.ru</t>
  </si>
  <si>
    <t>Бельский район,
д. Кавельщино,
ул. Центральная, д.78.</t>
  </si>
  <si>
    <t>Муниципальное общеобразовательное учреждение "Комаровская основная общеобразовательная школа"</t>
  </si>
  <si>
    <t>Арчакова Наталья Юрьевна</t>
  </si>
  <si>
    <t>8 (48250) 3 42 43</t>
  </si>
  <si>
    <t>komarscool@mail.ru</t>
  </si>
  <si>
    <t>Бельский район,
д. Комары,
ул. Советская, д.12.
"</t>
  </si>
  <si>
    <t>Муниципальное общеобразовательное учреждение Средняя общеобразовательная школа №5"</t>
  </si>
  <si>
    <t>Суходильская Жанна Владиславовна</t>
  </si>
  <si>
    <t>8 (48234) 2 18 94</t>
  </si>
  <si>
    <t>so5@mail.ru</t>
  </si>
  <si>
    <t>город Кашин, ул. 25 октября, дом 20</t>
  </si>
  <si>
    <t>http://kashin-shkola5.ru/index/mbou_sosh_5_regionalnaja_ploshhadka_vtorogo_vserossijskogo_geograficheskogo_diktanta/0-415</t>
  </si>
  <si>
    <t>Председатель  Кашинской районной организации ВОИ Волкова Вера Ивановна</t>
  </si>
  <si>
    <t xml:space="preserve">Муниципальное общеобразовательное учреждение "Калашниковская средняя общеобразовательная школа" </t>
  </si>
  <si>
    <t>Лоскутова Ольга Владимировна</t>
  </si>
  <si>
    <t>8 920 187 23 09</t>
  </si>
  <si>
    <t>olga.losku2013@yandex.ru</t>
  </si>
  <si>
    <t>Лихославльский район, п. Калашниково, ул. Ленина д. 49</t>
  </si>
  <si>
    <t xml:space="preserve">Государственное бюджетное профессиональное образовательное учреждение "Тверской колледж сервиса и туризма" </t>
  </si>
  <si>
    <t>Серикова Татьяна Александровна</t>
  </si>
  <si>
    <t>8 915 743 23 05</t>
  </si>
  <si>
    <t>serikova57@list.ru</t>
  </si>
  <si>
    <t>г. Тверь, проспект Победы, дом №49\21</t>
  </si>
  <si>
    <t>http://proftoyou.ru</t>
  </si>
  <si>
    <t xml:space="preserve">Государственное бюджетное профессиональное образовательное учреждение "Тверской технологический колледж" </t>
  </si>
  <si>
    <t>Вандакурова Татьяна Леонидовна</t>
  </si>
  <si>
    <t>8 906 552 45 24</t>
  </si>
  <si>
    <t>otdelenieservisa@yandex.ru</t>
  </si>
  <si>
    <t>г. Тверь, п-т Победы, д. 37</t>
  </si>
  <si>
    <t>Муниципальное бюджетное общеобразовательное учреждение средняя общеобразовательная школа № 3 г. Кашина</t>
  </si>
  <si>
    <t>Тимофеева
Татьяна Витальевна</t>
  </si>
  <si>
    <t>8 910 832 87 47</t>
  </si>
  <si>
    <t>Tatiana.GEO.3005@Yandex.ru</t>
  </si>
  <si>
    <t xml:space="preserve">  г. Кашин
ул. Республиканская, 20</t>
  </si>
  <si>
    <t>Томская область</t>
  </si>
  <si>
    <t>Ромашова Татьяна Владимировна</t>
  </si>
  <si>
    <t>8 905 992 84 83</t>
  </si>
  <si>
    <t>romtvtom@rambler.ru</t>
  </si>
  <si>
    <t>http://www.tsu.ru/news/tgu-vnov-stal-regionalnoy-ploshchadkoy-dlya-geogra/</t>
  </si>
  <si>
    <t>Усов Леонтий Андреевич – скульптор, заслуженный художник России и Ковалевский Евгений Александрович – ученый, путешественник, общественный деятель, имеет звание «Выдающийся путешественник России» (удостоен Росспортом в  2005 и 2007 гг. за первопрохождение приграничных каньонов реки Арун со склонов Эвереста и за путешествие по Индийскому океану).</t>
  </si>
  <si>
    <t>Тульская область</t>
  </si>
  <si>
    <t>Пацукова Лариса Васильевна</t>
  </si>
  <si>
    <t>8 920 757 99 88</t>
  </si>
  <si>
    <t>tula-co20@tularegion.org</t>
  </si>
  <si>
    <t>г. Тула, проспект Ленина, д. 89</t>
  </si>
  <si>
    <t>http://co20tula.ru/</t>
  </si>
  <si>
    <t>Золотарев Олег Александрович</t>
  </si>
  <si>
    <t>8 (953) 441 01 12</t>
  </si>
  <si>
    <t>oazis66@list.ru</t>
  </si>
  <si>
    <t>г. Тула, ул. Сойфера, 35</t>
  </si>
  <si>
    <t>8 (4872) 52 12 50
8  910 156 21 75</t>
  </si>
  <si>
    <t>omd71@bk.ru</t>
  </si>
  <si>
    <t>г. Тула, ул. Пузакова, 78</t>
  </si>
  <si>
    <t>Кабикова Ольга Борисовна</t>
  </si>
  <si>
    <t>8 (48753) 4 91 03                         внут. 1 47, 3 03</t>
  </si>
  <si>
    <t>aleksinvsochyfsin@mail.ru</t>
  </si>
  <si>
    <t>г. Алексин,
ул. Макаренко</t>
  </si>
  <si>
    <t>http://shkola-avk.ucoz.net</t>
  </si>
  <si>
    <t xml:space="preserve">Муниципальное бюджетное образовательное учреждение “Лицей” г.Новомосковска Тульской области </t>
  </si>
  <si>
    <t>Балашова Татьяна Николаевна</t>
  </si>
  <si>
    <t xml:space="preserve"> 8 (48762) 3 00 39,                          8 (48762) 3 00 41</t>
  </si>
  <si>
    <t>licei@kobra-net.ru</t>
  </si>
  <si>
    <t>г.Новомосковск, ул.Бережного, д.9</t>
  </si>
  <si>
    <t>Государственное профессиональное образовательное учреждение Тульской области "Тульский железнодорожный техникум им. Б. Ф. Сафонова"Государственного профессионального образовательного учреждения Тульской области "Тульский железнодорожный техникум им. Б. Ф. Сафонова"</t>
  </si>
  <si>
    <t>Ступников Денис Михайлович</t>
  </si>
  <si>
    <t>8 953 419 34 32</t>
  </si>
  <si>
    <t>Г.Тула улица Карпова/Кобзева дом 68/56</t>
  </si>
  <si>
    <t xml:space="preserve">Муниципальное бюджетное общеобразовательное учреждение средняя образовательная школа №6 г.Новомосковска Тульской области </t>
  </si>
  <si>
    <t>Соловьянова Татьяна Анатольевна   (учитель географии)</t>
  </si>
  <si>
    <t>8 (48762) 4 49 88                          8 (48762) 4 06 47,                       8 (48762) 4 04 15                            8 905 119 40 07</t>
  </si>
  <si>
    <t>mou6@kobra-net.ru, tsolovey64@mail.ru</t>
  </si>
  <si>
    <t>г. Новомосковск, ул. Орджоникидзе, д. 4-а</t>
  </si>
  <si>
    <t>Хорошилов Олег Юрьевич</t>
  </si>
  <si>
    <t>8 915 683 18 03</t>
  </si>
  <si>
    <t>odo.11@yandex.ru</t>
  </si>
  <si>
    <t>пос. Одоев, ул. К. Маркса, д. 46.</t>
  </si>
  <si>
    <t>Тюменская область</t>
  </si>
  <si>
    <t>Федеральное госдарственное автономное образовательное учреждение высшего образования "Тюменский государственного университет"</t>
  </si>
  <si>
    <t>Хорошавин Виталий Юрьевич</t>
  </si>
  <si>
    <t>8 912 397 05 98</t>
  </si>
  <si>
    <t>purriver@mail.ru</t>
  </si>
  <si>
    <t>г. Тюмень, ул. Володарского 6</t>
  </si>
  <si>
    <t>Бухонова Ольга Петровна</t>
  </si>
  <si>
    <t>8 (3462) 45 76 11                                      8  922 251 07 65
8 922 407 06 31</t>
  </si>
  <si>
    <t>snt@bk.ru</t>
  </si>
  <si>
    <t>г. Сургут, ул. Кукуевицкого, д. 3</t>
  </si>
  <si>
    <t>Федеральное государственное казенное общеобразовательное учреждение "Тюменское президентское кадетское училище"</t>
  </si>
  <si>
    <t>Максимова Наталья Юрьевна</t>
  </si>
  <si>
    <t>8 (3456) 25 54 72                          8 (3456) 26 77 63</t>
  </si>
  <si>
    <t>gimn10@mail.ru
tobolachka@list.ru</t>
  </si>
  <si>
    <t>г. Тобольск, 7 мкрн., 54</t>
  </si>
  <si>
    <t>Муниципальное автономное  общеобразовательное учреждение средняя общеобразовательная школа № 15</t>
  </si>
  <si>
    <t xml:space="preserve"> Чебаненко Татьяна Витальевна</t>
  </si>
  <si>
    <t>8 912 925 72 29</t>
  </si>
  <si>
    <t xml:space="preserve"> г Тюмень, Северная 1</t>
  </si>
  <si>
    <t>Тимофеева Наталия Леонидовна</t>
  </si>
  <si>
    <t>8 (34551) 7 18 76 
8 912 389 54 98</t>
  </si>
  <si>
    <t xml:space="preserve">г. Ишим, ул. Ражева, д.1 </t>
  </si>
  <si>
    <t>Муниципальное автономное общеобразовательное учреждение  "Средняя общеобразовательная школа № 91" г. Тюмени</t>
  </si>
  <si>
    <t>Наумова Любовь Дмитриевна</t>
  </si>
  <si>
    <t>(3452) 48 76 99
8 961 214 48 62</t>
  </si>
  <si>
    <t>г. Тюмень, 
ул. Судоремонтная, 25</t>
  </si>
  <si>
    <t>http://school91.tyumen-edu.ru/</t>
  </si>
  <si>
    <t>Государственное автономное учреждение дополнительного образования "Тюменской области"Региональный центр допризывной подготовки и патриотического воспитания "АВАНПОСТ"</t>
  </si>
  <si>
    <t>Вадик Елена Борисовка</t>
  </si>
  <si>
    <t xml:space="preserve">8 (3452) 22 06 49 </t>
  </si>
  <si>
    <t>avanposttyumen@mail.ru</t>
  </si>
  <si>
    <t>г. Тюмень, ул. Широтная, д. 216</t>
  </si>
  <si>
    <t>http://avanpost-72.ru https://vk.com.avanpost72</t>
  </si>
  <si>
    <t>Беляева Людмила Александровна</t>
  </si>
  <si>
    <t>(834542)21984, 89504976609</t>
  </si>
  <si>
    <t>shchool_1@mail.ru Lud_belyaeva@mail.ru</t>
  </si>
  <si>
    <t>г. Заводоуковск, ул. Дружининой, д. 17</t>
  </si>
  <si>
    <t>schkola1zavod.ru</t>
  </si>
  <si>
    <t>Удмуртская республика</t>
  </si>
  <si>
    <t>Муниципальное бюджетное общеобразовательное учреждение "Средняя общеобразовательная школа №15 им. В.Н.Рождественского"</t>
  </si>
  <si>
    <t>Серегин Владислав Николаевич</t>
  </si>
  <si>
    <t>8 926 247 90 46</t>
  </si>
  <si>
    <t>vseregin@yandex.ru</t>
  </si>
  <si>
    <t>г.Глазов, ул.Калинина, 9а</t>
  </si>
  <si>
    <t>http://ciur.ru/glz/s15_glz/Lists/News/DispForm.aspx?ID=149&amp;Source=http%3A%2F%2Fciur%2Eru%2Fglz%2Fs15%5Fglz%2Fdefault%2Easpx&amp;ContentTypeId=0x010400F86523D7652F52428102C959DC48C2DA</t>
  </si>
  <si>
    <t>Муниципальное бюджетное общеобразоательное уреждение "Гимназия №8"</t>
  </si>
  <si>
    <t>г.Глазов, ул.Пионерская, 18</t>
  </si>
  <si>
    <t xml:space="preserve"> Муниципальное общеобразовательное учреждение "Падеринская основная общеобразовательная школа"</t>
  </si>
  <si>
    <t>8 (34166) 7 21 48</t>
  </si>
  <si>
    <t>рadera2008@mail.ru</t>
  </si>
  <si>
    <t>Балезинский район, д. Падера, ул. Красная, 1</t>
  </si>
  <si>
    <t>irmakarka@yandex.ru</t>
  </si>
  <si>
    <t>Муниципальное общеобразовательное учреждение "Кизнерская средняя школа № 1"</t>
  </si>
  <si>
    <t>Тимошкина Елена Дмитриевна</t>
  </si>
  <si>
    <t>8 950 153 49 06</t>
  </si>
  <si>
    <t>school_1_kizner@mail.ru</t>
  </si>
  <si>
    <t>Кизнерский район, пос. Кизнер, ул. Школьная, 1</t>
  </si>
  <si>
    <t>Худяков Дмитрий Валентинович</t>
  </si>
  <si>
    <t>dmi98919492@yandex.ru, liceum8@yandex.ru</t>
  </si>
  <si>
    <t>г. Ижевск, ул. Ленина, 1</t>
  </si>
  <si>
    <t>Федеральное государственное бюджетное образовательное учреждение высшего образования "Удмуртский государственный университет"</t>
  </si>
  <si>
    <t>Петухова Лариса Николаевна, заместитель директора по учебной работе Института естественных наук, доцент кафедры физической и общественной географии</t>
  </si>
  <si>
    <t>gf.udsu@mail.ru</t>
  </si>
  <si>
    <t>г. Ижевск, ул. Университетская д. 1, корп. 1</t>
  </si>
  <si>
    <t>vk.com/rgo_udm, f-ien.udsu.ru</t>
  </si>
  <si>
    <t>Муниципальное бюджетное общеобразовательное учреждение Игринская средняя общеобразовательная школа №1</t>
  </si>
  <si>
    <t>Мансурова Вера Эдуардовна</t>
  </si>
  <si>
    <t>8 950 815 45 93</t>
  </si>
  <si>
    <t>mansurova8@gmail.com</t>
  </si>
  <si>
    <t>п.Игра, ул.Коммунальная, д.28, место проведения: п.Игра, м-н Нефтяников,д.34</t>
  </si>
  <si>
    <t xml:space="preserve"> http://ciur.ru/igr/SI1_igr</t>
  </si>
  <si>
    <t>Представители Администрации МО
«Игринский район».</t>
  </si>
  <si>
    <t>Ульяновская область</t>
  </si>
  <si>
    <t xml:space="preserve">Федоров Владимир Николаевич </t>
  </si>
  <si>
    <t xml:space="preserve">8  903 338 58 78                        8 (8422) 44 11 69 </t>
  </si>
  <si>
    <t>zolotovsk@mail.ru</t>
  </si>
  <si>
    <t>Ульяновск, площадь 100-летия со дня рождения В. И. Ленина, дом 4</t>
  </si>
  <si>
    <t>http://www.ulspu.ru/sveden/news/3072/</t>
  </si>
  <si>
    <t>Муниципальное бюджетное общеобразовательное учреждение  "Средняя школа  № 69" г.Ульяновска</t>
  </si>
  <si>
    <t>Кочурина Надежда Александровна - главный специалист Управления  образования администрации города Ульяновска, Яшмурзина Анна Анатольевна -заместитель диревтора по УВР МБОУ СШ №69 г.Ульяновска</t>
  </si>
  <si>
    <t>mcuo@mail.ru, mou69@uom.mv.ru</t>
  </si>
  <si>
    <t>г.Ульяновск, б-р Фестивальный, д.18.</t>
  </si>
  <si>
    <t>http://education.simcat.ru/school69/news/1238/</t>
  </si>
  <si>
    <t>Муниципальное бюджетное общеобразовательное учреждение "Городская гимназия г. Димитровграда" Ульяновской области</t>
  </si>
  <si>
    <t>Ленивцева Татьяна Анатольевна -заместитель директора, учитель географии МБОУ Городская гимназия</t>
  </si>
  <si>
    <t>8 927 806 87 55</t>
  </si>
  <si>
    <t>gimnaziya-13@yandex.ru</t>
  </si>
  <si>
    <t>г. Димитровград, ул. Славского 11, корпус 1.</t>
  </si>
  <si>
    <t>http://ddgim.ru/index.php/sobytiya-i-novosti/157-vserossijskij-geograficheskij-diktant</t>
  </si>
  <si>
    <t>Муниципальное бюджетное общеобразовательное учреждение "Инзенская средняя школа №1 имени Ю.Т. Алашеева"</t>
  </si>
  <si>
    <t>Воронова Елена Николаевна</t>
  </si>
  <si>
    <t>8 927 820 26 51</t>
  </si>
  <si>
    <t>whiteschool@mail.ru</t>
  </si>
  <si>
    <t>г.  Инза, ул. Школьная  д.66.</t>
  </si>
  <si>
    <t>http://inza.ulregion.ru/news/10709/</t>
  </si>
  <si>
    <t>Муниципальное бюджетное общеобразовательное учреждение "Новоульяновская срелняя школа №1"</t>
  </si>
  <si>
    <t>Рябушкина Екатерина Анатольевна - учитель географии МОУ Новоульяновская СШ №1 (руководитель МО учителей географии)</t>
  </si>
  <si>
    <t>8 937 458 16 18</t>
  </si>
  <si>
    <t>novshkool12007@yandex.ru</t>
  </si>
  <si>
    <t>г. Новоульяновск, ул. Заводская, д. 13.</t>
  </si>
  <si>
    <t>http://novshkool1.ucoz.ru/news/informacija_ob_uchastii_v_obrazovatelnoj_akcii_vserossijskij_geograficheskij_diktant/2016-11-09-714</t>
  </si>
  <si>
    <t>Федеральное государственное бюджетноеобразовательное учреждение высшего образования "Ульяновский государственный университет"</t>
  </si>
  <si>
    <t>Ермолаева Светлана Вячеславовна</t>
  </si>
  <si>
    <t>8 (8422) 27 63 13</t>
  </si>
  <si>
    <t>esv@ulsu.ru</t>
  </si>
  <si>
    <t>г. Ульяновск, ул. Набережная еки Свияги, д. 40, корпус 1, ауд. 332</t>
  </si>
  <si>
    <t>http://www.ulsu.ru/1.html</t>
  </si>
  <si>
    <t>Ширшова Людмила Алексеевна</t>
  </si>
  <si>
    <t>8 (8422) 63 82 87</t>
  </si>
  <si>
    <t>Mou34@uom.mv.ru</t>
  </si>
  <si>
    <t>г. Ульяновск, ул. Рябикова, д.25А</t>
  </si>
  <si>
    <t>http://education.simcat.ru/school34/news/1184/</t>
  </si>
  <si>
    <t>Хабаровский край</t>
  </si>
  <si>
    <t xml:space="preserve">Никонова Анастасия Валентиновна </t>
  </si>
  <si>
    <t>8 914 424 24 82</t>
  </si>
  <si>
    <t xml:space="preserve">anikonova_27@mail.ru </t>
  </si>
  <si>
    <t>Хабаровск, ул.Муравьева-Амурского, 33. Ленина, д. 24</t>
  </si>
  <si>
    <t xml:space="preserve">Александрова Таисия Алексеевна </t>
  </si>
  <si>
    <t>8 924 215 46 38</t>
  </si>
  <si>
    <t xml:space="preserve">tais171@mail.ru </t>
  </si>
  <si>
    <t>г. Хабаровск, ул. Павла Леонтьевича Морозова, 92 Б</t>
  </si>
  <si>
    <t>Федеральное государственное бюджетное образовательное учреждение высшего образования "Амурский гуманитарно-педагогический государственный университет"</t>
  </si>
  <si>
    <t>Романова Надежда Геннадьевна</t>
  </si>
  <si>
    <t>8 (4217) 24 47 73</t>
  </si>
  <si>
    <t>г. Комсомольск -на-Амуре, ул. Кирова, д. 17, корп. 2</t>
  </si>
  <si>
    <t>www.amgpgu.ru</t>
  </si>
  <si>
    <t>1. Мутин Валерий Александрович, доктор биологических наук, профессор кафедры безопасности жизнедеятельности и естественных наук ФГБОУ ВО «АмГПГУ», Почетный работник высшего профессионального образования Российской Федерации
2. Никонов Владимир Иванович, кандидат географических наук, доцент, Заслуженный работник высшей школы Российской Федерации</t>
  </si>
  <si>
    <t>Муниципальное бюджетное учреждение средняя общеобразовательная школа №2 сельского поселения "Село Хурба", Комсомольского района Хабаровского края</t>
  </si>
  <si>
    <t>Гуменюк Наталья Валентиновна, Гуменюк Валентин Куприянович</t>
  </si>
  <si>
    <t>8 914 777 06 13                          8 914 189 8560</t>
  </si>
  <si>
    <t>orel13@List.ru</t>
  </si>
  <si>
    <t>Комсомольский район, с. Хурба2, улица  Добровольского дом 1</t>
  </si>
  <si>
    <t>http://hurba2.schoole.ru/</t>
  </si>
  <si>
    <t>Муниципальное бюджетное общеобразовательное учреждение средняя общеобразовательная школа Снежненского сельского поселения Комсомольского муниципального района Хабаровского края</t>
  </si>
  <si>
    <t>Тюфякова Марина Николаевна</t>
  </si>
  <si>
    <t>8 914 162 40 76</t>
  </si>
  <si>
    <t>marinansbm@mail.ru</t>
  </si>
  <si>
    <t>Комсомольский район, с.п. Снежный, ул. Торговая, д. 1</t>
  </si>
  <si>
    <t>Муниципальное бюджетное общеобразовательное учреждение
Средняя общеобразовательная школа
Кенайского сельского поселения</t>
  </si>
  <si>
    <t>Черных Евгения Викторовна</t>
  </si>
  <si>
    <t>8 914 160 50 26</t>
  </si>
  <si>
    <t>kenai2007@yandex.ru</t>
  </si>
  <si>
    <t>Комсомольский район, п. Кенай, ул. Школьная 2а</t>
  </si>
  <si>
    <t>Ханты-Мансийский автономный округ</t>
  </si>
  <si>
    <t>Карпекин Юрий Александрович</t>
  </si>
  <si>
    <t>8 (3466) 44 39 50</t>
  </si>
  <si>
    <t>rgo.ugra@gmail.com</t>
  </si>
  <si>
    <t>г. Нижневартовск; улица Ленина, д. 56,</t>
  </si>
  <si>
    <t>8 (3467) 35 78 17</t>
  </si>
  <si>
    <t>г. Ханты-Мансийск, ул. Чехова, 16,</t>
  </si>
  <si>
    <t>Макарова Татьяна Николаевна</t>
  </si>
  <si>
    <t>8 (34670) 2 10 25</t>
  </si>
  <si>
    <t>г. 'Белоярский, квартал Спортивный, д.1,</t>
  </si>
  <si>
    <t>http://beltek-bpk.ru/</t>
  </si>
  <si>
    <t>Представители БУ Ханты-Мансийского автономного округа-Югра Природный парк "Нумто", Доможирова Н.В., заместитель директора по НМР, Шелутченко А.А., ведущий научный сотрудник</t>
  </si>
  <si>
    <t>Краузова Наталья Михайловна</t>
  </si>
  <si>
    <t>8 912 518 47 80</t>
  </si>
  <si>
    <t xml:space="preserve">rpk86rf@yandex.ru </t>
  </si>
  <si>
    <t>г. Радужный, микрорайон 6, дом 27,</t>
  </si>
  <si>
    <t>Волков Михаил Николаевич, директор БУ «Радужнинский политехнический колледж»</t>
  </si>
  <si>
    <t>8 (34675) 7 63 29.</t>
  </si>
  <si>
    <t>г. Югорск, ул. 40 лет Победы, дом 16,</t>
  </si>
  <si>
    <t>Белан Любовь Григорьевна, заместитель директора по научно-методической работе</t>
  </si>
  <si>
    <t>8 912 904 57 52</t>
  </si>
  <si>
    <t>lubov73belan@yandex.ru</t>
  </si>
  <si>
    <t>г. Радужный, ул Казамкина, 7 мкрн., дом 25</t>
  </si>
  <si>
    <t>http://school5-rad.edusite.ru/  http://geograph86.ucoz.ru/</t>
  </si>
  <si>
    <t>Алена Игоревна Фомина, главный редактор "Радио Шансон" и "Дорожное радио" в г.Радужном.</t>
  </si>
  <si>
    <t>Государственное образовательное учреждение высшего профессионального образования "Сургутский государнственный педагогический университет"</t>
  </si>
  <si>
    <t>Владислав Валентинович Медведев</t>
  </si>
  <si>
    <t>8 932 430 11 24</t>
  </si>
  <si>
    <t>vlad.etno@mail.ru</t>
  </si>
  <si>
    <t>г.Сургут, ул.50 лет ВЛКСМ 10/2</t>
  </si>
  <si>
    <t xml:space="preserve">http://www.surgpu.ru/ </t>
  </si>
  <si>
    <t>Бюджетное учреждение высшего образования Ханты-Мансийского автономного округа – Югры "Сургутский Государственный Университет"</t>
  </si>
  <si>
    <t>Глеб Михайлович Кукуричкин</t>
  </si>
  <si>
    <t xml:space="preserve"> 8 922 406 92 31</t>
  </si>
  <si>
    <t>lesnik72@mail.ru</t>
  </si>
  <si>
    <t>http://www.surgu.ru/index.php?view=article&amp;aid=13210044</t>
  </si>
  <si>
    <t>Муниципальное бюджетное общеобразовательное учреждение "Средняя общеобразовательная школа №27"</t>
  </si>
  <si>
    <t>Алексей Николаевич Булдин</t>
  </si>
  <si>
    <t>8 922 411 68 01</t>
  </si>
  <si>
    <t>konduktor87@mail.ru</t>
  </si>
  <si>
    <t>г.Сургут, проспект Мира 23</t>
  </si>
  <si>
    <t>http://www.siapress.ru/news_surgut/62099</t>
  </si>
  <si>
    <t>СИА- ПРЕСС Центр</t>
  </si>
  <si>
    <t>Юлия Александровна Беркут</t>
  </si>
  <si>
    <t>8 904 472 10 48</t>
  </si>
  <si>
    <t>jberkut@mail.ru</t>
  </si>
  <si>
    <t>г.Сургут, б.Свободы,1</t>
  </si>
  <si>
    <t>ректор НВГУ Горлов Сергей Иванович
декан факультета экологии и инжиниринга НВГУ  Иванов Вячеслав Борисович</t>
  </si>
  <si>
    <t>8 (3466) 43 65 86</t>
  </si>
  <si>
    <t>egf@nvsu.ru</t>
  </si>
  <si>
    <t>Ханты-Мансийский автономный округ-Югра, Тюменская область, г. Нижневартовск,
 ул. Дзержинского 11 (корп.4 НВГУ)</t>
  </si>
  <si>
    <t>Челябинская область</t>
  </si>
  <si>
    <t>Севастьянова Татьяна Ивановна</t>
  </si>
  <si>
    <t>8 (351)799 72 40</t>
  </si>
  <si>
    <t>director_ido@csu.ru</t>
  </si>
  <si>
    <t>г. Челябинск, ул. Братьев Кашириных, д. 129</t>
  </si>
  <si>
    <t>Федеральное государственное бюджетное образовательное учреждение высшего образования "Южно-Уральский государственный гуманитарно-педагогический университет"</t>
  </si>
  <si>
    <t>Потапова Марина Владимировна, Малаев Александр Владимирович, Захаров Сергей Геннадьевич</t>
  </si>
  <si>
    <t>8 (351) 216-57-12
8 (351) 210-54-06</t>
  </si>
  <si>
    <t>chelrgo@mail.ru</t>
  </si>
  <si>
    <t xml:space="preserve"> г. Челябинск, просп. Ленина, д. 69, ул.Бажова, д. 48</t>
  </si>
  <si>
    <t>Координатор Моисеева Светлана Александровна, 8(8351)263-40-67, moiseeva_sa@minobr74.ru</t>
  </si>
  <si>
    <t>Иванова Марина Кронидовна</t>
  </si>
  <si>
    <t>8 952 514 54 87</t>
  </si>
  <si>
    <t>mariva09@rambler.ru</t>
  </si>
  <si>
    <t>Г. МИАСС, УЛ. КЕРЧЕНСКАЯ, Д.1</t>
  </si>
  <si>
    <t>http://www.csu.ru/branches-representative-offices/Lists/newsmiass/news.aspx?ID=40</t>
  </si>
  <si>
    <t>Муниципальное казённое учреждение "Городская библиотека"</t>
  </si>
  <si>
    <t>Воложина Елизавета Александровна</t>
  </si>
  <si>
    <t>8 (35146) 2 02 65                        8 922 235 38 21</t>
  </si>
  <si>
    <t>librarysnz@gmail.com</t>
  </si>
  <si>
    <t xml:space="preserve"> г. Снежинск, пр. Мира, д. 22</t>
  </si>
  <si>
    <t>Директор Тукмачева Ольга Валерьевна            Акбулатова Алена Александровна</t>
  </si>
  <si>
    <t>8 (35191) 6 27  83,8 (35191) 6 74 76                     8 963 460 57 81</t>
  </si>
  <si>
    <t>gor_bibl@mail.ru        ezhichka93@mail.ru</t>
  </si>
  <si>
    <t xml:space="preserve"> г. Трёхгорный, ул.Калинина, д.9</t>
  </si>
  <si>
    <t>http://bibliotekatrg.ru/dictant/</t>
  </si>
  <si>
    <t>Андреева Марина Васильевна</t>
  </si>
  <si>
    <t>8 (35164)  2 30  00</t>
  </si>
  <si>
    <t>school7406@mail.ru</t>
  </si>
  <si>
    <t xml:space="preserve"> г. В.Уфалей, ул. К.Маркса, 135а</t>
  </si>
  <si>
    <t>http://www.74333s006.edusite.ru/</t>
  </si>
  <si>
    <t>Муниципальное бюджетное общеобразовательное учреждение "Средняя общеобразовательная школа № 109"</t>
  </si>
  <si>
    <t>8 909 079 94 79
8 912  776 98 55</t>
  </si>
  <si>
    <t>inn-svistun@ya.ru
Sch109@trg.ru</t>
  </si>
  <si>
    <t>г. Трёхгорный ул. Мира д. 20</t>
  </si>
  <si>
    <t>Центральная городская библиотека г. Копейска</t>
  </si>
  <si>
    <t>prolomi@mail.ru</t>
  </si>
  <si>
    <t xml:space="preserve"> г. Копейск, ул. Жданова, 29.</t>
  </si>
  <si>
    <t>Ахметова Алла Николаевна учитель географии</t>
  </si>
  <si>
    <t>8 902 866 36 51</t>
  </si>
  <si>
    <t>г. Аша ул. Фрунзе, д. 34</t>
  </si>
  <si>
    <t>Муниципальное автономное образовательное учреждение ″Гимназия №23″;</t>
  </si>
  <si>
    <t>Мельшина Наталья Владимировна руководитель ГМО учителей географии</t>
  </si>
  <si>
    <t>8 904 308 93 16</t>
  </si>
  <si>
    <t>mel.55@mail.ru</t>
  </si>
  <si>
    <t>г. Троиц,  улица Крупской дом №5</t>
  </si>
  <si>
    <t>http://www.74325s017.edusite.ru</t>
  </si>
  <si>
    <t xml:space="preserve"> 'Муниципальное казенное общеобразовательное учреждение "Аминевская средняя общеобразовательная школа"</t>
  </si>
  <si>
    <t>Батршина Зульфия Рафигатовна</t>
  </si>
  <si>
    <t>8 (35165) 5 41 37</t>
  </si>
  <si>
    <t xml:space="preserve"> Уйский р-н, с. Аминево, Молодежная ул, 11.</t>
  </si>
  <si>
    <t>Муниципальное общеобразовательное учреждение "Основная общеобразовательная школа № 30" города Магнитогорска</t>
  </si>
  <si>
    <t>Тарасова Юлия Юрьевна</t>
  </si>
  <si>
    <t>8 (3519) 48 38 37</t>
  </si>
  <si>
    <t>sch30_mgn@mail.ru</t>
  </si>
  <si>
    <t xml:space="preserve"> г. Магнитогорск, ул. Маяковского, д. 28</t>
  </si>
  <si>
    <t>Хворостова Яна Геннадьевна</t>
  </si>
  <si>
    <t>8 919 316 53 82</t>
  </si>
  <si>
    <t>jh77@rambler.ru</t>
  </si>
  <si>
    <t>г.Озерск, ул. Бажова, 28</t>
  </si>
  <si>
    <t xml:space="preserve"> http://www.ozersk74.ru/news/school/340784.php,</t>
  </si>
  <si>
    <t>Теличко Андрей Николаевич, директор городского краеведческого музея; Наумов Антон Михайлович –заместитель начальника Управления культуры г. Озерска; Флейшман Ефим Яковлевич –Почетный гражданин Озерского городского округа.</t>
  </si>
  <si>
    <t>Филиал Федеральное государственное казенное военное образовательное учреждение высшего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в г. Челябинске</t>
  </si>
  <si>
    <t>Муниципальное общеобразовательное учреждение средняя общеобразовательная школа №1</t>
  </si>
  <si>
    <t>Шмарина Алина Владимировна
Кичина Ольга Борисовна</t>
  </si>
  <si>
    <t>8 951 794 41 86</t>
  </si>
  <si>
    <t>г. Кыштым, ул. Ветеранов, 26</t>
  </si>
  <si>
    <t>https://vk.com/kgotour
https://vk.com/club132349963</t>
  </si>
  <si>
    <t>Чеченская Республика</t>
  </si>
  <si>
    <t>Довлаков Муслим Вахаевич</t>
  </si>
  <si>
    <t>8 928 6442244</t>
  </si>
  <si>
    <t>6442244@bk.ru</t>
  </si>
  <si>
    <t>г. Грозный, бульвар Дудаева, 17</t>
  </si>
  <si>
    <t>Чеченская республика</t>
  </si>
  <si>
    <t>zandak83-83@mail.ru</t>
  </si>
  <si>
    <t>Муниципальное бюджетное общеобразовательное учреждение "Гимназия №2" г. Грозного</t>
  </si>
  <si>
    <t>Шаваева Залина Ахиатовна</t>
  </si>
  <si>
    <t>8 929 898 94 69</t>
  </si>
  <si>
    <t>ms.zalina2016@mail.ru</t>
  </si>
  <si>
    <t>г.Грозный, Заводской район, ул.Гурьевская №11</t>
  </si>
  <si>
    <t>grozny-gymn-2@yandex.ru</t>
  </si>
  <si>
    <t>Чувашская Республика</t>
  </si>
  <si>
    <t>Никонорова Инна Витальевна</t>
  </si>
  <si>
    <t>8 905 341 14 57,                                  8 (8352) 45 26 53, внутр. 3302</t>
  </si>
  <si>
    <t>niko-inna@yandex.ru</t>
  </si>
  <si>
    <t>г. Чебоксары,
ул. Университетская, д. 38,
новый корпус ЧГУ</t>
  </si>
  <si>
    <t>http://gov.cap.ru/info.aspx?gov_id=13&amp;type=main&amp;id=3396095
https://www.facebook.com/events/207010813058300/
http://www.chuvsu.ru/</t>
  </si>
  <si>
    <t>Игнатьев Михаил Васильевич Глава Чувашской Республики
Моторин Иван Борисович Председатель Кабинета Министров Чувашской Республики
Яковлев Константин Геннадиевич Министр культуры Чувашии
Исаев Юрий Николаевич Министр образования и молодежной политики Чувашской Республики
Коршунов Александр Петрович И.о. министра природных ресурсов и экологии
Аврелькин Владимир Александрович Заместитель Председателя Кабинета Министров Чувашской Республики - министр экономического развития, промышленности и торговли
Васюков Сергей Владимирович Начальник отдела геодезии и картографии 
Карпеева Екатерина Владимировна Руководитель управление Росреестра по Чувашской Республике
Максимов Сергей Станиславович Начальник Чувашского ЦГМС — филиала ФГБУ «Верхне-Волжское УГМС»
Меньшикова Ирина Петровна  Директор Чувашский национальный музей
Старикова Светлана Михайловна Директор БУ "Национальная библиотека Чувашской Республики" Минкультуры Чувашии
Димитриев Александр Вениаминович Директор Чебоксарского филиала Главного ботанического сада им. Н.В. Цицина РАН
Осмелкин Евгений Витальевич Директор ФГБУ "Государственный заповедник" Присурский" 
Татарских Юрий Сергеевич Директор Национального парка "Чаваш вармане"
Канюка Екатерина Анатольевна Директор филиала ВГТРК ГТРК "Чувашия"
Ладыков Алексей Олегович Глава администрации города Чебоксары
Филимонов Валерий Николаевич Председатель государственный совет Чувашской Республики
Павлов Сергей Владимирович Председатель комитета по экономической политике, агропромышленному комплексу и экологии
Егоров Георгий Иванович  Глава администрации Чебоксарского района
Калиниченко Игорь Борисович Глава администрации города Новочебоксарска
Казаков Александр Николаевич Глава администрации Цивильского района
Тимофеев Ростислав Николаевич Глава администрации Моргаушского района
Антонов Станислав Юрьевич Начальник Главного управления МЧС России по Чувашской Республике
Мокрушин Александр Александрович Военный комиссар Чувашской Республики, полковник
Гуменюк Евгений Владимирович Руководитель Филиал по Чувашской Республике ФГУ "ТФГИ по ПФО"
Савин Сергей Михайлович Ректор БОУ ДПО (ПК) С "Чувашский республиканский институт образования" Министерства образования и молодежной политики Чувашской Республики
Иванов Владимир Николаевич И.о. ректора ФГБОУ Чувашский государственный педагогический университет им. И. Я. Яковлева                                               Белов Алексей Георгиевич Директор Национальной телерадиокомпании Чувашии
Комиссаров Валерий Петрович  Директор ГУП ЧР Чувашское книжное издательство</t>
  </si>
  <si>
    <t>Волков Владислав Константинович</t>
  </si>
  <si>
    <t>8 927 865 49 16</t>
  </si>
  <si>
    <t>shol-alik@yandex.ru</t>
  </si>
  <si>
    <t xml:space="preserve">Аликовский район,с. Аликово, ул. Советская, д.15 </t>
  </si>
  <si>
    <t>1 Кузнецова А.Н. 2.Башмаков В.В.</t>
  </si>
  <si>
    <t>8 927 866 03 77,                             8 908 302 01 28</t>
  </si>
  <si>
    <t>svetatarbat@yandex.ru</t>
  </si>
  <si>
    <t>с. Батырево, пр-т Ленина 30</t>
  </si>
  <si>
    <t>Суин Михаил Вячеславович, учитель географии</t>
  </si>
  <si>
    <t>8 927 855 72 62</t>
  </si>
  <si>
    <t>donmisha@yandex.ru</t>
  </si>
  <si>
    <t>Вурнары, ул. Ленина, д. 56</t>
  </si>
  <si>
    <t>Афанасьева Галина Петровна</t>
  </si>
  <si>
    <t>8 (83537) 2 54 39</t>
  </si>
  <si>
    <t>obrazov3@vurnar.cap.ru</t>
  </si>
  <si>
    <t>п.Вурнары, ул. К.Маркса, д.1</t>
  </si>
  <si>
    <t>Кольдина Лидия Николаевна</t>
  </si>
  <si>
    <t>8 (83531) 6 02 16</t>
  </si>
  <si>
    <t>anna7s1@rambler.ru</t>
  </si>
  <si>
    <t>г. Алатырь, ул. Березовая, дом 1</t>
  </si>
  <si>
    <t>http://www.sodh7-galat.edu21.cap.ru/?t=hry&amp;eduid=4644&amp;hry=./4489/262334</t>
  </si>
  <si>
    <t xml:space="preserve">8 905 028 80 85    </t>
  </si>
  <si>
    <t>nadegdashutova@gmail.com</t>
  </si>
  <si>
    <t>г. Канаш ул. Чкалова, д.12</t>
  </si>
  <si>
    <t>Осипова Наталья Александровна</t>
  </si>
  <si>
    <t>8 919 679 05 18</t>
  </si>
  <si>
    <t>nataliy_osipova@mail.ru</t>
  </si>
  <si>
    <t>г. Шумерля, ул. Сурская, д.7</t>
  </si>
  <si>
    <t>http://gymnasium8.ru/</t>
  </si>
  <si>
    <t xml:space="preserve">Турбина Светлана Николаевна (методист ИМЦТарасова Надежда Николаевна (учитель географии МБОУ «Ибресинская СОШ №1») </t>
  </si>
  <si>
    <t>8 927 864 64 33                              8 953 014 65 78</t>
  </si>
  <si>
    <t xml:space="preserve">ibrruo34@cap.ru </t>
  </si>
  <si>
    <t>Ибресинский район, п. Ибреси, ул.Школьная,4</t>
  </si>
  <si>
    <t>http://www.sosh1-ibresi.edu.cap.ru</t>
  </si>
  <si>
    <t>Порейкина Ольга Владимировна</t>
  </si>
  <si>
    <t>8 927 864 64 33                             8 953 014 65 78</t>
  </si>
  <si>
    <t>poreykina@inbox.ru</t>
  </si>
  <si>
    <t>с. Красные Четаи, пл. Победы, д.3</t>
  </si>
  <si>
    <t>Полумордвинова Ирина Николаевна.,                Нардина Марина Ивановна</t>
  </si>
  <si>
    <t>8 961 342 39 29                              8 903 066 72 34</t>
  </si>
  <si>
    <t>marinanardina@mail.ru, irina.po.77@mail.ru</t>
  </si>
  <si>
    <t>Порецкий район, с. Порецкое, пер. Школьный д. 4</t>
  </si>
  <si>
    <t>http://gov.cap.ru/info.aspx?gov_id=13&amp;type=main&amp;id=3396095               http://sosh-porezk.ru/</t>
  </si>
  <si>
    <t>Управление образования молодежной политики и спорта администрации Урмарского района</t>
  </si>
  <si>
    <t>Хисамова Наталия Николаевна</t>
  </si>
  <si>
    <t>8(83544)2 19 97
8 903 066 72 34</t>
  </si>
  <si>
    <t>пгт. Урмары, ул. Чапаева, д.2</t>
  </si>
  <si>
    <t>Долгова Ирина Владимировна</t>
  </si>
  <si>
    <t>8 (83546) 2 75 32</t>
  </si>
  <si>
    <t>stchuk-shemur@edu.cap.ru</t>
  </si>
  <si>
    <t>Шемуршинский район, д. Старые Чукалы, ул. Комсомольская, д.81</t>
  </si>
  <si>
    <t>Наумова Тамара Николаевна</t>
  </si>
  <si>
    <t>8 (835) 366 17 34</t>
  </si>
  <si>
    <t>shumer-shumr@yandex.ru</t>
  </si>
  <si>
    <t>Шумерлинский район, д. Шумерля.ул. Калинина, д.53А</t>
  </si>
  <si>
    <t>http://www.shumer-shumr.edu21.cap.ru/?t=hry&amp;eduid=4580&amp;hry=./4425/10764/212484/261855</t>
  </si>
  <si>
    <t>Баймушкин Владимир Михайлович</t>
  </si>
  <si>
    <t>8 (835) 492 55 07</t>
  </si>
  <si>
    <t xml:space="preserve">wlad.b73@yandex.ru ;  sosh1-yaltch@edu.cap.ru </t>
  </si>
  <si>
    <t>Село Яльчики, улица Юбилейная, д.6</t>
  </si>
  <si>
    <t xml:space="preserve">http://www.sosh1-yaltch.edu21.cap.ru/?t=hry&amp;eduid=4615&amp;hry=./4460/262251 </t>
  </si>
  <si>
    <t>Волкова Росина Валерьевна, Антипина Елена Михайловна</t>
  </si>
  <si>
    <t>8 927 859 96 72,                               8 917 660 50 34</t>
  </si>
  <si>
    <t>volrosa@mail.ru, metodjad@mail.ru</t>
  </si>
  <si>
    <t xml:space="preserve">г. Ядрин, ул . Октябрьская, 1 </t>
  </si>
  <si>
    <t>http://www.gym1-yadrin.edu21.cap.ru/</t>
  </si>
  <si>
    <t>Иванов Виктор Евгеньевич - журналист, член Союза журналистов СССР (1998), редактор районной газеты "Знамя труда" (2001-2010), собственный корреспондент газеты "Советская Чувашия", руководитель велоклуба "Суряне", экскурсовод в Ядринском художественно-краеведческом музее</t>
  </si>
  <si>
    <t>Мазилкина Надежда Витальевна</t>
  </si>
  <si>
    <t>8 961 345 88 09</t>
  </si>
  <si>
    <t xml:space="preserve">mazilkina77@mail.ru </t>
  </si>
  <si>
    <t>г.Мариинский Посад, ул.Июльская, д.25</t>
  </si>
  <si>
    <t xml:space="preserve">http://www.gym1-marpos.edu21.cap.ru/?t=hry&amp;eduid=4426&amp;hry=./4271/210379/262015 </t>
  </si>
  <si>
    <t>Пирогова Галина Васильевна</t>
  </si>
  <si>
    <t>8 (83546) 2 38 71</t>
  </si>
  <si>
    <t>sosh-shemur@edu.cap.ru, shemshkola_shem@cap.ru</t>
  </si>
  <si>
    <t>Шемуршинский район, с. Шемурша, ул. Юбилейная, д.1А</t>
  </si>
  <si>
    <t>http://www.sosh-shemur.edu21.cap.ru</t>
  </si>
  <si>
    <t>Кузнецова Федора Пантелеймоновна
Любимов Николай Иванович</t>
  </si>
  <si>
    <t>Григорьева Алина Васильевна</t>
  </si>
  <si>
    <t>8 937 394 79 57</t>
  </si>
  <si>
    <t>alena.grig77@mail.ru</t>
  </si>
  <si>
    <t>Вурнарский район, пгт. Вурнары, улица Карла Маркса, д.1</t>
  </si>
  <si>
    <t>Муниципальное бюджетное ощеобразовательное учреждение "Траковская средняя общеобразовательная школа" Красноармейского района</t>
  </si>
  <si>
    <t>Николаева Инна Анатольевна</t>
  </si>
  <si>
    <t>8 927 858 41 44</t>
  </si>
  <si>
    <t>xlesi@rambler.ru</t>
  </si>
  <si>
    <t xml:space="preserve"> с. Красноармейское, ул. Ленина, д.39</t>
  </si>
  <si>
    <t>http://www.trakgym-krarm.edu21.cap.ru/?t=adv&amp;eduid=4402&amp;adv=27810</t>
  </si>
  <si>
    <t>Чукотский автономный округ</t>
  </si>
  <si>
    <t xml:space="preserve">Чукотский филиал Федерального государственного автономного образовательного учреждения высшего образования "Северо-восточный федеральный университет имени М.К.Аммосова" </t>
  </si>
  <si>
    <t>Горченко Светлана Анатольевна</t>
  </si>
  <si>
    <t>8 924 665 22 03</t>
  </si>
  <si>
    <t>svfu.chukotka@mail.ru</t>
  </si>
  <si>
    <t>г.Анадырь,ул.Студенческая д.3</t>
  </si>
  <si>
    <t>Кисилева Наталья Викторовна</t>
  </si>
  <si>
    <t>8 968 141 01 70</t>
  </si>
  <si>
    <t xml:space="preserve">kisilevanv1980@mail.ru  </t>
  </si>
  <si>
    <t>Билибинский муниципальный район, с. Анюйск, ул. Полярная, д.15А</t>
  </si>
  <si>
    <t>Государственное автономное образовательне учреждение Чукотского автономного округа "Чукотский окружной профильный лицей"</t>
  </si>
  <si>
    <t>Маркуева Екатерина Дорджиевна</t>
  </si>
  <si>
    <t>8 (42722) 2 09 59                              8 964 481 08 43</t>
  </si>
  <si>
    <t>chopl@list.ru, markuevaed@mail.ru</t>
  </si>
  <si>
    <t>г. Анадырь, ул. В.Беринга, 7</t>
  </si>
  <si>
    <t>Муниципальное бюджетное общеобразовательное учреждение  "Средняя общеобразовательная школа №1 г. Анадыря"</t>
  </si>
  <si>
    <t>Шаповалова Людмила Витальевна</t>
  </si>
  <si>
    <t>8 (42722) 2 64 26                            8 914 080 94 87</t>
  </si>
  <si>
    <t>Sh1_anadyr@mail.ru</t>
  </si>
  <si>
    <t>г. Анадырь, ул. Мира, 15</t>
  </si>
  <si>
    <t>Кучукова Гульнара Наримановна</t>
  </si>
  <si>
    <t>8 914 536 48 80</t>
  </si>
  <si>
    <t>gulnarakuchukova@mail.ru</t>
  </si>
  <si>
    <t>Анадырский район, п.Угольные Копи, ул.Молодежная,1</t>
  </si>
  <si>
    <t>Муниципальное автономное общеобразовательное учреждение "Средняя общеобразовательная школа города Билибино Чукотского автономного округа</t>
  </si>
  <si>
    <t>8 924 666 25 53</t>
  </si>
  <si>
    <t>schoolbilibin1@mail.ru</t>
  </si>
  <si>
    <t>г.Билибино, ул.Ленина, д.2</t>
  </si>
  <si>
    <t xml:space="preserve">Муниципальное бюджетное общеобразовательное учреждение  "Центр образования г. Певек" </t>
  </si>
  <si>
    <t>Бельдиман Елена Борисовна</t>
  </si>
  <si>
    <t>8 (42737) 4 27 45
8 (42737) 4 27 70</t>
  </si>
  <si>
    <t>centr42@rambler.ru</t>
  </si>
  <si>
    <t xml:space="preserve"> Чаунский район, г. Певек, ул. Пугачева, д. 62</t>
  </si>
  <si>
    <t>Муниципальное бюджетное общеобразовательное учреждение "Школа-интернат среднего общего образования поселкак Провидения"</t>
  </si>
  <si>
    <t>Королькова Ирина Владимировна</t>
  </si>
  <si>
    <t>8 (42735) 2 27 64</t>
  </si>
  <si>
    <t>sch_provideniya@mail.ru</t>
  </si>
  <si>
    <t>пг. Провидения, ул. Полярная, д. 35/1</t>
  </si>
  <si>
    <t>Голохвастова Н.С.</t>
  </si>
  <si>
    <t>8 (42734) 2 20 79
8 924 665 34 50</t>
  </si>
  <si>
    <t>School-egvekinot@yandex.ru</t>
  </si>
  <si>
    <t>Иультинский р-н, Эгвекинот рп, Комсомольская ул., д.11</t>
  </si>
  <si>
    <t>Ямало-Ненецкий Автономный округ</t>
  </si>
  <si>
    <t>Муниципальное бюджетное общеобразовательное учреждение "Новопортовская школа-интернат имени Л.В.Лапцуя" (Новопортовская школа-интернат)</t>
  </si>
  <si>
    <t>Мартюкова Анна Валерьевеа, учитель географии</t>
  </si>
  <si>
    <t>8 951 982 29 81</t>
  </si>
  <si>
    <t>martyukovaanna@yandex.ru</t>
  </si>
  <si>
    <t xml:space="preserve"> с. Новый Порт, ул. Школьная, д.2.</t>
  </si>
  <si>
    <t>http://xn--h1ajg0b.xn--p1ai/cs_common.html</t>
  </si>
  <si>
    <t>Алдыбаева Ирина Владимировна</t>
  </si>
  <si>
    <t>8 (34922) 4 17 98</t>
  </si>
  <si>
    <t xml:space="preserve">pb@nb.gov.yanao.ru
 </t>
  </si>
  <si>
    <t xml:space="preserve"> г. Салехард, ул. Арктическая, д. 1.</t>
  </si>
  <si>
    <t>Куличенко
Елена Владимировна</t>
  </si>
  <si>
    <t>8 902 621 52 18</t>
  </si>
  <si>
    <t>elenakulichenko@yandex.ru</t>
  </si>
  <si>
    <t>м-н Юбилейный, д 6 корп. 3</t>
  </si>
  <si>
    <t>Колтыкова 
Ирина Владимировна</t>
  </si>
  <si>
    <t>8 912 436 90 65</t>
  </si>
  <si>
    <t xml:space="preserve">irina.koltykova@yandex.ru </t>
  </si>
  <si>
    <t>г. Муравленко, ул.Школьная, д.17</t>
  </si>
  <si>
    <t>Калинин Кирилл Евгеньевич</t>
  </si>
  <si>
    <t>8 982 407 28 35 
8 (3499) 53 87 37</t>
  </si>
  <si>
    <t xml:space="preserve">kalinych@e1.ru, kallinin_ke@mail.ru,sosh4ndm@mail.ru </t>
  </si>
  <si>
    <t>Надымский район, г. Надым, ул. Зверева,д. 24а</t>
  </si>
  <si>
    <t>http://www.school4ndm.ru/index.php?rowstart=11</t>
  </si>
  <si>
    <t>Муниципальное бюджетное общеобразовательное учреждение "Средняя общеобразовательная школа № 1"</t>
  </si>
  <si>
    <t>Чепыгова Наталья Борисовна</t>
  </si>
  <si>
    <t>8 961 552 18 85</t>
  </si>
  <si>
    <t xml:space="preserve">ChepigovaN@yandex.ru </t>
  </si>
  <si>
    <t xml:space="preserve">г.Губкинский,мкр. 2, д. 31 </t>
  </si>
  <si>
    <t>Муниципальное бюджетное общеобразовательное учреждение  "Основная общеобразовательная школа № 3"</t>
  </si>
  <si>
    <t>Батагова Елена Владимировна</t>
  </si>
  <si>
    <t>8 922 461 18 61</t>
  </si>
  <si>
    <t xml:space="preserve">lyeonya1@mail.ru </t>
  </si>
  <si>
    <t xml:space="preserve"> г.Губкинский,  мкр. 6, д.3</t>
  </si>
  <si>
    <t>http://s3gub.ru/</t>
  </si>
  <si>
    <t>Муниципальное автономное общеобразовательное учреждение  "Средняя общеобразовательная школа № 4"</t>
  </si>
  <si>
    <t>Колесов Евгений Владимирович</t>
  </si>
  <si>
    <t>8 982 263 98 79</t>
  </si>
  <si>
    <t xml:space="preserve">metodist.b.yar@mail.ru </t>
  </si>
  <si>
    <t>г.Губкинский,  мкр. 9, д. 67</t>
  </si>
  <si>
    <t>Муниципальное бюджетное общеобразовательное учреждение  "Средняя общеобразовательная школа № 5"</t>
  </si>
  <si>
    <t>Рыжий Галина Яковлевна</t>
  </si>
  <si>
    <t>8 922 280 41 88</t>
  </si>
  <si>
    <t xml:space="preserve">galinanebo@mail.ru </t>
  </si>
  <si>
    <t>г.Губкинский, мкрн.14, д. 32</t>
  </si>
  <si>
    <t>http://s5gub.ru/novosti/2155-vserossijskij-geograficheskij-diktant-2016</t>
  </si>
  <si>
    <t>Муниципальное бюджетное общеобразовательное учреждение  "Основная общеобразовательная школа № 6"</t>
  </si>
  <si>
    <t>Волочнева  Дарья Сергеевна</t>
  </si>
  <si>
    <t>8 922 286 17 13</t>
  </si>
  <si>
    <t xml:space="preserve">dasha15041979@mail.ru </t>
  </si>
  <si>
    <t>г. Губкинский,  мкр.5, д. 22</t>
  </si>
  <si>
    <t>Муниципальное бюджетное общеобразовательное учреждение  "Средняя общеобразовательная школа № 7"</t>
  </si>
  <si>
    <t>Костюченко Любовь Леонидовна</t>
  </si>
  <si>
    <t>8 (3493) 63 51 00</t>
  </si>
  <si>
    <t>S7-metod@uo-gub.ru</t>
  </si>
  <si>
    <t xml:space="preserve"> г.Губкинский, мкрн.7, д.2</t>
  </si>
  <si>
    <t>Муниципальное бюджетное общеобразовательное учреждение  "Специальная коррекционная общеобразовательная школа"</t>
  </si>
  <si>
    <t>Мисюрова Юлия Васильевна</t>
  </si>
  <si>
    <t>8 922 450 83 52</t>
  </si>
  <si>
    <t xml:space="preserve">misyurova1981@mail.ru </t>
  </si>
  <si>
    <t>г. Губкинский, мкр. 11, д.138</t>
  </si>
  <si>
    <t>http://gub-korr.edusite.ru</t>
  </si>
  <si>
    <t>Муниципальное общеобразовательное учреждение Красноселькупская средняя общеобразовательная школа "Радуга"</t>
  </si>
  <si>
    <t>Стаканова Любовь Леонидовна</t>
  </si>
  <si>
    <t>8 908 858 38 84</t>
  </si>
  <si>
    <t xml:space="preserve">luna227007@mail.ru </t>
  </si>
  <si>
    <t>Красноселькупский район, с. Красноселькуп, ул. Советская, д.5</t>
  </si>
  <si>
    <t xml:space="preserve">Муниципальное общеобразовательное учреждение "Раттовская школа-интернат основного общего образования имени Сергея Ивановича Ирикова"  </t>
  </si>
  <si>
    <t>Карсавина Эмма Станиславовна</t>
  </si>
  <si>
    <t>8 951 991 26 17</t>
  </si>
  <si>
    <t xml:space="preserve">secret_92@mail.ru </t>
  </si>
  <si>
    <t>Красноселькупский район, с. Ратта, ул. Хвойная, д. 9</t>
  </si>
  <si>
    <t>Муниципальное общеобразовательное учреждение "Толькинская школа-интернат среднего общего образования"</t>
  </si>
  <si>
    <t>Гелмутдинова Рамиля Гиндулловна</t>
  </si>
  <si>
    <t>8 904 453 17 54</t>
  </si>
  <si>
    <t xml:space="preserve">tolka2009@mail.ru </t>
  </si>
  <si>
    <t>Красноселькупский район, с. Толька, ул. Сидорова, д.11</t>
  </si>
  <si>
    <t>Эрдешбаева Лина Мадылбековна</t>
  </si>
  <si>
    <t>8  922 097 00 47                                               8 (34997) 6 54 80</t>
  </si>
  <si>
    <t xml:space="preserve">erliwera@mail.ru </t>
  </si>
  <si>
    <t xml:space="preserve">Пуровский район,  г. Тарко-Сале, ул.Мира д.7а </t>
  </si>
  <si>
    <t xml:space="preserve">http://www.purimcro.ru/news/3219/ </t>
  </si>
  <si>
    <t>гости из МБУ "Центр развития туризма" г. Тарко-Сале Пуровский район.</t>
  </si>
  <si>
    <t xml:space="preserve">School_651@mail.ru </t>
  </si>
  <si>
    <t>Чупрова Наталья Александровна</t>
  </si>
  <si>
    <t>8 900 399 93 25</t>
  </si>
  <si>
    <t xml:space="preserve">shyprova07@mail.ru </t>
  </si>
  <si>
    <t>Шурышкарский район, с.Восяхово, ул.Лесная, д.1</t>
  </si>
  <si>
    <t>Макеева Светлана Владимировна</t>
  </si>
  <si>
    <t>8 908 864 35 76</t>
  </si>
  <si>
    <t xml:space="preserve">makeeva1808@mail.ru </t>
  </si>
  <si>
    <t>Шурышкарский, с.Горки, ул.Школьная, д.8</t>
  </si>
  <si>
    <t>http://gorki-school.ru</t>
  </si>
  <si>
    <t>Мохирева Надежда Васильевна</t>
  </si>
  <si>
    <t>8 908 862 83 91</t>
  </si>
  <si>
    <t xml:space="preserve">mohireva_n@mail.ru </t>
  </si>
  <si>
    <t>Шурышкарский район, с.Лопхари, ул.Советская, д.42</t>
  </si>
  <si>
    <t>Грошева Евгения Анатольевна</t>
  </si>
  <si>
    <t>8 951 982 82 31</t>
  </si>
  <si>
    <t xml:space="preserve">evgenia_school@mail.ru </t>
  </si>
  <si>
    <t>Шурышкарский район, с.Мужи , ул.Истомина, д.9</t>
  </si>
  <si>
    <t xml:space="preserve">el_1311@mail.ru </t>
  </si>
  <si>
    <t>Ануфриева Валентина Васильевна</t>
  </si>
  <si>
    <t>8 904 475 82 35</t>
  </si>
  <si>
    <t xml:space="preserve">vlanvswet@mail.ru </t>
  </si>
  <si>
    <t>Шурышкарский район, с.Питляр, ул.Набережная, д.8</t>
  </si>
  <si>
    <t>nata.ozelova@mail.ru</t>
  </si>
  <si>
    <t>Музейный Ресурсный Центр</t>
  </si>
  <si>
    <t>Ольшанская Юлия Алексеевна</t>
  </si>
  <si>
    <t>8 912 427 80 21</t>
  </si>
  <si>
    <t>Onshalskaia1986@mail.ru</t>
  </si>
  <si>
    <t>г. Ноябрьск, ул. Советская, 82</t>
  </si>
  <si>
    <t>Муниципальное бюджетное общеобразовательное учреждение Тазовская средняя общеобразовательная школа</t>
  </si>
  <si>
    <t>Стенникова Татьяна Викторовна</t>
  </si>
  <si>
    <t>8(34940) 2 11 60</t>
  </si>
  <si>
    <t>t.stennikova@mail.ru</t>
  </si>
  <si>
    <t>Тазовский район,  п. Тазовский, ул. Заполярная 9</t>
  </si>
  <si>
    <t>http://mboutsosh.ru/news/_aview_b411</t>
  </si>
  <si>
    <t>Лапшина Лариса Михайловна</t>
  </si>
  <si>
    <t>8 951 985 33 97</t>
  </si>
  <si>
    <t>Lapsin61@yandex.ru
school-salemal@rambler.ru</t>
  </si>
  <si>
    <t xml:space="preserve">Ямальский район, п Салемал, ул Новая, д 12 </t>
  </si>
  <si>
    <t>Шустиков Дмитрий Владимирович</t>
  </si>
  <si>
    <t>8 908 864 85 24</t>
  </si>
  <si>
    <t xml:space="preserve">scustikoff@mail.ru </t>
  </si>
  <si>
    <t>Ямальский район, с.Яр-Сале, ул.Мира, д.14</t>
  </si>
  <si>
    <t xml:space="preserve">naruchi@mail.ru </t>
  </si>
  <si>
    <t>Пасынкова Марина Вальтеровна</t>
  </si>
  <si>
    <t>8 900 398 89 71</t>
  </si>
  <si>
    <t xml:space="preserve">seyakha-metodist@mail.ru </t>
  </si>
  <si>
    <t>Ямальский район, с. Сеяха, ул. Школьная, д. 5</t>
  </si>
  <si>
    <t>yamal_lezina@bk.ru</t>
  </si>
  <si>
    <t xml:space="preserve">Ямальский район, п Мыс-Каменный, ул Геологов, д 16 </t>
  </si>
  <si>
    <t>Муниципальное общеобразовательное учреждение Школа п. Горнокнязевск</t>
  </si>
  <si>
    <t>Кладько Елена Михайловна</t>
  </si>
  <si>
    <t>8 912 362 73 89</t>
  </si>
  <si>
    <t>gorny-scool@mail.ru</t>
  </si>
  <si>
    <t>Приуральский район, Горнокнязевск п, Северная, 3</t>
  </si>
  <si>
    <t>Муниципальное общеобразовательное учреждение Школа с. Харсаим</t>
  </si>
  <si>
    <t>Фалилеева Лидия Николаевна</t>
  </si>
  <si>
    <t>8 904 874 44 16</t>
  </si>
  <si>
    <t>lidiya-belousova@mail.ru</t>
  </si>
  <si>
    <t>Приуральский район, с.Харсаим ул.Школьная 2</t>
  </si>
  <si>
    <t>Муниципальное общеобразовательное учреждение Школа с. Аксарка</t>
  </si>
  <si>
    <t>Лапина Тамара Сергеевна</t>
  </si>
  <si>
    <t>8 922 677 97 92</t>
  </si>
  <si>
    <t>ltser@mail.ru</t>
  </si>
  <si>
    <t>Приуральский район, с. Аксарка, улица Советская дом 10</t>
  </si>
  <si>
    <t>aksshool.ru</t>
  </si>
  <si>
    <t>galyu411@mail.ru</t>
  </si>
  <si>
    <t>Муниципальное общеобразовательное учреждение "Школа с. Белоярск"</t>
  </si>
  <si>
    <t>Тупицина Любовь Николаевна</t>
  </si>
  <si>
    <t>8 908 862 03 33</t>
  </si>
  <si>
    <t>Edu-beloyarsk@priuralye.com</t>
  </si>
  <si>
    <t xml:space="preserve">Приуральский район, с. Белоярск, ул. Новая, д. 14 </t>
  </si>
  <si>
    <t>harp-berzhnaya@mail.ru</t>
  </si>
  <si>
    <t>Муниципальное общеобразовательное учреждение "Школа п. Зеленый Яр"</t>
  </si>
  <si>
    <t>Махмутова Гульгина Шайхалиевна</t>
  </si>
  <si>
    <t>8 902 829 21 56</t>
  </si>
  <si>
    <t xml:space="preserve">edu-zy@priuralye.com </t>
  </si>
  <si>
    <t xml:space="preserve">Приуральский район, д. Зеленый Яр </t>
  </si>
  <si>
    <t>avshumilovall@mail.ru</t>
  </si>
  <si>
    <t xml:space="preserve">Муниципальное общеобразовательное учреждение Школа детский сад с. Катравож </t>
  </si>
  <si>
    <t>Климова Елизавета Юрьевна</t>
  </si>
  <si>
    <t>8 908 863 77 63</t>
  </si>
  <si>
    <t>aelizawetayuriewna.climova2011@mail.ru</t>
  </si>
  <si>
    <t>Приуральский район, с Катровож,ул Зверева, д 25</t>
  </si>
  <si>
    <t>Муниципальное автономное общеобразовательное учреждение "Средняя общеобразовательная школа № 1"</t>
  </si>
  <si>
    <t>Демчук Светлана Георгиевна</t>
  </si>
  <si>
    <t>8 922 053 43 58</t>
  </si>
  <si>
    <t xml:space="preserve">otdeloopp@mail.ru </t>
  </si>
  <si>
    <t>г. Лабытнанги, ул.Октябрьская, д. 17</t>
  </si>
  <si>
    <t xml:space="preserve">gvoronenko68@mail.ru </t>
  </si>
  <si>
    <t>Ярославская область</t>
  </si>
  <si>
    <t>Муниципальное  общеобразовательное учреждение "Средняя общеобразовательная школа №1 с углубленным изучением английского языка" города Рыбинска</t>
  </si>
  <si>
    <t>Муромцев Максим Геннадьевич</t>
  </si>
  <si>
    <t>8 910 816 09 16</t>
  </si>
  <si>
    <t>mgmurom09@gmail.com</t>
  </si>
  <si>
    <t xml:space="preserve"> г. Рыбинск, ул. Радищева, 15</t>
  </si>
  <si>
    <t>http://sch1.rybadm.ru, http://sch1.rybadm.ru/index.php?option=com_content&amp;view=article&amp;id=153&amp;Itemid=105</t>
  </si>
  <si>
    <t>Репина Алевтина Валентиновна, -проректор ИРО по сопровождению региональных проектов</t>
  </si>
  <si>
    <t>8 (349) 2 24 98                     8 (84852) 21 94 24                           8 906 525 20 45</t>
  </si>
  <si>
    <t>repina-a@iro.yar.ru</t>
  </si>
  <si>
    <t xml:space="preserve"> г. Ярославль, ул. Богдановича, 16</t>
  </si>
  <si>
    <t>http://www.iro.yar.ru/index.php?id=247</t>
  </si>
  <si>
    <t>Ильин Михаил Витальевич - руководитель Ярославского регионального отделения Русского географического общества</t>
  </si>
  <si>
    <t>Ястребов Михаил Васильевич</t>
  </si>
  <si>
    <t>8 915 964 55 56</t>
  </si>
  <si>
    <t xml:space="preserve"> yastr@uniyar.ac.ru</t>
  </si>
  <si>
    <t>г. Ярославль, ул. Кирова, д. 8/10</t>
  </si>
  <si>
    <t>http://www.uniyar.ac.ru/events/leisure/obrazovatelnaya-aktsiya-ii-vserossiyskiy-geograficheskiy-diktant/</t>
  </si>
  <si>
    <t>Кулаков Андрей Владимирович</t>
  </si>
  <si>
    <t>8 910 665 36 46</t>
  </si>
  <si>
    <t>andrey-394169@mail.ru</t>
  </si>
  <si>
    <t>г. Ярославль, Которосльная наб., д.46в (ауд. 320)</t>
  </si>
  <si>
    <t>Федеральное государственное казенное военное образовательное учреждение высшего образования "Ярославское высшее военное училище противовоздушной обороны" Министерства обороны Российской Федерации</t>
  </si>
  <si>
    <t>МБОУ Абыйская средняя общеобразовательная школа имени доктора технических наук А.Е. Слепцова</t>
  </si>
  <si>
    <t>678894 с. Абый Абыйского улуса РС(Я)ул.Баронова 11</t>
  </si>
  <si>
    <t>МБОУ Белогорская гимназия имени Н.Н. Ефимова</t>
  </si>
  <si>
    <t>678890, Республика Саха (Якутия), Абыйский улус, п. Белая Гора, ул. Строителей, 15/1</t>
  </si>
  <si>
    <t>МБОУ Белогорская средняя общеобразовательная школа</t>
  </si>
  <si>
    <t>678890 Республика Саха (Якутия), Абыйский улус, п. Белая Гора, ул. Ефимова,5</t>
  </si>
  <si>
    <t>МБОУ Майорская средняя общеобразовательная школа</t>
  </si>
  <si>
    <t>678892 Республика Саха (Якутия) Абыйский улус (район),с. Куберганя ул. Атласова С.Г. д.5</t>
  </si>
  <si>
    <t>МБОУ Мугурдахская средняя общеобразовательная школа</t>
  </si>
  <si>
    <t>678890 Республика Саха (Якутия) Абыйский улус (район), с. Мугурдах</t>
  </si>
  <si>
    <t>МБОУ Уолбутская средняя общеобразовательная школа им. С. Ф. Маркова</t>
  </si>
  <si>
    <t>Российская Федерация, Республика Саха(Якутия), Абыйский улус (район), 678881, с. Киенг-Кюель, ул. С. Ф. Маркова 1</t>
  </si>
  <si>
    <t>МБОУ Урасалахская средняя общеобразовательная школа</t>
  </si>
  <si>
    <t>678895, Республика Саха (Якутия) Абыйский улус, с. Сутуруоха ул. Молодежная, 4</t>
  </si>
  <si>
    <t>МБОУ Алданский лицей</t>
  </si>
  <si>
    <t>678900, РС (Я), Алданский район, г.Алдан, ул.пролетарская, д.1А</t>
  </si>
  <si>
    <t>МБОУ Гимназия г. Алдан</t>
  </si>
  <si>
    <t>678900 Республика Саха (Якутия) Алданский район г. Алдан, ул. 50 лет ВЛКСМ, д.14</t>
  </si>
  <si>
    <t>МБОУ Гимназия п. Нижний Куранах</t>
  </si>
  <si>
    <t>678940 РС(Я, Алданский район, п.Нижний Куранах, Школьная,19</t>
  </si>
  <si>
    <t>МБОУ Национальная средняя общеобразовательная школа №20 с. Хатыстыр</t>
  </si>
  <si>
    <t>678930, Республика Саха (Якутия), Алданский район, с. Хатыстыр, ул.Им.И.Т. Марфусалова,д.9</t>
  </si>
  <si>
    <t>МБОУ Основная общеобразовательная школа №33 с. Улуу</t>
  </si>
  <si>
    <t>678900, Республика Саха (Якутия), Алданский район, с. Улуу</t>
  </si>
  <si>
    <t>МБОУ Средняя общеобразовательная школа №1 г. Алдана</t>
  </si>
  <si>
    <t>678900, Республика Саха (Якутия), Алданский район, г.Алдан, ул.Пролетарская д.1а</t>
  </si>
  <si>
    <t>МБОУ Средняя общеобразовательная школа №23 г. Томмота</t>
  </si>
  <si>
    <t>678955, РС(Я), Алданский район, г. Томмот, ул. Зеленая, 1</t>
  </si>
  <si>
    <t>МБОУ Средняя общеобразовательная школа №2 г. Алдана</t>
  </si>
  <si>
    <t>678900, Республика САХА (Якутия), Алданский район, г. Алдан, ул. 50 лет ВЛКСМ, д.14</t>
  </si>
  <si>
    <t>МБОУ Средняя общеобразовательная школа №36 п. Алексеевск</t>
  </si>
  <si>
    <t>678956 РС (Я) Алданский район г. Томмот ул. Раицкого 10</t>
  </si>
  <si>
    <t>МБОУ Средняя общеобразовательная школа №4 п.Нижний Куранах</t>
  </si>
  <si>
    <t>678940, Республика Саха (Якутия), Алданский район, п.Нижний Куранах, ул. Школьная, 19</t>
  </si>
  <si>
    <t>МБОУ Средняя общеобразовательная школа №5 п. Ленинский</t>
  </si>
  <si>
    <t>678944 Республика Саха (Якутия) Алданский район поселок Ленинский улица Ленина 34а</t>
  </si>
  <si>
    <t>МБОУ Средняя общеобразовательная школа №6 г. Томмота</t>
  </si>
  <si>
    <t>678953, Республика Саха (Якутия), Алданский район, г.Томмот, ул. октябрьская, д.8</t>
  </si>
  <si>
    <t>МБОУ Средняя общеобразовательная школа №8 г. Томмота</t>
  </si>
  <si>
    <t>678954, Республика Саха (Якутия),Алданский район, город Томмот. улица Отечественная 1-А</t>
  </si>
  <si>
    <t>МБОУ Средняя общеобразовательная школа №9 мкр. Солнечный</t>
  </si>
  <si>
    <t>678906, Республика Саха (Якутия), г. Алдан, ул. Молодежная д.10</t>
  </si>
  <si>
    <t>МБОУ Средняя общеобразовательная школа с углубленным изучением отдельных предметов г. Алдан</t>
  </si>
  <si>
    <t>678900, Республика Саха (Якутия), Алданский район, г. Алдан, ул. Ленина, д. 25</t>
  </si>
  <si>
    <t>МКОУ Основная общеобразовательная школа №34 п. Якокит</t>
  </si>
  <si>
    <t>678952 РС(Я)Алданский район, п.Якокит, ул. Советская 38</t>
  </si>
  <si>
    <t>МКОУ Средняя национальная общеобразовательная школа №7 с. Кутана</t>
  </si>
  <si>
    <t>678916 Республика Саха (Якутия), Алданский район, с.Кутана, ул.Алданская 27</t>
  </si>
  <si>
    <t>МКОУ Средняя общеобразовательная школа №10 п. Лебединый</t>
  </si>
  <si>
    <t>Республика Саха (Якутия),Алданский район, П.Лебединый, ул.Гагарина, д.6</t>
  </si>
  <si>
    <t>МКОУ Средняя общеобразовательная школа №11 с. Чагда</t>
  </si>
  <si>
    <t>678915, Республика  Саха (Якутия), Алданский район, с.Чагда, ул. Подгорная. д.7</t>
  </si>
  <si>
    <t>МКОУ Средняя общеобразовательная школа №13 с. Ыллымах</t>
  </si>
  <si>
    <t>678920 Республика Саха (Якутия)Алданский район с. Ыллымах ул. Школьная 1</t>
  </si>
  <si>
    <t>МКОУ Средняя общеобразовательная школа №25 с. Большой Нимныр</t>
  </si>
  <si>
    <t>678942.Республика Саха (Якутия) Алданский район, с.Большой Нимныр, ул.Дорожная, д.1</t>
  </si>
  <si>
    <t>МКОУ Средняя общеобразовательная школа №37 с. Угоян</t>
  </si>
  <si>
    <t>678931 Республика Саха(Якутия),Алданский район,село Угоян,ул.Центральная,д.41</t>
  </si>
  <si>
    <t>678930, РС (Я), Алданский район, с.Хатыстыр, ул. тарабукина, д.27</t>
  </si>
  <si>
    <t>МОУ Основная общеобразовательная малокомплектная (кочевая) школа №38</t>
  </si>
  <si>
    <t>678930, РС (Я), Алданский район, с.Хатыстыр, родовая община "Угут"</t>
  </si>
  <si>
    <t>МОУ Основная общеобразовательная малокомплектная (кочевая) школа №40</t>
  </si>
  <si>
    <t>678930, РС (Я), Алданский район, с.Хатыстыр, родовая община "Амма"</t>
  </si>
  <si>
    <t>МБОУ Оленегорская средняя общеобразовательная школа с дошкольной ступенью и с филиалом кочевой школы</t>
  </si>
  <si>
    <t>678940 Республика Саха (Якутия) Алданский район, п. Н-Куранах, ул. Строительная 11</t>
  </si>
  <si>
    <t>678803, Республика Саха (Якутия), Аллайховский улус,с.Оленегорск, ул. Щербачкова, д.10</t>
  </si>
  <si>
    <t>МБОУ Чокурдахская начальная общеобразовательная школа</t>
  </si>
  <si>
    <t>678800, Республика Саха (Якутия), Аллайховский район, п.Чокурдах, ул.Ленина,19; МОУ ЧНОШ</t>
  </si>
  <si>
    <t>МБОУ Чокурдахская средняя общеобразовательная школа им. А. Г. Чикачева</t>
  </si>
  <si>
    <t>678800 РС(Я) Аллайховский улус п. Чокурдах ул.50 лет СССР д. 4</t>
  </si>
  <si>
    <t>МКОУ Быягнырская начальная общеобразовательная школа с дошкольной ступенью</t>
  </si>
  <si>
    <t>МКОУ Береляхская основная общеобразовательная школа с дошкольной ступенью</t>
  </si>
  <si>
    <t>678800 РС(Я) Аллайховский улус с. Берелях</t>
  </si>
  <si>
    <t>678800, Республика Саха(Якутия), Аллайховский улус, с. Нычалах, ул. Центральная, д.1</t>
  </si>
  <si>
    <t>МКОУ Русско-Устьинская основная общеобразовательная школа с дошкольной ступенью</t>
  </si>
  <si>
    <t>678805, РС(Я), Аллаиховский улус, с. Русское Устье, ул. Центральная, дом 12, крпус 1</t>
  </si>
  <si>
    <t xml:space="preserve">МБОУ "Абагинская средняя общеобразовательная школа имени А.Е.Кралина" </t>
  </si>
  <si>
    <t>678604,Амгинский улус(район),село Абага, ул. Школьная,3</t>
  </si>
  <si>
    <t>МБОУ "Алтанская средняя общеобразовательная школа"</t>
  </si>
  <si>
    <t>678602, Республика Саха (Якутия), Амгинский улус (район), с.Алтанцы, ул.Мира, д.10</t>
  </si>
  <si>
    <t>МБОУ "Амгино-Нахаринская средняя общеобразовательная школа имени П.И.Яковлева"</t>
  </si>
  <si>
    <t>678612, Республика Саха (Якутия), Амгинский улус, село Оннес, улица Пушкина, 8</t>
  </si>
  <si>
    <t>МБОУ "Амгинская средняя общеобразовательная школа №1 имени В.Г. Короленко"</t>
  </si>
  <si>
    <t>678600 Республика Саха (Якутия), Амгинский улус, с. Амга, ул. Широких-Полянского, 32</t>
  </si>
  <si>
    <t>МБОУ "Амгинская средняя общеобразовательная школа №2 имени В.В. Расторгуева"</t>
  </si>
  <si>
    <t>678600 Республика Саха (Якутия), Амгинский район с. Амга ул. Ленина, 46</t>
  </si>
  <si>
    <t>МБОУ "Амгинский лицей имени академика Л.В. Киренского"</t>
  </si>
  <si>
    <t xml:space="preserve">678600 ул. Партизанская 71, с. Амга, Амгинского улуса, Республика Саха (Якутия) </t>
  </si>
  <si>
    <t xml:space="preserve">МБОУ "Бетюнская средняя общеобразовательная школа имени Н.Е. Иванова" </t>
  </si>
  <si>
    <t>678603, Республика Саха (Якутия), Амгинский район, с. Бетюнцы, ул. Нестерова, 65</t>
  </si>
  <si>
    <t>МБОУ "Майская средняя общеобразовательная школа имени Евгения Леонидовича Чистякова"</t>
  </si>
  <si>
    <t>678611 Республика Саха (Якутия), Амгинский улус, с. Болугур, ул. Крупской 6</t>
  </si>
  <si>
    <t>МБОУ "Болугурская средняя общеобразовательная школа"</t>
  </si>
  <si>
    <t>678610, Республика Саха (Якутия), Амгинский улус (район, с. Покровка, ул.Октябрьская, дом 29</t>
  </si>
  <si>
    <t>МБОУ "Мэндигинская средняя общеобразовательная школа имени П.И. Караканова"</t>
  </si>
  <si>
    <t>678616 Амгинский улус (район) с.Мяндиги ул.Первоцелинников,9</t>
  </si>
  <si>
    <t>МБОУ "Сатагайская средняя общеобразовательная школа"</t>
  </si>
  <si>
    <t>678608 Республика Саха (Якутия) Амгинский улус (район) с. Сатагай ул. Школьная,2</t>
  </si>
  <si>
    <t>МБОУ "Соморсунская средняя общеобразовательная школа"</t>
  </si>
  <si>
    <t>678605 Республика Саха (Якутия) Амгинский улус с.Михайловка ул. Лонгинова 41</t>
  </si>
  <si>
    <t>МБОУ "Сулгачинская средняя общеобразовательная школа имени Константинова И.И. - Дэлэгээт Уйбаан</t>
  </si>
  <si>
    <t>678607 Республика Саха (Якутия) Амгинский улус  с.Сулгаччы  ул.М-Харачаса,11</t>
  </si>
  <si>
    <t xml:space="preserve">МБОУ "Сэргэ-Бэсская основная общеобразовательная школа" </t>
  </si>
  <si>
    <t>678607, Республика Саха (Якутия), Амгинский улус, село Сэргэ-Бэс, улица Первая, 22, Муниципальное бюджетное общеобразовательное учреждение "Сэргэ-Бэсская основная общеобразовательная школа"</t>
  </si>
  <si>
    <t>МБОУ "Чакырская средняя общеобразовательная школа"</t>
  </si>
  <si>
    <t>678606, РС(Я), Амгинский улус (район), с. 2-Чакыр, ул. Ленина д.41</t>
  </si>
  <si>
    <t>МБОУ "Чапчылганская средняя общеобразовательная школа имени Филиппа Лобанова"</t>
  </si>
  <si>
    <t>678600, Республика Саха (Якутия), Амгинский улус, село Чапчылган, улица 50 лет дом 11</t>
  </si>
  <si>
    <t>МБОУ "Эмисская средняя общеобразовательная школа им. В.М. Новикова - Кюннюк Урастырова"</t>
  </si>
  <si>
    <t>678615 Республика Саха(Я) Амгинский улус (район)с.Эмиссы, ул Кюннюк Урастырова,28</t>
  </si>
  <si>
    <t>678600,Амгинский улус(район),село Абага</t>
  </si>
  <si>
    <t>678600, РС(Я), Амгинский улус, с. Амга, ул. Н-Захарова 23</t>
  </si>
  <si>
    <t>МБОУ Анабарская улусная гимназия</t>
  </si>
  <si>
    <t>678440,Республика Саха (Якутия),Анабарский улус,с. Саскылах, ул. Молодежная 25</t>
  </si>
  <si>
    <t>678440,Республика Саха (Якутия),Анабарский улус,с. Саскылах</t>
  </si>
  <si>
    <t>МБОУ Саскылахская средняя общеобразовательная школа</t>
  </si>
  <si>
    <t>678440, Республика Саха (Якутия), Анабарский район, село Саскылах, улица Пятилеnняя, дом 2</t>
  </si>
  <si>
    <t>МБОУ Юрюнг-Хаинская средняя общеобразовательная школа</t>
  </si>
  <si>
    <t>678431, Республика Саха (Якутия), Анабарский район,с.Юрюнг-Хая улица Алроса № 1</t>
  </si>
  <si>
    <t>МБОУ Арктическая гимназия</t>
  </si>
  <si>
    <t>678400, Республика Саха (Якутия), Булунский район, поселок Тикси,улица 50 лет Севморпути, дом 8</t>
  </si>
  <si>
    <t>МБОУ Борогонская средняя общеобразовательная школа</t>
  </si>
  <si>
    <t xml:space="preserve">678411,Республика Саха (Якутия) Булунский улус с.Намы ул. Жиркова дом 6 </t>
  </si>
  <si>
    <t>МБОУ Быковская средняя общеобразовательная школа</t>
  </si>
  <si>
    <t>678412 РС (Я) Булунский район, с. Быковский, ул. Советская, д.2</t>
  </si>
  <si>
    <t xml:space="preserve">678400 РС (Я), Булунский район, п. Тикси, ул. 50 лет Севморпути, д.8 </t>
  </si>
  <si>
    <t>678400,Республика Саха (Якутия), Булунский район, п.Тикси, ул.50 лет Севморпути, д.8.</t>
  </si>
  <si>
    <t>МБОУ Кюсюрская средняя общеобразовательная школа</t>
  </si>
  <si>
    <t>678420 Республика Саха (Якутия) Булунский улус п.Кюсюр  ул. Шадрина,17</t>
  </si>
  <si>
    <t>МБОУ Сиктяхская начальная общеобразовательная школа</t>
  </si>
  <si>
    <t>678421, Республика Саха (Якутия); Булунский улус(район);с.Сиктях, ул. Береговая,6</t>
  </si>
  <si>
    <t>МБОУ Таймылырская средняя общеобразовательная школа</t>
  </si>
  <si>
    <t>678414 РС (Я) Булунский улус с. Таймылыр, улица Центральная 1</t>
  </si>
  <si>
    <t>МБОУ Тиксинская средняя общеобразовательная школа №1</t>
  </si>
  <si>
    <t>678400 Республика Саха (Якутия),Булунский улус (район),п.Тикси, ул.Ленинская, д.13 а</t>
  </si>
  <si>
    <t>МБОУ Тиксинская средняя общеобразовательная школа №2</t>
  </si>
  <si>
    <t>Республика Саха (Якутия) Булунский улус (Район), п. Тикси-3, ул. Полярной Авиации, д.4А</t>
  </si>
  <si>
    <t>МБОУ Хара-Улахская средняя общеобразовательная школа</t>
  </si>
  <si>
    <t>678410, Республика Саха (Якутия),Булунский улус,с. Найба,ул. Колесова д.12</t>
  </si>
  <si>
    <t>МБОУ Балаганнахская основная общеобразовательная школа</t>
  </si>
  <si>
    <t>678234, Республика Саха (Якутия) Верхневилюйский улус, село Балаганнах, улица Руф Кардашевского дом 1</t>
  </si>
  <si>
    <t>МБОУ Ботулинская средняя общеобразовательная школа</t>
  </si>
  <si>
    <t>678245, Республика Саха (Якутия), Верхневилюйский район (улус), село Ботулу, ул.Центральная, 17/2</t>
  </si>
  <si>
    <t>МБОУ Быраканская основная общеобразовательная школа</t>
  </si>
  <si>
    <t>678248 Республика Саха (Якутия) Верхневилюйский улус (район) Быраканский наслег село Быракан улица Т.А. Васильева дом 12</t>
  </si>
  <si>
    <t>МБОУ Верхневилюйская средняя общеобразовательная школа №1</t>
  </si>
  <si>
    <t>678230 Верхневилюйский улус, с. Верхневилюйск</t>
  </si>
  <si>
    <t>МБОУ Верхневилюйская средняя общеобразовательная школа №2</t>
  </si>
  <si>
    <t>678230 Российская Федерация, Республика Саха (Якутия), МР «Верхневилюйский улус (район)», село Верхневилюйск, улица Героя Васильева, дом № 47</t>
  </si>
  <si>
    <t>МБОУ Верхневилюйская средняя общеобразовательная школа № 4</t>
  </si>
  <si>
    <t>678230 Верхневилюйский улус, с. Верхневилюйск, ул. Марфы Потаповой, д. 9</t>
  </si>
  <si>
    <t>МБОУ Верхневилюйская средняя общеобразовательная школа имени Ю.Н. Прокопьева</t>
  </si>
  <si>
    <t>678230, Республика Саха (Якутия), Верхневилюйский улус, село Андреевское, ул. Улгумда, 2</t>
  </si>
  <si>
    <t>МБОУ Далырская средняя общеобразовательная школа</t>
  </si>
  <si>
    <t>678242, Республика Саха (Якутия), Верхневилюйский район (улус),Далырский наслег, улица Титова дом 7</t>
  </si>
  <si>
    <t>МБОУ Дюллюкинская средняя общеобразовательная школа</t>
  </si>
  <si>
    <t>Республика Саха (Якутия), Верхневилюйский улус, с.Дюллюкю, ул.Центральная, дом №1</t>
  </si>
  <si>
    <t>МБОУ Кудунская начальная общеобразовательная школа</t>
  </si>
  <si>
    <t>678230, РС (Я), Верхневилюйский улус, с. Андреевское, уч. Куду, ул. Куду, 22</t>
  </si>
  <si>
    <t>МБОУ Кырыкыйская основная общеобразовательная школа</t>
  </si>
  <si>
    <t>678235, Республика Саха (Якутия),Верхневилюйский улус, село Кырыкый, улица Советская, дом 4</t>
  </si>
  <si>
    <t>МБОУ Кэнтикская средняя общеобразовательная школа</t>
  </si>
  <si>
    <t>678237 Российская Федерация, Республика Саха (Якутия), муниципальный район «Верхневилюйский улус (район), село Харыялах, улица Советская, 12/2</t>
  </si>
  <si>
    <t>МБОУ Магасская средняя общеобразовательная школа</t>
  </si>
  <si>
    <t xml:space="preserve">678243 Российская Федерация, Республика Саха (Якутия) Верхневилюйский улус, Магасский наслег, с.  Харбала, улица П.Васильева № 3. </t>
  </si>
  <si>
    <t>МБОУ Мэйикская основная общеобразовательная школа</t>
  </si>
  <si>
    <t xml:space="preserve">678241 Республика Саха (Якутия), Верхневилюйский улус (район), Мэйикский наслег, село Сайылык, ул. В.И. Степанова-Бучугураса №5 </t>
  </si>
  <si>
    <t>МБОУ Намская средняя общеобразовательная школа</t>
  </si>
  <si>
    <t>678234 Республика Саха (Якутия) Верхневилюйский район с.Хомустах Намского наслега ул.Хомустахская 2</t>
  </si>
  <si>
    <t>МБОУ Онхойская основная общеобразовательная школа</t>
  </si>
  <si>
    <t xml:space="preserve">678238,Республика Саха(Якутия,Верхневилюйский улус(район, Онхойский наслег,село Липпэ-Атах, улица Центральная, дом №6.         </t>
  </si>
  <si>
    <t>МБОУ Оргетская средняя общеобразовательная школа</t>
  </si>
  <si>
    <t>678248 Российская Федерация Республика Саха (Якутия) Верхневилюйский улус (район)с. Оргет ул. Нээлбиктэ, дом 24</t>
  </si>
  <si>
    <t>МБОУ Оросунская средняя общеобразовательная школа</t>
  </si>
  <si>
    <t>678246, Республика Саха(Якутия), Верхневилюйский улус, село Оросу, ул. Советская, дом 27</t>
  </si>
  <si>
    <t>МБОУ Сургулукская средняя общеобразовательная школа</t>
  </si>
  <si>
    <t>678244, Республика Саха (Якутия), Верхневилюйский улус, село Багадя Сургулукского наслега, ул.Центральная, д.7</t>
  </si>
  <si>
    <t>МБОУ Тамалаканская средняя общеобразовательная школа</t>
  </si>
  <si>
    <t>678247, Республика Саха (Якутия), Верхневилюйский район, село Тамалакан, ул.Красный Молот, 39</t>
  </si>
  <si>
    <t>МБОУ Тобуинская средняя общеобразовательная школа</t>
  </si>
  <si>
    <t>678232 Республика Саха (Якутия) Верхневилюйский улус село Туобуя ул.имени Героя Васильева дом №1</t>
  </si>
  <si>
    <t>МБОУ Харбалахская средняя общеобразовательная школа</t>
  </si>
  <si>
    <t>678236, Республика Саха (Якутия); Верхневилюйский улус (район), с.Кюль, Харбалахский наслег, ул.И.Барахова, 12а</t>
  </si>
  <si>
    <t>МБОУ Хомустахская начальная общеобразовательная школа-детский сад</t>
  </si>
  <si>
    <t>678240, Республика Саха (Якутия)Верхневилюский улус(район)с. Хомустах, улица Лесная №6</t>
  </si>
  <si>
    <t>МБОУ Хоринская сельская средняя школа-гимназия</t>
  </si>
  <si>
    <t>678233, Республика Саха (Якутия), Муниципальный район "Верхневилюйский улус (район), п/о Булгунняхтах, село Хоро, улица Октябрьская, дом №5"</t>
  </si>
  <si>
    <t>МБОУ Арылахская средняя общеобразовательная школа</t>
  </si>
  <si>
    <t>678772 Республика Саха (Якутия) Верхнеколымский район с. Усун-Кюель ул. Спортивная, 9</t>
  </si>
  <si>
    <t>МБОУ Верхнеколымская основная общеобразовательная школа</t>
  </si>
  <si>
    <t>678770 РЕСПУБЛИКА САХА(ЯКУТИЯ)ВЕРХНЕКОЛЫМСКИЙ УЛУС(РАЙОН)С.ВЕРХНЕКОЛЫМСК УЛ.СОВЕТСКАЯ 17</t>
  </si>
  <si>
    <t>МБОУ Зырянская средняя общеобразовательная школа</t>
  </si>
  <si>
    <t>678770 Республика Саха (Якутия) Верхнеколымский район п. Зырянка ул. Ленина, 17</t>
  </si>
  <si>
    <t>МБОУ Нелемнинская средняя общеобразовательная школа</t>
  </si>
  <si>
    <t>678773 Республика Саха (Якутия) Верхнеколымский район с. Нелемное ул. Текки-Одулок, 19</t>
  </si>
  <si>
    <t>МБОУ Угольнинская средняя общеобразовательная школа</t>
  </si>
  <si>
    <t>678761 Республика Саха (Якутия) Верхнеколымский район село Угольное ул.Дорожная,17</t>
  </si>
  <si>
    <t>МБОУ Утаинская кочевая основная общеобразовательная школа - детский сад "Утаяна"</t>
  </si>
  <si>
    <t>678774 Республика Саха (Якутия) Верхнеколымский район н. Утая ул. Утаинская, 1</t>
  </si>
  <si>
    <t>МБОУ Адычинская средняя общеобразовательная школа</t>
  </si>
  <si>
    <t>678505, Республика Саха (Якутия), Верхоянский район, посёлок Бетенкёс, улица Школьная, дом 1.</t>
  </si>
  <si>
    <t>МБОУ Алысардахская начальная общеобразовательная школа – детский сад</t>
  </si>
  <si>
    <t>678505, Республика Саха(Якутия), Верхоянский район, уч.Алысардах, улица Рабочая,7.</t>
  </si>
  <si>
    <t xml:space="preserve">678526 Республика Саха (Якутия) Верхоянский район п. Бала ул. Школьная, 6 </t>
  </si>
  <si>
    <t>МБОУ Батагайская средняя общеобразовательная школа</t>
  </si>
  <si>
    <t>678500 п.Батагай Верхоянского района Республики Саха (Якутия) улица Ленина, дом №19</t>
  </si>
  <si>
    <t>МБОУ Боронукская средняя общеобразовательная школа</t>
  </si>
  <si>
    <t>678530, Республика Саха (Якутия), Верхоянский район, с. Боронук, ул. Центральная, 27</t>
  </si>
  <si>
    <t>МБОУ Борулахская средняя общеобразовательная школа</t>
  </si>
  <si>
    <t>678510, Республика саха (Якутия), Верхоянский район, село Томтор, улица Центральная, дом 2.</t>
  </si>
  <si>
    <t>МБОУ Верхоянская средняя общеобразовательная школа</t>
  </si>
  <si>
    <t>678530 Республика Саха (Якутия), Верхоянский район, город Верхоянск, улица Новгородова, дом 44, Муниципальное бюджетное общеобразовательное учреждение "Верхоянская средняя общеобразовательная школа имени М.Л. Новгородова"</t>
  </si>
  <si>
    <t>678500 РС(Я) Верхоянский район, п. Батагай, ул. Парковая 3а</t>
  </si>
  <si>
    <t>678500 РС(Я) Верхоянский район, п. Батагай</t>
  </si>
  <si>
    <t>МБОУ Дулгалахская средняя общеобразовательная школа</t>
  </si>
  <si>
    <t>678525, Республика Саха (Якутия), Верхоянский район, село Томтор, улица Эллэ, дом 23.</t>
  </si>
  <si>
    <t>МБОУ Осохтохская начальная общеобразовательная школа</t>
  </si>
  <si>
    <t>678521, Республика Саха (Якутия), Верхоянский район, село Осохтох, улица Центральная, дом 19.</t>
  </si>
  <si>
    <t>МБОУ Сартанская средняя общеобразовательная школа</t>
  </si>
  <si>
    <t>678527,Республика Саха (Якутия), Верхоянский район, село Юнкюр,улица Центральная,23</t>
  </si>
  <si>
    <t>МБОУ Столбинская основная общеобразовательная школа им. А.И. Новгородова</t>
  </si>
  <si>
    <t>678500, Республика Саха (Якутия), Верхоянский район, с.Столбы, ул.Набережная, дом 7</t>
  </si>
  <si>
    <t>МБОУ Суордахская средняя общеобразовательная школа</t>
  </si>
  <si>
    <t>678511, Республика Саха (Якутия), Верхоянский район, село Суордах,улица Центральная,11</t>
  </si>
  <si>
    <t>МБОУ Табалахская средняя общеобразовательная школа</t>
  </si>
  <si>
    <t>678504,Республика Саха (Якутия), Верхоянский район, село Улахан-Кюель,улица им.М.В.Потаповой, дом 13</t>
  </si>
  <si>
    <t>МБОУ Токуминская начальная общеобразовательная школа</t>
  </si>
  <si>
    <t>678510, Республика Саха (Якутия), Верхоянский район, село Токума, улица Аргаа, дом 2.</t>
  </si>
  <si>
    <t>МБОУ Черюмчинская начальная общеобразовательная школа</t>
  </si>
  <si>
    <t>678522, Республики Саха (Якутия), Верхоянский район, село Черюмче,Центральная, дом 2/2</t>
  </si>
  <si>
    <t>МБОУ Эгинская средняя общеобразовательная школа</t>
  </si>
  <si>
    <t>678521 Республика Саха (Якутия) Верхоянский район п.Сайды ул.Колхозная,33</t>
  </si>
  <si>
    <t>МБОУ Эльгетская средняя общеобразовательная школа</t>
  </si>
  <si>
    <t xml:space="preserve">678522, Республики Саха (Якутия), Верхоянский район, село Хайысардах, улица Школьная,7. </t>
  </si>
  <si>
    <t>МБОУ Эсе-Хайская начальная общеобразовательная школа - детский сад</t>
  </si>
  <si>
    <t>678515, Республика Саха(Якутия), Верхоянский район, п.Эсе-Хая, улица Шадрина, дом 6</t>
  </si>
  <si>
    <t>МБОУ 1 Кюлетская средняя общеобразовательная школа</t>
  </si>
  <si>
    <t>678222 Республика Саха (Якутия) Вилюйский улус с Усун ул Павлова 10</t>
  </si>
  <si>
    <t>МБОУ 2 Кулятская средняя общеобразовательная школа им. Н. А. Алексеева</t>
  </si>
  <si>
    <t>678200, Республика Саха (Якутия), Вилюйский улус, с.Кулятцы</t>
  </si>
  <si>
    <t>МБОУ Баппагаинская средняя общеобразовательная школа им. М. А. Алексеева</t>
  </si>
  <si>
    <t>678228, Республика Саха (Якутия), Вилюйский улус, с. Илбенге, ул. Школьная !</t>
  </si>
  <si>
    <t>МБОУ Бекчегинская средняя общеобразовательная школа</t>
  </si>
  <si>
    <t>678208, Республика Саха (Якутия), Вилюйский улус (район), с. Бетюнг, ул. Колхозная, 10</t>
  </si>
  <si>
    <t>МБОУ Борогонская средняя общеобразовательная школа с агротехническим обучением</t>
  </si>
  <si>
    <t>678200, Россия, Республика Саха (Якутия), Вилюйский улус (район),с. Борогонцы</t>
  </si>
  <si>
    <t>МБОУ Вилюйская гимназия</t>
  </si>
  <si>
    <t xml:space="preserve">678200, Россия, Республика Саха (Якутия), Вилюйский улус (район), город Вилюйск, улица Пушкина,7 </t>
  </si>
  <si>
    <t>МБОУ Вилюйская начальная общеобразовательная школа №1</t>
  </si>
  <si>
    <t>678200, г. Вилюйск, ул. Чиряева, 30/8</t>
  </si>
  <si>
    <t>МБОУ Вилюйская открытая (сменная) общеобразовательная школа</t>
  </si>
  <si>
    <t>678200, Республика Саха (Якутия), Вилюйский район, город Вилюйск, улица Пушкина 7д</t>
  </si>
  <si>
    <t>МБОУ Вилюйская средняя общеобразовательная школа №1 им. Г.И. Чиряева</t>
  </si>
  <si>
    <t>678200 Вилюйский улус, г.Вилюйск, ул.Чапаева, 64/1</t>
  </si>
  <si>
    <t>МБОУ Вилюйская средняя общеобразовательная школа №2 им. Г. С. Донского</t>
  </si>
  <si>
    <t>678200, Республика Саха (Якутия), Вилюйский район, город Вилюйск, улица Марка Жиркова, д. 40</t>
  </si>
  <si>
    <t>МБОУ Вилюйская средняя общеобразовательная школа №3 им. Героя Советского Союза Н.С. Степанова</t>
  </si>
  <si>
    <t>678200, г. Вилюйск</t>
  </si>
  <si>
    <t>678200, г. Вилюйский улус п.Кысыл-Сыр</t>
  </si>
  <si>
    <t>МБОУ Екюндюнская основная общеобразовательная школа</t>
  </si>
  <si>
    <t>678226, с. Екюндю, Вилюйский улус, ул. Ф. Константинова, д.1</t>
  </si>
  <si>
    <t>МБОУ Жемконская средняя общеобразовательная школа имени Героя Советского Союза Н.А. Кондакова</t>
  </si>
  <si>
    <t>678227, Республика Саха (Якутия), Вилюйский улус (район), село Эбя  Жемконский наслег</t>
  </si>
  <si>
    <t>МБОУ Кедандинская основная общеобразовательная школа им. К.С. Чиряева</t>
  </si>
  <si>
    <t>678206, Чочунский наслег, с. Кюнде, ул. Юбилейная д.9</t>
  </si>
  <si>
    <t>МБОУ Кыргыдайская средняя общеобразовательная школа</t>
  </si>
  <si>
    <t>678212 Республика Саха (Якутия) Муниципальный район "Вилюйский улус (район)" Кыргыдайский наслег с. Сатагай ул. Центральная,30</t>
  </si>
  <si>
    <t>МБОУ Кысыл-Сырская средняя общеобразовательная школа им. Д. А. Гуляева</t>
  </si>
  <si>
    <t>678214, Вилюйский улус (район), п. Кысыл - Сыр, улица Интернациональная,1</t>
  </si>
  <si>
    <t>МБОУ Лекечёнская средняя общеобразовательная школа</t>
  </si>
  <si>
    <t>678205, Республика Саха (Якутия), Вилюйский улус, c. Лекечен, ул. Центральная, 36.</t>
  </si>
  <si>
    <t>МБОУ Мастахская средняя общеобразовательная школа имени Героя Советского Союза А.А. Миронова</t>
  </si>
  <si>
    <t>678211, Республика Саха (Якутия),Вилюйский улус, село Балагаччы, улица Миронова, дом 8/А</t>
  </si>
  <si>
    <t>МБОУ Тасагарская средняя общеобразовательная школа</t>
  </si>
  <si>
    <t xml:space="preserve">678209 Республика Саха (Якутия,Вилюйский улус (район), с. Тасагар ул. Советская 33 МБОУ "Тасагарская СОШ" </t>
  </si>
  <si>
    <t>МБОУ Тогусская гуманитарно-эстетическая гимназия</t>
  </si>
  <si>
    <t>678216 с.Тымпы Вилюйского района РС (Я) ул. Ленина 10/2</t>
  </si>
  <si>
    <t>МБОУ Тылгынинская средняя общеобразовательная школа им. Иннокентия Никитича Ханды - Иванова</t>
  </si>
  <si>
    <t>Россия,678220,с.Тербяс,ул.И.Ханды,1,Вилюйский район, РС (Я)</t>
  </si>
  <si>
    <t>МБОУ Хагынская средняя общеобразовательная школа</t>
  </si>
  <si>
    <t>678224, РС(Я), МР "Вилюйский улус (район)", с Кирово, ул.Школьная,3</t>
  </si>
  <si>
    <t>МБОУ Халбакинская средняя общеобразовательная школа</t>
  </si>
  <si>
    <t>678213, ул.Комсомольская,12 , с.Тосу</t>
  </si>
  <si>
    <t>МБОУ Хампинская средняя общеобразовательная школа им. С.Ф. Гоголева</t>
  </si>
  <si>
    <t>678225, Республика Саха (Якутия), Вилюйский улус, с.Хампа, ул.Героя Степанова 39</t>
  </si>
  <si>
    <t>МБОУ Чернышевская средняя общеобразовательная школа им.  С. М. Васильева</t>
  </si>
  <si>
    <t>МБОУ Чочунская средняя общеобразовательная школа им. И.М. Гоголева</t>
  </si>
  <si>
    <t>МБОУ Югюлятская средняя общеобразовательная школа</t>
  </si>
  <si>
    <t>МБОУ Атамайская средняя общеобразовательная школа имени В.Д. Лонгинова</t>
  </si>
  <si>
    <t xml:space="preserve">МБОУ Бердигестяхская средняя общеобразовательная школа </t>
  </si>
  <si>
    <t>МБОУ Бердигестяхская средняя общеобразовательная школа имени С.П. Данилова</t>
  </si>
  <si>
    <t>МБОУ Бердигестяхская улусная гимназия</t>
  </si>
  <si>
    <t>МБОУ Джикимдинская средняя общеобразовательная школа им. Софр.П. Данилова</t>
  </si>
  <si>
    <t>МБОУ Ертская средняя общеобразовательная школа</t>
  </si>
  <si>
    <t>МБОУ Кептинская средняя общеобразовательная школа</t>
  </si>
  <si>
    <t>МБОУ Кировская средняя общеобразовательная школа</t>
  </si>
  <si>
    <t>МБОУ Кюереляхская средняя общеобразовательная школа имени С.Г. Коврова</t>
  </si>
  <si>
    <t>МБОУ Маганинская средняя общеобразовательная школа</t>
  </si>
  <si>
    <t>МБОУ Магарасская средняя общеобразовательная школа им. Л.Н. Харитонова</t>
  </si>
  <si>
    <t>МОУ Бестяхская основная общеобразовательная школа</t>
  </si>
  <si>
    <t>МОУ Жиганская средняя общеобразовательная школа</t>
  </si>
  <si>
    <t>МОУ Кыстатыамская средняя общеобразовательная школа им. Н.В. Шемякова</t>
  </si>
  <si>
    <t>МОУ Линдинская основная общеобразовательная школа</t>
  </si>
  <si>
    <t>МБОУ Кобяйская средняя общеобразовательная школа агроэкологического направления им. Е.Е. Эверстова</t>
  </si>
  <si>
    <t>МБОУ Куокуйская средняя общеобразовательная школа</t>
  </si>
  <si>
    <t>МБОУ Мастахская средняя общеобразовательная школа</t>
  </si>
  <si>
    <t>МБОУ Мукучинская гимназия</t>
  </si>
  <si>
    <t>МБОУ Ниджилинская средняя общеобразовательная школа</t>
  </si>
  <si>
    <t>МБОУ Сангарская гимназия</t>
  </si>
  <si>
    <t>МБОУ Сангарская средняя общеобразовательная школа №1</t>
  </si>
  <si>
    <t>МБОУ Себян-Кюельская средняя общеобразовательная школа</t>
  </si>
  <si>
    <t>МБОУ Танаринская средняя общеобразовательная школа</t>
  </si>
  <si>
    <t xml:space="preserve">МБОУ Тыайинская средняя общеобразовательная школа </t>
  </si>
  <si>
    <t>МКОУ Арыктахская основная общеобразовательная школа</t>
  </si>
  <si>
    <t>МКОУ Арылахская начальная общеобразовательная школа-детский сад</t>
  </si>
  <si>
    <t>МКОУ Багаджинская основная общеобразовательная школа</t>
  </si>
  <si>
    <t>МКОУ Батамайская основная общеобразовательная школа</t>
  </si>
  <si>
    <t>МКОУ Кальвицкая основная общеобразовательная школа</t>
  </si>
  <si>
    <t>МКОУ Люксюгунская основная общеобразовательная школа</t>
  </si>
  <si>
    <t>МКОУ Сеген-Кюельская средняя общеобразовательная школа</t>
  </si>
  <si>
    <t>МКОУ Ситтинская средняя общеобразовательная школа</t>
  </si>
  <si>
    <t>МАОУ Средняя общеобразовательная школа п.Витим</t>
  </si>
  <si>
    <t>МБОУ Средняя общеобразовательная школа №1 г. Ленска</t>
  </si>
  <si>
    <t>МБОУ Средняя общеобразовательная школа №2 г. Ленска</t>
  </si>
  <si>
    <t>МБОУ Средняя общеобразовательная школа №3 г. Ленска</t>
  </si>
  <si>
    <t>МБОУ Средняя общеобразовательная школа №4 г. Ленска</t>
  </si>
  <si>
    <t>МБОУ Средняя общеобразовательная школа №5 г. Ленска</t>
  </si>
  <si>
    <t>МБОУ Средняя общеобразовательная школа п. Пеледуй</t>
  </si>
  <si>
    <t>МКОУ Основная общеобразовательная школа с. Дорожный</t>
  </si>
  <si>
    <t>МКОУ Основная общеобразовательная школа с. Мурья</t>
  </si>
  <si>
    <t>МКОУ Основная общеобразовательная школа с. Турукта</t>
  </si>
  <si>
    <t>МКОУ Основная общеобразовательная школа с. Ярославский</t>
  </si>
  <si>
    <t>МКОУ Средняя общеобразовательная школа им. Е. Мыреева с. Беченча</t>
  </si>
  <si>
    <t>МКОУ Средняя общеобразовательная школа с. Натора</t>
  </si>
  <si>
    <t>МКОУ Средняя общеобразовательная школа с. Нюя</t>
  </si>
  <si>
    <t>МКОУ Средняя общеобразовательная школа с. Орто–Нахара</t>
  </si>
  <si>
    <t>МКОУ Средняя общеобразовательная школа с. Толон</t>
  </si>
  <si>
    <t>МКОУ Средняя общеобразовательная школа с. Чамча</t>
  </si>
  <si>
    <t>МАОУ Рассолодинская средняя общеобразовательная школа</t>
  </si>
  <si>
    <t>МБОУ "Майинская СОШ имени Ф.Г.Охлопкова с углубленным изучением отдельных предметов</t>
  </si>
  <si>
    <t>МБОУ Алтанская средняя общеобразовательная школа</t>
  </si>
  <si>
    <t>МБОУ Балыктахская средняя общеобразовательная школа</t>
  </si>
  <si>
    <t>МБОУ Батаринская средняя общеобразовательная школа имени Героя Советского Союза Ф.К. Попова</t>
  </si>
  <si>
    <t>МБОУ Бедиминская средняя общеобразовательная школа</t>
  </si>
  <si>
    <t>МБОУ Быраминская основная общеобразовательная школа</t>
  </si>
  <si>
    <t>МБОУ Бютейдяхская средняя общеобразовательная школа имени К.О. Гаврилова</t>
  </si>
  <si>
    <t>МБОУ Догдогинская основная общеобразовательная школа</t>
  </si>
  <si>
    <t>МБОУ Дойдунская начальная школа-детский сад</t>
  </si>
  <si>
    <t>МБОУ Жабыльская средняя общеобразовательная школа имени Н.В. Петрова</t>
  </si>
  <si>
    <t>МБОУ Майинская вечерняя (сменная) общеобразовательная школа</t>
  </si>
  <si>
    <t>МОУ Майинская средняя общеобразовательная школа имени В.П. Ларионова</t>
  </si>
  <si>
    <t>МОУ Майинский лицей</t>
  </si>
  <si>
    <t>МОУ Маттинская средняя общеобразовательная школа имени Е.Д. Кычкина</t>
  </si>
  <si>
    <t>678207 Республика Саха (Якутия) муниципальный район "Вилюйский улус (район)" с.Чинеке ул.Комсомольская, 5</t>
  </si>
  <si>
    <t>678206, Республика Саха (Якутия), Вилюйский улус, с.Сыдыбыл, улица Октябрьская, дом 27</t>
  </si>
  <si>
    <t>678221,Республика Саха (Якутия), Вилюйский район, село Кюбяинде, улица Попова 28; Муниципальное бюджетное образовательное учреждение "Югюлятская средняя общеобразовательное учреждение".</t>
  </si>
  <si>
    <t>678042,Саха /Якутия/ Респ,Горный,,Бясь-Кюель с,Победы,2</t>
  </si>
  <si>
    <t>678030 Республика Саха (Якутия) Горный район село Бердигестях улица Коврова, 24</t>
  </si>
  <si>
    <t>678030 Республика Саха (Якутия) Горный район село Бердигестях</t>
  </si>
  <si>
    <t>678037 Республика Саха (Якутия) Горный район село Дикимдя улица Строда 8</t>
  </si>
  <si>
    <t>678030 Республика Саха (Якутия), Горный улус с.Бердигестях, улица С.Коврова дом7</t>
  </si>
  <si>
    <t>678036, Республика Саха (Якутия), Горный улус, село Ерт, улица Тарасова, 1</t>
  </si>
  <si>
    <t>678035, Республика Саха(Якутия), Горный улус, с.Кептин, ул.Советская 23</t>
  </si>
  <si>
    <t>678033  Республика Саха (Якутия)  Горный улус  с. Асыма  ул. Пришкольная 30 МБОУ "Кировская СОШ"</t>
  </si>
  <si>
    <t>678038 Республика Саха (Якутия),Горный улус, с.Кюерелях, ул.Школьная, 3/1</t>
  </si>
  <si>
    <t>678034, Республика Саха (Якутия), Горный улус, село Орто - Сурт, улица Школьная, 7</t>
  </si>
  <si>
    <t xml:space="preserve">  678041, Республика Саха (Якутия), Горный район, с Магарас, ул. Комсомольская, 8</t>
  </si>
  <si>
    <t>678336, Республика Саха (Якутия), МР "Жиганский национальный эвенкийский район", МО "Бестяхский наслег" ул. Центральная 10 "А"</t>
  </si>
  <si>
    <t>678330 Республика Саха (Якутия), Жиганский национальный эвенкийский район, с.Жиганск, улица Уваровского, 12</t>
  </si>
  <si>
    <t>678330 Республика Саха (Якутия) Жиганский национальный эвенкийский район село Жиганск улица Октябрьская дом 18</t>
  </si>
  <si>
    <t>678343 РС(Я) Жиганский район, н. Кыстатыам, ул. Шемякова, 25</t>
  </si>
  <si>
    <t>678338, Республика Саха (Якутия);Жиганский район;с.Бахынай Подгорная,д.2</t>
  </si>
  <si>
    <t>678310 Республика Саха (Якутия), Кобяйский улус, ул. Терехова 12</t>
  </si>
  <si>
    <t>678322 Республика Саха (Якутия), Кобяйский улус, с. Аргас, улица им. В.Иванова 15</t>
  </si>
  <si>
    <t xml:space="preserve"> 678313, Республика Саха (Якутия), Кобяйский улус (район), с.Мастах, ул.Октябрьская, дом 11</t>
  </si>
  <si>
    <t>678321 Республика Саха (Я), Кобяйский улус, с.Сайылык, ул.Октябрьская,52</t>
  </si>
  <si>
    <t>678315, Республика Саха (Якутия), Кобяйский улус, с.Чагда, ул.Северная, дом 22</t>
  </si>
  <si>
    <t>678300, Республика Саха (Якутия), Кобяйский улус, п. Сангар, ул. Ленина 107</t>
  </si>
  <si>
    <t xml:space="preserve">678300, Республика Саха (Якутия), Кобяйский улус, п.Сангар, ул.Ленина, д.51 </t>
  </si>
  <si>
    <t>678318, Республика Саха (Якутия), Кобяйский улус (район), с.Себян-Кюель, ул.Ламутского, 1/1</t>
  </si>
  <si>
    <t>678321, Республика Саха (Якутия), Кобяйский улус, с.Сайылык, ул. Саввинова, дом 3</t>
  </si>
  <si>
    <t>678311, Республика Саха (Якутия), Кобяйский улус, с.Тыайа, ул.Советская, дом 14</t>
  </si>
  <si>
    <t>678316, Республика Саха (Якутия), Кобяйский улус (район), наслег Арыктах, улица Ниджили, 30</t>
  </si>
  <si>
    <t xml:space="preserve">678314, Республика Саха (Якутия), Кобяйский улус,с.Арылах, ул.Арылах, ул.Иванова, дом.7 </t>
  </si>
  <si>
    <t>678314, Кобяйский улус (район) ул. Егорова д.5</t>
  </si>
  <si>
    <t>678328 Кобяйский улус п. Батамай, ул. Семенова 9</t>
  </si>
  <si>
    <t>678300, Республики Саха (Якутия), Кобяйского улуса, с. Кальвица, ул. Рыбатцкая, д. 24</t>
  </si>
  <si>
    <t>678320, Республика Саха (Якутия), Кобяйский улус, с. Люксюгун, ул. Бырдакаровой А.П., д. 2</t>
  </si>
  <si>
    <t>678312, Республика Саха (Якутия), Кобяйский улус (район), п. Сеген-Кюель, ул. Захарова Н.Т., 9</t>
  </si>
  <si>
    <t>678605 Республики Саха (Якутия), Кобяйский улус с. Ситта, ул. Кирова, д 13</t>
  </si>
  <si>
    <t>678150, РС(Я), Ленский р-он, п. Витим, ул. Полевая, 18</t>
  </si>
  <si>
    <t>678144, Республика Саха (Якутия), Ленский район, город Ленск</t>
  </si>
  <si>
    <t>678144, Республика Саха (Якутия), Ленский район, город Ленск,улица Ойунского, дом 36</t>
  </si>
  <si>
    <t>678144 Республика САХА (Якутия), г. Ленск, ул. Победы, дом 11</t>
  </si>
  <si>
    <t>678144, РС(Я), г. Ленск, ул. Ленина, 59</t>
  </si>
  <si>
    <t>678144 Республика Саха (Якутия), город Ленск, проспект Дружбы, дом 21</t>
  </si>
  <si>
    <t>678158 Республика Саха (Якутия), Ленский район, п. Пеледуй, улица Центральная, дом 16</t>
  </si>
  <si>
    <t>678166 Республика Саха(Якутия), Ленский район, село Дорожный, улица Школьная 3</t>
  </si>
  <si>
    <t>678140, Республика Саха (Якутия) Ленский район, с. Мурья, ул. Углестроителей 7</t>
  </si>
  <si>
    <t>678163, РС(Я), Ленский район, село Турукта,ул. Боровая, дом 1</t>
  </si>
  <si>
    <t>678168 Республика Саха(Я), Ленский район, с.Ярославский, улица Полярная, дом №1</t>
  </si>
  <si>
    <t>678164 Республика Саха (Якутия) Ленский район с.Беченча улица Пионерская,31</t>
  </si>
  <si>
    <t>678144, РС(Я), Ленский район, с. Натора</t>
  </si>
  <si>
    <t>678162  Республика Саха (Якутия), Ленский район, с. Нюя, ул. Школьная, 4</t>
  </si>
  <si>
    <t>678167 Республика Саха (Якутия), Ленский район, с. Орто-Нахара, ул. Центральная, д.25/1</t>
  </si>
  <si>
    <t>678154 Республика Саха(Якутия), Ленский район,с.Толон, ул.Терешкина 2</t>
  </si>
  <si>
    <t>678144. Республика Саха (Якутия), Ленский район, с. Чамча, ул. Центральная , дом 2</t>
  </si>
  <si>
    <t>678081,Республика Саха (Якутия),Мегино-Кангаласский район, село Техтюр</t>
  </si>
  <si>
    <t>678087,Республика Саха (Якутия),Мегино-Кангаласский улус,село Рассолода, улица Школьная ,1</t>
  </si>
  <si>
    <t>678070, РС(Я),  Мегино-Кангаласский улус, с.Майя, ул. Героя Попова 51/1</t>
  </si>
  <si>
    <t>678074 Республика Саха (Якутия), Мегино-Кангаласский район, село Елечей, улица Чапаева дом 20</t>
  </si>
  <si>
    <t>678092, Республика Саха (Якутия), Мегино-Кангаласский улус, село Балыктах, ул. А.И. Сотникова 6</t>
  </si>
  <si>
    <t>678078, Республика Саха (Якутия), Мегино-Кангаласский район, с.Сымах, ул.Гаврила Колесова, 10</t>
  </si>
  <si>
    <t>678091 Республика Саха (Якутия), Мегино-Кангаласский улус, с.Бедимя, ул.Батаринская,6</t>
  </si>
  <si>
    <t>678093 Мегино-Кангаласский улус с.Бырама ул.Матросова 18</t>
  </si>
  <si>
    <t>678074, Республика Саха (Якутия),Мегино-Кангаласский улус, с. Бютейдях, ул. Новая 1</t>
  </si>
  <si>
    <t>678070, Республика Саха(Якутия),Мегино-Кангаласский улус, с.Беке, ул.Октябрьская, д.8.</t>
  </si>
  <si>
    <t>678072 с. Хапчагай, ул. Центральная, 2</t>
  </si>
  <si>
    <t>678076, Республика Саха (Якутия),Мегино кангаласский улус, с.Нуорагана, ул.Петрова 1</t>
  </si>
  <si>
    <t>678070, Республика Саха (Якутия), Мегино-Кангаласский улус, с.Майя,ул. Слветская,16</t>
  </si>
  <si>
    <t>678070, Республика Саха (Якутия), Мегино-Кангаласский улус, с.Майя</t>
  </si>
  <si>
    <t>678070 Республика Саха (Якутия), Мегино-Кангаласский р-н, с.Майя, ул.Советская, 27</t>
  </si>
  <si>
    <t>РС Якутия  Мегино-Кангаласский улус, с. Матта, 678088</t>
  </si>
  <si>
    <t>МОУ Мельжехсинская средняя общеобразовательная школа</t>
  </si>
  <si>
    <t xml:space="preserve">678094 Республика Саха (Якутия),Мегино-Кангаласский улус,с.Суола,улица В.Птицына,3 </t>
  </si>
  <si>
    <t>МОУ Морукская средняя общеобразовательная школа</t>
  </si>
  <si>
    <t>678077, Республика Саха (Якутия), Мегино-Кангаласский район, Суола (Морукский наслег), ул. Калинина 21</t>
  </si>
  <si>
    <t>МОУ Нахаринская средняя общеобразовательная школа</t>
  </si>
  <si>
    <t>678085, Республика Саха (якутия), Мегино-Кангаласский район, с.Хочо, ул.Советская, 4</t>
  </si>
  <si>
    <t>МОУ Нижне-Бестяхская средняя общеобразовательная школа №1</t>
  </si>
  <si>
    <t>678080, Республика Саха (Якутия), Мегино-Кангаласский улус, пос. Нижний-Бестях, ул Ойунского, 22</t>
  </si>
  <si>
    <t>МОУ Нижне-Бестяхская средняя общеобразовательная школа №2</t>
  </si>
  <si>
    <t>Мегино-Кангаласский улус, п.Нижний Бестях, ул. Астахина, 5, индекс 678080</t>
  </si>
  <si>
    <t>МОУ Павловская средняя общеобразовательная школа</t>
  </si>
  <si>
    <t>678082 Республика Саха (Якутия) Мегино-Кангаласский улус с.Павловск улица Иванова,9</t>
  </si>
  <si>
    <t>МОУ Табагинская средняя общеобразовательная школа имени Р.А. Бурнашева</t>
  </si>
  <si>
    <t>678077, Республика Саха(Якутия), Мегино-Кангаласский район, с. Табага, переулок Школьный, д. 3</t>
  </si>
  <si>
    <t>МОУ Таратская основная общеобразовательная школа</t>
  </si>
  <si>
    <t>678095, Республика Саха (Якутия), Мегино-Кангаласский улус, с.Тарат, улица Ворошилова дом 18</t>
  </si>
  <si>
    <t>МОУ Телигинская средняя общеобразовательная школа</t>
  </si>
  <si>
    <t xml:space="preserve">678089, Республика Саха (Якутия), Мегино-Кангаласский район, село Телиги, улица Новая, дом 4. </t>
  </si>
  <si>
    <t>МОУ Техтюрская средняя общеобразовательная школа им. И.М. Романова</t>
  </si>
  <si>
    <t>678081,Республика Саха (Якутия),Мегино-Кангаласский район, село Техтюр, улица Октябрьская 15</t>
  </si>
  <si>
    <t>МОУ Томторская средняя общеобразовательная школа</t>
  </si>
  <si>
    <t>Республика Саха(Якутия), Мегино-Кангаласский улус с. Томтор 678081</t>
  </si>
  <si>
    <t>МОУ Тумульская основная общеобразовательная школа</t>
  </si>
  <si>
    <t>678075 Республика Саха (Якутия) Мегино- Кангаласский улус, с. Тумул ул. Т.Г.Десяткина 1</t>
  </si>
  <si>
    <t>МОУ Тыллыминская средняя общеобразовательная школа имени С.З. Борисова</t>
  </si>
  <si>
    <t>678084, Республика Саха (Якутия), Мегино-Кангаласский район,с.Ломтука, ул.С.Назарова,1</t>
  </si>
  <si>
    <t>МОУ Тюнгюлюнская средняя общеобразовательная школа</t>
  </si>
  <si>
    <t>678075,Республика Саха(Якутия), Мегино-Кангаласский район, с.Тюнгюлю, ул.Горького,3</t>
  </si>
  <si>
    <t>МОУ Хаптагайская средняя общеобразовательная школа имени Кеши Алексеева</t>
  </si>
  <si>
    <t>678083, Республика Саха (Якутия), Мегино-Кангаласский район, с.Хаптагай, ул.Школьная, 12</t>
  </si>
  <si>
    <t>МОУ Харанская средняя общеобразовательная школа</t>
  </si>
  <si>
    <t>678070, Республика Саха (Якутия), Мегино-Кангаласский район, с.Петровка, ул.Молодежная,1</t>
  </si>
  <si>
    <t>МОУ Хатылыминская начальная школа-детский сад</t>
  </si>
  <si>
    <t>678084, Республика Саха (Якутия), Мегино-Кангаласский улус, село Хатылыма, улица Лукина, 17.</t>
  </si>
  <si>
    <t>МОУ Хоробутская средняя общеобразовательная школа имени Дмитрия Таас</t>
  </si>
  <si>
    <t>678073 Республика Саха (Якутия), Мегино-Кангаласский район, С. Хоробут, ул. П.Игнатьева 1</t>
  </si>
  <si>
    <t>МОУ Чемоикинская средняя общеобразовательная школа</t>
  </si>
  <si>
    <t>678086, Республика Саха (Якутия), Мегино-Кангаласский улус, с. Даркылах, ул. Школьная,1, МБОУ "Чемоикинская СОШ"</t>
  </si>
  <si>
    <t>МОУ Чуйинская средняя общеобразовательная школа имени В.В. Скрябина</t>
  </si>
  <si>
    <t>678070, Республика Саха (Якутия), Мегино-Кангаласский район, с. Чюйя, ул. Школьная 1</t>
  </si>
  <si>
    <t>МАОУ Средняя общеобразовательная школа №8 с углубленным изучением технологического профиля</t>
  </si>
  <si>
    <t xml:space="preserve">678170 Республика Саха (Якутия), Мирнинский район, город Мирный, улица Вилюйская д.7 </t>
  </si>
  <si>
    <t>678174 Республика Саха(Якутия) Мирнинский район г.Мирный ул.Ойунского 7</t>
  </si>
  <si>
    <t>МБОУ Средняя общеобразовательная школа №26</t>
  </si>
  <si>
    <t>678170; Республика Саха(Якутия); г.Мирный; ул.Тихонова; д.3</t>
  </si>
  <si>
    <t>678190, Республика Саха (Якутия), Мирнинский район, п. Айхал, ул. Энтузиастов, д.1</t>
  </si>
  <si>
    <t>678196 Республика Саха (Якутия) Мирнинский район поселок Светлый улица Дружбы Народов 1</t>
  </si>
  <si>
    <t>678185,Республика Саха (Якутия),Мирнинский район,п.Чернышевский</t>
  </si>
  <si>
    <t>678188 Республика Саха (Якутия), Мирнинский район, г. Удачный, мкр. Новый город, д.4, кв.167</t>
  </si>
  <si>
    <t>МКОУ Политехнический лицей</t>
  </si>
  <si>
    <t>678170, Республика Саха (Якутия), Мирнинский район, город Мирный, улица Ленина, дом 3</t>
  </si>
  <si>
    <t>МКОУ Средняя общеобразовательная школа №1</t>
  </si>
  <si>
    <t xml:space="preserve">678170, Республика Саха (Якутия), город Мирный, улица 40 лет Октября, дом 12
</t>
  </si>
  <si>
    <t>МКОУ Средняя общеобразовательная школа №10</t>
  </si>
  <si>
    <t>678186. Республика Саха (Якутия), Мирнинский район, с.Сюльдюкар. улица 50 лет Победы дом 3.МКОУ СОШ-ЭКЦ №10</t>
  </si>
  <si>
    <t>МКОУ Средняя общеобразовательная школа №12 с углубленным изучением английского языка</t>
  </si>
  <si>
    <t xml:space="preserve">678170, Республика Саха (Якутия), г.Мирный, ул.Комсомольская, д. 20 </t>
  </si>
  <si>
    <t>МКОУ Средняя общеобразовательная школа №15</t>
  </si>
  <si>
    <t>678196, Республика Саха (Якутия), Мирнинский район, поселок Светлый, улица Советская, д.7</t>
  </si>
  <si>
    <t>МКОУ Средняя общеобразовательная школа №19</t>
  </si>
  <si>
    <t>678188 Республика Саха (Якутия), Мирнинский район, г. Удачный, мкр. Новый город МКОУ "СОШ №19 им. Л.А. Попугаевой"</t>
  </si>
  <si>
    <t>МКОУ Средняя общеобразовательная школа №23</t>
  </si>
  <si>
    <t>678190 РС(Я) Мирнинский район ,п.Айхал ,ул.Бойко 1а</t>
  </si>
  <si>
    <t>МКОУ Средняя общеобразовательная школа №24</t>
  </si>
  <si>
    <t>678188, Республика Саха (Якутия), Мирнинский район, г.Удачный, мкр.Новый город</t>
  </si>
  <si>
    <t>МКОУ Средняя общеобразовательная школа №3</t>
  </si>
  <si>
    <t>678185,Республика Саха (Якутия),Мирнинский район,п.Чернышевский, ул.Дзержинского,1</t>
  </si>
  <si>
    <t>МКОУ Средняя общеобразовательная школа №4</t>
  </si>
  <si>
    <t>678181 Республика Саха(Якутия) Мирнинский район пос.Алмазный ул.Маршака дом 20</t>
  </si>
  <si>
    <t>МКОУ Средняя общеобразовательная школа №5</t>
  </si>
  <si>
    <t>678190, Республика Саха (Якутия), Мирнинский район, п. Айхал, ул. Советская,12</t>
  </si>
  <si>
    <t>МКОУ Средняя общеобразовательная школа №6</t>
  </si>
  <si>
    <t>678183, Республика Саха (Якутия), Мирнинский район, с. Арылах, ул. Тепличная, 19</t>
  </si>
  <si>
    <t>МКОУ Средняя общеобразовательная школа №7</t>
  </si>
  <si>
    <t>678175, Республика Саха (Якутия), Мирнинский район, г. Мирный, ул. Советская, д. 11 корп. А</t>
  </si>
  <si>
    <t>МКОУ Средняя общеобразовательная школа №9</t>
  </si>
  <si>
    <t>678184, Республика Саха (Якутия), Мирнинский район, с. Тас-Юрях, ул. С. Попова, 14</t>
  </si>
  <si>
    <t>МОУ Индигирская агропрофилированная средняя общеобразовательная школа им. Н. А. Брызгалова</t>
  </si>
  <si>
    <t>678871 Республика Саха (Якутия), Момский район, с.Буор-Сысы, мкр.Айхал, 3</t>
  </si>
  <si>
    <t>МОУ Момская начальная общеобразовательная школа</t>
  </si>
  <si>
    <t>678860, Республика Саха (Якутия), Момский район, село Хонуу, улица Молодежная, 28/1</t>
  </si>
  <si>
    <t>МОУ Момская средняя общеобразовательная школа</t>
  </si>
  <si>
    <t>678860, Республика Саха (Якутия), Момский район, село Хонуу, улица Молодежная, 30</t>
  </si>
  <si>
    <t>МОУ Орто-Дойдунская средняя общеобразовательная школа им. В. Д. Лебедева</t>
  </si>
  <si>
    <t>678862, Республика Саха (Якутия), Момский район, п/о Кулун-Ельбют, ул.Д.Слепцова 12</t>
  </si>
  <si>
    <t>МОУ Соболохская средняя общеобразовательная школа</t>
  </si>
  <si>
    <t>678864, ул. им. Тихона Толомона, 30, с. Соболох, Момский район, РС(Я)</t>
  </si>
  <si>
    <t>МОУ Суон-Титская начальная школа-детский сад</t>
  </si>
  <si>
    <t>678860, Республика Саха(Якутия), Момский район, участок Суон-Тиит, дом 16</t>
  </si>
  <si>
    <t>МОУ Тебюляхская средняя общеобразовательная школа</t>
  </si>
  <si>
    <t>678865, Республика Саха (Якутия), Момский район, с.Чумпу-Кытыл, ул.Центральная 33</t>
  </si>
  <si>
    <t>МОУ Улахан-Чистайская средняя общеобразовательная школа им. Н. С. Тарабукина</t>
  </si>
  <si>
    <t>678863, Республика Саха (Якутия), Момский район, село Сасыр, переулок Ю.С. Березкина, 6</t>
  </si>
  <si>
    <t>МОУ 1-Хомустахская средняя общеобразовательная школа</t>
  </si>
  <si>
    <t>678393, Республика Саха (Якутия), Намский улус, с.Кысыл Сыр, ул. 50 лет ВЛКСМ, д2</t>
  </si>
  <si>
    <t>МОУ 2-Хомустахская средняя общеобразовательная школа им. Е.П. Сивцева</t>
  </si>
  <si>
    <t>ул. Н. Габышева 33, с. Хатас, Намский улус, Республика Саха (Якутия), 678384</t>
  </si>
  <si>
    <t>МОУ Арбынская средняя общеобразовательная школ</t>
  </si>
  <si>
    <t>678387, Республика Саха (Якутия), Намский улус, с.Сыгыннах, ул.И.Слепцова,25</t>
  </si>
  <si>
    <t>МОУ Бетюнская средняя общеобразовательная школа им. Е.С. Сивцева-Таллан Бурэ</t>
  </si>
  <si>
    <t>678396 Ркспублика Саха (Якутия) Намский улус, с. Бютяй-Юрдя, ул. Школьная, 4</t>
  </si>
  <si>
    <t>МОУ Едейская средняя общеобразовательная школа имени З.П. Саввина</t>
  </si>
  <si>
    <t>678391 Республика Саха(Якутия),Намский улус,село Ымыяхтах,ул.Центральная,д.52</t>
  </si>
  <si>
    <t>МОУ Затонская основная общеобразовательная школа</t>
  </si>
  <si>
    <t>678386 Намский улус,село Графский Берег,улица Пионерская, дом 2</t>
  </si>
  <si>
    <t>МОУ Искровская основная общеобразовательная школа</t>
  </si>
  <si>
    <t>678830 Республика Саха (Якутия), Намский улус,с.Кюренг Ат, ул. Лесная 1/1</t>
  </si>
  <si>
    <t>МОУ Кобяконская средняя общеобразовательная школа</t>
  </si>
  <si>
    <t>РС(Я), Намский улус, с. Харыялах, ул. Мира 18, 678387</t>
  </si>
  <si>
    <t>МОУ Маймагинская начальная школа-детский сад</t>
  </si>
  <si>
    <t xml:space="preserve">678385, Республика Саха (Якутия), Намский улус, с. Маймага ул Маймагинская 4 </t>
  </si>
  <si>
    <t>МОУ Модутская средняя общеобразовательная школа агротехнологического профиля</t>
  </si>
  <si>
    <t>678389, Республика Саха (Якутия), Намский улус, с.Тумул, ул.Школьная, 7</t>
  </si>
  <si>
    <t>МОУ Намская начальная общеобразовательная школа</t>
  </si>
  <si>
    <t>678380 Республика Саха (Якутия), Намский улус, село Намцы, улица Степана Платонова, 20</t>
  </si>
  <si>
    <t>8 914 086 05 35 ???</t>
  </si>
  <si>
    <t xml:space="preserve">grebnewa.tatjana2016@yandex.ru </t>
  </si>
  <si>
    <t>МОУ Намская начальная школа-детский сад</t>
  </si>
  <si>
    <t>678380, Намский улус, с.Намцы, ул.Студенческая, 15</t>
  </si>
  <si>
    <t>МОУ Намская средняя общеобразовательная политехническая школа №1 им. И. С. Гаврильева</t>
  </si>
  <si>
    <t>678380, Республика Саха (Якутия), Намский улус, село Намцы, улица Ленина 1</t>
  </si>
  <si>
    <t>МОУ Намская улусная гимназия им. Н.С. Охлопкова</t>
  </si>
  <si>
    <t>678380 Респулика Саха (Якутия) Намский улус (район) село Намцы улица Октябрьская,2</t>
  </si>
  <si>
    <t>МОУ Партизанская средняя общеобразовательная школа</t>
  </si>
  <si>
    <t>678380 Респулика Саха (Якутия) Намский улус (район) село Намцы</t>
  </si>
  <si>
    <t>МОУ Салбанская средняя общеобразовательная школа</t>
  </si>
  <si>
    <t>678395 РС(Я),Намский улус,с.Хонгор-Бие ул.Ларионова, 6</t>
  </si>
  <si>
    <t>МОУ Тастахская основная общеобразовательная школа</t>
  </si>
  <si>
    <t>678380 РС(Я) Намский улус с.Ергелех ул.Аммосова4/2</t>
  </si>
  <si>
    <t>МОУ Тюбинская средняя общеобразовательная школа</t>
  </si>
  <si>
    <t>678397 с. Булус, ул.Набережная, 48 Намского улуса РС (Я)</t>
  </si>
  <si>
    <t>МОУ Хамагаттинская средняя общеобразовательная школа им. Е.М. Шапошникова</t>
  </si>
  <si>
    <t>678383, Республика Саха(Якутия),Намский улус,с.Крест-Кытыл,ул.Т.Охлопкова-Соттоя,11</t>
  </si>
  <si>
    <t>МОУ Хамагаттинский саха-французский лицей</t>
  </si>
  <si>
    <t>678383 Республика Саха  (Якутия),  Намский улус, с. Крест-Кытыл, ул Москвитина, 2/1</t>
  </si>
  <si>
    <t>МОУ Хатын-Арынская средняя общеобразовательная школа им. И.Е. Винокурова</t>
  </si>
  <si>
    <t>678388 Намский улус село Аппаны улица Гоголева 15</t>
  </si>
  <si>
    <t>МОУ Хатырыкская средняя общеобразовательная школа им. М.К. Аммосова</t>
  </si>
  <si>
    <t>678385 Республика Саха /Якутия/ Намский  район,  с.Столбы, ул.Аммосова д.22</t>
  </si>
  <si>
    <t>МОУ Центр образования</t>
  </si>
  <si>
    <t>678380 Республика Саха (Якутия) Намский улус с.Намцы ул.С.Платонова 14/1</t>
  </si>
  <si>
    <t>МБДОУ №17 г. Нерюнгри</t>
  </si>
  <si>
    <t>678967 Республика Саха (Якутия) г. Нерюнгри, пр. Дружбы Народов д. 5/2</t>
  </si>
  <si>
    <t>МБОУ Гимназия №2  г. Нерюнгри</t>
  </si>
  <si>
    <t>678960, РС(Я), г. Нерюнгри, улица имени Виктора Кравченко, дом 8 корпус 1</t>
  </si>
  <si>
    <t>МБОУ Средняя общеобразовательная школа №14 п. Серебряный Бор</t>
  </si>
  <si>
    <t xml:space="preserve">678995 Республика Саха (Якутия) Нерюнгринский район, пос. Серебряный Бор, дом </t>
  </si>
  <si>
    <t>МБОУ Средняя общеобразовательная школа №15 г. Нерюнгри</t>
  </si>
  <si>
    <t>678962Республика Саха(Якутия), г.Нерюнгри, ул.Чурапчинская 16</t>
  </si>
  <si>
    <t>МБОУ Средняя общеобразовательная школа №1 г. Нерюнгри</t>
  </si>
  <si>
    <t>678960, Российская Федерация, Республика Саха (Якутия), г. Нерюнгри, улица Ленина, дом 13, корпус 2.</t>
  </si>
  <si>
    <t>МБОУ Средняя общеобразовательная школа №21 п. Чульман</t>
  </si>
  <si>
    <t>678980, РС(Я), Нерюнгринский район, поселок Чульман, улица Циолковского,6а</t>
  </si>
  <si>
    <t>МОУ Гимназия №1 г. Нерюнгри</t>
  </si>
  <si>
    <t>678960 Республика Саха (Якутия), г.Нерюнгри, ул. Карла Маркса, д.4</t>
  </si>
  <si>
    <t>678990, Российская Федерация, Республика Саха (Якутия), Нерюнгринский район, поселок Беркакит</t>
  </si>
  <si>
    <t xml:space="preserve"> 678981 РФ, Республика Саха (Якутия), Нерюнгринский район, п.Чульман</t>
  </si>
  <si>
    <t>678995 Республика Саха (Якутия) Нерюнгринский район, пос. Серебряный Бор</t>
  </si>
  <si>
    <t>678960, Республика Саха (Якутия), г. Нерюнгри</t>
  </si>
  <si>
    <t>МОУ Золотинская средняя общеобразовательная школа-интернат им. Г.М. Василевич</t>
  </si>
  <si>
    <t>678997, Российская Федерация, Республика Саха (Якутия), Нерюнгринский район, поселок Золотинка</t>
  </si>
  <si>
    <t>МОУ Информационно-технологический лицей №24 г. Нерюнгри</t>
  </si>
  <si>
    <t>678960, Республика Саха (Якутия), г. Нерюнгри, пр. Ленина, д.12/1</t>
  </si>
  <si>
    <t>МОУ Основная общеобразовательная школа №10 с. Б. Хатыми</t>
  </si>
  <si>
    <t>678988, Российская Федерация, Республика Саха (Якутия), село Большой Хатыми Нерюнгринского района, улица Школьная, дом 8</t>
  </si>
  <si>
    <t>МОУ Средняя общеобразовательная школа №13 г. Нерюнгри</t>
  </si>
  <si>
    <t>678960 Республики Саха (Якутия), г. Нерюнгри, проспект Дружбы Народов 12 корпус 2</t>
  </si>
  <si>
    <t>МОУ Средняя общеобразовательная школа №16 п. Хани</t>
  </si>
  <si>
    <t>678976 Республика Саха (Якутия), Нерюнгринский район, ул. 70 лет Октября</t>
  </si>
  <si>
    <t>МОУ Средняя общеобразовательная школа №18 г. Нерюнгри</t>
  </si>
  <si>
    <t>МОУ Средняя общеобразовательная школа №22 п. Беркакит</t>
  </si>
  <si>
    <t>678990, Российская Федерация, Республика Саха (Якутия), Нерюнгринский район, поселок Беркакит, улица Октябрьская, дом 3</t>
  </si>
  <si>
    <t>МОУ Средняя общеобразовательная школа №23 ст. Золотинка</t>
  </si>
  <si>
    <t>678997, Российская Федерация, Республика Саха (Якутия), Нерюнгринский район, поселок Золотинка, улица Железнодорожная, дом 6</t>
  </si>
  <si>
    <t>МОУ Средняя общеобразовательная школа №2 им. М.К. Аммосова г. Нерюнгри</t>
  </si>
  <si>
    <t xml:space="preserve">678966,Республика Саха (Якутия), Нерюнгринский район, город Нерюнгри, ул. Аммосова, д. 6, корпус 3 </t>
  </si>
  <si>
    <t>МОУ Средняя общеобразовательная школа №3 г. Нерюнгри</t>
  </si>
  <si>
    <t>678960, Республика Саха (Якутия) г.Нерюнгри, ул.Южно-Якутская,дом 8</t>
  </si>
  <si>
    <t>МОУ Средняя общеобразовательная школа №7 им. И. А. Кобеляцкого п. Чульман</t>
  </si>
  <si>
    <t xml:space="preserve"> 678981 РФ, Республика Саха (Якутия), Нерюнгринский район, п.Чульман, ул.Геологическая, д.18.</t>
  </si>
  <si>
    <t>МОУ Средняя общеобразовательная школа №9 п. Чульман</t>
  </si>
  <si>
    <t>МКОУ Андрюшкинская национальная средняя общеобразовательная школа</t>
  </si>
  <si>
    <t>678837, Республика Саха (Якутия), Нижнеколымский район, с.Андрюшкино, ул.Курилова, д.19</t>
  </si>
  <si>
    <t>МКОУ Колымская национальная средняя общеобразовательная школа</t>
  </si>
  <si>
    <t>678835, Республика Саха (Якутия), Нижнеколымский район, с.Колымское, ул.Черского, д.32</t>
  </si>
  <si>
    <t>МКОУ Походская средняя общеобразовательная школа</t>
  </si>
  <si>
    <t>678822, Республика Саха (Якутия), Нижнеколымский район, с.Походск, ул.Набережная, д.3</t>
  </si>
  <si>
    <t>МКОУ Черская начальная общеобразовательная школа</t>
  </si>
  <si>
    <t>678830, Республика Саха (Якутия), Нижнеколымский район, п.Черский, ул.Бурнашова, д.1</t>
  </si>
  <si>
    <t>МКОУ Черская средняя общеобразовательная школа</t>
  </si>
  <si>
    <t>678830, Республика Саха (Якутия), Нижнеколымский район, пгт.Черский, ул.Бурнашова,1</t>
  </si>
  <si>
    <t>678450, Республика Саха (Якутия),Нюрбинский район, улица имени Ленина,32/1</t>
  </si>
  <si>
    <t xml:space="preserve">678450 г.Нюрба, ул.Пушкина,12 </t>
  </si>
  <si>
    <t>МОУ 1–Кангаласская средняя общеобразовательная школа им. Н. И. Кочнева</t>
  </si>
  <si>
    <t>678456 с. Кангаласс ул. Молодежная, 9 Нюрбинского района РС(Я)</t>
  </si>
  <si>
    <t>МОУ Аканинская средняя общеобразовательная школа имени П.С. Егорова</t>
  </si>
  <si>
    <t>678457 РС(Я) Нюрбинский район с.Акана  ул.П.С.Егорова  д.19/1</t>
  </si>
  <si>
    <t>МОУ Антоновская средняя общеобразовательная школа имени Н.Н. Чусовского</t>
  </si>
  <si>
    <t>678452 Республика Саха(Якутия)Нюрбинский район с.Антоновка улица Чусовского,6</t>
  </si>
  <si>
    <t>МОУ Аранастахская начальная общеобразовательная школа–детский сад</t>
  </si>
  <si>
    <t xml:space="preserve">678251 Республика Саха (Якутия)Нюрбинский район с. Аранастах ул. Аранастахская №4 </t>
  </si>
  <si>
    <t>МОУ Дикимдинская основная общеобразовательная школа</t>
  </si>
  <si>
    <t>Нюрбинский район село Дикимдя, ул. Ст. Озерная,17</t>
  </si>
  <si>
    <t>МОУ Егольжинская средняя общеобразовательная школа имени Д.И. Павлова</t>
  </si>
  <si>
    <t>678464 РС(Я) Нюрбинский район с. Егольжа.ул. Центральная 29 "б"</t>
  </si>
  <si>
    <t>МОУ Едейская начальная общеобразовательная школа–детский сад</t>
  </si>
  <si>
    <t>678456, Нюрбинский район, село Едей, ул.Новая д.5</t>
  </si>
  <si>
    <t>МОУ Жарханская средняя общеобразовательная школа</t>
  </si>
  <si>
    <t>678473 Республика Саха Якутия, Нюрбинский район, с. Жархан, ул. Набережная, 3 а</t>
  </si>
  <si>
    <t>МОУ Кировская основная общеобразовательная школа</t>
  </si>
  <si>
    <t>678454 Республика Саха (Якутия) Нюрбинский район село Киров улица Револия иванова 50</t>
  </si>
  <si>
    <t>МОУ Кюндядинская средняя общеобразовательная школа</t>
  </si>
  <si>
    <t>678471 РС (Я), Нюрбинский район, с. Кюндядя,  ул.Мира, 19</t>
  </si>
  <si>
    <t>МОУ Маарская средняя общеобразовательная школа</t>
  </si>
  <si>
    <t>678455 Республика Саха (Якутия) Нюрбинский район село Маар улица Школьная дом 6</t>
  </si>
  <si>
    <t>МОУ Малыкайская средняя общеобразовательная школа имени М.В. Мегежекского</t>
  </si>
  <si>
    <t>678461 Республика Саха (Якутия), Нюрбинский улус, с. Малыкай, ул. Ст.Васильева, №2</t>
  </si>
  <si>
    <t>МОУ Мальжегарская средняя общеобразовательная школа имени В.И. Максимова</t>
  </si>
  <si>
    <t>678463, Республика Саха (Якутия) Нюрбинский район, с.Бысыттах, улица Ленина д.83 МБОУ Мальжагарская СОШ им. В.И. Максимова</t>
  </si>
  <si>
    <t>МОУ Мархинская средняя общеобразовательная школа</t>
  </si>
  <si>
    <t>с.Хатынг-Сысы ул.Молодежная,10</t>
  </si>
  <si>
    <t>МОУ Нюрбачанская средняя общеобразовательная школа</t>
  </si>
  <si>
    <t>678475 Республика Саха (Якутия) Нюрбинский район село Нюрбачан улица Школьная,1</t>
  </si>
  <si>
    <t>МОУ Нюрбинская вечерняя (сменная) общеобразовательная школа</t>
  </si>
  <si>
    <t>678450, Республика Саха(Якутия), Нюрбинский район, г. Нюрба, ул. Ленина,55</t>
  </si>
  <si>
    <t>МОУ Нюрбинская начальная общеобразовательная школа №3</t>
  </si>
  <si>
    <t>678450, Республика Саха (Якутия), Нюрбинский район, г. Нюрба, ул. Ст.Васильева, 83</t>
  </si>
  <si>
    <t>МОУ Нюрбинская средняя общеобразовательная школа №1 имени Ст. Васильева</t>
  </si>
  <si>
    <t xml:space="preserve">678450, Республика Саха (Якутия), Нюрбинский район, г.Нюрба, ул. Ленина, д.24 </t>
  </si>
  <si>
    <t>МОУ Нюрбинская средняя общеобразовательная школа №2</t>
  </si>
  <si>
    <t>678450 Республика Саха (Якутия) Нюрбинский район г.Нюрба ул Степана Васильева 83</t>
  </si>
  <si>
    <t>МОУ Нюрбинский технический лицей</t>
  </si>
  <si>
    <t>678450 Республика Саха (Якутия), Нюрбинский район, г.Нюрба, улица Короленко дом 10</t>
  </si>
  <si>
    <t>МОУ Сюлинская средняя общеобразовательная школа имени С.С. Сюльского (Алексеева)</t>
  </si>
  <si>
    <t>678459 РС(Я) Нюрбинский район cело Сюля улица И.Алексеева, 23</t>
  </si>
  <si>
    <t>МОУ Убоянская средняя общеобразовательная школа</t>
  </si>
  <si>
    <t>678450, Республика Саха (Якутия), Нюрбинский район, г.Нюрба, ул. Убоян, 20</t>
  </si>
  <si>
    <t>МОУ Хатынская средняя общеобразовательная школа</t>
  </si>
  <si>
    <t xml:space="preserve">678460, Республика Саха (Якутия) Нюрбинский район, с.Хаты, ул.Приклубная,1 </t>
  </si>
  <si>
    <t>МОУ Хорулинская средняя общеобразовательная школа имени Е.К. Федорова</t>
  </si>
  <si>
    <t>678465 Республика Саха (Якутия)Нюрбинский район с.Хорула улица Ленина 24</t>
  </si>
  <si>
    <t>МОУ Чаппангдинская средняя общеобразовательная школа имени П.С. Алексеева-Боьуута</t>
  </si>
  <si>
    <t>678473, Республика Саха (Якутия), Нюрбинский район, сЧаппанда, ул.П.Федорова,1</t>
  </si>
  <si>
    <t>МОУ Чукарская средняя общеобразовательная школа им. А. Ф. Алексеева</t>
  </si>
  <si>
    <t>678264 РС(Я)Нюрбинский район с.Чукар ул.Калинина,13</t>
  </si>
  <si>
    <t>678282 Республика Саха (Якутия) Сунтарский район с. Тойбохой</t>
  </si>
  <si>
    <t>ГНОУ Республиканский лицей-интернат</t>
  </si>
  <si>
    <t>677016 Республика Саха (Якутия), г.Якутск, ул.Кулаковского,42</t>
  </si>
  <si>
    <t>Чурапчинский улус с.Чурапча ул.спортивная 2</t>
  </si>
  <si>
    <t>ГОУ "ЭШИ "Арктика"</t>
  </si>
  <si>
    <t>678960, Республика Саха (Якутия), г.Нерюнгри, ул. Заречная,11</t>
  </si>
  <si>
    <t>ГОУ Верхневилюйская республиканская гимназия</t>
  </si>
  <si>
    <t>678230, Республика Саха (Якутия), с. Верхневилюйск, ул. Ленина 69</t>
  </si>
  <si>
    <t>НОУ Частная средняя общеобразовательная школа "Личность"</t>
  </si>
  <si>
    <t>677016 Республика Саха (Якутия), г.Якутск</t>
  </si>
  <si>
    <t>МОУ Артыкская средняя общеобразовательная школа</t>
  </si>
  <si>
    <t>678735, Республика Саха (Якутия),Оймяконский улус,п. Артык, ул.Центральная,24 Муниципальное казенное общеобразовательное учреждение "Артыкская средняя общеобразовательная школа"</t>
  </si>
  <si>
    <t>МОУ Оймяконская средняя общеобразовательная школа</t>
  </si>
  <si>
    <t>678752, Республика Саха (Якутия), Оймяконский район, с. Оймякон, ул. Светлая, 12; МБОУ "Оймяконская СОШ"</t>
  </si>
  <si>
    <t>МОУ Сордонохская средняя общеобразовательная школа</t>
  </si>
  <si>
    <t>678750, Республика Саха (Якутия), Оймяконский улус,с.Орто-Балаган, ул. Центральная,16</t>
  </si>
  <si>
    <t>МОУ Терютьская средняя общеобразовательная школа им. Г.А. Кривошапкина</t>
  </si>
  <si>
    <t>678743, Россия, Республика Саха (Якутия), Оймяконский район, с.Терють, ул.Набережная 7</t>
  </si>
  <si>
    <t>МОУ Томторская средняя общеобразовательная школа им. Н.М. Заболоцкого</t>
  </si>
  <si>
    <t>678750, Республика Саха (Якутия), Оймяконский улус, с.Томтор, ул. Кулаковского,26; МБОУ "Томторская СОШ им.Н.М. Заболоцкого"</t>
  </si>
  <si>
    <t>МОУ Усть-Нерская вечерняя (сменная) общеобразовательная школа</t>
  </si>
  <si>
    <t>678730, РС(Я), Оймяконский район, п. Усть-Нера, ул. Ленина , д.21</t>
  </si>
  <si>
    <t>МОУ Усть-Нерская гимназия</t>
  </si>
  <si>
    <t>678730, Республика Саха(Якутия), Оймяконский район, пгт.Усть-Нера, улица Коммунистическая, дом 17, "Усть-Нерская гимназия"</t>
  </si>
  <si>
    <t>МОУ Усть-Нерская основная общеобразовательная школа с коррекционными классами</t>
  </si>
  <si>
    <t>678730, Республика Саха(Якутия), Оймяконский район, пгт.Усть-Нера</t>
  </si>
  <si>
    <t>МОУ Усть-Нерская средняя общеобразовательная школа им. И. В. Хоменко</t>
  </si>
  <si>
    <t>678730, Республика Саха (Якутия), Оймяконский улус (район), поселок  Усть - Нера, ул. Ленина, 21</t>
  </si>
  <si>
    <t>МОУ Ючюгейская средняя общеобразовательная школа</t>
  </si>
  <si>
    <t>678750, Республика Саха (Якутия), Оймяконский улус, с.Ючюгей, ул. Школьная,2; МКОУ "Ючюгейская СОШ"</t>
  </si>
  <si>
    <t>678100, Республика Саха (Якутия), г.Олекминск, ул. Филатова, дом 6.</t>
  </si>
  <si>
    <t>МОУ 1-Нерюктяйинская средняя общеобразовательная школа</t>
  </si>
  <si>
    <t>678106, Республика Саха (Якутия), Олекминский район, село Нерюктяйинск-1, улица Идельгина,6</t>
  </si>
  <si>
    <t>МОУ 2-Нерюктяйинская средняя общеобразовательная школа</t>
  </si>
  <si>
    <t>678105 Республика Саха (Якутия) Олекминский район с. Нерюктяйинск 2й ул Н.М. Корнилова,1</t>
  </si>
  <si>
    <t>МОУ Абагинская начальная общеобразовательная школа-детский сад им. М. Д. Нартаховой</t>
  </si>
  <si>
    <t>678109,Республика Саха (Якутия), Олекминский район,село Центральная Абага,улица Лесная,№29</t>
  </si>
  <si>
    <t>МОУ Абагинская средняя общеобразовательная школа им. А. Г. Кудрина-Абагинского</t>
  </si>
  <si>
    <t>678108, Республика Саха(Якутия);Олекминский район; с. Абага ул. Школьная, 1; МБОУ "Абагинская СОШ им. А.Г. Кудрина-Абагинского"</t>
  </si>
  <si>
    <t>МОУ Амгино-Олекминская средняя общеобразовательная школа</t>
  </si>
  <si>
    <t xml:space="preserve">678115 Республика Саха ( Якутия) Олекминский район село Олекминское улица Первомайская 20 </t>
  </si>
  <si>
    <t>МОУ Бясь-Кюельская начальная общеобразовательная школа-детский сад</t>
  </si>
  <si>
    <t>678111,Республика Саха(Якутия)Олекминский район село Бясь-Кюель,улица Центральная дом,10</t>
  </si>
  <si>
    <t>МОУ Дабанская средняя общеобразовательная школа</t>
  </si>
  <si>
    <t>678120 Республика Саха (Якутия) Олекминский район, село Дабан, улица Центральная 10</t>
  </si>
  <si>
    <t>МОУ Дельгейская средняя общеобразовательная школа</t>
  </si>
  <si>
    <t>678126 Республика Саха (Якутия) Олёкминский район с. Дельгей улица Школьная 2</t>
  </si>
  <si>
    <t>Федеральное государственное казенное военное образовательное учреждение высшего образования "Дальневосточное высшее общевойсковое командное училище имени Маршала Советского Союза К.К. Рокоссовского" Министерства обороны Российской Федерации</t>
  </si>
  <si>
    <t>МОУ Жедайская средняя общеобразовательная школа</t>
  </si>
  <si>
    <t>678124, Республика Саха (Якутия), Олекминский район, с.Чапаево, ул. Школьная, дом 13</t>
  </si>
  <si>
    <t>МОУ Заречная основная общеобразовательная школа</t>
  </si>
  <si>
    <t>678119 РС(Я) Олекминский район п.Заречный ул. Школьная,1</t>
  </si>
  <si>
    <t>МОУ Киндигирская основная общеобразовательная школа</t>
  </si>
  <si>
    <t>678113, Республика Саха (Якутия), Олекминский район, село Куду-Кюель улица Карташова 11</t>
  </si>
  <si>
    <t>МОУ Кыллахская средняя общеобразовательная школа</t>
  </si>
  <si>
    <t>678117, Республика Саха (Якутия) Олекминский район, с. Даппарай, ул. Еловая,21</t>
  </si>
  <si>
    <t>МОУ Кяччинская начальная общеобразовательная школа-детский сад</t>
  </si>
  <si>
    <t>Олекминский район село Кяччи улица Центральная 16 678109</t>
  </si>
  <si>
    <t>МОУ Мальжегарская начальная общеобразовательная школа-детский сад</t>
  </si>
  <si>
    <t>678116, Республика Саха (Якутия), Олекминский район, село Улахан - Мунгку, улица Школьная.10а</t>
  </si>
  <si>
    <t>МОУ Мархинская начальная школа-детский сад</t>
  </si>
  <si>
    <t>678133, РС(Я), Олекминский район, с Марха, ул. Набережная,19</t>
  </si>
  <si>
    <t>МОУ Мачинская основная общеобразовательная школа</t>
  </si>
  <si>
    <t>678123 Республика Саха (Якутия) Олекминского района с. Мача ул. Строда д.38</t>
  </si>
  <si>
    <t>МОУ Олбутская основная общеобразовательная школа им. П. П. Габышева</t>
  </si>
  <si>
    <t>678110 Республика Саха (Якутия) Олекминский район с.Уолбут пр. Школьный 8</t>
  </si>
  <si>
    <t>678100, Республика Саха(Якутия, Олёкминский район, г.Олёкминск,ул. 50 лет Победы, 66, МБОУ "Районная гимназия "Эврика"</t>
  </si>
  <si>
    <t>МОУ Саныяхтахская средняя общеобразовательная школа</t>
  </si>
  <si>
    <t>678134, Республика Саха (Якутия), Олекминский район, с. Саныяхтах, ул. Ленина, 55</t>
  </si>
  <si>
    <t>МОУ Солянская средняя общеобразовательная школа</t>
  </si>
  <si>
    <t>678107 Республика Саха (Якутия), Олёкминский  район, с. Солянка, ул. Советская,21</t>
  </si>
  <si>
    <t>МОУ Средняя общеобразовательная школа №1 им. Н. Н. Яковлева г. Олекминска</t>
  </si>
  <si>
    <t>678100, Республика Саха (Якутия), Олекминский район,г. Олекминск, ул. Молодежная 23</t>
  </si>
  <si>
    <t>МОУ Средняя общеобразовательная школа №2 г. Олекминска</t>
  </si>
  <si>
    <t>678100, Республика Саха (Якутия), Олёкминский район,  г.Олёкминск, ул. Спасская 57</t>
  </si>
  <si>
    <t>МОУ Средняя общеобразовательная школа №4 г. Олекминска</t>
  </si>
  <si>
    <t>678100, Республика Саха (Якутия), г Олекминск, Улица Гагарина,89.</t>
  </si>
  <si>
    <t>МОУ Токкинская школа-интернат среднего(полного) общего образования</t>
  </si>
  <si>
    <t>678110, Республика Саха (Якутия). Олекминский район, с.Токко, ул.Пионерская, д.4</t>
  </si>
  <si>
    <t>МОУ Троицкая начальная общеобразовательна школа-детский сад</t>
  </si>
  <si>
    <t>678119, Республика Саха (Якутия), Олекминский район, с.Троицк, ул.Центральная, д.1/2</t>
  </si>
  <si>
    <t>МОУ Тянская средняя общеобразовательная школа им. И. Н. Кульбертинова</t>
  </si>
  <si>
    <t>678112, Республика Саха (Якутия), Олекминский район, с. Тяня, ул. Алеши Алексеева 8</t>
  </si>
  <si>
    <t>МОУ Урицкая средняя общеобразовательная школа</t>
  </si>
  <si>
    <t>678132, Ресспублика Саха, Олекминский район, с Урицкое, ул Центральная 11</t>
  </si>
  <si>
    <t>МОУ Хоринская средняя общеобразовательная школа</t>
  </si>
  <si>
    <t>678131 Республика Саха (Якутия) Олекминский район с.Хоринцы ул. Центральная д.6</t>
  </si>
  <si>
    <t>МОУ Юнкюрская средняя общеобразовательная школа</t>
  </si>
  <si>
    <t>678116 РС(Я), Олекминский район, село Юнкюр, улица Школьная, дом 31</t>
  </si>
  <si>
    <t>678480 Республика Саха (Якутия) Оленекский район село Оленек улица Октябрьская 40</t>
  </si>
  <si>
    <t>МБОУ Жилиндинская средняя общеобразовательная школа</t>
  </si>
  <si>
    <t>678492 Республика Саха (Я) Оленекского эвенкийского национального района, с.Жилинда улица Октябрьская 25</t>
  </si>
  <si>
    <t>МБОУ Оленекская средняя общеобразовательная школа им. Х. М. Николаева</t>
  </si>
  <si>
    <t>678480, Республика Саха (Якутия), Оленекский эвенкийский национальный район, с.Оленек,  ул.Октябрьская 38</t>
  </si>
  <si>
    <t>МБОУ Харьялахская средняя общеобразовательная школа им. Х. А. Христофорова</t>
  </si>
  <si>
    <t>678480 Республика Саха (Якутия) муниципальный район "Оленекский эвенкийский национальный район" село Харыялах, улица Харитонова 16</t>
  </si>
  <si>
    <t>МБОУ Эйикская средняя общеобразовательная школа</t>
  </si>
  <si>
    <t>678488, Оленекский раон, село Эйик, улица Центральная 21</t>
  </si>
  <si>
    <t>МОУ Алазейская средняя общеобразовательная школа</t>
  </si>
  <si>
    <t>678785, Республика Саха (Якутия), Среднеколымский улус, села Аргахтах, улица Октябрьская дом 21,МБОУ "Алазейская СОШ"</t>
  </si>
  <si>
    <t>МОУ Алеко-Кюельская средняя общеобразовательная школа агрофермерского профиля</t>
  </si>
  <si>
    <t>678782, Республика Саха (Якутия), Среднеколымский улус(район), с.Алеко-Кюель, ул.А. Явловского,д. 27</t>
  </si>
  <si>
    <t>МОУ Березовская национальная средняя общеобразовательная школа</t>
  </si>
  <si>
    <t>678789 Республика Саха (Якутия) Среднеколымский район с. Березовка ул. Портовская, 9 б</t>
  </si>
  <si>
    <t>МОУ Налимская средняя общеобразовательная школа</t>
  </si>
  <si>
    <t>678790 Республика Саха (Якутия) Среднеколымский район с. Налимное</t>
  </si>
  <si>
    <t>МОУ Оюсардахская средняя общеобразовательная школа им. С.Н. Горохова</t>
  </si>
  <si>
    <t>678790 Республика Саха (Якутия) Среднеколымский район с. Оюсардах</t>
  </si>
  <si>
    <t>МОУ Сватайская средняя общеобразовательная школа им. Г.Г. Колесова</t>
  </si>
  <si>
    <t xml:space="preserve">678781 Республика Саха (Якутия) Среднеколымский район село Сватай, ул. Школьная дом 1 </t>
  </si>
  <si>
    <t>МОУ Среднеколымская улусная гимназия</t>
  </si>
  <si>
    <t>678790 Республика Саха (Якутия) Среднеколымский район г.Среднеколымск ул.Ярославского, 3</t>
  </si>
  <si>
    <t>МОУ Средняя общеобразовательная школа г. Среднеколымска</t>
  </si>
  <si>
    <t>678790, Республика Саха (Якутия), Среднеколымский улус (район), г.Среднеколымск, ул. Романовского, д.17</t>
  </si>
  <si>
    <t>МОУ Сылгы-Ытарская средняя общеобразовательная школа</t>
  </si>
  <si>
    <t>678787 РС(Я) Среднеколымский улус (район), с.Сылгы-Ытар, ул.Чукрова 22.</t>
  </si>
  <si>
    <t>МОУ Хатынгнахская средняя общеобразовательная школа</t>
  </si>
  <si>
    <t>678797 п. Хатынгнах  Среднеколымского  улуса РС(Я)   ул. Победа 14</t>
  </si>
  <si>
    <t>МОУ Эбяхская средняя общеобразовательная школа</t>
  </si>
  <si>
    <t>678783 Республика Саха (Якутия), Среднеколымский улус (район), с.Эбях, улица Н. С. Габышева – Нэртэ 6.</t>
  </si>
  <si>
    <t>678290,Республика Саха (Якутия), Сунтарский район, с.Сунтар</t>
  </si>
  <si>
    <t>МБОУ Сунтарская средняя общеобразовательная школа им.И.С.Иванова с дошкольными группами</t>
  </si>
  <si>
    <t>678290,Республика Саха (Якутия), Сунтарский район, с.Сунтар, ул. Ленина, 79/1</t>
  </si>
  <si>
    <t>МОУ Аллагинская средняя общеобразовательная школа</t>
  </si>
  <si>
    <t xml:space="preserve">678279, Республика Саха (Якутия), МР "Сунтарский улус(район)", СП "Аллагинский наслег", ул.Кузнецкая, 47.Муниципальное бюджетное общеобразовательное учреждение "Аллагинская средняя общеобразовательная школа" </t>
  </si>
  <si>
    <t>МОУ Арылахская средняя общеобразовательная школа им. Л. А. Попова</t>
  </si>
  <si>
    <t>678273, Республика Саха (Якутия), Сунтарский р-н, с. Усун-Кюель, ул. Молоткова, д. 7</t>
  </si>
  <si>
    <t>МОУ Бордонская средняя общеобразовательная школа</t>
  </si>
  <si>
    <t>678280, Сунтарский улус, с. Сарданга, пер. Октябрьский, 2</t>
  </si>
  <si>
    <t>МОУ Вилючанский лицей им. В. Г. Акимова</t>
  </si>
  <si>
    <t>678284 Республика Саха (Якутия),Сунтарский улус(район), село Хордогой,В. Павлова 9</t>
  </si>
  <si>
    <t>МОУ Жарханская средняя общеобразовательная школа им.Б.Г.Игнатьева</t>
  </si>
  <si>
    <t>МОУ Илимнирская основная общеобразовательная школа</t>
  </si>
  <si>
    <t>МОУ Кемпендяйская средняя общеобразовательная школа</t>
  </si>
  <si>
    <t>678285 Республика Саха (Якутия), Сунтарский улус, п/о Арылах, с. Жархан, ул. Центральная, 31</t>
  </si>
  <si>
    <t>678290 с.Илимнир Сунтарского района Республики Саха (Якутия) ул. Сунтарская 20</t>
  </si>
  <si>
    <t>678272, Республика Саха (Якутия, Сунтарский улус, с.Кемпендяй, ул.Школьная,9</t>
  </si>
  <si>
    <t>МОУ Крестяхская средняя общеобразовательная школа</t>
  </si>
  <si>
    <t>678283 Республика Саха (Якутия) Сунтарский улус село Крестях улица Мира, 70</t>
  </si>
  <si>
    <t xml:space="preserve">МОУ Куокунинская средняя общеобразовательная школа  </t>
  </si>
  <si>
    <t xml:space="preserve">678281 Республика Саха (Якутия) Сунтарский улус с. Куокуну ул. Октябрьская, 27 </t>
  </si>
  <si>
    <t>МОУ Кутанинская средняя общеобразовательная школа им. А. А. Иванова</t>
  </si>
  <si>
    <t>678275, Республика Саха (Якутия), Сунтарский улус, с.Кутана, ул.Кюндя, д.31</t>
  </si>
  <si>
    <t>МОУ Кюкяйская средняя общеобразовательная школа им. А. К. Акимова</t>
  </si>
  <si>
    <t>678275, Республика Саха (Якутия),"Сунтарский улус (район)" , п. Кюкяй, ул. Самсонова, 50</t>
  </si>
  <si>
    <t>МОУ Кюндяйинская средняя общеобразовательная школа</t>
  </si>
  <si>
    <t>678286 Республика Саха (Якутия) Сунтарский улус с. Кюндяе  ул. Юбилейная 46</t>
  </si>
  <si>
    <t>МОУ Мар-Кюельская средняя общеобразовательная школа</t>
  </si>
  <si>
    <t>678287, Российская Федерация,Республика Саха (Якутия),  Сунтарский улус , с. Мар-Кюель, ул. Молодежная, 19</t>
  </si>
  <si>
    <t>МОУ Нахаринская начальная общеобразовательная школа</t>
  </si>
  <si>
    <t>678284,Республика Саха (Якутия), Сунтарский улус, село Нахара, улица Павлова 16</t>
  </si>
  <si>
    <t>МОУ Сунтарская вечерняя (сменная) общеобразовательная школа</t>
  </si>
  <si>
    <t xml:space="preserve">678290, Респ. Саха (Якутия), с.Сунтар, Сунтарский улус, ул.Папанина-13а  </t>
  </si>
  <si>
    <t>МОУ Сунтарская гимназия</t>
  </si>
  <si>
    <t>678290, Республика Саха (Якутия), Сунтарский район, село Сунтар, улица Октябрьская, 86</t>
  </si>
  <si>
    <t>Республика Саха (Якутия) , Сунтарский район. село Сунтар, улица Партизанская, 52</t>
  </si>
  <si>
    <t>МОУ Сунтарская средняя общеобразовательная школа №1 им. А. П. Павлова</t>
  </si>
  <si>
    <t>678290, Республика Саха(Якутия), Сунтарский улус( район), с. Сунтар, улица Октябрьская,д 59</t>
  </si>
  <si>
    <t>МОУ Сунтарская средняя общеобразовательная школа №3</t>
  </si>
  <si>
    <t>678290, РС(Я), Сунтарский район, Сунтар, ул. В.Павлова, 5</t>
  </si>
  <si>
    <t>МОУ Сунтарский политехнический лицей-интернат</t>
  </si>
  <si>
    <t>678290, Республика Саха (Якутия), Сунтарский улус (район), с. Сунтар, пер. Б.Игнатьева, 7а</t>
  </si>
  <si>
    <t>МОУ Тенкинская начальная общеобразовательная школа - детский сад</t>
  </si>
  <si>
    <t>678280,Сунтарский район,с.Тенкя, ул.Д.Федорова, 10</t>
  </si>
  <si>
    <t>МОУ Тойбохойская средняя общеобразовательная школа им. Г.Е. Бессонова</t>
  </si>
  <si>
    <t>678282 Республика Саха (Якутия) Сунтарский район с. Тойбохой ул. Октябрьская 40</t>
  </si>
  <si>
    <t>МОУ Толонская начальная общеобразовательная школа</t>
  </si>
  <si>
    <t>678274, Республика Саха (Якутия), Сунтарский улус, село Толон, улица Центральная, дом 37</t>
  </si>
  <si>
    <t>МОУ Туойдахская начальная общеобразовательная школа-детский сад</t>
  </si>
  <si>
    <t>678290, Республика Саха (Якутия), Сунтарский улус, с.Туойдах, ул. Н.Ананьева, 38</t>
  </si>
  <si>
    <t>МОУ Тюбяй-Жарханская средняя общеобразовательная школа им. С. А. Зверева</t>
  </si>
  <si>
    <t>678277 республика Саха (Якутия) Сунтарский улус (район) с.Арылах ул Зверева 34</t>
  </si>
  <si>
    <t>МОУ Тюбяйская средняя общеобразовательная школа им. В. М. Анисимова</t>
  </si>
  <si>
    <t>678276 Республика Саха (Якутия) Сунтарский улус (район) п/о Шея с.Тюбяй ул. Школьная 1</t>
  </si>
  <si>
    <t>МОУ Устьинская средняя общеобразовательная школа</t>
  </si>
  <si>
    <t>678278, Республика Саха(Якутия), Сунтарский улус(район), с. Устье, ул. Геодезическая,4</t>
  </si>
  <si>
    <t>МОУ Хаданская средняя общеобразовательная школа</t>
  </si>
  <si>
    <t>678271 Республика Саха (Якутия), Сунтарский улус, с. Агдары, ул. Кэскил,24</t>
  </si>
  <si>
    <t>678288 Республика Саха (Якутия) Сунтарский улус с. Хоро ул. Сатыс, 47</t>
  </si>
  <si>
    <t>МОУ Шеинская средняя общеобразовательная школа им М. Н. Анисимова</t>
  </si>
  <si>
    <t>678276, Республика Саха (Якутия), Сунтарский улус, с. Шея, ул. Школьная, 28</t>
  </si>
  <si>
    <t>МОУ Эльгяйская средняя общеобразовательная школа им. П. Х. Староватова</t>
  </si>
  <si>
    <t>678274, Республика Саха (Якутия), Сунтарский улус, с ,Эльгяй, ул.Дмитрия Сивцева,45</t>
  </si>
  <si>
    <t xml:space="preserve">678650 Республика Саха (Якутия), Таттинский улус, с.Ытык - Кюель, ул. Афанасьева, 13  
</t>
  </si>
  <si>
    <t>678650 Республика Саха (Якутия), Таттинский улус, с. Ытык-Кюель, ул. Мординова,6</t>
  </si>
  <si>
    <t>МОУ Баягинская средняя общеобразовательная школа им.И.М.Хатылаева</t>
  </si>
  <si>
    <t>678653, РС(Я), Таттинский улус, село Томтор, ул. Баягантайская, 14</t>
  </si>
  <si>
    <t>МОУ Дая-Амгинская средняя общеобразовательная школа им. Х. И. Кашкина</t>
  </si>
  <si>
    <t>678661, Республика Саха (Якутия), Таттинский улус, с.Дайа-Амгата, ул. Кашкина, 4</t>
  </si>
  <si>
    <t>МОУ Жохсогонская средняя общеобразовательная школа им А.Е. Кулаковского</t>
  </si>
  <si>
    <t>Республика Саха (Якутия) Таттинский улус село Боробул улица Д.Петрова, дом 4</t>
  </si>
  <si>
    <t>МОУ Игидейская средняя общеобразовательная школа им.Э.К.Пекарского</t>
  </si>
  <si>
    <t>678658 республика Саха (Якутия), Таттинский улус, село Дебдирге, улица А.Ф. Боярова дом 39</t>
  </si>
  <si>
    <t>МОУ Таттинская гимназия им. А.Е. Мординова</t>
  </si>
  <si>
    <t>6786510 Республика Саха (Якутия) Таттинский улус село Ытык Кюель</t>
  </si>
  <si>
    <t>МОУ Таттинский лицей</t>
  </si>
  <si>
    <t>6786510 Республика Саха (Якутия) Таттинский улус село Ытык Кюель ул. Ойунского, 24</t>
  </si>
  <si>
    <t>МОУ Туора-Кюельская средняя общеобразовательная школа им. П.П. Кочнева</t>
  </si>
  <si>
    <t>678662,  Российская Федерация, Республики Саха (Якутия), Таттинский улус, с. Туора-Кюель, ул. 50 лет Победы, 2.</t>
  </si>
  <si>
    <t>МОУ Тыарасинская средняя общеобразовательная школа им. М.Н. Турнина</t>
  </si>
  <si>
    <t>678659, РС(Я), Таттинский улус, село Кыйы, ул. Турнина №16</t>
  </si>
  <si>
    <t>МОУ Уолбинская средняя общеобразовательная школа имени В.И.Ленина</t>
  </si>
  <si>
    <t>678655 Республика Саха (Якутия) Таттинский улус село Уолба ул. И. Слепцова 18</t>
  </si>
  <si>
    <t>МОУ Усть-Таттинская средняя общеобразовательная школа им.Н.Д.Неустроева</t>
  </si>
  <si>
    <t xml:space="preserve">678665 Республика Саха (Якутия)Таттинский улус с. Булун, ул. Набережная,34,    </t>
  </si>
  <si>
    <t>МОУ Хара-Алданская средняя общеобразовательная школа им.Г.В.Егорова</t>
  </si>
  <si>
    <t>678654 Республика Саха (Якутия) Таттинский улус село Хара-Алдан, ул. Южная .24</t>
  </si>
  <si>
    <t>МОУ Харбалахская средняя общеобразовательная школа им. Н.Е.Мординова-Амма Аччыгыйа</t>
  </si>
  <si>
    <t>678666, Республика Саха (Якутия), Таттинский улус, с.Харбалах, ул.А.Мординова, 1</t>
  </si>
  <si>
    <t>МОУ Черкехская средняя общеобразовательная школа им. П. А. Ойунского</t>
  </si>
  <si>
    <t>678661 Республика Саха/ Якутия Таттинский улус село Черкех улица Ойунского 92/3</t>
  </si>
  <si>
    <t>МОУ Чымнайская средняя общеобразовательная школа им. Г. Д. Бястинова -Бэс Дьарааьын</t>
  </si>
  <si>
    <t>678567 Республика Саха (Якутия), Таттинский улус (район), село Чымнайи, улица Д.Самырова 63</t>
  </si>
  <si>
    <t>МОУ Чычымахская средняя общеобразовательная школа им. С.Р.Кулачикова-Эллэй</t>
  </si>
  <si>
    <t>678656 Республика Саха (Якутия) Таттинский улус с.Чычымах улица Кулаковского, 38/1</t>
  </si>
  <si>
    <t>МОУ Ытык-Кюельская средняя общеобразовательная школа №1 им. А. И. Софронова</t>
  </si>
  <si>
    <t xml:space="preserve">678650 Республика Саха (Якутия) Таттинский улус, с.Ытык-Кюель,  ул.Ойунского, 24. </t>
  </si>
  <si>
    <t>МОУ Ытык-Кюельская средняя общеобразовательная школа №2 им. Д. А. Петрова</t>
  </si>
  <si>
    <t>678650, с.Ытык-Кюель Таттинского улуса Республики Саха Якутия, ул. Пекарского, д.28</t>
  </si>
  <si>
    <t>678720 Республика Саха (Якутия) Томпонский район п. Хандыга ул. Охлопкова д.3</t>
  </si>
  <si>
    <t>678724 Республика Саха (Якутия) Томпонский район с.Крест-Хальджай пер.Школьная дом 1</t>
  </si>
  <si>
    <t>678720,РС(Я),Томпонский район,п.Хандыга,ул.Ф.М.Охлопкова,д.14</t>
  </si>
  <si>
    <t>МОУ Ары-Талонская основная общеобразовательная школа</t>
  </si>
  <si>
    <t>678724, РС (Я), Томпонский район с. Ары-Толон пер. Школьный 9/1</t>
  </si>
  <si>
    <t>МОУ Джебарики-Хаинская средняя общеобразовательная школа</t>
  </si>
  <si>
    <t>678711, Республика Саха (Якутия), Томпонский район, пгт. Джебарики-Хая, ул. Охлопкова, 2</t>
  </si>
  <si>
    <t>МОУ Егенская основная общеобразовательная школа</t>
  </si>
  <si>
    <t>678724, Республика Саха (Якутия), Томпонский район, с. Ударник, ул. Ф.Павловой, 15</t>
  </si>
  <si>
    <t>МОУ Крест-Хальджайская средняя общеобразовательная школа имени Героя Советского Союза Ф.М. Охлопкова</t>
  </si>
  <si>
    <t>678724, Республика Саха (Якутия), Томпонский район, с. Крест - Хальджай, пер. Школьный, д.1,МБОУ КХСОШ</t>
  </si>
  <si>
    <t>МОУ Мегино-Алданская средняя общеобразовательная школа</t>
  </si>
  <si>
    <t>678725 Республика Саха(Якутия) Томпонский район село Мегино-Алдан улица Алданская 12</t>
  </si>
  <si>
    <t>МОУ Охотперевозовская основная общеобразовательная школа</t>
  </si>
  <si>
    <t>678729 РС(Я) Томпонский район с.Охотский Перевоз, ул. Ворошилова,2</t>
  </si>
  <si>
    <t>МОУ Развилковская основная общеобразовательная школа</t>
  </si>
  <si>
    <t>67 87 15  Республика Саха (Якутия), Томпонкий район, С. Развилка</t>
  </si>
  <si>
    <t>МОУ Сасыльская средняя общеобразовательная школа</t>
  </si>
  <si>
    <t>678720, РС(Якутия), Томпонский район, с. Сасыл</t>
  </si>
  <si>
    <t>МОУ Теплоключевская средняя общеобразовательная школа</t>
  </si>
  <si>
    <t>678715, РС (Я), Томпонский район, с.Теплый Ключ, ул. Дружбы 35.</t>
  </si>
  <si>
    <t>МОУ Томпонская районная многопрофильная гимназия</t>
  </si>
  <si>
    <t>678720, РС(Якутия), Томпонский район, п.Хандыга</t>
  </si>
  <si>
    <t>МОУ Тополинская средняя общеобразовательная школа</t>
  </si>
  <si>
    <t>678723, Республика Саха (Якутия), Томпонский улус, с Тополиное, пл Славы, д 5</t>
  </si>
  <si>
    <t>МОУ Хандыгинская вечерняя (сменная) общеобразовательная школа</t>
  </si>
  <si>
    <t>678720 респ. Саха (Якутия) п. Хандыга ул. Охлопкова, 11.</t>
  </si>
  <si>
    <t>МОУ Хандыгская средняя общеобразовательная школа</t>
  </si>
  <si>
    <t>678720, РС(Якутия), Томпонский район, п.Хандыга, ул. Магаданская,36</t>
  </si>
  <si>
    <t>МОУ Ынгинская средняя общеобразовательная школа</t>
  </si>
  <si>
    <t>678726,Республика Саха (Якутия), Томпонский район,с.Новый, ул.Центральная,8</t>
  </si>
  <si>
    <t>678350, Российская Федерация, Республика Саха (Якутия), Усть-Алданский улус, село Борогонцы, ул. Ленина, 80</t>
  </si>
  <si>
    <t>678350, Российская Федерация, Республика Саха (Якутия), Усть-Алданский улус(район), село Борогонцы, улица Ленина, 39</t>
  </si>
  <si>
    <t>678350, Российская Федерация, Республика Саха (Якутия), Усть-Алданский улус, село Борогонцы, ул. Героя Егорова, 8</t>
  </si>
  <si>
    <t>МОУ Ары-Титская начальная общеобразовательная школа-детский сад</t>
  </si>
  <si>
    <t>678371 Республика Саха (Якутия) Усть-Алданский улус (район) с.Ары-Тит ул.Центральная 20</t>
  </si>
  <si>
    <t>МОУ Ассоциированная многопрофильная Саха-Бельгийская гимназия</t>
  </si>
  <si>
    <t>678360, Республика Саха (Якутия) Усть-Алданский район село Кептени улица Ленина,28</t>
  </si>
  <si>
    <t>МОУ Балаганнахская начальная общеобразовательная школа-детский сад</t>
  </si>
  <si>
    <t>678354, Российская Федерация, Республика Саха (Якутия), Усть-Алданский улус, с Балаганнах, улица  М. Николаева, д. 4</t>
  </si>
  <si>
    <t>МОУ Батагайская средняя общеобразовательная школа им. Н.Н. Тарского</t>
  </si>
  <si>
    <t>678361, Россия, РС (Я), Усть-Алданский улус, с. Хомуста, ул. Н. Н. Тарского 1/2</t>
  </si>
  <si>
    <t>МОУ Бейдигинская средняя общеобразовательная школа</t>
  </si>
  <si>
    <t>678373, Якутия, Усть-Алданский улус, с. Бейдинга, ул. Пестрякова,28</t>
  </si>
  <si>
    <t>МОУ Бядинская основная общеобразовательная школа</t>
  </si>
  <si>
    <t>678362, Россия, РС (Я), Усть-Алданский улус, с. Бяди, ул. Центральная, 1</t>
  </si>
  <si>
    <t>МОУ Бярийинская средняя общеобразовательная школа им. В.Д. Лонгинова</t>
  </si>
  <si>
    <t>678356, Республика Саха (Якутия), Усть-Алданский улус, с.Бярийе, ул.Аржакова 1</t>
  </si>
  <si>
    <t>МОУ Далынская начальная общеобразовательная школа-детский сад</t>
  </si>
  <si>
    <t>678360,Республика Саха(Якути),Усть-Алданский улус(район),с.Далы, ул. Центральная д.12</t>
  </si>
  <si>
    <t>МОУ Дюпсюнская средняя общеобразовательная школа педагогического профиля им. И.Н. Жиркова</t>
  </si>
  <si>
    <t>678362, Россия, РС (Я), Усть-Алданский улус, с. Дюпся, ул. Ушницкого, 11</t>
  </si>
  <si>
    <t>МОУ Курбусахская средняя общеобразовательная школа им. Н.Н. Окоемова</t>
  </si>
  <si>
    <t>678354 Российская Федерация, Республика Саха (Якутия), Усть - Алданский улус, с. Ус -Кюель, улица окоемова, 19</t>
  </si>
  <si>
    <t>МОУ Легойская средняя общеобразовательная школа</t>
  </si>
  <si>
    <t>678360 Республика Саха (Якутия) Усть- Алданский улус (район) село Кептени улица Ленина,38</t>
  </si>
  <si>
    <t>МОУ Маягасская средняя общеобразовательная школа им. В.А. Протодьяконова-Кулантая</t>
  </si>
  <si>
    <t>678366,Республика Саха (Якутия). Усть-Алданский улус (район),с.Маягас, ул.В.А.Протодьяконова-Кулантая 7</t>
  </si>
  <si>
    <t>МОУ Мындабинская средняя общеобразовательная школа спортивного профиля</t>
  </si>
  <si>
    <t>678350 Республика Саха (Якутия)Усть-Алданский улус/, село Мындаба, ул. Ленина10/1</t>
  </si>
  <si>
    <t>МОУ Мюрюнская средняя общеобразовательная школа №1 им. Г.В. Егорова</t>
  </si>
  <si>
    <t xml:space="preserve"> 678350, Россия, РС (Я), Усть-Алданский улус, с. Борогонцы, ул. Ленина, 40</t>
  </si>
  <si>
    <t>МОУ Мюрюнская средняя общеобразовательная школа №2</t>
  </si>
  <si>
    <t>678350, Россия, РС (Я), Усть-Алданский улус, с. Борогонцы, ул. Ленина, 82</t>
  </si>
  <si>
    <t>МОУ Мюрюнская юношеская гимназия им. В.В. Алексеева</t>
  </si>
  <si>
    <t xml:space="preserve">678350, Республика Саха (Якутия), Усть-Алданский улус (район), с.Борогонцы, ул.Комсомольская, дом 8. </t>
  </si>
  <si>
    <t>МОУ Наяхинская средняя общеобразовательная школа</t>
  </si>
  <si>
    <t>678363 Республика Саха (Якутия), Усть-Алданский район, село Балыктах, улица Наяхинская, дом 12</t>
  </si>
  <si>
    <t>МОУ Окоемовская основная общеобразовательная школа им. И.В. Пухова</t>
  </si>
  <si>
    <t>Усть-Алданский улус, с. Окоемовка, ул. Окоемова 15</t>
  </si>
  <si>
    <t>МОУ Онерская средняя общеобразовательная школа имени М. М, Стрекаловского</t>
  </si>
  <si>
    <t>678358 Республика Саха (Якутия), Усть - Алданский улус, с.Эселях, ул.Ленина,1</t>
  </si>
  <si>
    <t>МОУ Орто-Эбянская основная общеобразовательная школа имени П. П. Пестрякова</t>
  </si>
  <si>
    <t>678373 Республика Саха (Якутия) Усть-Алданский улус (район), с.Арылах, улица Данилова,1</t>
  </si>
  <si>
    <t>МОУ Оспехская средняя общеобразовательная школа</t>
  </si>
  <si>
    <t xml:space="preserve">678357, Республика Саха (Якутия), Усть-алданский район, с. Дыгдал ул. И.А.Сивцева 19"А" </t>
  </si>
  <si>
    <t>МОУ Сасылыканская основная общеобразовательная школа</t>
  </si>
  <si>
    <t>678371, Российская Федерация, Республика Саха (Якутия), Усть-Алданский улус, с Сасылыкан, улица Н.А.Портнягина, д. 10</t>
  </si>
  <si>
    <t>МОУ Соттинская средняя общеобразовательная школа</t>
  </si>
  <si>
    <t>678371 Республика Саха (Якутия)Усть-Алданский улус (район) с. Огородтах ул. l.Г. Охлопкова, д.1</t>
  </si>
  <si>
    <t>МОУ Сырдахская средняя общеобразовательная школа им. И.С. Портнягина</t>
  </si>
  <si>
    <t>678372 Республика Саха (Якутия) Усть-Алданский улус, с.Сырдах ул. Победы 11</t>
  </si>
  <si>
    <t>МОУ Тандинская средняя общеобразовательная школа</t>
  </si>
  <si>
    <t xml:space="preserve">678359 Республика Саха(Якутия)Усть-Алданский улус(район)с.Танда ул.В.Андросова.13 </t>
  </si>
  <si>
    <t>МОУ Тит-Арынская основная общеобразовательная школа им. И.С. Колодезникова</t>
  </si>
  <si>
    <t>678368, Республика Саха (Якутия), Усть-Алданский улус, с. Тит-Ары, ул. А.Д.Егорова, 5</t>
  </si>
  <si>
    <t>МОУ Тулунинская средняя общеобразовательная школа имени П. В. Аммосова</t>
  </si>
  <si>
    <t>678367 Республика Саха (Я)Усть-Алданский район , с. Тулуна, ул. Аммосова, 4</t>
  </si>
  <si>
    <t>МОУ Тумульская средняя общеобразовательная школа</t>
  </si>
  <si>
    <t xml:space="preserve">678365 Республика Саха(Якутия) Усть-Алданский улус, с. Тумул, ул. С.Аржакова, д 23 </t>
  </si>
  <si>
    <t>МОУ Тюляхская средняя общеобразовательная школа им. Д.Д. Оллонова</t>
  </si>
  <si>
    <t>678355, Республика Саха (Якутия) Усть-Алданский улус, село Кылайы, улица Ленина,19</t>
  </si>
  <si>
    <t>МОУ Усун-Кюельская основная общеобразовательная школа</t>
  </si>
  <si>
    <t>678369,Усть-Алданский улус, с. Усун-Кюель, ул. Н.И. Оллонова, 18</t>
  </si>
  <si>
    <t>МОУ Хомустахская основная общеобразовательная школа</t>
  </si>
  <si>
    <t>678360, Республика Саха (Якутия), Усть-Алданский улус, п/о Кептени, с. Хомустах, ул. С.К. Попова,31</t>
  </si>
  <si>
    <t>МОУ Хоногорская основная общеобразовательная школа</t>
  </si>
  <si>
    <t>6787371, Республика Саха (Якутия), Усть-Алднский улус, село Хоногор, ул.Т.Т.Татаринова, д. 52</t>
  </si>
  <si>
    <t>МОУ Чаранская средняя общеобразовательная школа им. В.Н. Мигалкина</t>
  </si>
  <si>
    <t>678370, Республика Саха (Якутия), Усть-Алданский улус, с. Чаран. ул. Д.Бурцева 22</t>
  </si>
  <si>
    <t>МОУ Чериктейская средняя общеобразовательная школа им. В.Ф. Афанасьева-Алданского</t>
  </si>
  <si>
    <t>678364Республика Саха(Якутия) Усть-Алданский улус(район) с.Чериктей Ул.Гуляева №1</t>
  </si>
  <si>
    <t>Республика Северная Осетия-Алания</t>
  </si>
  <si>
    <t>kla78@bk.ru
hacaevafm@mail.ru</t>
  </si>
  <si>
    <t>г. Владикавказ, ул. Ватутина, 44-46, СОГУ</t>
  </si>
  <si>
    <t>Муниципальное бюджетное общеобразовательное учреждение "Основная общеобразовательная школа-интернат имени З.К.Тигеева г.Моздока</t>
  </si>
  <si>
    <t>Бакина Елена Алексеевна, учитель географии</t>
  </si>
  <si>
    <t>8 928 481 06 59</t>
  </si>
  <si>
    <t>mozdok-int1@list.ru</t>
  </si>
  <si>
    <t>Моздокский район, г.Моздок, ул.Кирова 4</t>
  </si>
  <si>
    <t>Муниципальное бюджетное общеобразовательное учреждение "Средняя общеобразовательная школа №1 с.Октябрьское"</t>
  </si>
  <si>
    <t>Ексиева Софья Александровна</t>
  </si>
  <si>
    <t>8 867 382 25 87</t>
  </si>
  <si>
    <t xml:space="preserve"> uopr@mail.ru
</t>
  </si>
  <si>
    <t>Пригородный район, с.Октябрьское, ул.Гагарина,18</t>
  </si>
  <si>
    <t>Муниципальное казённое общеобразовательное учреждение "Средняя общеобразовательная школа № 6 г.Беслан"</t>
  </si>
  <si>
    <t>Дзуцева Фатима Шамильевна – руководитель информационно-ресурсного центра УФМС Правобережного района</t>
  </si>
  <si>
    <t>8 928 070 06 471</t>
  </si>
  <si>
    <t>metodist_56@mail.ru</t>
  </si>
  <si>
    <t>Правобережный район, г.Беслан, ул. Ленина, 14</t>
  </si>
  <si>
    <t>Муниципальное бюджетное общеобразовательное учреждение "Средняя общеобразовательная школа №1 г. Ардон"</t>
  </si>
  <si>
    <t>Гуацаева Татьяна Ивановна – заместитель директора</t>
  </si>
  <si>
    <t>8 928 855 59 22</t>
  </si>
  <si>
    <t>ARDON1@LIST.RU</t>
  </si>
  <si>
    <t>Ардонский район, г. Ардон, ул. Пролетарская, 83</t>
  </si>
  <si>
    <t>Муниципальное казённое общеобразовательное учреждение "Средняя общеобразовательная школа № 1 с. Эльхотово"</t>
  </si>
  <si>
    <t>Дзиова Альбина Борисовна – заместитель директора по ВР</t>
  </si>
  <si>
    <t>8 962 743 82 76</t>
  </si>
  <si>
    <t>elchotovo1@mail.ru</t>
  </si>
  <si>
    <t>Кировский район, с. Эльхотово, ул. А. Карсанова,6</t>
  </si>
  <si>
    <t>Бицоева Залина Константиновна – методист</t>
  </si>
  <si>
    <t>8 918 709 29 13</t>
  </si>
  <si>
    <t>bitsoeva1985@mail.ru</t>
  </si>
  <si>
    <t>Муниципальное казённое общеобразовательное учреждение "Основная общеобразовательная школа № 3 г . Дигора"</t>
  </si>
  <si>
    <t>8 988 836 99 63</t>
  </si>
  <si>
    <t>diguo@mail.ru</t>
  </si>
  <si>
    <t>Дигорский р-н, г. Дигора, ул. Калицова, 79</t>
  </si>
  <si>
    <t>Темирова Светлана Муратовна –главный специалист управления образования Ирафского района</t>
  </si>
  <si>
    <t>8 867 343 15 05
8 988 832 73 60</t>
  </si>
  <si>
    <t>iraf_ruo@mail.ru      s.temirowa89@mail.ru</t>
  </si>
  <si>
    <t>Ирафский район, с. Чикола, улица братьев Албегоновых, 83</t>
  </si>
  <si>
    <t>г.Владикавказ, ул.Интернациональная, д.22</t>
  </si>
  <si>
    <t>Моздокский филиал негосударственного образовательного учреждения высшего образования "Московская академия экономики и права"</t>
  </si>
  <si>
    <t>Мурадян Тигран Леонидович</t>
  </si>
  <si>
    <t>8 (86736) 2 45 63                     8 928 495 61 88</t>
  </si>
  <si>
    <t>tiko-tikosha@yandex.ru, mb_mael@mail.ru</t>
  </si>
  <si>
    <t>г.Моздок, ул. Октябрьская 35 «а»</t>
  </si>
  <si>
    <t>Муниципальное казённое общеобразовательное учреждение "Средняя общеобразовательная школа №2  с.Эльхотово"</t>
  </si>
  <si>
    <t>Джатиева Зарина Валерьевна – учитель географии</t>
  </si>
  <si>
    <t>8 903 484 31 33</t>
  </si>
  <si>
    <t>elchotovo2@gmail.com</t>
  </si>
  <si>
    <t>Кировский район, с.Эльхотово, ул. Братьев Бароевых, 5.</t>
  </si>
  <si>
    <t>Муниципальное казённое общеобразовательное учреждение "Средняя общеобразовательная школа №3  с. Эльхотово"</t>
  </si>
  <si>
    <t>Танделова Альбина  Сосланбековна – учитель  географии</t>
  </si>
  <si>
    <t>8 (86735) 5 19 43</t>
  </si>
  <si>
    <t>elchotovo3@mail.ru</t>
  </si>
  <si>
    <t>Кировский район, с. Эльхотово, ул. Генерала Карсанова, 5</t>
  </si>
  <si>
    <t>Муниципальное казённое общеобразовательное учреждение "Средняя общеобразовательная школа №2 с.Чикола"</t>
  </si>
  <si>
    <t>Ирафский район, с.Чикола, ул.Хасцаева 127.</t>
  </si>
  <si>
    <t>Муниципальное казённое общеобразовательное учреждение "Средняя общеобразовательная школа №3 с.Чикола"</t>
  </si>
  <si>
    <t>Ирафский район, с.Чикола, ул.Магомета Баликоева 57</t>
  </si>
  <si>
    <t>Муниципальное казённое общеобразовательное учреждение "Средняя общеобразовательная школа с.Лескен"</t>
  </si>
  <si>
    <t>Ирафский район, с.Лескен,ул Тубеева, 92а</t>
  </si>
  <si>
    <t>Муниципальная бюджетная общеобразовательная организация  "Средняя общеобразовательная школа с.Сурх-Дигора"</t>
  </si>
  <si>
    <t>Ирафский р-н, Сурх-Дигора с, Ленина, 70</t>
  </si>
  <si>
    <t>Муниципальное казённое общеобразовательное учреждение "Средняя общеобразовательная школа №1 ст.Змейская"</t>
  </si>
  <si>
    <t>Качмазова Татьяна Анатольевна – учитель  географии</t>
  </si>
  <si>
    <t>8 906 188 28 38</t>
  </si>
  <si>
    <t>zmeiska1@mail.ru</t>
  </si>
  <si>
    <t>Кировский район, с. Змейская, ул. Ленина, д. 88</t>
  </si>
  <si>
    <t>Муниципальное казённое общеобразовательное учреждение "Средняя общеобразовательная школа №2 ст. Змейская"</t>
  </si>
  <si>
    <t>Гизоева Ирина Сергеевна – учитель  географии</t>
  </si>
  <si>
    <t>8 962 750 17 91</t>
  </si>
  <si>
    <t>zmeiska2@mail.ru</t>
  </si>
  <si>
    <t>Кировский р-н, ст. Змейская, ул.Чапаева,49</t>
  </si>
  <si>
    <t>Хабалова Карина Хазбиевна – учитель истории</t>
  </si>
  <si>
    <t>8 (86735) 5 41 18</t>
  </si>
  <si>
    <t>iran152007@yndex.ru</t>
  </si>
  <si>
    <t>Кировский район, с. Иран, ул. Плиева, 26</t>
  </si>
  <si>
    <t>Ваниева Белла Муратовна – учитель нем.яз.</t>
  </si>
  <si>
    <t>8 988 835 53 15</t>
  </si>
  <si>
    <t>stavd-dort@mail.ru</t>
  </si>
  <si>
    <t>Кировский район, с. Ставд-Дорт, ул. Таболова, 25</t>
  </si>
  <si>
    <t>Муниципальное казённое общеобразовательное учреждение "Средняя общеобразовательная школа им. Б.Х.Моргоева с.Карджин"</t>
  </si>
  <si>
    <t>Хотова Ульяна Владимировна – заместитель директора по ВР</t>
  </si>
  <si>
    <t>Кировский район, с.Карджин, ул. Чшиева, 94 «А»</t>
  </si>
  <si>
    <t>darg-koh@mail.ru</t>
  </si>
  <si>
    <t>Муниципальное казённое общеобразовательное учреждение "Средняя общеобразовательная школа с. Комсомольское"</t>
  </si>
  <si>
    <t>Кулумбекова Рита Владимировна– учитель географии</t>
  </si>
  <si>
    <t>8 962 746 52 70</t>
  </si>
  <si>
    <t>komsomolskoe1@mail.ru</t>
  </si>
  <si>
    <t>Кировский район, с. Комсомольское, ул. Ленина, 62</t>
  </si>
  <si>
    <t>ad.zalina@yandex.ru</t>
  </si>
  <si>
    <t>Федеральное государственное автономное образовательное учреждение высшего образования "Казанский (Приволжский) федеральный университет. Институт управления, экономики и финансов</t>
  </si>
  <si>
    <t>Ильгизар    Тимергалиевич Гайсин           Панасюк Михаил Валентинович</t>
  </si>
  <si>
    <t>gaisinilgizar@yandex.ru  mp3719@yandex.ru</t>
  </si>
  <si>
    <t>г. Казань, ул. Бутлерова 4, аудитории: С401, С402, С403, С405</t>
  </si>
  <si>
    <t xml:space="preserve">http://kpfu.ru/institutes/institut-upravleniya-ekonomiki-i-finansov
http:\\kpfu.ru
 </t>
  </si>
  <si>
    <t>Гараева Венера Азатовна</t>
  </si>
  <si>
    <t>8 987 003 48 05</t>
  </si>
  <si>
    <t>3605002184@edu.tatar.ru</t>
  </si>
  <si>
    <t>Сармановский район, п.г.т. Джалиль, ул. Ахмадиева, д.39а.</t>
  </si>
  <si>
    <t>https://edu.tatar.ru/sarmanovo/dzalil/gym/page882801.htm</t>
  </si>
  <si>
    <t>Ахмедов Ришад  Рифкатович – кандидат географических наук
Гильфанов  Азат Ниязович – депутат МО  «поселок городского типа Джалиль»
Калимуллин Раис Анисович - Руководитель литературно-творческого объединения поселка
Зиангиров Эльвир Нафисович- руководитель исполнительного комитета МО  пгт.Джалиль</t>
  </si>
  <si>
    <t>kgotour@mail.ru</t>
  </si>
  <si>
    <t>school56@guoedu.ru, Anna2008-08@mail.ru</t>
  </si>
  <si>
    <r>
      <rPr>
        <sz val="8"/>
        <color rgb="FFFF0000"/>
        <rFont val="Times New Roman"/>
        <family val="1"/>
        <charset val="204"/>
      </rPr>
      <t>geodikt15perm@mail.ru,</t>
    </r>
    <r>
      <rPr>
        <sz val="8"/>
        <color theme="1"/>
        <rFont val="Times New Roman"/>
        <family val="1"/>
        <charset val="204"/>
      </rPr>
      <t xml:space="preserve"> frolova@psu.ru</t>
    </r>
  </si>
  <si>
    <t>г. Пермь, ул. Букирева, 15, Генкеля 8.</t>
  </si>
  <si>
    <t>Elevino2004@maiL.ru</t>
  </si>
  <si>
    <t>г. Каменск-Уральский, улица Исетская, дом 20</t>
  </si>
  <si>
    <t>Грунская Светлана Игоревна</t>
  </si>
  <si>
    <t>МОУ Элэсинская начальная общеобразовательная школа-детский сад</t>
  </si>
  <si>
    <t>678365, Республика Саха (Якутия), Усть-Алданский улус, с. Элясин, ул. Сыгатская дом 1</t>
  </si>
  <si>
    <t>МОУ Белькачинская основная общеобразовательная школа</t>
  </si>
  <si>
    <t>678638 Республика Саха (Якутия) Усть- Майский улус (район) с. Белькачи ул. Школьная дом 10</t>
  </si>
  <si>
    <t>МОУ Звездочнинская средняя общеобразовательная школа</t>
  </si>
  <si>
    <t>678620 Республика Саха (Якутия) Усть-Майский улус (район) п.Звездочка</t>
  </si>
  <si>
    <t>МОУ Кюпская средняя общеобразовательная школа с агротехническим профилем</t>
  </si>
  <si>
    <t>678624, Республика Саха (Якутия), Усть-Майский район, н.Кюпцы, ул.Советская 24</t>
  </si>
  <si>
    <t>МОУ Петропавловская средняя общеобразовательная школа с агротехническим профилем</t>
  </si>
  <si>
    <t>678631, Республика Саха(Якутия), Усть-Майский улус(район), с.Петропавловск, ул. Прокопьева, 2а.</t>
  </si>
  <si>
    <t>МОУ Солнечнинская средняя общеобразовательная школа</t>
  </si>
  <si>
    <t>678635, Республика Саха (Якутия), Усть-Майский улус (район), п. Солнечный, ул. Строителей, д. 14</t>
  </si>
  <si>
    <t>МОУ Тумульская начальная школа-детский сад</t>
  </si>
  <si>
    <t>678624 РС(Я) Усть-Майский улус (район) с.Кюпцы уч.тумул ул.Ноторская 14/1</t>
  </si>
  <si>
    <t>МОУ Усть-Майская средняя общеобразовательная школа</t>
  </si>
  <si>
    <t>678620 Республика Саха (Якутия) Усть-Майский улус (район) п.Усть-Мая ул.Первомайская д.18</t>
  </si>
  <si>
    <t>МОУ Усть-Мильская основная общеобразовательная школа</t>
  </si>
  <si>
    <t>678622 Республика Саха (Якутия) Усть-Майский улус (район) село Усть-Миль улица Алданская дом 46</t>
  </si>
  <si>
    <t>МОУ Эжанская средняя общеобразовательная школа</t>
  </si>
  <si>
    <t>678620 Республика Саха (Якутия) Усть-Майский улус (район) с. Эжанцы</t>
  </si>
  <si>
    <t>МОУ Эльдиканская средняя общеобразовательная школа</t>
  </si>
  <si>
    <t>678623 Саха (Якутия) Усть-Майский улус (район), п. Эльдикан, ул. Алданская д.37</t>
  </si>
  <si>
    <t>МБОУ Депутатская средняя общеобразовательная школа с углубленным изучением отдельных предметов</t>
  </si>
  <si>
    <t>678540, Республика Саха (Якутия), Усть – Янский улус (район), п. Депутатский, микрорайон «Арктика», 17</t>
  </si>
  <si>
    <t>МДОУ "Депутатский детский сад "Умка"</t>
  </si>
  <si>
    <t>678540 Республика Саха (Якутия),  Усть-Янский улус (район), поселок Депутатский, микрорайон «Арктика», дом 7.</t>
  </si>
  <si>
    <t>МДОУ "Казачинский детский сад "Кэнчээри"</t>
  </si>
  <si>
    <t xml:space="preserve">678560 ул. Барона Толля д. 6 Усть-Янский улус, с. Казачье   </t>
  </si>
  <si>
    <t>МДОУ "Силянняхский детский сад "Олененок"</t>
  </si>
  <si>
    <t>678552, РС(Я), Усть-Янский район,с. Сайылык, улица Центральная, 11</t>
  </si>
  <si>
    <t>МДОУ "Туматский детский сад "Олененок"</t>
  </si>
  <si>
    <t>678564 Усть-Янский улус(район) с.Тумат Совхозная № 1</t>
  </si>
  <si>
    <t>МДОУ "Усть-Куйгинский детский сад "Чебурашка"</t>
  </si>
  <si>
    <t>678550 п.Усть – Куйга, Усть – Янский район, Республика Саха( Якутия),улица Зеленая 29</t>
  </si>
  <si>
    <t>МДОУ "Усть-Янский детский сад "Радуга"</t>
  </si>
  <si>
    <t>678563, Саха /Якутия/ Респ, Усть-Янский у, Усть-Янск с, Я. Санникова ул, дом № 4</t>
  </si>
  <si>
    <t>МДОУ "Хайырский детский сад "Олененок"</t>
  </si>
  <si>
    <t>678571, Республика Саха (Якутия), Усть-Янский улус, н.Хайыр, улица Марии Стручковой, дом 2.</t>
  </si>
  <si>
    <t>МОУ Казачинская средняя общеобразовательная школа</t>
  </si>
  <si>
    <t>678560 Республика Саха(Якутия) Усть-Янский улус, н.Казачье ул.Ивана Реброва,4/1</t>
  </si>
  <si>
    <t>МОУ Нижнеянская средняя общеобразовательная школа</t>
  </si>
  <si>
    <t xml:space="preserve">678562 Республика Саха (Якутия) Усть - Янский район п. Нижнеянск, ул. Набережная, 1 </t>
  </si>
  <si>
    <t>МОУ Силянняхская средняя общеобразовательная школа имени П. Н. Николаева</t>
  </si>
  <si>
    <t>678552 РС(Я), Усть-Янский район с. Сайылык, ул Набережная, д4</t>
  </si>
  <si>
    <t>МОУ Туматская средняя общеобразовательная школа</t>
  </si>
  <si>
    <t>678564, Республика Саха (Якутия), Усть – Янский район, с.Тумат, ул. А.А.Томского, дом 2.</t>
  </si>
  <si>
    <t>МОУ Усть-Куйгинская средняя общеобразовательная школа</t>
  </si>
  <si>
    <t>678550, Усть-Янский район, поселок Усть-Куйга, улица 50 лет Октября, 9.</t>
  </si>
  <si>
    <t>МОУ Усть-Янская основная общеобразовательная школа имени С. В. Горохова</t>
  </si>
  <si>
    <t>678563  Республика Саха (Якутия), Усть-Янский район, с. Усть-Янск, улица Мира 12</t>
  </si>
  <si>
    <t>МОУ Уяндинская основная общеобразовательная школа</t>
  </si>
  <si>
    <t>678540, Усть-Янский улус, с. Уянди</t>
  </si>
  <si>
    <t>МОУ Хайырская средняя общеобразовательная школа</t>
  </si>
  <si>
    <t>678571, РС(Я), Усть-Янский улус, с.Хайыр, ул. А.Болтунова, д.12</t>
  </si>
  <si>
    <t>МОУ Юкагирская основная общеобразовательная школа</t>
  </si>
  <si>
    <t>678560  н. Юкагир, Усть-Янского, Республика Саха (Я)</t>
  </si>
  <si>
    <t>678000, Республика Саха (Якутия), Хангаласский улус, г.Покровск</t>
  </si>
  <si>
    <t>МБОУ Покровская средняя общеобразовательная школа №2</t>
  </si>
  <si>
    <t>678000, Республика Саха (Якутия), Хангаласский улус, г.Покровск, ул.Бр.Ксенофонтовых, 31</t>
  </si>
  <si>
    <t>МБОУ Покровская улусная многопрофильная гимназия</t>
  </si>
  <si>
    <t>678000 Республика Саха (Якутия), г.Покровск, ул. Орджоникидзе, 30</t>
  </si>
  <si>
    <t>МОУ III-Мальжегарская основная общеобразовательная школа имени И.А. Федорова</t>
  </si>
  <si>
    <t>678024 Республика Саха (Якутия) Хангаласский улус с.Чкалов ул.Мира 10</t>
  </si>
  <si>
    <t>МОУ II-Жемконская средняя общеобразовательная школа</t>
  </si>
  <si>
    <t>678014,Республика Саха (Якутия),Хангаласский улус, село Кердем, улица Школьная, 14</t>
  </si>
  <si>
    <t>МОУ II-Мальжагарская средняя общеобразовательная школа</t>
  </si>
  <si>
    <t>678023 РС(Я)МР "Хангаласский улус" с. Улахан-Ан ул. А.Самсонова, 28</t>
  </si>
  <si>
    <t>МОУ I-Жемконская средняя общеобразовательная школа</t>
  </si>
  <si>
    <t>678013 Республика Саха (Якутия) Хангаласский улус с.Тит-Эбя ул.Школьная, 7</t>
  </si>
  <si>
    <t>МОУ V-Мальжегарская средняя общеобразовательная школа</t>
  </si>
  <si>
    <t>678027 Республика Саха(Якутия),Хангаласский улус (район),с.Кытыл-Дюра,ул.Исая-Никифорова,дом 27</t>
  </si>
  <si>
    <t>МОУ Бестяхская средняя общеобразовательная школа</t>
  </si>
  <si>
    <t xml:space="preserve">678021 Республика Саха (Якутия) Хангаласский район с. Бестях ул. Центральная, 3 </t>
  </si>
  <si>
    <t>МОУ Булгунняхтахская средняя общеобразовательная школа имени С.П. Ефремова</t>
  </si>
  <si>
    <t>Республика Саха (Якутия) Хангаласский улус(район) с. Булгунняхтах ул. Советская 58. Индекс:678022</t>
  </si>
  <si>
    <t>МОУ Вечерняя (сменная) общеобразовательная школа</t>
  </si>
  <si>
    <t xml:space="preserve">678000 Республика Саха (Якутия) Хангаласский улус г. Покровск улица Заводская 6 </t>
  </si>
  <si>
    <t>МОУ Едяйская средняя общеобразовательная школа</t>
  </si>
  <si>
    <t>678000 Республика Саха (Якутия) Хангаласский улус с. Едейцы</t>
  </si>
  <si>
    <t>МОУ Иситская агротехническая средняя общеобразовательная школа</t>
  </si>
  <si>
    <t xml:space="preserve">678028 Республика Саха (Якутия), Хангаласский улус, село Исит, ул. Юбилейная 37 </t>
  </si>
  <si>
    <t>МОУ Качикатская средняя общеобразовательная школа имени С.П. Барашкова</t>
  </si>
  <si>
    <t xml:space="preserve">678006, Республика Саха (Якутия), Хангаласский улус, с.Качикатцы, ул.Ленина, 19А, </t>
  </si>
  <si>
    <t>МОУ Красноручейская основная общеобразовательная школа</t>
  </si>
  <si>
    <t>678006 село Кысыл -Юрюйя Хангаласский улус РС(Я) улица Ларионова №31</t>
  </si>
  <si>
    <t>МОУ Мохсоголлохская средняя общеобразовательная школа</t>
  </si>
  <si>
    <t>678020 Республика Саха, Хангаласский район,п.Мохсоголлох, ул. Заводская 11.</t>
  </si>
  <si>
    <t>МОУ Ойская средняя общеобразовательная школа имени А.В. Дмитриева</t>
  </si>
  <si>
    <t>678012 Республика Саха (Якутия), Хангаласский район, с.Ой, ул. Горького, д.56</t>
  </si>
  <si>
    <t>МОУ Октемская средняя общеобразовательная школа</t>
  </si>
  <si>
    <t>678011 Республика Саха(Якутия), Хангаласский улус, с.Октемцы, ул.Ярославского, 7</t>
  </si>
  <si>
    <t>МОУ Октемский лицей</t>
  </si>
  <si>
    <t>678011 Республика Саха (Якутия), Хангаласский улус, с. Чапаево, ул. Николаева,1</t>
  </si>
  <si>
    <t>МОУ Покровская средняя общеобразовательная школа №1</t>
  </si>
  <si>
    <t>678000, Республика Саха (Якутия),Хангаласский улус,г.Покровск Ул. Орджоникидзе,74.</t>
  </si>
  <si>
    <t>МОУ Покровская средняя общеобразовательная школа №3</t>
  </si>
  <si>
    <t>678000 Республики  Саха (Якутия ) г.Покровск, улица Братьев Ксенофонтовых 106.</t>
  </si>
  <si>
    <t>МОУ Покровская средняя общеобразовательная школа №4</t>
  </si>
  <si>
    <t>678000 Республика Саха (Якутия) Хангаласский улус г.Покровск ул.Южная,6</t>
  </si>
  <si>
    <t>МОУ Синская средняя общеобразовательная школа</t>
  </si>
  <si>
    <t>678025 Республика Саха (Якутия) Хангаласский улус с.Синск ул.Красноармейская, 38</t>
  </si>
  <si>
    <t>МОУ Техтюрская средняя общеобразовательная школа</t>
  </si>
  <si>
    <t>678017 Республика Саха (Якутия), Хангаласский улус, с. Техтюр, ул. Тыгын Дархан, 1</t>
  </si>
  <si>
    <t>МОУ Тит-Аринская средняя общеобразовательная школа имени Г.В. Ксенофонтова</t>
  </si>
  <si>
    <t>678024 Республика Саха (Якутия) Хангаласский район с. Тит Ары Нагорная, 5</t>
  </si>
  <si>
    <t>678024, Республика Саха (Якутия), Хангаласский район, село Тумул, ул.Семилетка, 21</t>
  </si>
  <si>
    <t>МОУ Улах-Анская средняя общеобразовательная школа имени А.И. Притузова</t>
  </si>
  <si>
    <t>678016 Республика Саха (Якутия), Хангаласский улус, с. Улах-Ан, ул. Иванова, 21</t>
  </si>
  <si>
    <t>МОУ Хоточчунская основная общеобразовательная школа</t>
  </si>
  <si>
    <t>Хангаласский улус, с. Хоточчу, ул.бр. Варламовых 7 индекс:678013</t>
  </si>
  <si>
    <t>678670 Республика Саха (Якутия) Чурапчинский улус, с.Чурапча, ул.Карла Маркса, 15а</t>
  </si>
  <si>
    <t>МОУ Алагарская средняя общеобразовательная школа имени Г.Д. Протодьяконова</t>
  </si>
  <si>
    <t>678683 Республика Саха (Якутия)Чурапчинский улус (район) с. Чыаппара ул. Протодьяконова,29</t>
  </si>
  <si>
    <t>МОУ Амгинская средняя общеобразовательная школа имени Р.И. Константинова</t>
  </si>
  <si>
    <t>678677 РС (Я), Чурапчинский улус, с.Мындагай, ул.Ленина,11</t>
  </si>
  <si>
    <t>МОУ Арылахская средняя общеобразовательная школа</t>
  </si>
  <si>
    <t>78691, Российская Федерация, Республика Саха (Якутия), Чурапчинский улус, с. Арылах ул. Комсомольская, 13</t>
  </si>
  <si>
    <t>МОУ Бахсытская средняя общеобразовательная школа имени Д.Г. Барашкова</t>
  </si>
  <si>
    <t>678683 Республика Саха/Якутия/, Чурапчинского района, с Толон Бахсытского наслега, улица Мира, 5</t>
  </si>
  <si>
    <t>МОУ Болтогинская средняя общеобразовательная школа имени Н.Д. Субурусского</t>
  </si>
  <si>
    <t>678686,с.Харбала-2,Чурапчинский улус Республика Саха(Якутия)</t>
  </si>
  <si>
    <t>МОУ Бэринская начальная школа-детский сад</t>
  </si>
  <si>
    <t xml:space="preserve">678674, РС (Я), Чурапчинский улус, Сыланский наслег, участок Бэрэ, ул.Сивцева,14
</t>
  </si>
  <si>
    <t>МОУ Диринская средняя общеобразовательная агрошкола имени И.Е. Федосеева-Доосо</t>
  </si>
  <si>
    <t xml:space="preserve">678680 РС (Я), Чурапчинский улус, с.Дирин, ул.Марыкчанская, 10
</t>
  </si>
  <si>
    <t>МОУ Кындальская начальная школа-детский сад</t>
  </si>
  <si>
    <t>678686 РС (Я), Чурапчинский улус, Болтогинский наслег, участок Кындал</t>
  </si>
  <si>
    <t>Федеральное государственное бюджетное образовательное учреждение высшего образования "Воронежский государственный университет"</t>
  </si>
  <si>
    <t>МОУ Кытанахская средняя общеобразовательная школа им. В.С. Яковлева-Далана</t>
  </si>
  <si>
    <t>678675 Республика Саха (Якутия) Чурапчинский улус с.Килянки, ул.Березовая, 8</t>
  </si>
  <si>
    <t>МОУ Мугудайская средняя общеобразовательная школа имени Д.Д. Красильникова</t>
  </si>
  <si>
    <t>678682 РС (Я), Чурапчинский улус, с.Маралайы, ул.Октябрьская, д.79</t>
  </si>
  <si>
    <t>МОУ Ожулунская средняя общеобразовательная школа</t>
  </si>
  <si>
    <t>678678 Республика Саха Якутия Чурапчинский улус район село. Дябыла ул. Карла Маркса 25</t>
  </si>
  <si>
    <t>МОУ Оргинская начальная школа-детский сад</t>
  </si>
  <si>
    <t>678692, РС (Я), Чурапчинский улус (район), Хадарский наслег, участок Орга, ул. Оргинская, д.21</t>
  </si>
  <si>
    <t>МОУ Соловьевская средняя общеобразовательная школа им. П. М. Васильева</t>
  </si>
  <si>
    <t>678679 РС (Я), Чурапчинский улус, с.Мырыла, ул. Амгинская, д.40</t>
  </si>
  <si>
    <t>МОУ Сыланская авторская средняя общеобразовательная школа имени профессора Г.П. Башарина</t>
  </si>
  <si>
    <t>678674 РС (Я)Чурапчинский улус, с.Усун-Кюель, ул. Макарова, 5</t>
  </si>
  <si>
    <t>МОУ Теинская начальная школа-детский сад</t>
  </si>
  <si>
    <t>678674 РС (Я), Чурапчинский улус, Сыланский наслег, участок Тея, ул, Монастырева, д.13</t>
  </si>
  <si>
    <t>МОУ Телейская средняя общеобразовательная школа</t>
  </si>
  <si>
    <t>678681 РС (Я), Чурапчинский улус, с.Телей-Диринг, ул. Улуу Сыьыы, 3</t>
  </si>
  <si>
    <t>МОУ Улахан-Кюельская основная общеобразовательная школа</t>
  </si>
  <si>
    <t>678674, Республика Саха (Якутия), Чурапчинский улус, с. Улахан - Кюель, ул. Мельницкая 14</t>
  </si>
  <si>
    <t>МОУ Хадарская средняя общеобразовательная школа им. С.Д. Флегонтова</t>
  </si>
  <si>
    <t>678692 Республика Саха (Якутия),Чурапчинский улус, с.Юрюнг-Кюель</t>
  </si>
  <si>
    <t>МОУ Хатылынская средняя общеобразовательная школа имени В.С. Соловьева-Болот Боотура</t>
  </si>
  <si>
    <t xml:space="preserve">678685 РС (Я), Чурапчинский улус, с.Харбала 1, ул.Партизанская, 16
</t>
  </si>
  <si>
    <t>МОУ Хахыйахская начальная школа-детский сад</t>
  </si>
  <si>
    <t>678679,Республика Саха (Якутия),Чурапчинский улус, с. Хахыйах, ул.Хомподоева,10.</t>
  </si>
  <si>
    <t>МОУ Хаяхсытская средняя общеобразовательная школа имени А.П. Илларионова</t>
  </si>
  <si>
    <t>678687 Республика Саха (Якутия)Чурапчинский улус (район) с.Туора-Кюель ул.Комсомольская 16</t>
  </si>
  <si>
    <t>МОУ Чакырская средняя общеобразовательная школа им. С.С. Яковлева-Эрилик-Эристина</t>
  </si>
  <si>
    <t>678690 РС (Я), Чурапчинский улус, с.Толон, ул.Эрилик Эристина, д.1</t>
  </si>
  <si>
    <t>МОУ Чурапчинская средняя общеобразовательная школа №1 имени С.А. Новгородова</t>
  </si>
  <si>
    <t xml:space="preserve">678670 Республика Саха (Якутия) Чурапчинский улус (район) село Чурапча улица Октябрьская, 32 
</t>
  </si>
  <si>
    <t>МОУ Чурапчинская средняя общеобразовательная школа №2</t>
  </si>
  <si>
    <t>678670 РС (Я), Чурапчинский улус, с.Чурапча, ул.Нерюнгринская, 42</t>
  </si>
  <si>
    <t>МОУ Чурапчинская улусная гимназия</t>
  </si>
  <si>
    <t xml:space="preserve">678670 РС (Я), Чурапчинский улус, с.Чурапча, ул.Петровского, 29
</t>
  </si>
  <si>
    <t>678580, Республика Саха (Якутия), Эвено-Бытантайский национальный улус, с.Батагай-Алыта</t>
  </si>
  <si>
    <t>МОУ Джаргалахская средняя общеобразовательная школа</t>
  </si>
  <si>
    <t>678585, Республика Саха (Якутия), эвено-Бытантайский национальный улус, п.Джаргалах, ул. Школьная 16.</t>
  </si>
  <si>
    <t>МОУ Кустурская средняя общеобразовательная школа им. И. Н. Слепцова</t>
  </si>
  <si>
    <t>678586, Республика Саха (Якутия), Эвено-Бытантайский национальный улус, с. Кустур, ул. Слепцова, д.16</t>
  </si>
  <si>
    <t>МОУ Саккырырская средняя общеобразовательная школа им. Р. И. Шадрина</t>
  </si>
  <si>
    <t>678580, Республика Саха (Якутия), Эвено-Бытантайский национальный улус, с.Батагай-Алыта, ул. Школьная</t>
  </si>
  <si>
    <t>677000, Республика Саха (Якутия), г.Якутск ул. Кирова 30</t>
  </si>
  <si>
    <t>677000, Республика Саха (Якутия), г.Якутск</t>
  </si>
  <si>
    <t>МОУ Городская классическая гимназия</t>
  </si>
  <si>
    <t>677000, Республика Саха (Якутия), г.Якутск, ул.Кулаковского, 6/2</t>
  </si>
  <si>
    <t>МОУ Кангаласская средняя общеобразовательная школа</t>
  </si>
  <si>
    <t>677903 г. Якутск, мкр-н Кангалассы, ул. Ленина д. 14</t>
  </si>
  <si>
    <t>МОУ Маганская средняя общеобразовательная школа</t>
  </si>
  <si>
    <t>677904, Республика Саха (Якутия), г. Якутск, с. Маган, ул. Алымова, д. 1</t>
  </si>
  <si>
    <t>МОУ Мархинская средняя общеобразовательная школа №1</t>
  </si>
  <si>
    <t>677901, Республика Саха (Якутия), г.Якутск, мкр. Марха, ул.О.Кошевого, 39</t>
  </si>
  <si>
    <t>МОУ Мархинская средняя общеобразовательная школа №2</t>
  </si>
  <si>
    <t>677901, Республика Саха (Якутия), г. Якутск, мкр. Марха, ул. Заводская, 8, корп. 1</t>
  </si>
  <si>
    <t>МОУ Национальная политехническая средняя общеобразовательная школа №2 с углубленным изучением отдельных предметов</t>
  </si>
  <si>
    <t>677000 Республика Саха (Якутия), г. Якутсу, ул. Ярославского 8/1</t>
  </si>
  <si>
    <t>МОУ Начальная общеобразовательная школа №36 "Надежда"</t>
  </si>
  <si>
    <t xml:space="preserve">677005, Республика Саха (Якутия),г.Якутск, ул.П.Алексеева, д.75/1 </t>
  </si>
  <si>
    <t>МОУ Основная общеобразовательная школа №18 г. Якутска</t>
  </si>
  <si>
    <t>677008 г.Якутск ул.Билибина 14</t>
  </si>
  <si>
    <t>МОУ Основная общеобразовательная школа №6 г. Якутска</t>
  </si>
  <si>
    <t>677007 г. Якутск ул. Автодорожная 40/4</t>
  </si>
  <si>
    <t>МОУ Саха гимназия</t>
  </si>
  <si>
    <t>677005 Республика Саха (Якутия" г. Якутск  улица Петра Алексеева, 49</t>
  </si>
  <si>
    <t>МОУ Саха-Корейская средняя общеобразовательная школа</t>
  </si>
  <si>
    <t>677005, РС(Я), г.Якутск, ул.Короленко 42</t>
  </si>
  <si>
    <t>МОУ Средняя общеобразовательная школа №1</t>
  </si>
  <si>
    <t>677027 г. Якутск проспект Ленина, 32</t>
  </si>
  <si>
    <t>МОУ Средняя общеобразовательная школа №10 имени Д.Г. Новопашина</t>
  </si>
  <si>
    <t xml:space="preserve">677001, Республика Саха (Якутия), г. Якутск, ул. Кальвица, д.5, </t>
  </si>
  <si>
    <t>МОУ Средняя общеобразовательная школа №12</t>
  </si>
  <si>
    <t>677019, Республика Саха (Якутия), город Якутск, село Пригородный, улица Совхозная, дом 17</t>
  </si>
  <si>
    <t>МОУ Средняя общеобразовательная школа №13</t>
  </si>
  <si>
    <t>677004 Республика Саха, г. Якутск, ул. 50 лет Советской Армии 35/1</t>
  </si>
  <si>
    <t>МОУ Средняя общеобразовательная школа Саха политехнический лицей</t>
  </si>
  <si>
    <t xml:space="preserve">677010, РС(Я) г.Якутск ул.Маяковского75 </t>
  </si>
  <si>
    <t>677001, Республика Саха (Якутия) г. Якутск ул. Бестужева-Марлинского, 24</t>
  </si>
  <si>
    <t>МОУ Средняя общеобразовательная школа №15</t>
  </si>
  <si>
    <t>МОУ Средняя общеобразовательная школа №16</t>
  </si>
  <si>
    <t>677009, Республика Саха(Якутия), г.Якутск, ул.Дзержинского 41/1</t>
  </si>
  <si>
    <t>МОУ Средняя общеобразовательная школа №17</t>
  </si>
  <si>
    <t>677000, Республика Саха (Якутия), город Якутск, ул.Петровского, 6</t>
  </si>
  <si>
    <t>МОУ Средняя общеобразовательная школа №19</t>
  </si>
  <si>
    <t>677021, Республика Саха (Якутия) г. Якутск, ул. Птицефабрика, 14</t>
  </si>
  <si>
    <t>МОУ Средняя общеобразовательная школа №20 имени Героя Советского Союза Ф.К. Попова</t>
  </si>
  <si>
    <t>677008, Республика Саха (Якутия),г.Якутск, ул.Чайковского, 30</t>
  </si>
  <si>
    <t>МОУ Средняя общеобразовательная школа №21 с углубленным изучением отдельных предметов</t>
  </si>
  <si>
    <t>677000, Республика Саха (Якутия), г. Якутск, ул. Богатырева, д. 2</t>
  </si>
  <si>
    <t>МОУ Средняя общеобразовательная школа №23 с углубленным изучением отдельных предметов</t>
  </si>
  <si>
    <t>677000 Республика Саха (Якутия) г.Якутск улица Пояркова 8 дом 2</t>
  </si>
  <si>
    <t>МОУ Средняя общеобразовательная школа №24 имени С.И. Климакова</t>
  </si>
  <si>
    <t>677010, Республика Саха (Якутия), г. Якутск</t>
  </si>
  <si>
    <t>МОУ Средняя общеобразовательная школа №25</t>
  </si>
  <si>
    <t>677010, Республика Саха (Якутия), г. Якутск, ул. Якова Потапова, 4</t>
  </si>
  <si>
    <t>МОУ Средняя общеобразовательная школа №26 с углубленным изучением отдельных предметов</t>
  </si>
  <si>
    <t>677000 Республика Саха (Якутия), г.Якутск, ул.Ярославского 21</t>
  </si>
  <si>
    <t>МОУ Средняя общеобразовательная школа №27</t>
  </si>
  <si>
    <t>677015 Республика Саха Якутия,город Якутск, улица Семена Данилова д.34</t>
  </si>
  <si>
    <t>МОУ Средняя общеобразовательная школа №29 с углубленным изучением отдельных предметов</t>
  </si>
  <si>
    <t>677005, Республика Саха (Якутия), г. Якутск, ул. Стадухина, 78</t>
  </si>
  <si>
    <t>МОУ Средняя общеобразовательная школа №3</t>
  </si>
  <si>
    <t xml:space="preserve">677005, р. Саха (Якутия), г. Якутск, ул. Проспект Ленина д. 60 </t>
  </si>
  <si>
    <t>МОУ Средняя общеобразовательная школа №30 имени В.И. Кузьмина</t>
  </si>
  <si>
    <t>Якутск  ул Кузьмина 15\3</t>
  </si>
  <si>
    <t>МОУ Средняя общеобразовательная школа №31 с углубленным изучением отдельных предметов</t>
  </si>
  <si>
    <t>677013, Республика Саха (Якутия), г. Якутск, ул. Каландарашвили, д. 34</t>
  </si>
  <si>
    <t>МОУ Средняя общеобразовательная школа №32</t>
  </si>
  <si>
    <t>677901, Республика Саха(Якутия), г. Якутск, мкр. Марха, ул. Газовиков, 19</t>
  </si>
  <si>
    <t>МОУ Средняя общеобразовательная школа №33 им. Л.А. Колосовой с углубленным изучением отдельных предметов</t>
  </si>
  <si>
    <t>677000, Республика Саха (Якутия), г. Якутск, мкр.202, корп. 21</t>
  </si>
  <si>
    <t xml:space="preserve">МОУ Средняя общеобразовательная школа №35 </t>
  </si>
  <si>
    <t>677008, РС(Я), г.Якутск, ул.Тургенева, 4, фактический, 677009 РС(Я), г.Якутск, ул. Кл.Цеткина 14/3</t>
  </si>
  <si>
    <t>МОУ Средняя общеобразовательная школа №38 с углубленным изучением отдельных предметов</t>
  </si>
  <si>
    <t>677014, РС (Я), город Якутск, ул. Можайского, 23</t>
  </si>
  <si>
    <t>МОУ Средняя общеобразовательная школа №5 имени Н.И. Кривошапкина с углубленным изучением отдельных предметов</t>
  </si>
  <si>
    <t>677000, Республика Саха (Якутия), г.Якутск, ул. Орджоникидзе д.8,2</t>
  </si>
  <si>
    <t>МОУ Средняя общеобразовательная школа №7</t>
  </si>
  <si>
    <t>677005, Республика Саха (Якутия), г.Якутск, ул.Шавкунова, 63. Муниципальное общеобразовательное бюджетное учреждение "Средняя общеобразовательная школа №7" городского округа "город Якутск"</t>
  </si>
  <si>
    <t>677000, Республика Саха (Якутия), г.Якутск, ул.Дзержинского, 17</t>
  </si>
  <si>
    <t>МОУ Средняя общеобразовательная школа №9 имени М.И. Кершенгольца</t>
  </si>
  <si>
    <t>МОУ Табагинская средняя общеобразовательная школа</t>
  </si>
  <si>
    <t>677911. г. Якутск, с. Табага, ул. Пеледуйская, 4.</t>
  </si>
  <si>
    <t>МОУ Технический лицей Н.А. Алексеевой</t>
  </si>
  <si>
    <t>677000, Республика Саха (Якутия), город Якутск, ул.Кирова, 15</t>
  </si>
  <si>
    <t>МОУ Тулагинская средняя общеобразовательная школа имени П.И. Кочнева</t>
  </si>
  <si>
    <t>677906, Республика Саха (Якутия), г.Якутск, с.Тулагино, ул.Николаева, 5 МОБУ Тулагинская СОШ имени П.И.Кочнева</t>
  </si>
  <si>
    <t>МОУ Физико-технический лицей им. В.П. Ларионова</t>
  </si>
  <si>
    <t>677009 Республика Саха (Якутия) г.Якутск, ул. Строителей 13/1</t>
  </si>
  <si>
    <t>МОУ Хатасская средняя общеобразовательная школа имени П.Н. и Н.Е. Самсоновых</t>
  </si>
  <si>
    <t>677907, Республика Саха (Якутия),  г. Якутск, с. Хатассы, ул. Совхозная, дом №  31.</t>
  </si>
  <si>
    <t>677027 Россия, Республика Саха(Якутия), город Якутск, улица Кирова, дом 19/4.</t>
  </si>
  <si>
    <t>МОУ Якутская городская национальная гимназия</t>
  </si>
  <si>
    <t>677000 Республика Саха(Якутия) г. Якутск ул. Пояркова 16 Муниципальное общеобразовательное бюджетное учреждение "Якутская городская национальная гимназия"</t>
  </si>
  <si>
    <t>МОУ Якутский городской лицей</t>
  </si>
  <si>
    <t>677000, Республика Саха (Якутия), г.Якутск, ул.Ярославского, д.14</t>
  </si>
  <si>
    <t>ул.Верхняя аллея, 4 а, 416 ауд.</t>
  </si>
  <si>
    <t>Курносова Ирина Михайловна         Скроботова Ольга Владимировна</t>
  </si>
  <si>
    <t>Дмитриева Марина Валерьевна, Бузякова Инна Валерьевна</t>
  </si>
  <si>
    <t>8 925 906 31 14, 89258589007</t>
  </si>
  <si>
    <t>Мансурова Лия  Набиевна, Лира Раисовна, Гульнара Рауфовна</t>
  </si>
  <si>
    <t>89279559576, 89279613039</t>
  </si>
  <si>
    <t>8 (3476) 35 19 39, 89872550871</t>
  </si>
  <si>
    <t>г. Кушва, пос. Азиатская, ул. Стадионная, 1Б</t>
  </si>
  <si>
    <t>Филиал федеального автономного учреждения Министерства обороны Российской Федерации "Центральный спортивный клуб Армии"</t>
  </si>
  <si>
    <t>docmins@yandex.ru</t>
  </si>
  <si>
    <t>Конаковский район, п. Козлово, ул. Стадиона</t>
  </si>
  <si>
    <t>http://sgugit.ru/even ts/the-russian-geographical-dictation/</t>
  </si>
  <si>
    <t>svetlana-na14@mail.ru</t>
  </si>
  <si>
    <t>korykbiblioteka@rambler.ru</t>
  </si>
  <si>
    <t>yakunina@mail.ru;
pevecvk@mail.ru</t>
  </si>
  <si>
    <t>cherosov@mail.ru; dan57sakha@mail.ru</t>
  </si>
  <si>
    <t>prorectorsakhgu@mail.ru;  prorector-rar@sakhgu.ru</t>
  </si>
  <si>
    <t>mtomari@mail.ru</t>
  </si>
  <si>
    <t>chopl@list.ru; markuevaed@mail.ru</t>
  </si>
  <si>
    <t>larisasazonova@yandex.ru;
info@sc5.edusarov.ru</t>
  </si>
  <si>
    <t>mininuniver@mininuniver.ru;
liudmila.erschowa2017@yandex.ru</t>
  </si>
  <si>
    <t>simakovanat@mail.ru; penzgeo@rambler.ru</t>
  </si>
  <si>
    <t>school56@guoedu.ru; school56penza@mail.ru; Anna2008-08@mail.ru</t>
  </si>
  <si>
    <t>geodikt15perm@mail.ru</t>
  </si>
  <si>
    <t>Kusnezovakras@yandex.ru; sokolovalev@mail.ru</t>
  </si>
  <si>
    <t>School.ver@rambler.ru;
aluchnikov@yandex.ru</t>
  </si>
  <si>
    <t>Elevino2004@mail.ru</t>
  </si>
  <si>
    <t>school3seraf@gmail.com</t>
  </si>
  <si>
    <t>umc.sultanova@mail.ru</t>
  </si>
  <si>
    <t>dunaewanadejda73@mail.ru; bel.sosh1@yandex.ru</t>
  </si>
  <si>
    <t>r.irdigitova@ufabist.ru; mirra_67@mail.ru</t>
  </si>
  <si>
    <t>nasarawet@gmail.com; sterlitamak.rgo@mail.ru</t>
  </si>
  <si>
    <t>lipatnikova.galochka@mail.ru</t>
  </si>
  <si>
    <t>director02@mail.ru;
sarabara@mail.ru;  Licey-2.Alm@tatar.ru</t>
  </si>
  <si>
    <t>geogr_moris@mail.ru;
Yamashkin56@mail.ru</t>
  </si>
  <si>
    <t>fgo@samgtu.ru;ovtuzova@mail.ru</t>
  </si>
  <si>
    <t>otdel47@mail.ru; pschool_1@mail.ru</t>
  </si>
  <si>
    <t>wmaphil@mail.ru</t>
  </si>
  <si>
    <t>dobrianin2011@yandex.ru</t>
  </si>
  <si>
    <t>c-vs@mail.ru;      ermolaeva.nina2010@yandex.ru</t>
  </si>
  <si>
    <t>serg-szvt@samtel.ru; zoo_tech_srg@samara.edu.ru</t>
  </si>
  <si>
    <t>sekretar1@samtel.ru; o.n.abashkina@mail.ru</t>
  </si>
  <si>
    <t>dekf@vuit@mail.ru; dekf@vuit@yandex.ru</t>
  </si>
  <si>
    <t>sar.dvs@yandex.ru; khvorostukhin89@mail.ru</t>
  </si>
  <si>
    <t>dmi98919492@yandex.ru; liceum8@yandex.ru</t>
  </si>
  <si>
    <t>mcuo@mail.ru; mou69@uom.mv.ru</t>
  </si>
  <si>
    <t>marinanardina@mail.ru; irina.po.77@mail.ru</t>
  </si>
  <si>
    <t>volrosa@mail.ru; metodjad@mail.ru</t>
  </si>
  <si>
    <t>school-alik@yandex.ru</t>
  </si>
  <si>
    <t>sosh-shemur@edu.cap.ru; shemshkola_shem@cap.ru</t>
  </si>
  <si>
    <t>t.Schubina@yandex.ru; School4velsk2@yandex.ru</t>
  </si>
  <si>
    <t>abdrakhmanova.75@list.ru; 
bask_speleo@mail.ru</t>
  </si>
  <si>
    <t>e.v.sokolova33455@gmail.com; gatschool7@gtn.lokos.net</t>
  </si>
  <si>
    <t>ikko@lenta.ru</t>
  </si>
  <si>
    <t>info@naomuseum.ru; school-472@mail.ru</t>
  </si>
  <si>
    <t>novgeo@mail.ru;
natalia.dmitruk@novsu.ru</t>
  </si>
  <si>
    <t>marahtanov@petrsu.ru; vinokurova@petrsu.ru; otdelpof@petrsu.ru; olevina@petrsu.ru</t>
  </si>
  <si>
    <t>met.vorckuta@yandex.ru; N.kovalskaya13@yandex.ru</t>
  </si>
  <si>
    <t>vakfw@yandex.ru;
ckolagriva@gmail.com</t>
  </si>
  <si>
    <t>turizmkort@mail.ru; kzvizit@mail.ru</t>
  </si>
  <si>
    <t>mazaevaam@mail.ru; ira4580@mail.ru</t>
  </si>
  <si>
    <t>vat-pdv@mil.ru</t>
  </si>
  <si>
    <t>ob@batp.ru; priem@batp.ru</t>
  </si>
  <si>
    <t>vat-spb@mil.ru</t>
  </si>
  <si>
    <t>Abgairbeg@rambler.ru; Kasum001@mail.ru</t>
  </si>
  <si>
    <t>dgamal77@mail.ru;
keger_school@mail.ru</t>
  </si>
  <si>
    <t>nis_inggu@mail.ru;
rgo_ing@mail.ru</t>
  </si>
  <si>
    <t>gounpopu-1@yandex.ru</t>
  </si>
  <si>
    <t xml:space="preserve">geoteacher17@mail.ru; school17kisl@mail.ru </t>
  </si>
  <si>
    <t>garghats@mail.ru; rgo.alt_22@inbox.ru</t>
  </si>
  <si>
    <t>APAltGTU@yandex.ru;  rkushnerik@gmail.com</t>
  </si>
  <si>
    <t xml:space="preserve">markin_dima1327@mail.ru; 
asiec@asiec.ru </t>
  </si>
  <si>
    <t>jtokareva2@mail.ru; fakultet.enmit.chita@mail.ru</t>
  </si>
  <si>
    <t>gym44irk@mail.ru; zedricklena@gmail.com</t>
  </si>
  <si>
    <t>konovalova@irigs.irk.ru; dekanat@geogr.isu.ru</t>
  </si>
  <si>
    <t>Svetlana.r8924@yandex.ru;
zamzor-school@yandex.ru</t>
  </si>
  <si>
    <t>kpo@iro38.ru; g.rudenko@iro38.ru</t>
  </si>
  <si>
    <t>ozo@asf.ru;
medu@asf.ru</t>
  </si>
  <si>
    <t>olga.uskova.78@mail.ru; oksabyv@mail.ru; at-et@yandex.ru</t>
  </si>
  <si>
    <t>pou-shst@yandex.ru; nata0904.82@mail.ru</t>
  </si>
  <si>
    <t>detail@bk.ru; museum_npr.koo@mail.ru</t>
  </si>
  <si>
    <t>wladimirowka-sh@yandex.ru; sivzovass@mail.ru</t>
  </si>
  <si>
    <t>vaepi@rambler.ru; schoollokshino@mail.ru</t>
  </si>
  <si>
    <t>tgb02@mail.ru;
cbs@norcom.ru</t>
  </si>
  <si>
    <t>ROO-CHOYA@yandex.ru;
koluqalina@yandex.ru</t>
  </si>
  <si>
    <t xml:space="preserve"> gladinov@mail.ru</t>
  </si>
  <si>
    <t>mahrova@mail.ru;
shulekin_vm@khsu.ru;
svb@khsu.ru;
svbbsv@mail.ru</t>
  </si>
  <si>
    <t>gashevallo@mail.ru</t>
  </si>
  <si>
    <t>Liceum6@yandex.ru; oxi8080@mail.ru</t>
  </si>
  <si>
    <t>u4ilka-mu4ilka@rambler.ru</t>
  </si>
  <si>
    <t>aziaschool@mail.ru</t>
  </si>
  <si>
    <t>ufimka-skola@yandex.ru; busgalina2015@yandex.ru</t>
  </si>
  <si>
    <t>gimn10@mail.ru;
tobolachka@list.ru</t>
  </si>
  <si>
    <t>school-91@mail.ru; luibna@yandex.ru</t>
  </si>
  <si>
    <t>shchool_1@mail.ru; Lud_belyaeva@mail.ru</t>
  </si>
  <si>
    <t>gor_bibl@mail.ru;       ezhichka93@mail.ru</t>
  </si>
  <si>
    <t>inn-svistun@ya.ru;
Sch109@trg.ru</t>
  </si>
  <si>
    <t xml:space="preserve">kalinych@e1.ru; kallinin_ke@mail.ru; sosh4ndm@mail.ru </t>
  </si>
  <si>
    <t>Lapsin61@yandex.ru;
school-salemal@rambler.ru</t>
  </si>
  <si>
    <t xml:space="preserve">evgeniya_school@mail.ru </t>
  </si>
  <si>
    <t xml:space="preserve">schustikoff@mail.ru </t>
  </si>
  <si>
    <t>avshumilova11@mail.ru</t>
  </si>
  <si>
    <t>purvina64@mаil.ru</t>
  </si>
  <si>
    <t>drozdova@bsu.edu</t>
  </si>
  <si>
    <t>ia-karlovich@yandex.ru;  kaf.geo.vggu@yandex.ru</t>
  </si>
  <si>
    <t xml:space="preserve"> ogou_shmu@bk.ru; den-nis@list.ru</t>
  </si>
  <si>
    <t>al-ol1966@bk.ru</t>
  </si>
  <si>
    <t>сomobr2@mail.ru; sizpost@yandex.ru</t>
  </si>
  <si>
    <t>skrolga48@mail.ru</t>
  </si>
  <si>
    <t>rusyaz1518@yandex.ru;
konstantinova@gubkin.ru</t>
  </si>
  <si>
    <t>ShulginaOV@mgpu.ru;    Olga_Shulgina@mail.ru</t>
  </si>
  <si>
    <t>school6troitsk@mail.ru; buslen-kot@mail.ru</t>
  </si>
  <si>
    <t>bogdanova@1454.ru; 1454_l@1454.ru</t>
  </si>
  <si>
    <t xml:space="preserve">labazova.t@gmail.com;
</t>
  </si>
  <si>
    <t>buzyakova@rambler.ru; 89252982201@mail.ru</t>
  </si>
  <si>
    <t>andreevvdm@gmail.com; sno@miigaik.ru</t>
  </si>
  <si>
    <t>2129@edu.mos.ru; cafmex@mail.ru</t>
  </si>
  <si>
    <t>malova.dv@rea.ru;
malova-daria@yandex.ru</t>
  </si>
  <si>
    <t>dobriansky@gmail.com; press.igras@gmail.com</t>
  </si>
  <si>
    <t xml:space="preserve"> anastasiyabz@mdn.ru;
nataliyaio@mdn.ru</t>
  </si>
  <si>
    <t>mou2sch@mail.ru; LenokAX@yandex.ru</t>
  </si>
  <si>
    <t>tig_dekanat@mail.ru; e.sakharchuk2013@yandex.ru</t>
  </si>
  <si>
    <t>a.vodorezov@rsu.edu.ru;
s.zheglov@rsu.edu.ru</t>
  </si>
  <si>
    <t>moyssh-3@yandex.ru; Shukalova-ts@mail.ru</t>
  </si>
  <si>
    <t>vadim.putenkoff2015@yandex.ru; sktalash@mail.ru</t>
  </si>
  <si>
    <t>svetavasa66@rambler.ru; mkurcimo@mail.ru</t>
  </si>
  <si>
    <t>obraz2@g37.tambov.gov.ru; KirsanovSh1@mail.ru</t>
  </si>
  <si>
    <t>mku-imc.kuznecova@mail.ru; School3Kotovsk@rambler.ru</t>
  </si>
  <si>
    <t>dameniay@mail.ru; ic.school1-bologoe@mail.ru</t>
  </si>
  <si>
    <t>Tatiana.GEO.3005@yandex.ru</t>
  </si>
  <si>
    <t>pavel-tevrsu@yandex.ru;
rgo@tversu.ru</t>
  </si>
  <si>
    <t>mokshino@mail.ru</t>
  </si>
  <si>
    <t>mou6@kobra-net.ru; tsolovey64@mail.ru</t>
  </si>
  <si>
    <t>LLIIDDAABB@mail.ru; prots38@yandex.ru</t>
  </si>
  <si>
    <t>oganesyan-91@mail.ru; school2tih@mail.ru</t>
  </si>
  <si>
    <t>school-vlad2015@yandex.ru; gkharkovenko@gmail.ru</t>
  </si>
  <si>
    <t>school8-nta64@bk.ru; shishova.ol@yandex.ru</t>
  </si>
  <si>
    <t>helenstyle32@gmail.com</t>
  </si>
  <si>
    <t>garghats@mail.ru ; rgo.alt_22@inbox.ru</t>
  </si>
  <si>
    <t>APAltGTU@yandex.ru ;  rkushnerik@gmail.com</t>
  </si>
  <si>
    <t>Бровко Петр Федорович, Рябинина Лариса Ивановна</t>
  </si>
  <si>
    <t xml:space="preserve">8(914)790-40-90, 8(914) 791-71-12  </t>
  </si>
  <si>
    <t>peter.brofuko@yandex.ru</t>
  </si>
  <si>
    <t>690922 г. Владивосток о. Русский, пос/ Аякс - 10, кампус ДВФУ, Школа естественных наук, Кафедра географии и устойчивого развития геосистем, каб. L572</t>
  </si>
  <si>
    <t>Федеральное государственное бюджетное образовательное учреждение высшего образования "Тамбовский государственный университет имени Г.Р. Державина"</t>
  </si>
  <si>
    <t xml:space="preserve">Емельянов Алексей Валерьевич, директор института математики, естествознания и информационных технологий ТГУ имени Г.Р. Державина, д.б.н. </t>
  </si>
  <si>
    <t>emelyanovav@yandex.ru,
emelyanovav@ya.ru</t>
  </si>
  <si>
    <t xml:space="preserve"> г. Тамбов, ул. Комсомольская площадь, д.5</t>
  </si>
  <si>
    <t>Черосов Михаил Михайлович</t>
  </si>
  <si>
    <t>cherosov@mail.ru</t>
  </si>
  <si>
    <t>drozdova@bsu.edu.ru, geodikt.2016@yandex.ru</t>
  </si>
  <si>
    <t>geodikt15perm@mail.ru, frolova@psu.ru</t>
  </si>
  <si>
    <t>tfis@mail.ru</t>
  </si>
  <si>
    <t xml:space="preserve">Проломова Анастасия Александровна 
</t>
  </si>
  <si>
    <t>Андреева Татьяна Владимировна (учитель географии),Свистун Инна Владимировна (заместитель директора)</t>
  </si>
  <si>
    <t>Союз "Торгово - промышленная палата Краснодарского края"</t>
  </si>
  <si>
    <t>8  (39557)6-15-74</t>
  </si>
  <si>
    <t>Хацаева Фатима Мусаевна</t>
  </si>
  <si>
    <t xml:space="preserve">Тел./ факс: 8672545108
Тел.: +79064949597, (сот)
+79194205058(сот)
</t>
  </si>
  <si>
    <t>hacaevafm@mail.ru,
kla78@bk.ru,
hacaevafm@mail.ru</t>
  </si>
  <si>
    <t>http://www.nosu.ru/index.php/ru/arkhiv-ob-yavlenij/3573-vserossijskij-geograficheskij-diktant-2016</t>
  </si>
  <si>
    <t>г. Томск, пр. Ленина, 34.</t>
  </si>
  <si>
    <t>Романихина Ирина Ивановна</t>
  </si>
  <si>
    <t>8 (42452) 2 52 74, 89147533729</t>
  </si>
  <si>
    <t>8 (42452) 2 83 93, 89146481361</t>
  </si>
  <si>
    <t>Муниципальное бюджетное образовательное учреждение дополнительного педагогического образования информационно-методический центр муниципального образования "Холмский городской округ"</t>
  </si>
  <si>
    <t>Маркова Наталья Викторовна, методист МБУ УМиИЦ, Бобкова Елена Викторовна</t>
  </si>
  <si>
    <t>8(47545) 5 21 42, 53045</t>
  </si>
  <si>
    <t>umic@list.ru, mich.shkola18@yandex.ru</t>
  </si>
  <si>
    <t>8 906 946 62 65, 8 961 998 68 68</t>
  </si>
  <si>
    <t>г. Кызыл, ул. Ленина, д.36, Щетинкана Кравченко 46, Красный партизан  32.</t>
  </si>
  <si>
    <t>uk@tgpi.ru, kiseleowa.luba2011@yandex.ru</t>
  </si>
  <si>
    <t>Дмитровское шоссе, д. 43, к.2.</t>
  </si>
  <si>
    <t>проспект Защитников Москвы, 9, к. 2</t>
  </si>
  <si>
    <t>Разумовский Владислав Андреевич</t>
  </si>
  <si>
    <t>8 (495) 671 99 69, 8 926 781 19 70</t>
  </si>
  <si>
    <t xml:space="preserve"> 8 925 459 68 30</t>
  </si>
  <si>
    <t xml:space="preserve">8 (499) 161 32 19          </t>
  </si>
  <si>
    <t>694240, Сахалинская обл., г. Поронайск, ул. Гагарина, 45</t>
  </si>
  <si>
    <t xml:space="preserve">Чурсина 
Валерия Владимировна
</t>
  </si>
  <si>
    <t>8(42431)4-23-19</t>
  </si>
  <si>
    <t>v.chursina_yo@mail.ru</t>
  </si>
  <si>
    <t>Ожгибесова Александра Александровна</t>
  </si>
  <si>
    <t xml:space="preserve">verh-davydovsckaja.schkola@yandex.ru </t>
  </si>
  <si>
    <t>8(34 291) 61 7 97</t>
  </si>
  <si>
    <t>618145, Пермский край, Осинский район, с. Верхняя Давыдовка, ул. Заречная, 41</t>
  </si>
  <si>
    <t>МАОУ Заводоуковского городского округа "Средняя общеобразовательная школа №1" Тюменской области</t>
  </si>
  <si>
    <t>г.Сургут, ул.Энергетиков, 22</t>
  </si>
  <si>
    <t>8 (3435) 25 26 52 , 42 11 18,8 922 134 73 57</t>
  </si>
  <si>
    <t>Доступ для лиц с ограниченными возможностями</t>
  </si>
  <si>
    <t>есть</t>
  </si>
  <si>
    <t>Муниципальное бюджетное учреждение дополнительного образования "Дом детского творчества (г. Боготол)</t>
  </si>
  <si>
    <t>Федеральное государственное бюджетное образовательное 
учреждение высшего образования   
"Российский  государственный  университет нефти и газа 
 (национальный исследовательский университет)  имени И.М. Губкина</t>
  </si>
  <si>
    <t>Государственное автономное образовательное учреждение высшего образования города Москвы "Московский городской педагогический университет"</t>
  </si>
  <si>
    <t>Муниципальное бюджетное общеобразовательное учреждение Г.о. Балашиха "Средняя общеобразовательная школа №12 с углубленным изучением отдельных предметов."</t>
  </si>
  <si>
    <t>Муниципальное бюджетное общеобразовательное учреждение  "Красногвардейская средняя школа общеобразовательная школа №1"</t>
  </si>
  <si>
    <t>Муниципальное общеобразовательное бюджетное учреждение "Средняя общеобразовательная школа с. Ишемгул"</t>
  </si>
  <si>
    <t>Муниципальное общеобразовательное бюджетное учреждение "Средняя общеобразовательная школа с.Абзаново"</t>
  </si>
  <si>
    <t>Муниципальное общеобразовательное бюджетное учреждение "Средняя общеобразовательная школа д.Верхний Муйнак"</t>
  </si>
  <si>
    <t>Муниципальное общеобразовательное бюджетное учреждение "Средняя общеобразовательная школа с. Арсеново"</t>
  </si>
  <si>
    <t>Муниципальное общеобразовательное бюджетное учреждение "Средняя общеобразовательная школа д.Идельбаково"</t>
  </si>
  <si>
    <t>Муниципальное общеобразовательное бюджетное учреждение "Средняя общеобразовательная школа им.Н.Каримова с.Кугарчи"</t>
  </si>
  <si>
    <t>Муниципальное общеобразовательное бюджетное учреждение "Средняя общеобразовательная школа д. Башкирская Ургинка"</t>
  </si>
  <si>
    <t>Муниципальное общеобразовательное бюджетное учреждение "Средняя общеобразовательная школа д.Яныбаево"</t>
  </si>
  <si>
    <t>Муниципальное общеобразовательное бюджетное учреждение "Средняя общеобразовательная школа с.Тазларово"</t>
  </si>
  <si>
    <t>Муниципальное общеобразовательное бюджетное учреждение "Средняя общеобразовательная школа им.Гайсы  Акманова д.Баишево"</t>
  </si>
  <si>
    <t>Муниципальное общеобразовательное бюджетное учреждение "Средняя общеобразовательная школа им.Ф.Султанова"</t>
  </si>
  <si>
    <t>Муниципальное общеобразовательное бюджетное учреждение "Средняя общеобразовательная школа д.Идяш"</t>
  </si>
  <si>
    <t>Муниципальное общеобразовательное бюджетное учреждение "Средняя общеобразовательная школа д.Утягулово"</t>
  </si>
  <si>
    <t>Муниципальное общеобразовательное бюджетное учреждение "Средняя общеобразовательная школа №1 с.Исянгулово"</t>
  </si>
  <si>
    <t>Муниципальное общеобразовательное бюджетное учреждение "Средняя общеобразовательная школа №1 с.Бураево"</t>
  </si>
  <si>
    <t>Муниципальное общеобразовательное бюджетное учреждение "Средняя общеобразовательная школа № 7"</t>
  </si>
  <si>
    <t>Муниципальное общеобразовательное бюджетное учреждение "Средняя общеобразовательная школа № 1" Шаранского района</t>
  </si>
  <si>
    <t>Муниципальное общеобразовательное бюджетное учреждение "Средняя общеобразовательная школа им С.М.Чугункина с.Кармаскалы"</t>
  </si>
  <si>
    <t>Муниципальное общеобразовательное бюджетное учреждение "Средняя общеобразовательная школа д.Улукулево"</t>
  </si>
  <si>
    <t>Муниципальное общеобразовательное бюджетное учреждение "Средняя общеобразовательная школа им Ф.Асянова с.Бузовьязы"</t>
  </si>
  <si>
    <t>Муниципальное общеобразовательное бюджетное учреждение "Средняя общеобразовательная школа д.Кабаково"</t>
  </si>
  <si>
    <t>Муниципальное общеобразовательное бюджетное учреждение "Средняя общеобразовательная школа с.Ефремкино"</t>
  </si>
  <si>
    <t>Муниципальное общеобразовательное бюджетное учреждение "Открытая сменная общеобразовательная школа с.Раевский"</t>
  </si>
  <si>
    <t>Муниципальное общеобразовательное бюджетное учреждение "Средняя общеобразовательная школа №1 с.Иглино"</t>
  </si>
  <si>
    <t>Муниципальное общеобразовательное бюджетное учреждение "Средняя общеобразовательная школа №5 г. Учалы"</t>
  </si>
  <si>
    <t>Муниципальное общеобразовательное бюджетное учреждение "Средняя общеобразовательная школа № 12 город Сибай" Республики Башкортостан</t>
  </si>
  <si>
    <t>Муниципальное общеобразовательное бюджетное учреждение "Средняя общеобразовательная школа №1 с. Архангельское"</t>
  </si>
  <si>
    <t>Муниципальное бюджетное общеобразовательное учреждение "Средняя общеобразовательная школа №1 с. Федоровка"</t>
  </si>
  <si>
    <t>Муниципальное общеобразовательное бюджетное учреждение "Средняя общеобразовательная школа №5" г. Сибай</t>
  </si>
  <si>
    <t>Муниципальное бюджетное общеобразовательное учреждение "Большецарынская средняя общеобразовательная школа №1"</t>
  </si>
  <si>
    <t>Муниципальное казённое общеобразовательное учреждение "Барунская средняя общеобразовательная школа имени Х.Б. Сян-Белгина"</t>
  </si>
  <si>
    <t>Муниципальное бюджетное учреждение "Центр Коми культуры" Корткеросского района</t>
  </si>
  <si>
    <t>МС(К)ОУ для детей с ограниченными возможностями здоровья "Специальная (коррекционная) общеобразовательная школа – интернат VIII вида п.Нижний Куранах</t>
  </si>
  <si>
    <t>Муниципальная казенная общеобразовательная организация "Средняя общеобразовательная школа №1 с.Чикола"</t>
  </si>
  <si>
    <t>Филиал муниципального казённого общеобразовательного учреждения "Средняя общеобразовательная школа №2 ст. Змейская"  "Средняя общеобразовательная школа с. Иран"</t>
  </si>
  <si>
    <t>Филиал муниципального казённого общеобразовательного учреждения "Средняя общеобразовательная школа №2 ст. Змейская"  "Средняя общеобразовательная школа с. Ставд-Дорт"</t>
  </si>
  <si>
    <t>Федеральное государственное казенное общеобразовательное учреждение "Казанское суворовское военное училище Министерства обооны РФ"</t>
  </si>
  <si>
    <t>Муниципальное общеобразовательное учреждение "Средняя общеобразовательная школа №3 города Красный Кут"</t>
  </si>
  <si>
    <t>Федеральное государственное казенное общеобразовательное учреждение "Екатеринбургское суворовское военное училище Министерства обороны РФ"</t>
  </si>
  <si>
    <t>Бюджетное учреждение профессионального образования  Ханты-Мансийского автономного округа  "Югорский политехнический колледж)</t>
  </si>
  <si>
    <t xml:space="preserve">Муниципальное казенное общеобразовательное  учреждение "Средняя общеобразовательная школа №9 города Аши Челябинской области </t>
  </si>
  <si>
    <t>Федеральное государственное бюджетное образовательное учреждение высшего  образования "Чувашский государственный университет им. И.Н. Ульянова</t>
  </si>
  <si>
    <t>Муниципальное бюджетное общеобразовательное учреждение  "Средняя общеобразовательная школа  № 2 г. Тарко-Сале (здание начальной школы)</t>
  </si>
  <si>
    <t>Федеральное государственное бюджетное образовательное учреждение высшего образования "Алтайский государственный университет"</t>
  </si>
  <si>
    <t>Центральная городская библиотека муниципальное бюджетное учреждение культуры "Библиотечная информационная система" г. Рубцовска</t>
  </si>
  <si>
    <t xml:space="preserve">Федеральное государственное бюджетное образовательное учреждение высшего образования "Алтайский государственный технический университет им. И.И. Ползунова", Алтайский территориальный ресурсный центр </t>
  </si>
  <si>
    <t>Федеральное государственное бюджетное учреждение "Зейский государственный природный заповедник" (площадка будет организована на базе муниципального общеобразовательного автономного учреждения "Средняя общеобразовательная школа № 1")</t>
  </si>
  <si>
    <t>Государственное атономное учреждение Архангельской области "Молодежный центр"</t>
  </si>
  <si>
    <t>Федеральное государственное бюджетное образовательное учреждение высшего образования  "Астраханский государственный технический университет"</t>
  </si>
  <si>
    <t>Муниципальное бюджетное общеобразовательное учреждение "Карагалинская средняя общеобразовательная школа"</t>
  </si>
  <si>
    <t>Федеральное государственное бюджетное образовательное учреждение высшего профессионального образования "Брянский государственный университет им. Академика И.Г. Петровского"</t>
  </si>
  <si>
    <t xml:space="preserve">Муниципальное бюджетное общеобразовательное учреждение  "Домашовская средняя общеобразовательная школа" Брянской области Брянского района </t>
  </si>
  <si>
    <t>Муниципальное бюджетное общеобразовательное учреждение "Архангельская средняя общеобразовательная школа им. Героя Советского Союза Краснова В. М."</t>
  </si>
  <si>
    <t>Муниципальное бюджетное общеобразовательное учреждение "Средняя общеобразовательная школа №2" г. Меленки</t>
  </si>
  <si>
    <t>Федеральное государственное бюджетное образовательное учреждение высшего образования "Волгоградский государственный социально-педагогический университет"</t>
  </si>
  <si>
    <t>Федеральное государственное автономное образовательное учреждение высшего образования  "Волгоградский государственный университет"</t>
  </si>
  <si>
    <t>Волжский гуманитарный институт (филиал) Федеральное государственное бюджетное образовательное учреждение высшего образования "Волгоградский государственный университет"</t>
  </si>
  <si>
    <t>Муниципальное казенное общеобразовательное учреждение "Чернореченская средняя школа"</t>
  </si>
  <si>
    <t>Муниципальное казенное общеобразовательное учреждение "Преображенская средняя школа"</t>
  </si>
  <si>
    <t>Муниципальное казенное образовательное учреждение "Покровская средняя общеобразовательная школа" Ленинского района Волгоградской области</t>
  </si>
  <si>
    <t>Федеральное государственное бюджетное образовательное учреждение высшего образования "Вологодский государственный университет".</t>
  </si>
  <si>
    <t>Бюджетное профессиональное образовательное учреждение Вологодской области "Череповецкий технологический колледж"</t>
  </si>
  <si>
    <t>Муниципальное бюджетное общеобразовательное учреждение "Харовская средняя общеобразовательная школа имени Героя Советского Союза Василия Прокатова"</t>
  </si>
  <si>
    <t>Муниципальное автономное учреждение "Детский оздоровительный лагерь "Школа путешественников Фёдора Конюхова"</t>
  </si>
  <si>
    <t>Федеральное государственное бюджетное образовательное учреждение высшего образования "Приамурский государственный университет имени Шолом-Алейхема".</t>
  </si>
  <si>
    <t>Федеральное государственное бюджетное образовательное учреждение высшего образования "Забайкальский государственный университет"</t>
  </si>
  <si>
    <t>Государственное бюджетное учреждение Ивановской области "Ивановская областная библиотека для детей и юношества"</t>
  </si>
  <si>
    <t>Шуйский филиал федерального государственного бюджетного образовательного учреждения высшего профессионального образования "Ивановский государственный университет"</t>
  </si>
  <si>
    <t>Федеральное государственное бюджетное образовательное учреждение высшего профессионального образования "Иркутский государственный университет" (географический факультет)</t>
  </si>
  <si>
    <t>Муниципальное казенное общеобразовательное учреждение "Порогская средняя общеобразовательная школа"</t>
  </si>
  <si>
    <t>Муниципальное бюджетное общеобразовательное учреждение "Средняя общеобразовательная школа № 8 имени Бусыгина Михаила Ивановича"</t>
  </si>
  <si>
    <t>Муниципальное бюджетное общеобразовательное учреждение "Средняя общеобразовательная школа № 32" г. Ангарска Иркутской области</t>
  </si>
  <si>
    <t>Филиал федерального государственного бюджетного образовательного учреждения
высшего образования
"Байкальский государственный университет" в г. Усть-Илимске</t>
  </si>
  <si>
    <t>Муниципальное автономное общеобразовательное  учреждение "Ангарский лицей №2 им.М.К. Янгеля"</t>
  </si>
  <si>
    <t xml:space="preserve"> Муниципальное казенное общеобразовательное учреждение "Средняя общеобразовательная школа № 5 г.Алзамай"</t>
  </si>
  <si>
    <t>полное название организации (учреждения); Муниципальное общеобразовательное учреждение  "Тубинская средняя общеобразовательная школа"</t>
  </si>
  <si>
    <t>Муниципальное общеобразовательное учреждение Иркутского районного муниципального образования "Хомутовская средняя общеобразовательная школа № 1"</t>
  </si>
  <si>
    <t>Муниципальное казённое образовательное учреждение "Вихоревская средняя общеобразовательная школа №101"</t>
  </si>
  <si>
    <t>Муниципальное казенное общеобразовательное учреждение "Зябинская средняя общеобразовательная школа"</t>
  </si>
  <si>
    <t>Государственное  автономное учреждение дополнительного профессионального образования Иркутской области "Институт развития образования Иркутской области"</t>
  </si>
  <si>
    <t>Государственное бюджетное образовательное учреждение высшего образования  Калининградской области "Педагогический Институт"</t>
  </si>
  <si>
    <t>Муниципальное казённое общеобразовательное учреждение "Шайковская средняя общеобразовательная школа №1"</t>
  </si>
  <si>
    <t>Федерального государственного бюджетного образовательного учреждения высшего профессионального образования "Камчатский государственный университет имени Витуса Беринга". Социально-экономический факультет</t>
  </si>
  <si>
    <t xml:space="preserve">Муниципальное бюджетное учреждение культуры "Централизованная библиотечная система" Здание Центральной городской библиотеки </t>
  </si>
  <si>
    <t>Автономная некоммерческая образовательная организация Центросоюза Российской Федерации "Российский университет кооперации" (Камчатский филиал)</t>
  </si>
  <si>
    <t>Краевое государственное бюджетное учреждение "Камчатская краевая научная библиотека им. С.П. Крашенинникова"</t>
  </si>
  <si>
    <t>Федеральное государственное бюджетное образовательное учреждение высшего профессионального образования "Камчатский государственный техничекий университет"</t>
  </si>
  <si>
    <t>Краевое государственное бюджетное учреждение "Корякская централизованная библиотечная система имени Кеккетена"</t>
  </si>
  <si>
    <t>Муниципальное казенное общеобразовательное учреждение "Средняя общеобразовательная школа № 2 село Курджиново"</t>
  </si>
  <si>
    <t>Муниципальное казенное общеобразовательное учреждение "Средняя общеобразовательная школа № 3 ст. Преградная"</t>
  </si>
  <si>
    <t>Муниципальное казенное общеобразовательное учреждение "Лицей п. Медногорский"</t>
  </si>
  <si>
    <t>Муниципальное казённое общеобразовательное учреждение "Лицей №1 г.Усть-Джегуты им.А.М.Тебуева";</t>
  </si>
  <si>
    <t>Муниципальное казенное общеобразовательное учреждение "Средняя общеобразовательная школа №1 п.Медногорский"</t>
  </si>
  <si>
    <t>Федеральное государственное бюджетное образовательное учреждение высшего образования "Карачаево-Черкесский государственный университет имени У.Д. Алиева"</t>
  </si>
  <si>
    <t>Филиал федерального государственного бюджетного образовательного учреждения высшего образования "Кемеровский государственный университет" в г. Анжеро-Судженске</t>
  </si>
  <si>
    <t>Федеральное государственное бюджетное образовательное учреждение высшего образования Новокузнецкий институт (филиал) "Кемеровский государственный университет"</t>
  </si>
  <si>
    <t>Муниципальное казенное общеобразовательное учреждение для детей-сирот и детей, оставшихся без попечения родителей "Школа-интернат №3 для детей-сирот и детей, оставшихся без попечения родителей"</t>
  </si>
  <si>
    <t>Муниципальное бюджетное общеобразовательное учреждение  "Средняя общеобразовательная школа №15"</t>
  </si>
  <si>
    <t>Федеральное государственное бюджетное образовательное учреждение высшего  образования "Костромской государственный университет"</t>
  </si>
  <si>
    <t>Муниципальное общеобразовательное учреждение "Средняя общеобразовательная школа №4 им. Ф.Н. Красовского города Галича"</t>
  </si>
  <si>
    <t>Муниципальное общеобразовательное учреждение "Средняя общеобразовательная школа №1 м.р. Нерехта"</t>
  </si>
  <si>
    <t>Федеральное государственное казенное военное образовательное учреждение высшего образования "Военная академия радиационной, химической и биологической защиты имени Маршала Советского Союза С.К. Тимошенко  (г. Кострома)" Министерства обороны Российской Федерации</t>
  </si>
  <si>
    <t>Федеральное государственное бюджетное образовательное учреждение высшего образования "Кубанский государственный университет", географический факультет.</t>
  </si>
  <si>
    <t>Государственное автономное профессиональное образовательное учреждение Краснодарского края "Брюховецкий многопрофильный техникум"</t>
  </si>
  <si>
    <t>Площадка Туапсинского районного отделения КРО РГО на учебной базе филиала ФГБОУ ВО "Российский государственный гидрометеорологический университет" в г. Туапсе и ГБПОУ КК "Туапсинский гидрометеорологический техникум"</t>
  </si>
  <si>
    <t>Федеральное государственное бюджетное образовательное учреждение дополнительного образования Всероссийский детский центр "Смена"</t>
  </si>
  <si>
    <t>Фонд организации экспедиций "Экспедиционный центр Русского географического общества в Сибирском Федеральном округе"</t>
  </si>
  <si>
    <t>Федеральное государственное бюджетное образовательное учреждение высшего  образования "Красноярский государственный педагогический университет им. В.П. Астафьева" ( КГПУ им. В.П. Астафьева)</t>
  </si>
  <si>
    <t>Талнахская городская библиотека, муниципальное бюджетное учреждение "Централизованная библиотечная система" города Норильска</t>
  </si>
  <si>
    <t>Муниципальное бюджетное учреждение "Музейно-выставочный комплекс "Музей Норильска"</t>
  </si>
  <si>
    <t>Муниципальное бюджетное образовательное учреждение "Приреченская средняя общеобразовательная школа"</t>
  </si>
  <si>
    <t>Федеральное государственное бюджетное образовательное учреждение высшего образования "Сибирский федеральный университет"</t>
  </si>
  <si>
    <t>Муниципальное бюджетное учреждение культуры "Дудинская централизованная библиотечная система", Центральная библиотека</t>
  </si>
  <si>
    <t>Краевое государственное бюджетное профессиональное образовательное учреждение "Таймырский колледж"</t>
  </si>
  <si>
    <t>Таймырское муниципальное казенное образовательное учреждение "Дудинская гимназия"</t>
  </si>
  <si>
    <t>Муниципальное казенное образовательное учреждение "Сургутихинская средняя общеобразовательная школа".</t>
  </si>
  <si>
    <t>Краевое государственное бюджетное профессиональное образовательное учреждение "Ачинский торгово-экономический техникум"</t>
  </si>
  <si>
    <t>Муниципальное казенное образовательное  учреждение "Средняя общеобразовательная школа города Игарки" им В.П.Астафьева</t>
  </si>
  <si>
    <t>Муниципальное бюджетное образовательное учреждение "Локшинская средняя общеобразовательная школа".</t>
  </si>
  <si>
    <t>Краевое государственное бюджетное профессиональное образовательное учреждение "Шушенский сельскохозяйственный колледж"</t>
  </si>
  <si>
    <t>Таймырское муниципальное казенное общеобразовательное учреждение "Усть-Портовская средняя школа-интернат"</t>
  </si>
  <si>
    <t>Муниципальное казенное образовательное учреждение "Верещагинская средняя общеобразовательная школа"</t>
  </si>
  <si>
    <t>Муниципальное бюджетное общеобразовательное учреждение "Средняя общеобразовательная школа №6 города Лесосибирска"</t>
  </si>
  <si>
    <t xml:space="preserve"> Краевое государственное бюджетное профессиональное образовательное учреждение "Шарыповский строительный техникум"
</t>
  </si>
  <si>
    <t>Муниципальное бюджетное общеобразовательное учреждение г.Кургана "Гимназия № 47"</t>
  </si>
  <si>
    <t>Федеральное государственное бюджетное образовательное учреждение высшего профессионального образования "Северо-Восточный государственный университет"</t>
  </si>
  <si>
    <t>Федеральное государственное бюджетное образовательное учреждение высшего образования "Московский государственный университет имени М.В.Ломоносова"</t>
  </si>
  <si>
    <t xml:space="preserve"> Государственное автономное образовательное учреждение
высшего образования "Московский государственный институт индустрии туризма имени Ю.А. Сенкевича"</t>
  </si>
  <si>
    <t>Муниципальное автономное общеобразовательное учреждение  "Гимназия г. Троицка"</t>
  </si>
  <si>
    <t>Муниципальное автономное общеобразовательное учреждение "Троицкий научно-методический центр развития образования"</t>
  </si>
  <si>
    <t>Федеральное государственное бюджетное учреждение культуры "Российская государственная библиотека для молодёжи"</t>
  </si>
  <si>
    <t>Федеральное государственное бюджетное учреждение культуры "Российская государственная детская библиотека"</t>
  </si>
  <si>
    <t>Государственное бюджетное общеобразовательное учреждение г. Москвы " Инженерно – техническая школа имени дважды Героя Советского Союза  П.Р. Поповича "</t>
  </si>
  <si>
    <t>Государственное бюджетное общеобразовательное учреждение города Москвы "Школа с углубленным изучением иностранного языка №1293"</t>
  </si>
  <si>
    <t>Государственное бюджетное учреждение города Москвы "Московский дом национальностей"</t>
  </si>
  <si>
    <t>Государственное казенное образовательное учреждение высшего образования "Российская таможенная академия"</t>
  </si>
  <si>
    <t>Федеральное государственное бюджетное образовательное учреждение высшего образования"Мурманский арктический государственный университет"</t>
  </si>
  <si>
    <t>Филиал федерального государственного бюджетного образовательного учреждения высшего образования "Мурманский государственный технический университет" в городе Полярный Мурманской области</t>
  </si>
  <si>
    <t>Филиал федерального государственного бюджетного образовательного учреждения высшего образования "Мурманский арктический государственный университет" в г. Апатиты</t>
  </si>
  <si>
    <t>Государственное бюджетное учреждение культуры "Ненецкий краеведческий музей"</t>
  </si>
  <si>
    <t>Государственное бюджетное общеобразовательное учреждение Ненецкого автономного округа  "Средняя школа № 4"</t>
  </si>
  <si>
    <t>Государственное бюджетное общеобразовательное учреждение Ненецкого автономного округа "Средняя школа с. Несь"</t>
  </si>
  <si>
    <t>Федеральное государственное автономное образовательное учреждение высшего образования "Национальный исследовательский Нижегородский государственный университет им. Н.И. Лобачевского"</t>
  </si>
  <si>
    <t>Муниципальное бюджетное общеобразовательное учреждение "Школа № 5" города Сарова
МБОУ Школа № 5</t>
  </si>
  <si>
    <t>Муниципальное автономное образовательное учреждение "Средняя общеобразовательная школа № 9"</t>
  </si>
  <si>
    <t>Муниципальное автономное общеобразовательное учреждение "Волотовская средняя школа"</t>
  </si>
  <si>
    <t>Муниципальное автономное общеобразовательное учреждение "Средняя школа №2" г. Малая Вишера</t>
  </si>
  <si>
    <t>Муниципальное автономное общеобразовательное учреждение "Марёвская средняя школа"</t>
  </si>
  <si>
    <t>Муниципальное автономное общеобразовательное учреждение "Средняя школа с.Мошенское"</t>
  </si>
  <si>
    <t>Муниципальное автономное общеобразовательное учреждение "Средняя школа №1 имени Н.И. Кузнецова" г. Пестово</t>
  </si>
  <si>
    <t>Муниципальное автономное учреждение дополнительного образования "Центр детского творчества"</t>
  </si>
  <si>
    <t>Муниципальное автономное общеобразовательное учреждение "Гимназия" г. Старая Русса</t>
  </si>
  <si>
    <t>Муниципальное автономное общеобразовательное учреждение "Средняя общеобразовательная школа №1 им.Н.А.Некрасова"</t>
  </si>
  <si>
    <t>Муниципальное автономное общеобразовательное учреждение "Гимназия "Логос"</t>
  </si>
  <si>
    <t>Муниципальное бюджетное общеобразовательное учреждение"Средняя общеобразовательная школа им. Г.И. Успенского"</t>
  </si>
  <si>
    <t>Муниципальное бюджетное общеобразовательное учреждение "Основная общеобразовательная школа" с. Оскуй</t>
  </si>
  <si>
    <t>Муниципальное бюджетное учреждение культуры Центральная районная библиотека  "Шимская муниципальная библиотечная система"</t>
  </si>
  <si>
    <t>Муниципальное автономное общеобразовательное учреждение "Средняя школа п. Батецкий"</t>
  </si>
  <si>
    <t>Муниципальное автономное общеобразовательное учреждение "Демянская средняя школа имени Героя Советского Союза А.Н.Дехтяренко"</t>
  </si>
  <si>
    <t xml:space="preserve">Муниципальное автономное общеобразовательное учреждение "Лычковская средняя школа имени Героя Советского Союза Стружкина И.В."  </t>
  </si>
  <si>
    <t>Муниципальное автономное общеобразовательное учреждение "Ямникская средняя школа"</t>
  </si>
  <si>
    <t>Муниципальное автономное общеобразовательное учреждение "Кневицкая основная школа"</t>
  </si>
  <si>
    <t>Муниципальное бюджетное общеобразовательное учреждение города Новосибирска "Средняя общеобразовательная школа № 192"</t>
  </si>
  <si>
    <t>Муниципальное бюджетное общеобразовательное учреждение "Средняя общеобразовательная школа № 10 "Пересвет"</t>
  </si>
  <si>
    <t>Филиал Федерального государственного казенного военного образовательного учреждения высшего образования "Военная академия материально-технического обеспечения имени генерала армии А.В. Хрулева" Минобороны России в г. Омске</t>
  </si>
  <si>
    <t>Муниципальное Общеобразовательное Автономное Учреждение "Покровская Средняя Образовательная Школа" (МОАУ "Покровская СОШ")</t>
  </si>
  <si>
    <t>Муниципальное общеобразовательное бюджетное учреждение "Саракташская средняя общеобразовательная школа №2"</t>
  </si>
  <si>
    <t>Федеральное государственное казенное общеобразовательное учреждение "Оренбургское президентское кадетское училище"</t>
  </si>
  <si>
    <t>Федеральное государственное бюджетное образовательное учреждение высшего образования "Орловский государственный университет им. И.С. Тургенева"</t>
  </si>
  <si>
    <t>Орловский филиал 
федерального государственного образовательного бюджетного учреждения высшего образования 
"Финансовый университет при Правительстве Российской Федерации"  
(Орловский филиал Финуниверситета)</t>
  </si>
  <si>
    <t>Мценский филиал федерального государственного бюджетного образовательного учреждения высшего образования "Орловский государственный университет им. И.С. Тургенева"</t>
  </si>
  <si>
    <t>Ливенский  филиал федерального государственного бюджетного образовательного учреждения высшего образования "Орловский государственный университет им. И.С. Тургенева"</t>
  </si>
  <si>
    <t>Филиал Федерального государственного казенного военного образовательного учреждения высшего образования "Военная академия материально-технического обеспечения имени генерала армии А.В. Хрулева" Минобороны России в г. Пензе</t>
  </si>
  <si>
    <t>Муниципальное бюджетное учреждение культуры "Центральная библиотека"</t>
  </si>
  <si>
    <t>Федеральное государственное бюджетное образовательное учреждение высшего  образования "Пермский государственный национальный исследовательский университет"</t>
  </si>
  <si>
    <t>Муниципальное бюджетное общеобразовательное учреждение "Чураковская основная общеобразовательная школа"</t>
  </si>
  <si>
    <t>Федеральное государственное казенное общеобразовательное учреждение "Пермское суворовское военное училище Министерства обороны Российской Федерации"</t>
  </si>
  <si>
    <t>Верещагинское муниципальное бюджетное общеобразовательное учреждение "Гимназия"</t>
  </si>
  <si>
    <t>Государственное автономное профессиональное образовательное учреждение "Краевой политехнический колледж"</t>
  </si>
  <si>
    <t>Муниципальное бюджетное общеобразовательное учреждение           "Верх-Давыдовская основная общеобразовательная школа"</t>
  </si>
  <si>
    <t>Муниципальное бюджетное общеобразовательное учреждение "Средняя общеобразовательная школа №2" Дальнереченского городского округа</t>
  </si>
  <si>
    <t>Муниципальное казенное общеобразовательное учреждение "Средняя общеобразовательная школа"   с.Сергеевка Партизанского муниципального района</t>
  </si>
  <si>
    <t>ФГАОУ ВПО "Дальневосточный федеральный университет"</t>
  </si>
  <si>
    <t>Муниципальное общеобразовательное учреждение "Чепошская средняя общеобразовательная школа"</t>
  </si>
  <si>
    <t>Муниципальное бюджетное общеобразовательное учреждение "Майминская средняя общеобразовательная школа №1"</t>
  </si>
  <si>
    <t>Муниципальное общеобразовательное учреждение "Чойская средняя общеобразовательная школа"</t>
  </si>
  <si>
    <t>Башкирский институт технологий и управления (филиал) федеральное государственное бюджетное образовательное учреждение высшего образования "Московский государственный университет технологий и управления им. К.Г.Разумовского (Первый казачий университет)".</t>
  </si>
  <si>
    <t>Федеральное государственное бюджетное образовательное учреждение высшего профессионального образования "Башкирский государственный педагогический университет им. М. Акмуллы" (основная региональная площадка отделения Русского Географического Общества в Республике Башкортостан)</t>
  </si>
  <si>
    <t>Федеральное государственное бюджетное образовательное учреждение высшего профессионального образования "Башкирский государственный университет"</t>
  </si>
  <si>
    <t>Муниципальное дошкольное образовательное бюджетное учреждение детский сад "Ляйсан" с.Усман-Ташлы</t>
  </si>
  <si>
    <t>Местное отделение Всероссийской общественной организации "Русское географическое общество"  в г. Янауле Республики Башкортостан</t>
  </si>
  <si>
    <t>Федеральное государственное бюджетное образовательное учреждение высшего образования "Бурятский государственный университет"</t>
  </si>
  <si>
    <t>Государственное Бюджетное Учреждение "Республиканская детская библиотека им. Н. Юсупова"</t>
  </si>
  <si>
    <t>Федеральное государственное бюджетное образовательное учреждение высшего образования "Дагестанский государственный университет"</t>
  </si>
  <si>
    <t>Муниципальное казенное общеобразовательное учреждение "Средняя общеобразовательная школа № 2 поселка Мамедкала"</t>
  </si>
  <si>
    <t>Государственное бюджетное профессиональное образовательное учреждение "Ингушский политехнический колледж"</t>
  </si>
  <si>
    <t>Муниципальное бюджетное общеобразовательное учреждение "Средняя общеобразовательная школа №4 г.Элиста"</t>
  </si>
  <si>
    <t>Муниципальное бюджетное общеобразовательное учреждение "Яшалтинская средняя общеобразовательная школа им. В.А. Панченко"</t>
  </si>
  <si>
    <t>Федеральное государственное бюджетное образовательное учреждение высшего образования  "Петрозаводский государственный университет"</t>
  </si>
  <si>
    <t>Федеральное государственное бюджетное образовательное учреждение высшего образования "Сыктывкарский государственный университет им. Питирима Сорокина"</t>
  </si>
  <si>
    <t>Центральная городская библиотека им. А.С. Пушкина Муниципального бюджетного учреждения культуры "Централизованная библиотечная система" г. Воркута</t>
  </si>
  <si>
    <t>Муниципальное бюджетное общеобразовательное учреждение "Средняя общеобразовательная школа №2 им. Г.В.Кравченко" г. Вуктыл</t>
  </si>
  <si>
    <t xml:space="preserve"> Муниципальное  общеобразовательное  учреждение  "Основная общеобразовательная школа пст. Вежъю"</t>
  </si>
  <si>
    <t>Муниципальное бюджетное общеобразовательное учреждение "Средняя общеобразовательная школа №3" пгт.Жешарт</t>
  </si>
  <si>
    <t>Муниципальное бюджетное общеобразовательное учреждение "Виловатовская средняя общеобразовательная школа"</t>
  </si>
  <si>
    <t>Муниципальное общеобразовательное учреждение "Средняя школа N 6 г. Волжска"</t>
  </si>
  <si>
    <t>Муниципальное общеобразовательное учреждение "Кужмарская средняя общеобразовательная школа"</t>
  </si>
  <si>
    <t>Муниципальное общеобразовательное учреждение
"Моркинская средняя общеобразовательная школа №6"</t>
  </si>
  <si>
    <t>МОУ ДОД "Детско-юношеская спортивная школа имени В.В. Енохова"</t>
  </si>
  <si>
    <t>МБОУ ДОД "Абагинский Дом детского творчества"</t>
  </si>
  <si>
    <t>МБОУ ДОД "Амгинская станция юных натуралистов"</t>
  </si>
  <si>
    <t>МБОУ ДОД "Амгинская станция юных туристов"</t>
  </si>
  <si>
    <t>МБОУ ДОД  "Амгинский Дом детского творчества имени О.П. Ивановой-Сидоркевич"</t>
  </si>
  <si>
    <t xml:space="preserve">МБОУ ДОД "Центр дополнительного образования для детей" </t>
  </si>
  <si>
    <t>МБОУ ДОД "Детско-юношеская спортивная школа"</t>
  </si>
  <si>
    <t>МБОУ ДОД "Центр внешкольной работы"</t>
  </si>
  <si>
    <t>МБОУ ДОД "Центр детско-юношеского туризма и экскурсий"</t>
  </si>
  <si>
    <t>МБОУ ДОД "Верхоянская "Детско-юношеская спортивная школа"</t>
  </si>
  <si>
    <t xml:space="preserve">МБОУ ДОД "Дом детского творчества" п. Кысыл-Сыр </t>
  </si>
  <si>
    <t>МБОУ ДОД "Центр научно-технического творчества учащихся"</t>
  </si>
  <si>
    <t xml:space="preserve">МБОУ ДОД  Детский Центр "Кэскил" </t>
  </si>
  <si>
    <t>МБОУ ДОД "Центр дополнительного образования детей"</t>
  </si>
  <si>
    <t>МКОУ ДОД "Станция юных натуралистов"</t>
  </si>
  <si>
    <t>МАОУ ДОД "Техтюрский центр детского (юношеского) технического творчества"</t>
  </si>
  <si>
    <t>МКОУ "Центр дополнительного образования детей "Надежда"</t>
  </si>
  <si>
    <t>МКОУ ДОД "Центр детского творчества"</t>
  </si>
  <si>
    <t>МКОУ ДОД "Центр дополнительного образования детей "Творчество" п. Чернышевский"</t>
  </si>
  <si>
    <t>МКОУ ДОД "Центр дополнительного образования детей" г. Удачный</t>
  </si>
  <si>
    <t>МОУ ДОД  "Дом детского творчества" п. Беркакит</t>
  </si>
  <si>
    <t>МОУ ДОД  "Дом детского творчества"  пос. Чульман</t>
  </si>
  <si>
    <t>МОУ ДОД "Дом детского творчества" п. Серебряный Бор</t>
  </si>
  <si>
    <t>МОУ ДОД "Центр развития творчества детей и юношества" г.Нерюнгри</t>
  </si>
  <si>
    <t>МАОУ ДОД "Центр детского научно-технического творчества"</t>
  </si>
  <si>
    <t>МБОУ "Центр дополнительного образования детей"</t>
  </si>
  <si>
    <t xml:space="preserve">ГБОУ ЦДОД "Тойбохойский республиканский историко-краеведческий комплекс Г.Е. Бессонова" </t>
  </si>
  <si>
    <t>Государственное бюджетное учреждение "Чурапчинская республиканская спортивная средняя общеобразовательная школа – интернат"</t>
  </si>
  <si>
    <t xml:space="preserve">МБОУ ДОД "Центр творческого развития и гуманитарного образования школьников" </t>
  </si>
  <si>
    <t>МОУ Районная гимназия "Эврика" г. Олекма</t>
  </si>
  <si>
    <t>МБОУ ДОД "Сунтарский Центр детского творчества"</t>
  </si>
  <si>
    <t>МБОУ ДОД "Станция юных натуралистов"</t>
  </si>
  <si>
    <t>МБОУ ДОД "Центр развития творчества детей и юношества"</t>
  </si>
  <si>
    <t>МБОУ ДО "Центр детского творчества"</t>
  </si>
  <si>
    <t xml:space="preserve">МБОУ ДО "Эколого-биологический центр" </t>
  </si>
  <si>
    <t xml:space="preserve">МБОУ ДОД "Центр  культуры и спорта  "АЛРОСА" </t>
  </si>
  <si>
    <t>МБУ ДОД "Мюрюнская станция юных натуралистов"</t>
  </si>
  <si>
    <t xml:space="preserve">МБУ ДОД "Улусный центр дополнительного образования детей" </t>
  </si>
  <si>
    <t xml:space="preserve">МБУ ДОД "Центр технического творчества" </t>
  </si>
  <si>
    <t>МБОУ ДОД  "Центр детского творчества "Радость"</t>
  </si>
  <si>
    <t xml:space="preserve">МБОУ ДОД "Улусный детский Центр"                                       </t>
  </si>
  <si>
    <t xml:space="preserve">МОБУ ДОД "Дворец детского творчества" г.Якутск </t>
  </si>
  <si>
    <t>МОБУ ДОД "Детский (подростковый) центр" г.Якутск</t>
  </si>
  <si>
    <t>МОБУ ДОД "Дом детского творчества с. Хатассы"</t>
  </si>
  <si>
    <t>МОБУ ДОД "Центр технического творчества", г.Якутск</t>
  </si>
  <si>
    <t>Федеральное государственное бюджетное образовательное учреждение высшего образования "Северо-Осетинский государственный университет имени К.Л.Хетагурова"</t>
  </si>
  <si>
    <t>Федеральное государственное казенное общеобразовательное учреждение "Северо-Кавказское суворовское военное училище Министерства обороны Российской Федерации"</t>
  </si>
  <si>
    <t>Муниципальное бюджетное общеобразовательное учреждение "Джалильская гимназия" Сармановского муниципального района РТ</t>
  </si>
  <si>
    <t>Муниципальное бюджетное общеобразовательное учреждение "Гимназия-интернат №34"" Нижнекамского муниципального района РТ</t>
  </si>
  <si>
    <t>Муниципальное автономное общеобразовательное учреждение "Лицей №2" г. Альметьевска</t>
  </si>
  <si>
    <t>Федеральное государственное казенное военное образовательное учреждение высшего образования "Военный учебно-научный  центр Сухопутных войск "Общевойсковая академии Вооруженных Сил Российской Федерации" (филиал, г. Казань)</t>
  </si>
  <si>
    <t>Муниципальное бюджетное общеобразовательное учреждение "Гимназия №1" г.Чистополь</t>
  </si>
  <si>
    <t>Государственное бюджетное образовательное учреждение "Кадетская школа имени Героя Советского Союза Никиты Кайманова"</t>
  </si>
  <si>
    <t>Муниципальное бюджетное общеобразовательное учреждение "Ямашинская средняя общеобразовательная школа"</t>
  </si>
  <si>
    <t>Муниципальное бюджетное общеобразовательное учреждение "Иляксазская основная общеобразовательная школа" Сармановского района Республики Татарстан</t>
  </si>
  <si>
    <t>Муниципальное бюджетное образовательное учреждение "Средняя общеобразовательная школа с. Тоора-Хем" Тоджинского района Республики Тыва</t>
  </si>
  <si>
    <t xml:space="preserve"> Муниципальное бюджетное общеобразовательное учреждение Самагалтайская средняя общеобразовательная школа №1 муниципальный район "Тес-Хемский кожуун Республика Тыва"</t>
  </si>
  <si>
    <t xml:space="preserve">Федеральное государственное казенное общеобразовательно учреждение "Кызылское президентское кадетское  училище" </t>
  </si>
  <si>
    <t>Государственное бюджетное профессиональное образовательное учреждение Республики Тыва "Тувинский технологический техникум"</t>
  </si>
  <si>
    <t xml:space="preserve">Муниципальное бюджетное дошкольное образовательное учреждение детский сад "Чодураа" с.Чаатинский </t>
  </si>
  <si>
    <t>Муниципальное бюджетное общеобразовательное учреждение "Гимназия г.Шагонар"</t>
  </si>
  <si>
    <t>Муниципальное бюджетное  общеобразовательное  учреждение "Средняя общеобразовательная школа №1 имени Ю.А.Гагарина" с.Сарыг-Сеп Каа-Хемского района Республики Тыва</t>
  </si>
  <si>
    <t>Федеральное государственное бюджетное образовательное учреждение высшего образования "Хакасский государственный университет им. Н.Ф. Катанова"</t>
  </si>
  <si>
    <t>Федеральное государственное казенное общеобразовательное учреждение "Аксайский Даниилы Ефремова казачий кадетский корпус"
Министерства обороны Российской Федерации</t>
  </si>
  <si>
    <t>Муниципальное бюджетное общеобразовательное учреждение 
г. Шахты Ростовской области "Средняя общеобразовательная школа №14 
имени героя Советского союза И.К. Мирошникова"</t>
  </si>
  <si>
    <t>Федеральное государственное бюджетное образовательное учреждение высшего  образования "Самарский государственный экономический университет" г. Самара</t>
  </si>
  <si>
    <t>Федеральное государственное бюджетное образовательное учреждение высшего образования "Самарский государственный социально- педагогический университет" г. Самара</t>
  </si>
  <si>
    <t>Муниципальная бюджетна общеобразовательная организация дополнительного профессионального образования "Центр развития образования" г.о. Самара</t>
  </si>
  <si>
    <t>Федеральное государственное бюджетное образовательное учреждение высшего образования "Самарский государственный технический университет" г. Самара</t>
  </si>
  <si>
    <t>Государственное бюджетное профессиональное образовательное учреждение  "Большеглушицкий государственный техникум"</t>
  </si>
  <si>
    <t>Государственное бюджетное образовательное учреждение Самарской области  "Общеобразовательная школа-интернат среднего (полного) общего образования № 5 "Образовательный центр "Лидер" города Кинеля г.о.Кинель Самарской области</t>
  </si>
  <si>
    <t xml:space="preserve">Государственное бюджетное образовательное учреждение  Самарской области средняя общеобразовательная школа "Центр образования" пос. Варламово м.р. Сызранский Самарской области </t>
  </si>
  <si>
    <t>Государственное бюджетное образовательное учреждение   Самарской области средняя общеобразовательная школа  "Центр образования" с. Шигоны муниципального района Шигонский Самарской области</t>
  </si>
  <si>
    <t>Государственное бюджетное образовательное учреждение  Самарской области сош  "Образовательный центр имени В.Н. Татищева" с. Челно-Вершины м. р. Челно-Вершинский Самарской области</t>
  </si>
  <si>
    <t>Государственное бюджетное образовательное учреждение  Самарской области средняя общеобразовательная школа "Образовательный центр" имени Героя Советского Союза Ваничкина Ивана Дмитриевича с. Алексеевка муниципального района Алексеевский Самарской области</t>
  </si>
  <si>
    <t>Государственное бюджетное образовательное учреждение  Самарской области средняя общеобразовательная школа № 2 "Образовательный центр" им. Героя Российской Федерации Немцова Павла Николаевича с. Борское м. р. Борский Самарской области</t>
  </si>
  <si>
    <t>Государственное бюджетное образовательное учреждение  Самарской области средняя общеобразовательная школа № 2 "Образовательный центр" города Нефтегорска муниципального района Нефтегорский Самарской области</t>
  </si>
  <si>
    <t>Государственное бюджетное образовательное учреждение  "Средняя общеобразовательная школа № 1 "Образовательный центр" им. Героя Советского Союза В.И. Фокина с. Большая Глушица м. р. Большеглушицкий Самарской области</t>
  </si>
  <si>
    <t>Государственное бюджетное образовательное учреждение  "Средняя общеобразовательная школа № 2 "Образовательный центр" им. ветерана Великой Отечественной Войны  Г.А.Смолякова с. Большая Черниговка м. р. Большечерниговский Самарской области</t>
  </si>
  <si>
    <t>Государственное бюджетное образовательное учреждение  "Средняя общеобразовательная школа № 1 "Образовательный центр" п.г.т. Стройкерамика м. р. Волжский Самарской области</t>
  </si>
  <si>
    <t>Государственное бюджетное нетипового общеобразовательного учреждения Самарской области "Самарский региональный центр для одаренных детей"</t>
  </si>
  <si>
    <t>Государственное бюджетное профессиональное образовательное учреждение  Самарской области "Самарский социально-педагогический колледж"</t>
  </si>
  <si>
    <t>Государственное бюджетное образовательное учреждение высшего профессионального образования "Самарская государственная областная академия (Наяновой)"</t>
  </si>
  <si>
    <t>Государственное бюджетное профессиональное образовательное учреждение Самарской области "Поволжский государственный колледж"</t>
  </si>
  <si>
    <t>Муниципальное бюджетное общеобразовательное учреждение "Школа № 118" городского округа Самара</t>
  </si>
  <si>
    <t>Муниципальное бюджетное общеобразовательное учреждение "Школа "Кадет" № 95 имени Героя Российской Федерации Золотухина Е.В." городского округа Самара</t>
  </si>
  <si>
    <t>Муниципальное бюджетное общеобразовательное учреждение "Школа № 145 с углубленным изучением отдельных предметов" городского округа Самара</t>
  </si>
  <si>
    <t>Муниципальное бюджетное общеобразовательное учреждение "Школа № 42 с углубленным изучением отдельных предметов" городского округа Самара</t>
  </si>
  <si>
    <t>Муниципальное бюджетное общеобразовательное учреждение "Лицей "Созвездие" № 131" г. о. Самара</t>
  </si>
  <si>
    <t>Муниципальное бюджетное общеобразовательное учреждение г. о. Тольятти "Школа  с углубленным изучением отдельных  предметов № 91"</t>
  </si>
  <si>
    <t>Государственное бюджетное профессиональное образовательное учреждение  Самарской области "Тольяттинский политехнический колледж"</t>
  </si>
  <si>
    <t>Государственное бюджетное образовательное учреждение Самарской области средняя общеобразовательная  школа "Образовательный центр" с. Кротовка м. р. Кинель-Черкасский Самарской области</t>
  </si>
  <si>
    <t>Государственное автономное профессиональное образовательное  учреждение Самарской области "Колледж технического и художественного образования г. Тольятти"</t>
  </si>
  <si>
    <t>Некоммерческая организация высшего образования "Волжский университет им. В.Н. Татищева" (институт)</t>
  </si>
  <si>
    <t>Образовательная автономная некоммерческая организация "Волжский университет им.В.Н.Татищева"</t>
  </si>
  <si>
    <t>Государственное бюджетное общеобразовательное учреждение Самарской области
средняя общеобразовательная школа "Образовательный центр" с. Богатое 
муниципального района Богатовский Самарской области 
имени Героя Советского Союза Павлова Валентина Васильевича</t>
  </si>
  <si>
    <t>Федеральное государственное бюджетное образовательное учреждение  высшего образования "Поволжский государственный университет сервиса"</t>
  </si>
  <si>
    <t>Федеральное государственное бюджетное военное  образовательное учреждение высшего "Военно-космическая академия имени А.Ф. Можайского"</t>
  </si>
  <si>
    <t>Федеральное государственное казенное военное  образовательное учреждение высшего образования "Военная академия материально-технического обеспечения имени генерала армии А.В. Хрулева" Минобороны России</t>
  </si>
  <si>
    <t>Федеральное государственное казенное военное  образовательное учреждение высшего образования "Военная академия материально-технического обеспечения имени генерала армии А.В. Хрулева" Минобороны России (Военный институт (инженерно-технический))</t>
  </si>
  <si>
    <t>Федеральное государственное казенное военное  образовательное учреждение высшего образования "Военная академия материально-технического обеспечения имени генерала армии А.В. Хрулева" Минобороны России (Военный институт (Железнодорожных войск и военных сообщений))</t>
  </si>
  <si>
    <t>Санкт-Петербургское государственное бюджетное учреждение Централизованная библиотечная система Петродворцового района "Библиотека семейного чтения им. В. А. Гущина"</t>
  </si>
  <si>
    <t>Федеральное государственное бюджетное образовательное учреждение высшего образования "Санкт-Петербургский государственный университет"</t>
  </si>
  <si>
    <t>Государственное автономное образовательное учреждение 
высшего образования Ленинградской области 
"Ленинградский государственный университет имени А.С. Пушкина"</t>
  </si>
  <si>
    <t>Муниципальное общеобразовательное учреждение “Средняя общеобразовательная школа №43" г. Саратова</t>
  </si>
  <si>
    <t>Филиал государственного образовательного учреждения высшего образования "Самарский государственный университет путей сообщения" в г.Саратове</t>
  </si>
  <si>
    <t>Филиал Федерального государственного казенного военного  образовательного учреждения высшего образования "Военная академия материально-технического обеспечения имени генерала армии А.В. Хрулева" Минобороны России в г. Вольске</t>
  </si>
  <si>
    <t>Саратовская региональная общественная культурно-просветительная организация "Центр Духовной Культуры" Культурно - выставочный центр"Радуга"</t>
  </si>
  <si>
    <t>Филиал федерального государственного бюджетного образовательного учреждения высшего образования "Саратовский государственный технический университет имени Гагарина Ю.А." в г. Петровске</t>
  </si>
  <si>
    <t>Муниципальное образовательное учреждение "Основная общеобразовательная школа №2" города Аткарска Саратовской области.</t>
  </si>
  <si>
    <t>Муниципальное общеобразовательное учреждение  "Гуманитарно-экономический лицей"</t>
  </si>
  <si>
    <t>Федеральное государственное бюджетное образовательное учреждение высшего образования "Сахалинский государственный университет"</t>
  </si>
  <si>
    <t>Государственное бюджетное образовательное учреждение дополнительного профессионального образования "Институт развития образования Сахалинской области"</t>
  </si>
  <si>
    <t>Муниципальное бюджетное общеобразовательное учреждение "Средняя общеобразовательная школа № 1"г.Долинска Сахалинской области</t>
  </si>
  <si>
    <t>Муниципальное бюджетное общеобразовательное учреждение "Средняя общеобразовательная школа № 6" Корсаковского городского округа Сахалинской области</t>
  </si>
  <si>
    <t>Муниципальное бюджетное общеобразовательное учреждение "Средняя общеобразовательная школа№ 3" г.Невельска Сахалинской области</t>
  </si>
  <si>
    <t>Муниципальное бюджетное общеобразовательное учреждение "Центр образования пгт.Южно-Курильска"</t>
  </si>
  <si>
    <t>Муниципальное бюджетное общеобразовательное учреждение средняя общеобразовательная школа пгт.Смирных муниципального образования городского округа "Смирныховский" Сахалинская область</t>
  </si>
  <si>
    <t>Муниципальное бюджетное общеобразовательное учреждение средняя общеобразовательная школа с.Победино муниципального образования городского округа "Смирныховский" Сахалинская область</t>
  </si>
  <si>
    <t>Муниципальное бюджетное общеобразовательное учреждение средняя общеобразовательная школа с.Первомайск муниципального образования городского округа "Смирныховский" Сахалинская область</t>
  </si>
  <si>
    <t>Муниципальное бюджетное общеобразовательное учреждение средняя общеобразовательная школа с.Рощино муниципального образования городского округа "Смирныховский" Сахалинская область</t>
  </si>
  <si>
    <t>Муниципальное бюджетное общеобразовательное учреждение "Центр образования пгт. Южно-Курильск"</t>
  </si>
  <si>
    <t>Муниципальное бюджетное учреждение культуры "Поронайская централизованная библиотечная система"</t>
  </si>
  <si>
    <t>Муниципальное бюджетное общеобразовательное учреждение "Средняя общеобразовательная школа № 20"</t>
  </si>
  <si>
    <t>Муниципальное казенное общеобразовательное учреждение  "Средняя общеобразовательная школа №2"</t>
  </si>
  <si>
    <t>Муниципальное бюджетное учреждение культуры  "Централизованная библиотечная система. Библиотека. Филиал № 1№"</t>
  </si>
  <si>
    <t>Муниципальное казённое общеобразовательное учреждение "Ключиковская средняя общеобразовательная школа".</t>
  </si>
  <si>
    <t>Березовское муниципальное автономное общеобразовательное учреждение "Средняя общеобразовательная школа № 23"</t>
  </si>
  <si>
    <t>Муниципальное общеобразовательное учреждение "Лицей № 6"</t>
  </si>
  <si>
    <t>Муниципальное автономное общеобразовательное учреждение  "Кочневская средняя общеобразовательная школа №16"</t>
  </si>
  <si>
    <t>Федеральное государственное бюджетное образовательное учреждение высшего образования "Смоленский государственный университет" (СмолГУ)</t>
  </si>
  <si>
    <t>Федеральное государственное казенное общеобразовательное учреждение "Ставропольское президентское кадетское училище"</t>
  </si>
  <si>
    <t>ФГАОУ ВО "Северо-Кавказский федеральный университет"</t>
  </si>
  <si>
    <t>Муниципальное бюджетное общеобразовательное учреждение "Средняя общеобразовательная школа №2 имени Героя Советского Союза Н.И. Бореева"</t>
  </si>
  <si>
    <t>Муниципальное бюджетное общеобразовательное учреждение "Бондарская средняя общеобразовательная школа"</t>
  </si>
  <si>
    <t>Муниципальное бюджетное общеобразовательное учреждение "2-Гавриловская средняя общеобразовательная школа"</t>
  </si>
  <si>
    <t>Муниципальное бюджетное общеобразовательное учреждение "Жердевская средняя общеобразовательная школа",</t>
  </si>
  <si>
    <t>Муниципальное бюджетное общеобразовательное учреждение "Знаменская средняя общеобразовательная школа",</t>
  </si>
  <si>
    <t>Муниципальное бюджетное образовательное учреждение "Инжавинская средняя общеобразовательная школа"</t>
  </si>
  <si>
    <t>Муниципальное бюджетное общеобразовательное учреждение "Уваровщинская средняя общеобразовательная школа"
(корпус 2)</t>
  </si>
  <si>
    <t>Муниципальное бюджетное общеобразовательное учреждение "Заворонежская средняя общеобразовательная школа",</t>
  </si>
  <si>
    <t>Муниципальное бюджетное общеобразовательное учреждение "Оборонинская средняя школа",</t>
  </si>
  <si>
    <t>Муниципальное бюджетное общеобразовательное учреждение "Сокольниковская средняя общеобразовательная школа",</t>
  </si>
  <si>
    <t>Муниципальное бюджетное общеобразовательное учреждение "Мучкапская средняя общеобразовательная школа"</t>
  </si>
  <si>
    <t>Муниципальное бюджетное общеобразовательное учреждение "Никифоровская средняя общеобразовательная школа №1",</t>
  </si>
  <si>
    <t>Муниципальное бюджетное общеобразовательное учреждение "Никифоровская средняя общеобразовательная школа №2",</t>
  </si>
  <si>
    <t>Муниципальное общеобразовательное учреждение "Первомайская средняя общеобразовательная школа", учебный корпус №1</t>
  </si>
  <si>
    <t>Муниципальное бюджетное общеобразовательное учреждение "Избердеевская средняя общеобразовательная школа имени Героя Советского Союза В.В.Кораблина"</t>
  </si>
  <si>
    <t>Муниципальное бюджетное общеобразовательное учреждение "Пичаевская средняя общеобразовательная школа"</t>
  </si>
  <si>
    <t>Муниципальное бюджетное общеобразовательное учреждение "Платоновская средняя общеобразовательная школа"</t>
  </si>
  <si>
    <t>Муниципальное бюджетное общеобразовательное учреждение "Верхнеспасская средняя общеобразовательная школа"</t>
  </si>
  <si>
    <t>Муниципальное бюджетное общеобразовательное учреждение "Ржаксинская средняя общеобразовательная школа № 2 им. Г.А. Пономарёва",</t>
  </si>
  <si>
    <t>Муниципальное бюджетное общеобразовательное учреждение "Сатинская средняя общеобразовательная школа"</t>
  </si>
  <si>
    <t>Муниципальное бюджетное общеобразовательное учреждение "Сосновская средняя общеобразовательная школа №1"</t>
  </si>
  <si>
    <t>Муниципальное бюджетное общеобразовательное учреждение "Сосновская средняя общеобразовательная школа №2"</t>
  </si>
  <si>
    <t>Муниципальное автономное общеобразовательное учреждение "Татановская средняя общеобразовательная школа"</t>
  </si>
  <si>
    <t>Муниципальное бюджетное общеобразовательное учреждение "Токаревская средняя общеобразовательная школа №2"</t>
  </si>
  <si>
    <t>Муниципальное бюджетное общеобразовательное учреждение "Моисеево-Алабушская средняя общеобразовательная школа"</t>
  </si>
  <si>
    <t>Муниципальное бюджетное общеобразовательное учреждение "Умётская средняя общеобразовательная школа имени Героя Социалистического Труда П.С. Плешакова",</t>
  </si>
  <si>
    <t>Муниципальное бюджетное общеобразовательное учреждение "Средняя общеобразовательная школа № 1",</t>
  </si>
  <si>
    <t>Муниципальное бюджетное общеобразовательное учреждение "Средняя общеобразовательная школа №3 с углубленным изучением отдельных предметов" г.Котовска,</t>
  </si>
  <si>
    <t>Муниципальное бюджетное общеобразовательное учреждение "Средняя общеобразовательная школа № 18 имени Героя Советского Союза Эдуарда Дмитриевича Потапова" г.Мичуринска,</t>
  </si>
  <si>
    <t>Муниципальное бюджетное общеобразовательное учреждение "Гимназия" г. Моршанска,</t>
  </si>
  <si>
    <t>Муниципальное бюджетное общеобразовательное учреждение "Средняя общеобразовательная школа №3" г. Моршанска,</t>
  </si>
  <si>
    <t>Муниципальное бюджетное общеобразовательное учреждение "Средняя общеобразовательная школа №4" г. Рассказово, корпус 2</t>
  </si>
  <si>
    <t>Муниципальное бюджетное общеобразовательное учреждение "Лицей г. Уварово им. А.И. Данилова"</t>
  </si>
  <si>
    <t>Муниципальное бюджетное общеобразовательное учреждение кадетская школа "Уваровский кадетский корпус имени Святого Георгия Победоносца"</t>
  </si>
  <si>
    <t>Муниципальное автономное общеобразовательное учреждение "Лицей № 6"</t>
  </si>
  <si>
    <t>Муниципальное бюджетное общеобразовательное учреждение "Удомельская средняя общеобразовательная школа № 5 с углубленным изучением отдельных предметов"</t>
  </si>
  <si>
    <t>Федеральное государственное казенное военное образовательное учреждение высшего образования "Военная академия воздушно-космической обороны имени Маршала Советского Союза Г. К. Жукова" Министерства обороны Российской Федерации</t>
  </si>
  <si>
    <t>Муниципальное общеобразовательное учреждение
 "Средняя общеобразовательная школа № 1" г. Бологое, Тверской области</t>
  </si>
  <si>
    <t>Муниципальное общеобразовательное бюджетное учреждение "Зеленогорская средняя общеоразовательная школа"</t>
  </si>
  <si>
    <t>Муниципальное бюджетное образовательное учреждение дополнительного образования "Дом детского творчества"</t>
  </si>
  <si>
    <t>Муниципальное бюджетное общеобразовательное учреждение "Гимназия №7" г.Торжка</t>
  </si>
  <si>
    <t>Федеральное государственное автономное общеобразовательное учреждение  высшего образования  "Национальный исследовательский Томский государственный университет"</t>
  </si>
  <si>
    <t>Муниципальное общеобразовательное учреждение "Центр образования № 20"</t>
  </si>
  <si>
    <t>Патриотический центр "Юнга" им. В.Ф. Руднева – филиал муниципального бюджетного учреждения "Молодежный центр "Спектр"</t>
  </si>
  <si>
    <t>Государственное учреждение дополнительного образования  Тульской области "Региональный центр подготовки граждан РФ к военной службе и военно-патриотического воспитания"</t>
  </si>
  <si>
    <t>Федеральное  казенное общеобразовательное учреждение "Средняя общеобразовательная школа Управления Федеральной службы исполнения наказаний по Тульской области"</t>
  </si>
  <si>
    <t>Федеральное государственное казенное образовательное учреждение "Тульское суворовское военное училище".</t>
  </si>
  <si>
    <t>Муниципальное казенное общеобразовательное учреждение "Одоевская  средняя  общеобразовательная школа имени В. Д. Успенского"</t>
  </si>
  <si>
    <t>Сургутский нефтяной техникум (филиал) Федеральное государственное казенное общеобразовательное учреждение высшего образования "Югорский государственный университет"</t>
  </si>
  <si>
    <t>Муниципальное автономное  общеобразовательное учреждение "Гимназия имени Н.Д.Лицмана"</t>
  </si>
  <si>
    <t>Муниципальное автономное общеобразовательное учреждение "Средняя общеобразовательная школа №8 г. Ишима"</t>
  </si>
  <si>
    <t>Федеральное государственное казенное военное образовательное учреждение  высшего образования"Тюменское высшее военно-инженерное командное училище имени маршала инжененых войск А.И. Прошлякова" Министерства обороны РФ
президентское кадетское 
училище"</t>
  </si>
  <si>
    <t>Бюджетное профессиональное образовательное учреждение Удмуртской Республики "Ижевский машиностроительный техникум им. С. Н. Борина" г. Ижевска</t>
  </si>
  <si>
    <t>Федеральное государственное бюджетное образовательное учреждение высшего образования "Ульяновский государственный педагогический университет имени И. Н. Ульянова"</t>
  </si>
  <si>
    <t>Федеральное государственное казенное образовательное учреждение  "Ульяновское гвардейское суворовское училище Министерства обороны Российской Федерации"</t>
  </si>
  <si>
    <t>Муниципальное автономное общеобразовательное учреждение "Гимназия №34"</t>
  </si>
  <si>
    <t>Дальневосточный филиал федерального государственного бюджетного образовательного учреждениея высшего образования "Российская академия народного хозяйства и государственной службы при Президенте РФ"</t>
  </si>
  <si>
    <t>Краевое государственное автономное           общеобразовательное учреждение "Краевой центр образования"</t>
  </si>
  <si>
    <t>Федеральное государственное бюджетное образовательное учреждение высшего  образования  "Нижневартовский государственный университет"</t>
  </si>
  <si>
    <t>Федеральное государственное бюджетное образовательное учреждение высшего образования "Югорский государственный университет",</t>
  </si>
  <si>
    <t>Бюджетное учреждение профессионального образования  Ханты-Мансийского автономного округа "Белоярский политехнический колледж",</t>
  </si>
  <si>
    <t>Бюджетное учреждение профессионального образования  Ханты-Мансийского автономного округа "Радужнинский политехнический колледж",</t>
  </si>
  <si>
    <t>Муниципальное бюджетное общеобразовательное учреждение "Средняя общеобразовательная школа № 5" - "Школа здоровья и развития"</t>
  </si>
  <si>
    <t>Федеральное образовательное учреждение высшего образования 
"Нижневартовский государственный университет"</t>
  </si>
  <si>
    <t>Федеральное государственное бюджетное образовательное учреждение высшего образования "Челябинский государственный университет"</t>
  </si>
  <si>
    <t>Федеральное государственное бюджетное образовательное учреждение высшего образования "Челябинский государственный университет" Миасский филиал</t>
  </si>
  <si>
    <t>Муниципальное бюджетное образовательное учреждение "Специальная (коррекционная) общеобразовательная школа №36 III-IV видов"</t>
  </si>
  <si>
    <t>Федеральное государственное бюджетное образовательное учреждение высшего образования "Чеченский государственный университет"</t>
  </si>
  <si>
    <t>Муниципальное бюджетное общеобразовательное учреждение "Аликовская средняя общеобразовательная школа  им. И.Я.Яковлева"</t>
  </si>
  <si>
    <t>Муниципальное бюджетное общеобразовательное учреждение "Батыревская средняя общеобразовательная школа  № 1"</t>
  </si>
  <si>
    <t>Муниципальное бюджетное общеобразовательное учреждение "Вурнарская средняя общеобразовательная школа  №1 им. И.Н. Никифорова"</t>
  </si>
  <si>
    <t xml:space="preserve">Муниципальное бюджетное общеобразовательное учреждение "Вурнарская средняя общеобразовательная школа №2" Вурнарского района Чувашской Республики </t>
  </si>
  <si>
    <t>Муниципальное бюджетное общеобразовательное учреждение "Средняя общеобразовательная школа №7 имени Героя Советского Союза З.И. Парфеновой"</t>
  </si>
  <si>
    <t>Муниципальное бюджетное общеобразовательное учреждение "Средняя общеобразовательная школа №9"</t>
  </si>
  <si>
    <t>Муниципальное бюджетное общеобразовательное учреждение "Гимназия №8"</t>
  </si>
  <si>
    <t>Муниципальное бюджетное общеобразовательное учреждение "Ибресинская средняя общеобразовательная школа №1"</t>
  </si>
  <si>
    <t>Муниципальное бюджетное общеобразовательное учреждение "Красночетайская средняя общеобразовательная школа"</t>
  </si>
  <si>
    <t>Муниципальное бюджетое общеобразовательное учреждение  "Порецкая средняя общеобразовательная школа" Порецкого района</t>
  </si>
  <si>
    <t>Муниципальное бюджетное общеобразовательное учреждение "Старочукальская основная общеобразовательная школа"</t>
  </si>
  <si>
    <t>Муниципальное бюджетное общеобразовательное учреждение "Шумерлинская средняя общеобразовательная школа" Шумерлинского района</t>
  </si>
  <si>
    <t>Муниципальное бюджетное общеобразовательное учреждение  "Яльчикская средняя общеобразовательная школа"</t>
  </si>
  <si>
    <t>Муниципальное бюджетное общеобразовательное учреждение "Гимназия №1" г. Ядрин Чувашской Республики</t>
  </si>
  <si>
    <t>Муниципальное бюджетное образовательное учреждение "Гимназия №1 " г. Мариинский Посад Чувашской Республики</t>
  </si>
  <si>
    <t>Муниципальное бюджетное общеобразовательное учреждение "Шемуршинская средняя общеобразовательная школа" Шемуршинского района Чувашской Республики</t>
  </si>
  <si>
    <t>Муниципальное бюджетное  общеобразовательное  учреждение "Вурнарская средняя общеобразовательная школа №2" Вурнарского района Чувашской Республики</t>
  </si>
  <si>
    <t>Муниципальное бюджетное общеобразовательное учреждение  "Центр образования с. Анюйск Билибинского муниципального района Чукотского атономного округа"</t>
  </si>
  <si>
    <t>Муниципальное бюджетное общеобразовательное учреждение "Центр образования посёлка Угольные Копи"</t>
  </si>
  <si>
    <t>Муниципальное бюджетное общеобразовательное учреждение "Средняя общеобразовательная школа поселка Эгвекинот"</t>
  </si>
  <si>
    <t>Государственное бюджетное учреждение Ямало-Ненецкого автономного округа "Национальная библиотека Ямало-Ненецкого автономного округа"</t>
  </si>
  <si>
    <t>Муниципальное бюджетное общеобразовательное учреждение "Школа № 3 им. А.И. Покрышкина"</t>
  </si>
  <si>
    <t>Муниципальное общеобразовательное учреждение Средняя общеобразовательная школа № 4 г.Надыма"</t>
  </si>
  <si>
    <t>Муниципальное бюджетное общеобразовательное учреждение "Восяховская средняя общеобразовательная школа "Образовательный центр"</t>
  </si>
  <si>
    <t>Муниципальное бюджетное образовательное учреждение "Горковская средняя общеобразовательная школа"</t>
  </si>
  <si>
    <t>Муниципальное общеобразовательное учреждение "Социокультурный центр" с. Лопхари.</t>
  </si>
  <si>
    <t>Муниципальное бюджетное образовательное учреждение "Мужевская средняя общеобразовательная школа  имени Н.В.Архангельского"</t>
  </si>
  <si>
    <t>Муниципальное бюджетное образовательное учреждение "Питлярская средняя общеобразовательная школа "Образовательный центр"</t>
  </si>
  <si>
    <t>Муниципальное казенное общеобразовательное учреждение "Салемальская школа-интернат имени Володи Солдатова"</t>
  </si>
  <si>
    <t>Муниципальное бюджетное общеобразовательное учреждение "Ямальская школа-интернат им. Василия Давыдова"</t>
  </si>
  <si>
    <t>Муниципальное казенное общеобразовательное учреждение "Сеяхинская школа-интернат"</t>
  </si>
  <si>
    <t>Муниципальное казенное общеобразовательное учреждение   "Мыскаменская школа–интернат"</t>
  </si>
  <si>
    <t>Государственное автономное учреждение дополнительного профессионального образования Ярославской области "Институт развития образования"</t>
  </si>
  <si>
    <t>Федеральное государственное бюджетное образовательное учреждение высшего образования "Ярославский государственный университет им. П.Г. Демидова"</t>
  </si>
  <si>
    <t>Федеральное государственное бюджетное образовательное учреждение высшего образования "Ярославский государственный педагогический университет 
им. К.Д. Ушинского"</t>
  </si>
  <si>
    <t>г. Екатеринбург, ул. Машиностроителей, 2</t>
  </si>
  <si>
    <t>г. Вологда, проспект Победы, 37</t>
  </si>
  <si>
    <t>Бюджетное профессиональное образовательное учреждение среднего образования "Вологодский политехнический техникум"</t>
  </si>
  <si>
    <t>Орлова Любовь Николаевна</t>
  </si>
  <si>
    <t>8 964 004 20 35, 8 964 021 44 99</t>
  </si>
  <si>
    <t>8 (8732) 22 38 54, 8 906 487 07 77</t>
  </si>
  <si>
    <t>Elvino2004@mail.ru</t>
  </si>
  <si>
    <t>г. Омутнинск улица Воровского, 13</t>
  </si>
  <si>
    <t>Гамзатова Солмаз Иялетдиновна</t>
  </si>
  <si>
    <t>Муниципальное казённое общеобразовательное учреждение "Средняя общеобразовательная школа № 5 г. Алагир"</t>
  </si>
  <si>
    <t xml:space="preserve">Тобоева Людмила Тоховна </t>
  </si>
  <si>
    <t>п. Взморье улица Советская 72</t>
  </si>
  <si>
    <t>г. Апатиты, ул. Энергетическая, д. 19</t>
  </si>
  <si>
    <t>8 921 200 49 16, 89524846773</t>
  </si>
  <si>
    <t xml:space="preserve">
8 921 192 48 45</t>
  </si>
  <si>
    <t xml:space="preserve">8 (8165) 25 73 83, 8 960 201 68 10 </t>
  </si>
  <si>
    <t>8 (8166) 55 59 09, 89217065715</t>
  </si>
  <si>
    <t>г. Псков, ул Советская, д.21.</t>
  </si>
  <si>
    <t>Муниципальное  бюджетное  учреждение  "Хадыженский городской Дом культуры"</t>
  </si>
  <si>
    <t>Леонидова Марина Александровна, Шилин Александр Владимирович</t>
  </si>
  <si>
    <t>8918 370 62 82</t>
  </si>
  <si>
    <t>Апшеронский  район, город  Хадыженск, улица  Первомайская, 128</t>
  </si>
  <si>
    <t xml:space="preserve"> 8 918 487 30 50 , 8 861 672 37 63 </t>
  </si>
  <si>
    <t>sekreteva.l@gmail.com, mail@smena.org</t>
  </si>
  <si>
    <t>Муниципальное бюджетное общеобразовательное учреждение средняя общеобразовательная школа №4, г.Белая Калитва</t>
  </si>
  <si>
    <t>Филиал федерального государственного бюджетного образовательного учреждения высшего образования "Псковский государственный университет"  ( г. Великие Луки)</t>
  </si>
  <si>
    <t>с.Корткерос, ул. Советская, д. 211</t>
  </si>
  <si>
    <t>г.Ухта, ул.Сенюкова 13, корпус (Л), аудитория 205л, им.Питирима Сорокина</t>
  </si>
  <si>
    <t>Энтентеева Расима Равилевна</t>
  </si>
  <si>
    <t>8 (3412) 78 05 10, 8 982 834 01 07</t>
  </si>
  <si>
    <t>8 (3412) 91 64 60, 8 905 876 15 48</t>
  </si>
  <si>
    <t>8 903 320 05 28, 8 960 368 89 18</t>
  </si>
  <si>
    <t xml:space="preserve">8 919 639 71 91, 8 987 411 44 30                   </t>
  </si>
  <si>
    <t>8 906 312 09 60, 8 987 837 29 70</t>
  </si>
  <si>
    <t xml:space="preserve"> 8 (86156) 2 18 33, 8  918 194 99 80, 8 (86156) 3 52 46, 8 918 271 15 16</t>
  </si>
  <si>
    <t>г. Туймазы, пл.Октября, 1</t>
  </si>
  <si>
    <t xml:space="preserve">Шаранский район, с. Шаран, ул.Школьная, 3 </t>
  </si>
  <si>
    <t>р.п. Чишмы, ул. Ленина, 39</t>
  </si>
  <si>
    <t>г. Уфа, ул. Ухтинского 30/1</t>
  </si>
  <si>
    <t>Алагирский район, Алагир, ул. Калаева, д.6</t>
  </si>
  <si>
    <t>МБОУ СОШ №2</t>
  </si>
  <si>
    <t>село Магарамкент,улица Ленина, д.8</t>
  </si>
  <si>
    <t>г.Тара, ул.Школьная, д.69</t>
  </si>
  <si>
    <t>Гунибский район, с. Кегер, ул.Кегерская, д.2</t>
  </si>
  <si>
    <t xml:space="preserve">                8 927 112 12 84</t>
  </si>
  <si>
    <t>"Муниципальное бюджетное общеобразовательное учреждение
средняя общеобразовательная школа №2 п. Редкино"</t>
  </si>
  <si>
    <t>г. Красноярск, пр. Свободный д.46</t>
  </si>
  <si>
    <t xml:space="preserve">Алтинай Сргеевна </t>
  </si>
  <si>
    <t>8 983 326 81 77</t>
  </si>
  <si>
    <t>Муниципальное бюджетное общеобразовательное учреждение "Яконурская средняя общеобразовательная школа"</t>
  </si>
</sst>
</file>

<file path=xl/styles.xml><?xml version="1.0" encoding="utf-8"?>
<styleSheet xmlns="http://schemas.openxmlformats.org/spreadsheetml/2006/main" xmlns:mc="http://schemas.openxmlformats.org/markup-compatibility/2006" xmlns:x14ac="http://schemas.microsoft.com/office/spreadsheetml/2009/9/ac" mc:Ignorable="x14ac">
  <fonts count="67">
    <font>
      <sz val="11"/>
      <color rgb="FF000000"/>
      <name val="Calibri"/>
    </font>
    <font>
      <sz val="8"/>
      <color rgb="FFFFFFFF"/>
      <name val="Times New Roman"/>
      <family val="1"/>
      <charset val="204"/>
    </font>
    <font>
      <sz val="11"/>
      <color rgb="FFFFFFFF"/>
      <name val="Calibri"/>
      <family val="2"/>
      <charset val="204"/>
    </font>
    <font>
      <sz val="8"/>
      <color rgb="FF000000"/>
      <name val="Times New Roman"/>
      <family val="1"/>
      <charset val="204"/>
    </font>
    <font>
      <u/>
      <sz val="8"/>
      <color rgb="FF000000"/>
      <name val="Times New Roman"/>
      <family val="1"/>
      <charset val="204"/>
    </font>
    <font>
      <u/>
      <sz val="8"/>
      <color rgb="FF000000"/>
      <name val="Times New Roman"/>
      <family val="1"/>
      <charset val="204"/>
    </font>
    <font>
      <i/>
      <sz val="8"/>
      <color rgb="FF980000"/>
      <name val="Times New Roman"/>
      <family val="1"/>
      <charset val="204"/>
    </font>
    <font>
      <i/>
      <sz val="8"/>
      <color rgb="FF000000"/>
      <name val="Times New Roman"/>
      <family val="1"/>
      <charset val="204"/>
    </font>
    <font>
      <i/>
      <sz val="11"/>
      <color rgb="FF980000"/>
      <name val="Calibri"/>
      <family val="2"/>
      <charset val="204"/>
    </font>
    <font>
      <i/>
      <sz val="11"/>
      <color rgb="FF000000"/>
      <name val="Calibri"/>
      <family val="2"/>
      <charset val="204"/>
    </font>
    <font>
      <sz val="8"/>
      <color rgb="FF980000"/>
      <name val="Times New Roman"/>
      <family val="1"/>
      <charset val="204"/>
    </font>
    <font>
      <sz val="11"/>
      <color rgb="FF980000"/>
      <name val="Calibri"/>
      <family val="2"/>
      <charset val="204"/>
    </font>
    <font>
      <sz val="8"/>
      <color rgb="FF434343"/>
      <name val="Times New Roman"/>
      <family val="1"/>
      <charset val="204"/>
    </font>
    <font>
      <sz val="11"/>
      <color rgb="FF434343"/>
      <name val="Calibri"/>
      <family val="2"/>
      <charset val="204"/>
    </font>
    <font>
      <sz val="8"/>
      <name val="Times New Roman"/>
      <family val="1"/>
      <charset val="204"/>
    </font>
    <font>
      <sz val="11"/>
      <name val="Calibri"/>
      <family val="2"/>
      <charset val="204"/>
    </font>
    <font>
      <sz val="8"/>
      <color rgb="FF0000FF"/>
      <name val="Times New Roman"/>
      <family val="1"/>
      <charset val="204"/>
    </font>
    <font>
      <b/>
      <sz val="8"/>
      <color rgb="FF000000"/>
      <name val="Times New Roman"/>
      <family val="1"/>
      <charset val="204"/>
    </font>
    <font>
      <b/>
      <sz val="11"/>
      <color rgb="FF000000"/>
      <name val="Calibri"/>
      <family val="2"/>
      <charset val="204"/>
    </font>
    <font>
      <sz val="8"/>
      <color rgb="FF222222"/>
      <name val="Times New Roman"/>
      <family val="1"/>
      <charset val="204"/>
    </font>
    <font>
      <i/>
      <sz val="8"/>
      <color rgb="FF222222"/>
      <name val="Times New Roman"/>
      <family val="1"/>
      <charset val="204"/>
    </font>
    <font>
      <i/>
      <sz val="8"/>
      <name val="Times New Roman"/>
      <family val="1"/>
      <charset val="204"/>
    </font>
    <font>
      <i/>
      <sz val="11"/>
      <name val="Calibri"/>
      <family val="2"/>
      <charset val="204"/>
    </font>
    <font>
      <u/>
      <sz val="8"/>
      <color rgb="FF000000"/>
      <name val="Times New Roman"/>
      <family val="1"/>
      <charset val="204"/>
    </font>
    <font>
      <sz val="11"/>
      <color rgb="FF000000"/>
      <name val="Arial"/>
      <family val="2"/>
      <charset val="204"/>
    </font>
    <font>
      <b/>
      <sz val="8"/>
      <color rgb="FF333333"/>
      <name val="Times New Roman"/>
      <family val="1"/>
      <charset val="204"/>
    </font>
    <font>
      <sz val="8"/>
      <color rgb="FF333333"/>
      <name val="Times New Roman"/>
      <family val="1"/>
      <charset val="204"/>
    </font>
    <font>
      <u/>
      <sz val="8"/>
      <color rgb="FF000000"/>
      <name val="Times New Roman"/>
      <family val="1"/>
      <charset val="204"/>
    </font>
    <font>
      <sz val="11"/>
      <name val="Calibri"/>
      <family val="2"/>
      <charset val="204"/>
    </font>
    <font>
      <u/>
      <sz val="8"/>
      <color rgb="FF000000"/>
      <name val="Times New Roman"/>
      <family val="1"/>
      <charset val="204"/>
    </font>
    <font>
      <sz val="8"/>
      <name val="Calibri"/>
      <family val="2"/>
      <charset val="204"/>
    </font>
    <font>
      <i/>
      <u/>
      <sz val="8"/>
      <color rgb="FF000000"/>
      <name val="Times New Roman"/>
      <family val="1"/>
      <charset val="204"/>
    </font>
    <font>
      <sz val="11"/>
      <color rgb="FF0000FF"/>
      <name val="Calibri"/>
      <family val="2"/>
      <charset val="204"/>
    </font>
    <font>
      <sz val="8"/>
      <color rgb="FFFF0000"/>
      <name val="Times New Roman"/>
      <family val="1"/>
      <charset val="204"/>
    </font>
    <font>
      <u/>
      <sz val="8"/>
      <color rgb="FF000000"/>
      <name val="Times New Roman"/>
      <family val="1"/>
      <charset val="204"/>
    </font>
    <font>
      <sz val="8"/>
      <color rgb="FF000000"/>
      <name val="Calibri"/>
      <family val="2"/>
      <charset val="204"/>
    </font>
    <font>
      <i/>
      <u/>
      <sz val="8"/>
      <color rgb="FF000000"/>
      <name val="Times New Roman"/>
      <family val="1"/>
      <charset val="204"/>
    </font>
    <font>
      <sz val="8"/>
      <color rgb="FF000000"/>
      <name val="&quot;Times New Roman&quot;"/>
    </font>
    <font>
      <u/>
      <sz val="8"/>
      <color rgb="FF0000FF"/>
      <name val="Times New Roman"/>
      <family val="1"/>
      <charset val="204"/>
    </font>
    <font>
      <u/>
      <sz val="8"/>
      <color rgb="FF000000"/>
      <name val="Times New Roman"/>
      <family val="1"/>
      <charset val="204"/>
    </font>
    <font>
      <u/>
      <sz val="8"/>
      <color rgb="FF000000"/>
      <name val="Times New Roman"/>
      <family val="1"/>
      <charset val="204"/>
    </font>
    <font>
      <i/>
      <sz val="8"/>
      <color rgb="FF0000FF"/>
      <name val="Times New Roman"/>
      <family val="1"/>
      <charset val="204"/>
    </font>
    <font>
      <sz val="8"/>
      <name val="&quot;Times New Roman&quot;"/>
    </font>
    <font>
      <u/>
      <sz val="8"/>
      <color rgb="FF000000"/>
      <name val="Times New Roman"/>
      <family val="1"/>
      <charset val="204"/>
    </font>
    <font>
      <sz val="8"/>
      <color rgb="FF505050"/>
      <name val="Times New Roman"/>
      <family val="1"/>
      <charset val="204"/>
    </font>
    <font>
      <i/>
      <sz val="8"/>
      <name val="Times New Roman"/>
      <family val="1"/>
      <charset val="204"/>
    </font>
    <font>
      <i/>
      <sz val="8"/>
      <color rgb="FF000000"/>
      <name val="Times New Roman"/>
      <family val="1"/>
      <charset val="204"/>
    </font>
    <font>
      <sz val="8"/>
      <color rgb="FF000000"/>
      <name val="Times New Roman"/>
      <family val="1"/>
      <charset val="204"/>
    </font>
    <font>
      <u/>
      <sz val="11"/>
      <color theme="10"/>
      <name val="Calibri"/>
      <family val="2"/>
      <charset val="204"/>
    </font>
    <font>
      <sz val="8"/>
      <color rgb="FFFF0000"/>
      <name val="Times New Roman"/>
      <family val="1"/>
      <charset val="204"/>
    </font>
    <font>
      <sz val="8"/>
      <color rgb="FFFFFFFF"/>
      <name val="Times New Roman"/>
      <family val="1"/>
      <charset val="204"/>
    </font>
    <font>
      <i/>
      <sz val="8"/>
      <color rgb="FF980000"/>
      <name val="Times New Roman"/>
      <family val="1"/>
      <charset val="204"/>
    </font>
    <font>
      <u/>
      <sz val="8"/>
      <color rgb="FF000000"/>
      <name val="Times New Roman"/>
      <family val="1"/>
      <charset val="204"/>
    </font>
    <font>
      <sz val="8"/>
      <name val="Times New Roman"/>
      <family val="1"/>
      <charset val="204"/>
    </font>
    <font>
      <sz val="11"/>
      <name val="Calibri"/>
      <family val="2"/>
      <charset val="204"/>
    </font>
    <font>
      <sz val="8"/>
      <color theme="1"/>
      <name val="Times New Roman"/>
      <family val="1"/>
      <charset val="204"/>
    </font>
    <font>
      <sz val="11"/>
      <color rgb="FF000000"/>
      <name val="Calibri"/>
      <family val="2"/>
      <charset val="204"/>
    </font>
    <font>
      <u/>
      <sz val="11"/>
      <color theme="10"/>
      <name val="Calibri"/>
      <family val="2"/>
      <charset val="204"/>
    </font>
    <font>
      <sz val="8"/>
      <color theme="10"/>
      <name val="Times New Roman"/>
      <family val="1"/>
      <charset val="204"/>
    </font>
    <font>
      <sz val="8"/>
      <color rgb="FF980000"/>
      <name val="Times New Roman"/>
      <family val="1"/>
      <charset val="204"/>
    </font>
    <font>
      <sz val="8"/>
      <color rgb="FF0000FF"/>
      <name val="Times New Roman"/>
      <family val="1"/>
      <charset val="204"/>
    </font>
    <font>
      <sz val="8"/>
      <color rgb="FF0563C1"/>
      <name val="Times New Roman"/>
      <family val="1"/>
      <charset val="204"/>
    </font>
    <font>
      <sz val="8"/>
      <color theme="1"/>
      <name val="Calibri"/>
      <family val="2"/>
      <charset val="204"/>
    </font>
    <font>
      <i/>
      <sz val="8"/>
      <color theme="1"/>
      <name val="Times New Roman"/>
      <family val="1"/>
      <charset val="204"/>
    </font>
    <font>
      <b/>
      <sz val="8"/>
      <color theme="1"/>
      <name val="Times New Roman"/>
      <family val="1"/>
      <charset val="204"/>
    </font>
    <font>
      <sz val="11"/>
      <color theme="1"/>
      <name val="Calibri"/>
      <family val="2"/>
      <charset val="204"/>
    </font>
    <font>
      <b/>
      <i/>
      <sz val="8"/>
      <color theme="1"/>
      <name val="Times New Roman"/>
      <family val="1"/>
      <charset val="204"/>
    </font>
  </fonts>
  <fills count="39">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B6D7A8"/>
        <bgColor rgb="FFB6D7A8"/>
      </patternFill>
    </fill>
    <fill>
      <patternFill patternType="solid">
        <fgColor rgb="FF93C47D"/>
        <bgColor rgb="FF93C47D"/>
      </patternFill>
    </fill>
    <fill>
      <patternFill patternType="solid">
        <fgColor rgb="FFFF9900"/>
        <bgColor rgb="FFFF9900"/>
      </patternFill>
    </fill>
    <fill>
      <patternFill patternType="solid">
        <fgColor theme="0"/>
        <bgColor rgb="FFFF0000"/>
      </patternFill>
    </fill>
    <fill>
      <patternFill patternType="solid">
        <fgColor theme="0"/>
        <bgColor indexed="64"/>
      </patternFill>
    </fill>
    <fill>
      <patternFill patternType="solid">
        <fgColor rgb="FFFF0000"/>
        <bgColor rgb="FFFFFFFF"/>
      </patternFill>
    </fill>
    <fill>
      <patternFill patternType="solid">
        <fgColor rgb="FFFFC000"/>
        <bgColor indexed="64"/>
      </patternFill>
    </fill>
    <fill>
      <patternFill patternType="solid">
        <fgColor rgb="FFFFC000"/>
        <bgColor rgb="FFFFFFFF"/>
      </patternFill>
    </fill>
    <fill>
      <patternFill patternType="solid">
        <fgColor rgb="FF7030A0"/>
        <bgColor rgb="FFFFFFFF"/>
      </patternFill>
    </fill>
    <fill>
      <patternFill patternType="solid">
        <fgColor rgb="FF00B050"/>
        <bgColor rgb="FFFFFFFF"/>
      </patternFill>
    </fill>
    <fill>
      <patternFill patternType="solid">
        <fgColor rgb="FF00B0F0"/>
        <bgColor rgb="FFFFFFFF"/>
      </patternFill>
    </fill>
    <fill>
      <patternFill patternType="solid">
        <fgColor rgb="FF92D050"/>
        <bgColor indexed="64"/>
      </patternFill>
    </fill>
    <fill>
      <patternFill patternType="solid">
        <fgColor rgb="FF92D050"/>
        <bgColor rgb="FFFFFFFF"/>
      </patternFill>
    </fill>
    <fill>
      <patternFill patternType="solid">
        <fgColor rgb="FF92D050"/>
        <bgColor rgb="FFFFFF00"/>
      </patternFill>
    </fill>
    <fill>
      <patternFill patternType="solid">
        <fgColor rgb="FF92D050"/>
        <bgColor rgb="FFFF0000"/>
      </patternFill>
    </fill>
    <fill>
      <patternFill patternType="solid">
        <fgColor theme="8" tint="0.79998168889431442"/>
        <bgColor rgb="FFFFFFFF"/>
      </patternFill>
    </fill>
    <fill>
      <patternFill patternType="solid">
        <fgColor theme="4" tint="0.79998168889431442"/>
        <bgColor rgb="FFFFFFFF"/>
      </patternFill>
    </fill>
    <fill>
      <patternFill patternType="solid">
        <fgColor theme="9" tint="0.39997558519241921"/>
        <bgColor rgb="FFFFFFFF"/>
      </patternFill>
    </fill>
    <fill>
      <patternFill patternType="solid">
        <fgColor theme="9" tint="-0.249977111117893"/>
        <bgColor rgb="FFFFFFFF"/>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39997558519241921"/>
        <bgColor rgb="FFFFFFFF"/>
      </patternFill>
    </fill>
    <fill>
      <patternFill patternType="solid">
        <fgColor rgb="FF00B0F0"/>
        <bgColor indexed="64"/>
      </patternFill>
    </fill>
    <fill>
      <patternFill patternType="solid">
        <fgColor theme="8" tint="0.79998168889431442"/>
        <bgColor rgb="FFFFFF00"/>
      </patternFill>
    </fill>
    <fill>
      <patternFill patternType="solid">
        <fgColor theme="2" tint="-0.89999084444715716"/>
        <bgColor rgb="FFFFFFFF"/>
      </patternFill>
    </fill>
    <fill>
      <patternFill patternType="solid">
        <fgColor theme="7" tint="0.39997558519241921"/>
        <bgColor indexed="64"/>
      </patternFill>
    </fill>
    <fill>
      <patternFill patternType="solid">
        <fgColor theme="9" tint="-0.249977111117893"/>
        <bgColor rgb="FFFF0000"/>
      </patternFill>
    </fill>
    <fill>
      <patternFill patternType="solid">
        <fgColor theme="0"/>
        <bgColor rgb="FFFFFFFF"/>
      </patternFill>
    </fill>
    <fill>
      <patternFill patternType="solid">
        <fgColor theme="0"/>
        <bgColor rgb="FFFFFF00"/>
      </patternFill>
    </fill>
    <fill>
      <patternFill patternType="solid">
        <fgColor theme="0"/>
        <bgColor rgb="FF4A86E8"/>
      </patternFill>
    </fill>
    <fill>
      <patternFill patternType="solid">
        <fgColor rgb="FF0070C0"/>
        <bgColor rgb="FF4A86E8"/>
      </patternFill>
    </fill>
    <fill>
      <patternFill patternType="solid">
        <fgColor rgb="FF0070C0"/>
        <bgColor indexed="64"/>
      </patternFill>
    </fill>
    <fill>
      <patternFill patternType="solid">
        <fgColor theme="0"/>
        <bgColor rgb="FF92D05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48" fillId="0" borderId="0" applyNumberFormat="0" applyFill="0" applyBorder="0" applyAlignment="0" applyProtection="0"/>
  </cellStyleXfs>
  <cellXfs count="332">
    <xf numFmtId="0" fontId="0" fillId="0" borderId="0" xfId="0" applyFont="1" applyAlignment="1"/>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49" fontId="3" fillId="4" borderId="0" xfId="0" applyNumberFormat="1" applyFont="1" applyFill="1" applyBorder="1"/>
    <xf numFmtId="0" fontId="0" fillId="0" borderId="0" xfId="0" applyFont="1"/>
    <xf numFmtId="49" fontId="3"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49" fontId="3" fillId="0" borderId="0" xfId="0" applyNumberFormat="1" applyFont="1" applyBorder="1"/>
    <xf numFmtId="49" fontId="6" fillId="3" borderId="1" xfId="0" applyNumberFormat="1" applyFont="1" applyFill="1" applyBorder="1" applyAlignment="1">
      <alignment horizontal="center" vertical="center" wrapText="1"/>
    </xf>
    <xf numFmtId="49" fontId="6" fillId="0" borderId="0" xfId="0" applyNumberFormat="1" applyFont="1" applyBorder="1"/>
    <xf numFmtId="0" fontId="8" fillId="0" borderId="0" xfId="0" applyFont="1"/>
    <xf numFmtId="49" fontId="3" fillId="3" borderId="1" xfId="0" applyNumberFormat="1" applyFont="1" applyFill="1" applyBorder="1" applyAlignment="1">
      <alignment horizontal="center" vertical="center"/>
    </xf>
    <xf numFmtId="49" fontId="7" fillId="3" borderId="1" xfId="0" applyNumberFormat="1" applyFont="1" applyFill="1" applyBorder="1" applyAlignment="1">
      <alignment horizontal="center" vertical="center" wrapText="1"/>
    </xf>
    <xf numFmtId="49" fontId="7" fillId="0" borderId="0" xfId="0" applyNumberFormat="1" applyFont="1" applyBorder="1"/>
    <xf numFmtId="0" fontId="9" fillId="0" borderId="0" xfId="0" applyFont="1"/>
    <xf numFmtId="49" fontId="10" fillId="3" borderId="1" xfId="0" applyNumberFormat="1" applyFont="1" applyFill="1" applyBorder="1" applyAlignment="1">
      <alignment horizontal="center" vertical="center" wrapText="1"/>
    </xf>
    <xf numFmtId="49" fontId="10" fillId="4" borderId="0" xfId="0" applyNumberFormat="1" applyFont="1" applyFill="1" applyBorder="1"/>
    <xf numFmtId="0" fontId="11" fillId="0" borderId="0" xfId="0" applyFont="1"/>
    <xf numFmtId="49" fontId="12" fillId="3" borderId="1" xfId="0" applyNumberFormat="1" applyFont="1" applyFill="1" applyBorder="1" applyAlignment="1">
      <alignment horizontal="center" vertical="center" wrapText="1"/>
    </xf>
    <xf numFmtId="49" fontId="12" fillId="0" borderId="0" xfId="0" applyNumberFormat="1" applyFont="1" applyBorder="1"/>
    <xf numFmtId="0" fontId="13" fillId="0" borderId="0" xfId="0" applyFont="1"/>
    <xf numFmtId="49" fontId="14"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14" fillId="0" borderId="0" xfId="0" applyNumberFormat="1" applyFont="1" applyBorder="1"/>
    <xf numFmtId="0" fontId="15" fillId="0" borderId="0" xfId="0" applyFont="1"/>
    <xf numFmtId="49" fontId="14" fillId="3" borderId="1" xfId="0" applyNumberFormat="1" applyFont="1" applyFill="1" applyBorder="1" applyAlignment="1">
      <alignment horizontal="center" vertical="center" wrapText="1"/>
    </xf>
    <xf numFmtId="49" fontId="16" fillId="3" borderId="1" xfId="0" applyNumberFormat="1" applyFont="1" applyFill="1" applyBorder="1" applyAlignment="1">
      <alignment horizontal="center" vertical="center" wrapText="1"/>
    </xf>
    <xf numFmtId="49" fontId="3" fillId="4" borderId="0" xfId="0" applyNumberFormat="1" applyFont="1" applyFill="1" applyBorder="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Border="1" applyAlignment="1">
      <alignment wrapText="1"/>
    </xf>
    <xf numFmtId="0" fontId="3" fillId="0" borderId="0" xfId="0" applyFont="1" applyAlignment="1">
      <alignment wrapText="1"/>
    </xf>
    <xf numFmtId="49" fontId="3" fillId="3" borderId="1" xfId="0" applyNumberFormat="1" applyFont="1" applyFill="1" applyBorder="1" applyAlignment="1">
      <alignment horizontal="left" vertical="center" wrapText="1"/>
    </xf>
    <xf numFmtId="49" fontId="6" fillId="4" borderId="0" xfId="0" applyNumberFormat="1" applyFont="1" applyFill="1" applyBorder="1"/>
    <xf numFmtId="49" fontId="14" fillId="4" borderId="0" xfId="0" applyNumberFormat="1" applyFont="1" applyFill="1" applyBorder="1"/>
    <xf numFmtId="0" fontId="3" fillId="3" borderId="1" xfId="0" applyFont="1" applyFill="1" applyBorder="1" applyAlignment="1">
      <alignment horizontal="center" vertical="center" wrapText="1"/>
    </xf>
    <xf numFmtId="0" fontId="14" fillId="3" borderId="0" xfId="0" applyFont="1" applyFill="1" applyAlignment="1">
      <alignment horizontal="center" vertical="center"/>
    </xf>
    <xf numFmtId="49" fontId="6" fillId="0" borderId="0" xfId="0" applyNumberFormat="1" applyFont="1" applyBorder="1"/>
    <xf numFmtId="49" fontId="17" fillId="3" borderId="1" xfId="0" applyNumberFormat="1" applyFont="1" applyFill="1" applyBorder="1" applyAlignment="1">
      <alignment horizontal="center" vertical="center" wrapText="1"/>
    </xf>
    <xf numFmtId="49" fontId="17" fillId="4" borderId="0" xfId="0" applyNumberFormat="1" applyFont="1" applyFill="1" applyBorder="1"/>
    <xf numFmtId="0" fontId="18" fillId="0" borderId="0" xfId="0" applyFont="1"/>
    <xf numFmtId="49" fontId="21" fillId="3" borderId="1" xfId="0" applyNumberFormat="1" applyFont="1" applyFill="1" applyBorder="1" applyAlignment="1">
      <alignment horizontal="center" vertical="center" wrapText="1"/>
    </xf>
    <xf numFmtId="49" fontId="21" fillId="0" borderId="0" xfId="0" applyNumberFormat="1" applyFont="1" applyBorder="1"/>
    <xf numFmtId="0" fontId="22" fillId="0" borderId="0" xfId="0" applyFont="1"/>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5" borderId="0" xfId="0" applyNumberFormat="1" applyFont="1" applyFill="1" applyBorder="1"/>
    <xf numFmtId="0" fontId="0" fillId="5" borderId="0" xfId="0" applyFont="1" applyFill="1"/>
    <xf numFmtId="49" fontId="24" fillId="0" borderId="0" xfId="0" applyNumberFormat="1" applyFont="1" applyAlignment="1"/>
    <xf numFmtId="0" fontId="3" fillId="0" borderId="0" xfId="0" applyFont="1"/>
    <xf numFmtId="49" fontId="3" fillId="0" borderId="1" xfId="0" applyNumberFormat="1" applyFont="1" applyBorder="1" applyAlignment="1">
      <alignment horizontal="center" vertical="center" wrapText="1"/>
    </xf>
    <xf numFmtId="49" fontId="10"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31" fillId="3" borderId="1" xfId="0" applyFont="1" applyFill="1" applyBorder="1" applyAlignment="1">
      <alignment horizontal="center" vertical="center" wrapText="1"/>
    </xf>
    <xf numFmtId="49" fontId="3" fillId="4" borderId="0" xfId="0" applyNumberFormat="1" applyFont="1" applyFill="1" applyBorder="1"/>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49" fontId="3" fillId="0" borderId="0" xfId="0" applyNumberFormat="1" applyFont="1" applyBorder="1"/>
    <xf numFmtId="49" fontId="16" fillId="3" borderId="1" xfId="0" applyNumberFormat="1" applyFont="1" applyFill="1" applyBorder="1" applyAlignment="1">
      <alignment horizontal="center" vertical="center" wrapText="1"/>
    </xf>
    <xf numFmtId="49" fontId="16" fillId="0" borderId="0" xfId="0" applyNumberFormat="1" applyFont="1" applyBorder="1"/>
    <xf numFmtId="0" fontId="32" fillId="0" borderId="0" xfId="0" applyFont="1"/>
    <xf numFmtId="0" fontId="34" fillId="3" borderId="1" xfId="0" applyFont="1" applyFill="1" applyBorder="1" applyAlignment="1">
      <alignment horizontal="center" vertical="center"/>
    </xf>
    <xf numFmtId="0" fontId="35" fillId="0" borderId="0" xfId="0" applyFont="1"/>
    <xf numFmtId="49" fontId="14" fillId="5" borderId="0" xfId="0" applyNumberFormat="1" applyFont="1" applyFill="1" applyBorder="1"/>
    <xf numFmtId="0" fontId="15" fillId="5" borderId="0" xfId="0" applyFont="1" applyFill="1"/>
    <xf numFmtId="49" fontId="3" fillId="3" borderId="1" xfId="0" applyNumberFormat="1" applyFont="1" applyFill="1" applyBorder="1" applyAlignment="1">
      <alignment horizontal="center" vertical="center" wrapText="1"/>
    </xf>
    <xf numFmtId="0" fontId="36" fillId="3" borderId="1" xfId="0" applyFont="1" applyFill="1" applyBorder="1" applyAlignment="1">
      <alignment horizontal="center" vertical="center" wrapText="1"/>
    </xf>
    <xf numFmtId="0" fontId="37" fillId="3" borderId="1" xfId="0" applyFont="1" applyFill="1" applyBorder="1" applyAlignment="1">
      <alignment horizontal="center" wrapText="1"/>
    </xf>
    <xf numFmtId="0" fontId="3" fillId="3" borderId="2" xfId="0" applyFont="1" applyFill="1" applyBorder="1" applyAlignment="1">
      <alignment horizontal="center" vertical="center" wrapText="1"/>
    </xf>
    <xf numFmtId="49" fontId="14" fillId="3" borderId="1" xfId="0" applyNumberFormat="1" applyFont="1" applyFill="1" applyBorder="1" applyAlignment="1">
      <alignment horizontal="left" vertical="center" wrapText="1"/>
    </xf>
    <xf numFmtId="0" fontId="14" fillId="0" borderId="0" xfId="0" applyFont="1"/>
    <xf numFmtId="0" fontId="3" fillId="5"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3" fillId="0" borderId="0" xfId="0" applyNumberFormat="1" applyFont="1"/>
    <xf numFmtId="0" fontId="14" fillId="3" borderId="1" xfId="0" applyFont="1" applyFill="1" applyBorder="1" applyAlignment="1">
      <alignment horizontal="center" vertical="center" wrapText="1"/>
    </xf>
    <xf numFmtId="49" fontId="14" fillId="0" borderId="0" xfId="0" applyNumberFormat="1" applyFont="1"/>
    <xf numFmtId="0" fontId="3"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49" fontId="3" fillId="4" borderId="0" xfId="0" applyNumberFormat="1" applyFont="1" applyFill="1"/>
    <xf numFmtId="49" fontId="3" fillId="6" borderId="0" xfId="0" applyNumberFormat="1" applyFont="1" applyFill="1"/>
    <xf numFmtId="0" fontId="0" fillId="6" borderId="0" xfId="0" applyFont="1" applyFill="1"/>
    <xf numFmtId="0" fontId="39" fillId="0" borderId="1" xfId="0" applyFont="1" applyBorder="1" applyAlignment="1">
      <alignment horizontal="center" vertical="center" wrapText="1"/>
    </xf>
    <xf numFmtId="0" fontId="40" fillId="5" borderId="1" xfId="0" applyFont="1" applyFill="1" applyBorder="1" applyAlignment="1">
      <alignment horizontal="center" vertical="center" wrapText="1"/>
    </xf>
    <xf numFmtId="49" fontId="3" fillId="5" borderId="0" xfId="0" applyNumberFormat="1" applyFont="1" applyFill="1"/>
    <xf numFmtId="49" fontId="21" fillId="4" borderId="0" xfId="0" applyNumberFormat="1" applyFont="1" applyFill="1" applyBorder="1"/>
    <xf numFmtId="0" fontId="21" fillId="3" borderId="1" xfId="0" applyFont="1" applyFill="1" applyBorder="1" applyAlignment="1">
      <alignment horizontal="center" vertical="center" wrapText="1"/>
    </xf>
    <xf numFmtId="49" fontId="16" fillId="4" borderId="0" xfId="0" applyNumberFormat="1" applyFont="1" applyFill="1" applyBorder="1"/>
    <xf numFmtId="0" fontId="14" fillId="3" borderId="1" xfId="0" applyFont="1" applyFill="1" applyBorder="1" applyAlignment="1">
      <alignment horizontal="center" vertical="center" wrapText="1"/>
    </xf>
    <xf numFmtId="49" fontId="14" fillId="3" borderId="0" xfId="0" applyNumberFormat="1" applyFont="1" applyFill="1" applyBorder="1"/>
    <xf numFmtId="0" fontId="15" fillId="3" borderId="0" xfId="0" applyFont="1" applyFill="1"/>
    <xf numFmtId="0" fontId="14" fillId="0" borderId="1" xfId="0" applyFont="1" applyBorder="1" applyAlignment="1">
      <alignment horizontal="center" vertical="center" wrapText="1"/>
    </xf>
    <xf numFmtId="49" fontId="14" fillId="0" borderId="1" xfId="0" applyNumberFormat="1" applyFont="1" applyBorder="1" applyAlignment="1">
      <alignment horizontal="center" vertical="center" wrapText="1"/>
    </xf>
    <xf numFmtId="49" fontId="3" fillId="0" borderId="0" xfId="0" applyNumberFormat="1" applyFont="1" applyBorder="1" applyAlignment="1">
      <alignment horizontal="center" vertical="center"/>
    </xf>
    <xf numFmtId="0" fontId="3" fillId="0" borderId="0" xfId="0" applyFont="1" applyAlignment="1">
      <alignment horizontal="center" vertical="center"/>
    </xf>
    <xf numFmtId="49" fontId="10" fillId="0" borderId="0" xfId="0" applyNumberFormat="1" applyFont="1" applyBorder="1"/>
    <xf numFmtId="0" fontId="0" fillId="0" borderId="0" xfId="0" applyFont="1" applyAlignment="1">
      <alignment horizontal="center" vertical="center"/>
    </xf>
    <xf numFmtId="49" fontId="1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49" fontId="14" fillId="0" borderId="1" xfId="0" applyNumberFormat="1" applyFont="1" applyBorder="1" applyAlignment="1">
      <alignment horizontal="center" vertical="center" wrapText="1"/>
    </xf>
    <xf numFmtId="0" fontId="43" fillId="0" borderId="1" xfId="0" applyFont="1" applyBorder="1" applyAlignment="1">
      <alignment horizontal="center" vertical="center"/>
    </xf>
    <xf numFmtId="0" fontId="7"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49" fontId="3" fillId="6" borderId="0" xfId="0" applyNumberFormat="1" applyFont="1" applyFill="1" applyBorder="1"/>
    <xf numFmtId="49" fontId="16" fillId="7" borderId="0" xfId="0" applyNumberFormat="1" applyFont="1" applyFill="1" applyBorder="1"/>
    <xf numFmtId="0" fontId="32" fillId="7" borderId="0" xfId="0" applyFont="1" applyFill="1"/>
    <xf numFmtId="49" fontId="16" fillId="6" borderId="0" xfId="0" applyNumberFormat="1" applyFont="1" applyFill="1" applyBorder="1"/>
    <xf numFmtId="0" fontId="32" fillId="6" borderId="0" xfId="0" applyFont="1" applyFill="1"/>
    <xf numFmtId="49" fontId="10" fillId="0" borderId="1" xfId="0" applyNumberFormat="1" applyFont="1" applyBorder="1" applyAlignment="1">
      <alignment horizontal="center" vertical="center" wrapText="1"/>
    </xf>
    <xf numFmtId="49" fontId="14" fillId="0" borderId="1" xfId="0" applyNumberFormat="1" applyFont="1" applyBorder="1" applyAlignment="1">
      <alignment horizontal="left" vertical="center" wrapText="1"/>
    </xf>
    <xf numFmtId="49" fontId="6" fillId="0" borderId="1" xfId="0" applyNumberFormat="1" applyFont="1" applyBorder="1" applyAlignment="1">
      <alignment horizontal="center" vertical="center" wrapText="1"/>
    </xf>
    <xf numFmtId="49" fontId="3" fillId="8" borderId="0" xfId="0" applyNumberFormat="1" applyFont="1" applyFill="1" applyBorder="1"/>
    <xf numFmtId="0" fontId="0" fillId="8" borderId="0" xfId="0" applyFont="1" applyFill="1"/>
    <xf numFmtId="49" fontId="3" fillId="9" borderId="1" xfId="0" applyNumberFormat="1" applyFont="1" applyFill="1" applyBorder="1" applyAlignment="1">
      <alignment horizontal="center" vertical="center" wrapText="1"/>
    </xf>
    <xf numFmtId="49" fontId="3" fillId="9" borderId="0" xfId="0" applyNumberFormat="1" applyFont="1" applyFill="1" applyBorder="1"/>
    <xf numFmtId="0" fontId="0" fillId="9" borderId="0" xfId="0" applyFont="1" applyFill="1"/>
    <xf numFmtId="0" fontId="0" fillId="10" borderId="0" xfId="0" applyFont="1" applyFill="1" applyAlignment="1"/>
    <xf numFmtId="0" fontId="3"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0" xfId="0" applyNumberFormat="1" applyFont="1" applyFill="1" applyBorder="1"/>
    <xf numFmtId="0" fontId="0" fillId="0" borderId="0" xfId="0" applyFont="1" applyFill="1"/>
    <xf numFmtId="0" fontId="0" fillId="0" borderId="0" xfId="0" applyFont="1" applyFill="1" applyAlignment="1"/>
    <xf numFmtId="0" fontId="46" fillId="3" borderId="1" xfId="0" applyFont="1" applyFill="1" applyBorder="1" applyAlignment="1">
      <alignment horizontal="center" vertical="center" wrapText="1"/>
    </xf>
    <xf numFmtId="49" fontId="47" fillId="3" borderId="1" xfId="0" applyNumberFormat="1" applyFont="1" applyFill="1" applyBorder="1" applyAlignment="1">
      <alignment horizontal="center" vertical="center" wrapText="1"/>
    </xf>
    <xf numFmtId="0" fontId="47" fillId="3"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48" fillId="16" borderId="1" xfId="1" applyFill="1" applyBorder="1" applyAlignment="1">
      <alignment horizontal="center" vertical="center" wrapText="1"/>
    </xf>
    <xf numFmtId="0" fontId="4" fillId="14" borderId="1" xfId="0" applyFont="1" applyFill="1" applyBorder="1" applyAlignment="1">
      <alignment horizontal="center" vertical="center" wrapText="1"/>
    </xf>
    <xf numFmtId="0" fontId="48" fillId="13" borderId="1" xfId="1" applyFill="1" applyBorder="1" applyAlignment="1">
      <alignment horizontal="center" vertical="center" wrapText="1"/>
    </xf>
    <xf numFmtId="49" fontId="50" fillId="2" borderId="1"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47" fillId="13" borderId="1" xfId="0" applyFont="1" applyFill="1" applyBorder="1" applyAlignment="1">
      <alignment horizontal="center" vertical="center" wrapText="1"/>
    </xf>
    <xf numFmtId="0" fontId="48" fillId="3" borderId="1" xfId="1" applyFill="1" applyBorder="1" applyAlignment="1">
      <alignment horizontal="center" vertical="center" wrapText="1"/>
    </xf>
    <xf numFmtId="0" fontId="47" fillId="18" borderId="1" xfId="0" applyFont="1" applyFill="1" applyBorder="1" applyAlignment="1">
      <alignment horizontal="center" vertical="center" wrapText="1"/>
    </xf>
    <xf numFmtId="0" fontId="47" fillId="15" borderId="1" xfId="0" applyFont="1" applyFill="1" applyBorder="1" applyAlignment="1">
      <alignment horizontal="center" vertical="center" wrapText="1"/>
    </xf>
    <xf numFmtId="0" fontId="48" fillId="15" borderId="1" xfId="1" applyFill="1" applyBorder="1" applyAlignment="1">
      <alignment horizontal="center" vertical="center" wrapText="1"/>
    </xf>
    <xf numFmtId="0" fontId="5" fillId="11" borderId="1" xfId="0" applyFont="1" applyFill="1" applyBorder="1" applyAlignment="1">
      <alignment horizontal="center" vertical="center" wrapText="1"/>
    </xf>
    <xf numFmtId="49" fontId="47" fillId="4" borderId="0" xfId="0" applyNumberFormat="1" applyFont="1" applyFill="1" applyBorder="1"/>
    <xf numFmtId="0" fontId="53" fillId="3" borderId="1" xfId="0" applyFont="1" applyFill="1" applyBorder="1" applyAlignment="1">
      <alignment horizontal="center" vertical="center" wrapText="1"/>
    </xf>
    <xf numFmtId="49" fontId="53" fillId="3" borderId="1" xfId="0" applyNumberFormat="1" applyFont="1" applyFill="1" applyBorder="1" applyAlignment="1">
      <alignment horizontal="center" vertical="center" wrapText="1"/>
    </xf>
    <xf numFmtId="49" fontId="53" fillId="4" borderId="0" xfId="0" applyNumberFormat="1" applyFont="1" applyFill="1" applyBorder="1"/>
    <xf numFmtId="0" fontId="54" fillId="0" borderId="0" xfId="0" applyFont="1"/>
    <xf numFmtId="49" fontId="47" fillId="0" borderId="0" xfId="0" applyNumberFormat="1" applyFont="1" applyBorder="1"/>
    <xf numFmtId="0" fontId="47" fillId="0" borderId="1" xfId="0" applyFont="1" applyFill="1" applyBorder="1" applyAlignment="1">
      <alignment horizontal="center" vertical="center" wrapText="1"/>
    </xf>
    <xf numFmtId="49" fontId="47" fillId="0" borderId="1" xfId="0" applyNumberFormat="1" applyFont="1" applyFill="1" applyBorder="1" applyAlignment="1">
      <alignment horizontal="center" vertical="center" wrapText="1"/>
    </xf>
    <xf numFmtId="49" fontId="47" fillId="0" borderId="0" xfId="0" applyNumberFormat="1" applyFont="1" applyFill="1" applyBorder="1"/>
    <xf numFmtId="0" fontId="3" fillId="17" borderId="1" xfId="0" applyFont="1" applyFill="1" applyBorder="1" applyAlignment="1">
      <alignment horizontal="center" vertical="center" wrapText="1"/>
    </xf>
    <xf numFmtId="0" fontId="27"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39" fillId="12" borderId="1" xfId="0" applyFont="1" applyFill="1" applyBorder="1" applyAlignment="1">
      <alignment horizontal="center" vertical="center" wrapText="1"/>
    </xf>
    <xf numFmtId="0" fontId="48" fillId="18" borderId="1" xfId="1" applyFill="1" applyBorder="1" applyAlignment="1">
      <alignment horizontal="center" vertical="center" wrapText="1"/>
    </xf>
    <xf numFmtId="0" fontId="3" fillId="18" borderId="1" xfId="0" applyFont="1" applyFill="1" applyBorder="1" applyAlignment="1">
      <alignment horizontal="center" vertical="center"/>
    </xf>
    <xf numFmtId="0" fontId="23" fillId="12" borderId="1" xfId="0" applyFont="1" applyFill="1" applyBorder="1" applyAlignment="1">
      <alignment horizontal="center" vertical="center"/>
    </xf>
    <xf numFmtId="0" fontId="3" fillId="3" borderId="0" xfId="0" applyFont="1" applyFill="1" applyBorder="1" applyAlignment="1">
      <alignment horizontal="center" vertical="center" wrapText="1"/>
    </xf>
    <xf numFmtId="0" fontId="0" fillId="0" borderId="0" xfId="0" applyFont="1" applyBorder="1" applyAlignment="1"/>
    <xf numFmtId="0" fontId="48" fillId="14" borderId="0" xfId="1" applyFill="1" applyBorder="1" applyAlignment="1">
      <alignment horizontal="center" vertical="center"/>
    </xf>
    <xf numFmtId="0" fontId="37" fillId="3" borderId="0" xfId="0" applyFont="1" applyFill="1" applyBorder="1" applyAlignment="1">
      <alignment horizontal="center" wrapText="1"/>
    </xf>
    <xf numFmtId="0" fontId="4" fillId="11"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29" fillId="13" borderId="1" xfId="0" applyFont="1" applyFill="1" applyBorder="1" applyAlignment="1">
      <alignment horizontal="center" vertical="center" wrapText="1"/>
    </xf>
    <xf numFmtId="0" fontId="49" fillId="13" borderId="1" xfId="0" applyFont="1" applyFill="1" applyBorder="1" applyAlignment="1">
      <alignment horizontal="center" vertical="center" wrapText="1"/>
    </xf>
    <xf numFmtId="0" fontId="3" fillId="20"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3" fillId="21"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3" fillId="22" borderId="1" xfId="0" applyFont="1" applyFill="1" applyBorder="1" applyAlignment="1">
      <alignment horizontal="center" vertical="center" wrapText="1"/>
    </xf>
    <xf numFmtId="0" fontId="48" fillId="0" borderId="1" xfId="1" applyFill="1" applyBorder="1" applyAlignment="1">
      <alignment horizontal="center" vertical="center" wrapText="1"/>
    </xf>
    <xf numFmtId="0" fontId="3" fillId="24" borderId="1" xfId="0" applyFont="1" applyFill="1" applyBorder="1" applyAlignment="1">
      <alignment horizontal="center" vertical="center" wrapText="1"/>
    </xf>
    <xf numFmtId="0" fontId="48" fillId="24" borderId="1" xfId="1" applyFill="1" applyBorder="1" applyAlignment="1">
      <alignment horizontal="center" vertical="center" wrapText="1"/>
    </xf>
    <xf numFmtId="0" fontId="48" fillId="14" borderId="1" xfId="1" applyFill="1" applyBorder="1" applyAlignment="1">
      <alignment horizontal="center" vertical="center" wrapText="1"/>
    </xf>
    <xf numFmtId="0" fontId="3" fillId="25" borderId="1" xfId="0" applyFont="1" applyFill="1" applyBorder="1" applyAlignment="1">
      <alignment horizontal="center" vertical="center" wrapText="1"/>
    </xf>
    <xf numFmtId="0" fontId="4" fillId="26"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48" fillId="23" borderId="1" xfId="1" applyFill="1" applyBorder="1" applyAlignment="1">
      <alignment horizontal="center" vertical="center" wrapText="1"/>
    </xf>
    <xf numFmtId="0" fontId="47" fillId="21" borderId="1" xfId="0" applyFont="1" applyFill="1" applyBorder="1" applyAlignment="1">
      <alignment horizontal="center" vertical="center" wrapText="1"/>
    </xf>
    <xf numFmtId="0" fontId="3" fillId="21" borderId="1" xfId="0" applyFont="1" applyFill="1" applyBorder="1" applyAlignment="1">
      <alignment horizontal="center" vertical="center"/>
    </xf>
    <xf numFmtId="0" fontId="48" fillId="21" borderId="1" xfId="1" applyFill="1" applyBorder="1" applyAlignment="1">
      <alignment horizontal="center" vertical="center" wrapText="1"/>
    </xf>
    <xf numFmtId="0" fontId="4" fillId="3"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48" fillId="28" borderId="1" xfId="1" applyFill="1" applyBorder="1" applyAlignment="1">
      <alignment horizontal="center" vertical="center" wrapText="1"/>
    </xf>
    <xf numFmtId="0" fontId="47" fillId="1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7" fillId="25" borderId="1" xfId="0" applyFont="1" applyFill="1" applyBorder="1" applyAlignment="1">
      <alignment horizontal="center" vertical="center" wrapText="1"/>
    </xf>
    <xf numFmtId="0" fontId="55" fillId="14" borderId="1"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3" fillId="29" borderId="1" xfId="0" applyFont="1" applyFill="1" applyBorder="1" applyAlignment="1">
      <alignment horizontal="center" vertical="center" wrapText="1"/>
    </xf>
    <xf numFmtId="0" fontId="48" fillId="5" borderId="1" xfId="1" applyFill="1" applyBorder="1" applyAlignment="1">
      <alignment horizontal="center" vertical="center" wrapText="1"/>
    </xf>
    <xf numFmtId="0" fontId="4" fillId="22" borderId="1" xfId="0" applyFont="1" applyFill="1" applyBorder="1" applyAlignment="1">
      <alignment horizontal="center" vertical="center" wrapText="1"/>
    </xf>
    <xf numFmtId="0" fontId="4" fillId="26" borderId="1" xfId="0" applyFont="1" applyFill="1" applyBorder="1" applyAlignment="1">
      <alignment horizontal="center" vertical="center"/>
    </xf>
    <xf numFmtId="0" fontId="47" fillId="16" borderId="1" xfId="0" applyFont="1" applyFill="1" applyBorder="1" applyAlignment="1">
      <alignment horizontal="center" vertical="center" wrapText="1"/>
    </xf>
    <xf numFmtId="0" fontId="3" fillId="21" borderId="0" xfId="0" applyFont="1" applyFill="1" applyBorder="1" applyAlignment="1">
      <alignment horizontal="center" vertical="center" wrapText="1"/>
    </xf>
    <xf numFmtId="0" fontId="3" fillId="21" borderId="2" xfId="0" applyFont="1" applyFill="1" applyBorder="1" applyAlignment="1">
      <alignment horizontal="center" vertical="center" wrapText="1"/>
    </xf>
    <xf numFmtId="0" fontId="48" fillId="28" borderId="1" xfId="1" applyFill="1" applyBorder="1" applyAlignment="1"/>
    <xf numFmtId="0" fontId="4" fillId="25" borderId="1" xfId="0" applyFont="1" applyFill="1" applyBorder="1" applyAlignment="1">
      <alignment horizontal="center" vertical="center"/>
    </xf>
    <xf numFmtId="0" fontId="52" fillId="25" borderId="1" xfId="0" applyFont="1" applyFill="1" applyBorder="1" applyAlignment="1">
      <alignment horizontal="center" vertical="center" wrapText="1"/>
    </xf>
    <xf numFmtId="0" fontId="47" fillId="29" borderId="1" xfId="0" applyFont="1" applyFill="1" applyBorder="1" applyAlignment="1">
      <alignment horizontal="center" vertical="center" wrapText="1"/>
    </xf>
    <xf numFmtId="0" fontId="14" fillId="25" borderId="1" xfId="0" applyFont="1" applyFill="1" applyBorder="1" applyAlignment="1">
      <alignment horizontal="center" vertical="center" wrapText="1"/>
    </xf>
    <xf numFmtId="0" fontId="57" fillId="24" borderId="1" xfId="1" applyFont="1" applyFill="1" applyBorder="1" applyAlignment="1">
      <alignment horizontal="center" vertical="center" wrapText="1"/>
    </xf>
    <xf numFmtId="0" fontId="4" fillId="27" borderId="1" xfId="0" applyFont="1" applyFill="1" applyBorder="1" applyAlignment="1">
      <alignment horizontal="center" vertical="center" wrapText="1"/>
    </xf>
    <xf numFmtId="0" fontId="3" fillId="31" borderId="1"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47" fillId="32"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3" fillId="23" borderId="0" xfId="0" applyFont="1" applyFill="1" applyBorder="1" applyAlignment="1">
      <alignment horizontal="center" vertical="center"/>
    </xf>
    <xf numFmtId="0" fontId="3" fillId="25" borderId="0" xfId="0" applyFont="1" applyFill="1" applyBorder="1" applyAlignment="1">
      <alignment horizontal="center" vertical="center" wrapText="1"/>
    </xf>
    <xf numFmtId="0" fontId="48" fillId="25" borderId="2" xfId="1" applyFill="1" applyBorder="1" applyAlignment="1">
      <alignment horizontal="center" vertical="center" wrapText="1"/>
    </xf>
    <xf numFmtId="0" fontId="48" fillId="30" borderId="0" xfId="1" applyFill="1" applyBorder="1" applyAlignment="1">
      <alignment horizontal="center" vertical="center" wrapText="1"/>
    </xf>
    <xf numFmtId="0" fontId="0" fillId="0" borderId="0" xfId="0"/>
    <xf numFmtId="0" fontId="0" fillId="12" borderId="0" xfId="0" applyFill="1"/>
    <xf numFmtId="0" fontId="0" fillId="0" borderId="0" xfId="0" applyAlignment="1">
      <alignment horizontal="center"/>
    </xf>
    <xf numFmtId="0" fontId="5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5" fillId="0" borderId="1" xfId="1" applyFont="1" applyFill="1" applyBorder="1" applyAlignment="1">
      <alignment horizontal="center" vertical="center" wrapText="1"/>
    </xf>
    <xf numFmtId="0" fontId="55" fillId="0" borderId="0" xfId="0" applyFont="1" applyFill="1" applyAlignment="1"/>
    <xf numFmtId="49" fontId="3" fillId="34" borderId="1" xfId="0" applyNumberFormat="1" applyFont="1" applyFill="1" applyBorder="1" applyAlignment="1">
      <alignment horizontal="center" vertical="center" wrapText="1"/>
    </xf>
    <xf numFmtId="49" fontId="3" fillId="34" borderId="1" xfId="0" applyNumberFormat="1" applyFont="1" applyFill="1" applyBorder="1" applyAlignment="1">
      <alignment horizontal="center" vertical="center"/>
    </xf>
    <xf numFmtId="49" fontId="3" fillId="34" borderId="0" xfId="0" applyNumberFormat="1" applyFont="1" applyFill="1" applyBorder="1" applyAlignment="1">
      <alignment horizontal="center" vertical="center"/>
    </xf>
    <xf numFmtId="0" fontId="0" fillId="34" borderId="0" xfId="0" applyFont="1" applyFill="1" applyAlignment="1">
      <alignment horizontal="center" vertical="center"/>
    </xf>
    <xf numFmtId="0" fontId="1" fillId="35" borderId="1" xfId="0" applyFont="1" applyFill="1" applyBorder="1" applyAlignment="1">
      <alignment horizontal="center" vertical="center" wrapText="1"/>
    </xf>
    <xf numFmtId="49" fontId="1" fillId="35" borderId="0" xfId="0" applyNumberFormat="1" applyFont="1" applyFill="1" applyAlignment="1">
      <alignment vertical="center"/>
    </xf>
    <xf numFmtId="0" fontId="2" fillId="35" borderId="0" xfId="0" applyFont="1" applyFill="1" applyAlignment="1">
      <alignment vertical="center"/>
    </xf>
    <xf numFmtId="49" fontId="14" fillId="34" borderId="1" xfId="0" applyNumberFormat="1" applyFont="1" applyFill="1" applyBorder="1" applyAlignment="1">
      <alignment horizontal="center" vertical="center" wrapText="1"/>
    </xf>
    <xf numFmtId="49" fontId="14" fillId="34" borderId="0" xfId="0" applyNumberFormat="1" applyFont="1" applyFill="1" applyBorder="1"/>
    <xf numFmtId="0" fontId="15" fillId="34" borderId="0" xfId="0" applyFont="1" applyFill="1"/>
    <xf numFmtId="49" fontId="3" fillId="38" borderId="0" xfId="0" applyNumberFormat="1" applyFont="1" applyFill="1" applyBorder="1"/>
    <xf numFmtId="0" fontId="0" fillId="10" borderId="0" xfId="0" applyFont="1" applyFill="1"/>
    <xf numFmtId="49" fontId="3" fillId="33" borderId="1" xfId="0" applyNumberFormat="1" applyFont="1" applyFill="1" applyBorder="1" applyAlignment="1">
      <alignment horizontal="center" vertical="center" wrapText="1"/>
    </xf>
    <xf numFmtId="49" fontId="38" fillId="34" borderId="1" xfId="0" applyNumberFormat="1" applyFont="1" applyFill="1" applyBorder="1" applyAlignment="1">
      <alignment horizontal="left" vertical="center" wrapText="1"/>
    </xf>
    <xf numFmtId="0" fontId="14" fillId="34" borderId="0" xfId="0" applyFont="1" applyFill="1"/>
    <xf numFmtId="49" fontId="3" fillId="10" borderId="0" xfId="0" applyNumberFormat="1" applyFont="1" applyFill="1" applyBorder="1"/>
    <xf numFmtId="49" fontId="64" fillId="36" borderId="1" xfId="0" applyNumberFormat="1" applyFont="1" applyFill="1" applyBorder="1" applyAlignment="1">
      <alignment horizontal="center" vertical="center" wrapText="1"/>
    </xf>
    <xf numFmtId="49" fontId="55" fillId="37" borderId="1" xfId="0" applyNumberFormat="1" applyFont="1" applyFill="1" applyBorder="1" applyAlignment="1">
      <alignment horizontal="center" vertical="center" wrapText="1"/>
    </xf>
    <xf numFmtId="0" fontId="65" fillId="0" borderId="0" xfId="0" applyFont="1" applyAlignment="1"/>
    <xf numFmtId="0" fontId="55" fillId="0" borderId="0" xfId="0" applyFont="1" applyAlignment="1"/>
    <xf numFmtId="0" fontId="6"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51" fillId="0" borderId="1" xfId="0" applyFont="1" applyFill="1" applyBorder="1" applyAlignment="1">
      <alignment horizontal="center" vertical="center" wrapText="1"/>
    </xf>
    <xf numFmtId="0" fontId="63" fillId="0" borderId="1" xfId="0" applyFont="1" applyFill="1" applyBorder="1" applyAlignment="1">
      <alignment horizontal="center" vertical="center" wrapText="1"/>
    </xf>
    <xf numFmtId="49" fontId="55" fillId="0" borderId="1" xfId="0" applyNumberFormat="1" applyFont="1" applyFill="1" applyBorder="1" applyAlignment="1">
      <alignment horizontal="center" vertical="center" wrapText="1"/>
    </xf>
    <xf numFmtId="49" fontId="64"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46" fillId="0" borderId="1" xfId="0" applyFont="1" applyFill="1" applyBorder="1" applyAlignment="1">
      <alignment horizontal="center" vertical="center" wrapText="1"/>
    </xf>
    <xf numFmtId="3" fontId="55"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49" fontId="55" fillId="0" borderId="1" xfId="0" applyNumberFormat="1" applyFont="1" applyFill="1" applyBorder="1" applyAlignment="1">
      <alignment horizontal="center" vertical="center"/>
    </xf>
    <xf numFmtId="0" fontId="53" fillId="0" borderId="1" xfId="0" applyFont="1" applyFill="1" applyBorder="1" applyAlignment="1">
      <alignment horizontal="center" vertical="center" wrapText="1"/>
    </xf>
    <xf numFmtId="0" fontId="61" fillId="0" borderId="1" xfId="0" applyFont="1" applyFill="1" applyBorder="1" applyAlignment="1">
      <alignment horizontal="center" vertical="center" wrapText="1"/>
    </xf>
    <xf numFmtId="0" fontId="60" fillId="0"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55" fillId="0" borderId="0" xfId="0" applyFont="1" applyFill="1" applyBorder="1" applyAlignment="1">
      <alignment horizontal="center" vertical="center"/>
    </xf>
    <xf numFmtId="3" fontId="3" fillId="0" borderId="1" xfId="0" applyNumberFormat="1" applyFont="1" applyFill="1" applyBorder="1" applyAlignment="1">
      <alignment horizontal="center" vertical="center" wrapText="1"/>
    </xf>
    <xf numFmtId="0" fontId="55" fillId="0" borderId="1" xfId="0" applyFont="1" applyFill="1" applyBorder="1" applyAlignment="1">
      <alignment horizontal="center" vertical="center"/>
    </xf>
    <xf numFmtId="0" fontId="64" fillId="0"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49" fontId="21"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47" fillId="0" borderId="0" xfId="0" applyFont="1" applyFill="1" applyBorder="1" applyAlignment="1">
      <alignment horizontal="center" vertical="center" wrapText="1"/>
    </xf>
    <xf numFmtId="0" fontId="53" fillId="0" borderId="1" xfId="0" applyFont="1" applyFill="1" applyBorder="1" applyAlignment="1">
      <alignment horizontal="center" vertical="center"/>
    </xf>
    <xf numFmtId="0" fontId="62" fillId="0" borderId="1" xfId="1" applyFont="1" applyFill="1" applyBorder="1" applyAlignment="1">
      <alignment horizontal="center" vertical="center" wrapText="1"/>
    </xf>
    <xf numFmtId="0" fontId="19" fillId="0"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53" fillId="0" borderId="0" xfId="0" applyFont="1" applyFill="1" applyBorder="1"/>
    <xf numFmtId="0" fontId="47" fillId="0" borderId="0" xfId="0" applyFont="1" applyFill="1" applyBorder="1" applyAlignment="1"/>
    <xf numFmtId="0" fontId="3" fillId="0" borderId="0" xfId="0" applyFont="1" applyFill="1" applyBorder="1" applyAlignment="1">
      <alignment horizontal="center" vertical="center" wrapText="1"/>
    </xf>
    <xf numFmtId="0" fontId="62" fillId="0" borderId="0" xfId="0" applyFont="1" applyFill="1" applyBorder="1" applyAlignment="1">
      <alignment horizontal="center" vertical="center" wrapText="1"/>
    </xf>
    <xf numFmtId="0" fontId="10" fillId="0"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47" fillId="0" borderId="1" xfId="0" applyFont="1" applyFill="1" applyBorder="1" applyAlignment="1"/>
    <xf numFmtId="0" fontId="60" fillId="0" borderId="1" xfId="0" applyFont="1" applyFill="1" applyBorder="1" applyAlignment="1">
      <alignment horizontal="center" vertical="center"/>
    </xf>
    <xf numFmtId="0" fontId="58" fillId="0" borderId="1" xfId="1" applyFont="1" applyFill="1" applyBorder="1" applyAlignment="1">
      <alignment horizontal="center" vertical="center" wrapText="1"/>
    </xf>
    <xf numFmtId="0" fontId="55" fillId="0" borderId="7" xfId="0" applyFont="1" applyFill="1" applyBorder="1" applyAlignment="1">
      <alignment horizontal="center" vertical="center" wrapText="1"/>
    </xf>
    <xf numFmtId="0" fontId="59" fillId="0" borderId="1"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55" fillId="0" borderId="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62" fillId="0" borderId="5" xfId="1" applyFont="1" applyFill="1" applyBorder="1" applyAlignment="1"/>
    <xf numFmtId="0" fontId="47" fillId="0" borderId="3" xfId="0" applyFont="1" applyFill="1" applyBorder="1" applyAlignment="1">
      <alignment horizontal="center" vertical="center" wrapText="1"/>
    </xf>
    <xf numFmtId="0" fontId="62" fillId="0" borderId="8" xfId="1" applyFont="1" applyFill="1" applyBorder="1" applyAlignment="1"/>
    <xf numFmtId="0" fontId="55" fillId="0" borderId="1" xfId="0" applyFont="1" applyFill="1" applyBorder="1" applyAlignment="1">
      <alignment horizontal="left" vertical="center" wrapText="1"/>
    </xf>
    <xf numFmtId="0" fontId="30" fillId="0" borderId="1" xfId="1" applyFont="1" applyFill="1" applyBorder="1" applyAlignment="1">
      <alignment horizontal="center" vertical="center" wrapText="1"/>
    </xf>
    <xf numFmtId="49" fontId="53" fillId="0" borderId="1" xfId="0" applyNumberFormat="1" applyFont="1" applyFill="1" applyBorder="1" applyAlignment="1">
      <alignment horizontal="center" vertical="center" wrapText="1"/>
    </xf>
    <xf numFmtId="0" fontId="55" fillId="0" borderId="0" xfId="0" applyFont="1" applyFill="1" applyBorder="1" applyAlignment="1">
      <alignment horizontal="center" vertical="center" wrapText="1"/>
    </xf>
    <xf numFmtId="0" fontId="55" fillId="0" borderId="0" xfId="0" applyFont="1" applyFill="1" applyBorder="1" applyAlignment="1"/>
    <xf numFmtId="0" fontId="37" fillId="0" borderId="1" xfId="0" applyFont="1" applyFill="1" applyBorder="1" applyAlignment="1">
      <alignment horizontal="center" wrapText="1"/>
    </xf>
    <xf numFmtId="0" fontId="3" fillId="0" borderId="1" xfId="0" applyFont="1" applyFill="1" applyBorder="1" applyAlignment="1">
      <alignment horizontal="center" wrapText="1"/>
    </xf>
    <xf numFmtId="0" fontId="55" fillId="0" borderId="1" xfId="0" applyFont="1" applyFill="1" applyBorder="1" applyAlignment="1">
      <alignment horizontal="center" wrapText="1"/>
    </xf>
    <xf numFmtId="0" fontId="60" fillId="0" borderId="1" xfId="0" applyFont="1" applyFill="1" applyBorder="1" applyAlignment="1">
      <alignment wrapText="1"/>
    </xf>
    <xf numFmtId="0" fontId="53" fillId="0" borderId="1" xfId="0" applyFont="1" applyFill="1" applyBorder="1" applyAlignment="1">
      <alignment wrapText="1"/>
    </xf>
    <xf numFmtId="0" fontId="55" fillId="0" borderId="3" xfId="0" applyFont="1" applyFill="1" applyBorder="1" applyAlignment="1">
      <alignment horizontal="center" vertical="center" wrapText="1"/>
    </xf>
    <xf numFmtId="3" fontId="21" fillId="0" borderId="1" xfId="0" applyNumberFormat="1" applyFont="1" applyFill="1" applyBorder="1" applyAlignment="1">
      <alignment horizontal="center" vertical="center" wrapText="1"/>
    </xf>
    <xf numFmtId="0" fontId="41" fillId="0"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65" fillId="0" borderId="1" xfId="0" applyFont="1" applyFill="1" applyBorder="1" applyAlignment="1"/>
    <xf numFmtId="0" fontId="55" fillId="0" borderId="1" xfId="1" applyFont="1" applyFill="1" applyBorder="1" applyAlignment="1"/>
    <xf numFmtId="0" fontId="28" fillId="0" borderId="0" xfId="0" applyFont="1" applyFill="1" applyBorder="1" applyAlignment="1">
      <alignment horizontal="center" vertical="center"/>
    </xf>
    <xf numFmtId="0" fontId="56" fillId="0" borderId="1" xfId="0" applyFont="1" applyFill="1" applyBorder="1" applyAlignment="1"/>
    <xf numFmtId="0" fontId="55" fillId="0" borderId="2" xfId="1" applyFont="1" applyFill="1" applyBorder="1" applyAlignment="1">
      <alignment horizontal="center" vertical="center" wrapText="1"/>
    </xf>
    <xf numFmtId="0" fontId="55" fillId="0" borderId="2" xfId="0" applyFont="1" applyFill="1" applyBorder="1" applyAlignment="1">
      <alignment horizontal="center" vertical="center" wrapText="1"/>
    </xf>
    <xf numFmtId="0" fontId="44" fillId="0" borderId="1" xfId="0" applyFont="1" applyFill="1" applyBorder="1" applyAlignment="1">
      <alignment horizontal="center" vertical="center" wrapText="1"/>
    </xf>
    <xf numFmtId="0" fontId="0" fillId="0" borderId="1" xfId="0" applyFont="1" applyFill="1" applyBorder="1" applyAlignment="1"/>
    <xf numFmtId="0" fontId="3" fillId="0" borderId="7" xfId="0" applyFont="1" applyFill="1" applyBorder="1" applyAlignment="1">
      <alignment horizontal="center" vertical="center" wrapText="1"/>
    </xf>
    <xf numFmtId="0" fontId="42" fillId="0" borderId="7" xfId="0" applyFont="1" applyFill="1" applyBorder="1" applyAlignment="1">
      <alignment horizontal="center" vertical="center"/>
    </xf>
    <xf numFmtId="0" fontId="55" fillId="0" borderId="7" xfId="0" applyFont="1" applyFill="1" applyBorder="1"/>
    <xf numFmtId="0" fontId="55" fillId="0" borderId="6" xfId="0" applyFont="1" applyFill="1" applyBorder="1" applyAlignment="1">
      <alignment horizontal="center" vertical="center" wrapText="1"/>
    </xf>
    <xf numFmtId="0" fontId="55" fillId="0" borderId="8" xfId="0" applyFont="1" applyFill="1" applyBorder="1" applyAlignment="1">
      <alignment horizontal="center" vertical="center" wrapText="1"/>
    </xf>
    <xf numFmtId="49" fontId="63" fillId="0" borderId="1" xfId="0" applyNumberFormat="1" applyFont="1" applyFill="1" applyBorder="1" applyAlignment="1">
      <alignment horizontal="center" vertical="center" wrapText="1"/>
    </xf>
    <xf numFmtId="49" fontId="66" fillId="0" borderId="1" xfId="0" applyNumberFormat="1" applyFont="1" applyFill="1" applyBorder="1" applyAlignment="1">
      <alignment horizontal="center" vertical="center" wrapText="1"/>
    </xf>
    <xf numFmtId="0" fontId="14" fillId="0" borderId="1" xfId="0" applyFont="1" applyFill="1" applyBorder="1" applyAlignment="1">
      <alignment horizontal="center" wrapText="1"/>
    </xf>
    <xf numFmtId="0" fontId="47" fillId="0" borderId="4" xfId="0" applyFont="1" applyFill="1" applyBorder="1" applyAlignment="1">
      <alignment horizontal="center" vertical="center" wrapText="1"/>
    </xf>
    <xf numFmtId="0" fontId="65" fillId="0" borderId="1" xfId="0" applyFont="1" applyFill="1" applyBorder="1"/>
    <xf numFmtId="0" fontId="65" fillId="0" borderId="1" xfId="1"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C66"/>
      <color rgb="FF009900"/>
      <color rgb="FF00CC00"/>
      <color rgb="FF33CC33"/>
      <color rgb="FF00CC66"/>
      <color rgb="FF66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hol-com.ru/" TargetMode="External"/><Relationship Id="rId671" Type="http://schemas.openxmlformats.org/officeDocument/2006/relationships/hyperlink" Target="mailto:cherosov@mail.ru" TargetMode="External"/><Relationship Id="rId769" Type="http://schemas.openxmlformats.org/officeDocument/2006/relationships/hyperlink" Target="mailto:cherosov@mail.ru" TargetMode="External"/><Relationship Id="rId976" Type="http://schemas.openxmlformats.org/officeDocument/2006/relationships/hyperlink" Target="mailto:cherosov@mail.ru" TargetMode="External"/><Relationship Id="rId21" Type="http://schemas.openxmlformats.org/officeDocument/2006/relationships/hyperlink" Target="http://vk.com/club82564037" TargetMode="External"/><Relationship Id="rId324" Type="http://schemas.openxmlformats.org/officeDocument/2006/relationships/hyperlink" Target="http://www.surgu.ru/index.php?view=article&amp;aid=13210044" TargetMode="External"/><Relationship Id="rId531" Type="http://schemas.openxmlformats.org/officeDocument/2006/relationships/hyperlink" Target="mailto:cherosov@mail.ru" TargetMode="External"/><Relationship Id="rId629" Type="http://schemas.openxmlformats.org/officeDocument/2006/relationships/hyperlink" Target="mailto:cherosov@mail.ru" TargetMode="External"/><Relationship Id="rId170" Type="http://schemas.openxmlformats.org/officeDocument/2006/relationships/hyperlink" Target="http://www.oktms.ru/index.php?option=com.content&amp;view=article&amp;id=589" TargetMode="External"/><Relationship Id="rId836" Type="http://schemas.openxmlformats.org/officeDocument/2006/relationships/hyperlink" Target="mailto:cherosov@mail.ru" TargetMode="External"/><Relationship Id="rId1021" Type="http://schemas.openxmlformats.org/officeDocument/2006/relationships/hyperlink" Target="mailto:cherosov@mail.ru" TargetMode="External"/><Relationship Id="rId1119" Type="http://schemas.openxmlformats.org/officeDocument/2006/relationships/hyperlink" Target="http://sosh5.bkobr.ru/index.php/press-centr/novosti/805-geograficheskij-diktant" TargetMode="External"/><Relationship Id="rId268" Type="http://schemas.openxmlformats.org/officeDocument/2006/relationships/hyperlink" Target="http://achit-school.com.ru/" TargetMode="External"/><Relationship Id="rId475" Type="http://schemas.openxmlformats.org/officeDocument/2006/relationships/hyperlink" Target="mailto:cherosov@mail.ru" TargetMode="External"/><Relationship Id="rId682" Type="http://schemas.openxmlformats.org/officeDocument/2006/relationships/hyperlink" Target="mailto:cherosov@mail.ru" TargetMode="External"/><Relationship Id="rId903" Type="http://schemas.openxmlformats.org/officeDocument/2006/relationships/hyperlink" Target="mailto:cherosov@mail.ru" TargetMode="External"/><Relationship Id="rId32" Type="http://schemas.openxmlformats.org/officeDocument/2006/relationships/hyperlink" Target="http://kimiltejskaya-shola.webnode.ru/" TargetMode="External"/><Relationship Id="rId128" Type="http://schemas.openxmlformats.org/officeDocument/2006/relationships/hyperlink" Target="http://www.unn.ru/site/sveden/common" TargetMode="External"/><Relationship Id="rId335" Type="http://schemas.openxmlformats.org/officeDocument/2006/relationships/hyperlink" Target="http://www.sosh1-ibresi.edu.cap.ru/" TargetMode="External"/><Relationship Id="rId542" Type="http://schemas.openxmlformats.org/officeDocument/2006/relationships/hyperlink" Target="mailto:cherosov@mail.ru" TargetMode="External"/><Relationship Id="rId987" Type="http://schemas.openxmlformats.org/officeDocument/2006/relationships/hyperlink" Target="mailto:cherosov@mail.ru" TargetMode="External"/><Relationship Id="rId181" Type="http://schemas.openxmlformats.org/officeDocument/2006/relationships/hyperlink" Target="http://geograf-yan.ucoz.net/news/obrazovatelnaja_akcija_vserossijskij_geograficheskij_diktantv_g_janaule/2016-11-02-44" TargetMode="External"/><Relationship Id="rId402" Type="http://schemas.openxmlformats.org/officeDocument/2006/relationships/hyperlink" Target="mailto:s427@ya.ru" TargetMode="External"/><Relationship Id="rId847" Type="http://schemas.openxmlformats.org/officeDocument/2006/relationships/hyperlink" Target="mailto:cherosov@mail.ru" TargetMode="External"/><Relationship Id="rId1032" Type="http://schemas.openxmlformats.org/officeDocument/2006/relationships/hyperlink" Target="mailto:cherosov@mail.ru" TargetMode="External"/><Relationship Id="rId279" Type="http://schemas.openxmlformats.org/officeDocument/2006/relationships/hyperlink" Target="https://yadi.sk/i/rB4BKjC-yJA3y" TargetMode="External"/><Relationship Id="rId486" Type="http://schemas.openxmlformats.org/officeDocument/2006/relationships/hyperlink" Target="mailto:cherosov@mail.ru" TargetMode="External"/><Relationship Id="rId693" Type="http://schemas.openxmlformats.org/officeDocument/2006/relationships/hyperlink" Target="mailto:cherosov@mail.ru" TargetMode="External"/><Relationship Id="rId707" Type="http://schemas.openxmlformats.org/officeDocument/2006/relationships/hyperlink" Target="mailto:cherosov@mail.ru" TargetMode="External"/><Relationship Id="rId914" Type="http://schemas.openxmlformats.org/officeDocument/2006/relationships/hyperlink" Target="mailto:cherosov@mail.ru" TargetMode="External"/><Relationship Id="rId43" Type="http://schemas.openxmlformats.org/officeDocument/2006/relationships/hyperlink" Target="http://tksu.ru/" TargetMode="External"/><Relationship Id="rId139" Type="http://schemas.openxmlformats.org/officeDocument/2006/relationships/hyperlink" Target="http://scholl60.ru/" TargetMode="External"/><Relationship Id="rId346" Type="http://schemas.openxmlformats.org/officeDocument/2006/relationships/hyperlink" Target="http://s5gub.ru/novosti/2155-vserossijskij-geograficheskij-diktant-2016" TargetMode="External"/><Relationship Id="rId553" Type="http://schemas.openxmlformats.org/officeDocument/2006/relationships/hyperlink" Target="mailto:cherosov@mail.ru" TargetMode="External"/><Relationship Id="rId760" Type="http://schemas.openxmlformats.org/officeDocument/2006/relationships/hyperlink" Target="mailto:cherosov@mail.ru" TargetMode="External"/><Relationship Id="rId998" Type="http://schemas.openxmlformats.org/officeDocument/2006/relationships/hyperlink" Target="mailto:cherosov@mail.ru" TargetMode="External"/><Relationship Id="rId192" Type="http://schemas.openxmlformats.org/officeDocument/2006/relationships/hyperlink" Target="https://www.facebook.com/profile.php?id=100006443226962" TargetMode="External"/><Relationship Id="rId206" Type="http://schemas.openxmlformats.org/officeDocument/2006/relationships/hyperlink" Target="http://www.school2-aksay.org.ru/about/news/" TargetMode="External"/><Relationship Id="rId413" Type="http://schemas.openxmlformats.org/officeDocument/2006/relationships/hyperlink" Target="mailto:elena-nagovie@rambler.ru" TargetMode="External"/><Relationship Id="rId858" Type="http://schemas.openxmlformats.org/officeDocument/2006/relationships/hyperlink" Target="mailto:cherosov@mail.ru" TargetMode="External"/><Relationship Id="rId1043" Type="http://schemas.openxmlformats.org/officeDocument/2006/relationships/hyperlink" Target="mailto:cherosov@mail.ru" TargetMode="External"/><Relationship Id="rId497" Type="http://schemas.openxmlformats.org/officeDocument/2006/relationships/hyperlink" Target="mailto:cherosov@mail.ru" TargetMode="External"/><Relationship Id="rId620" Type="http://schemas.openxmlformats.org/officeDocument/2006/relationships/hyperlink" Target="mailto:cherosov@mail.ru" TargetMode="External"/><Relationship Id="rId718" Type="http://schemas.openxmlformats.org/officeDocument/2006/relationships/hyperlink" Target="mailto:cherosov@mail.ru" TargetMode="External"/><Relationship Id="rId925" Type="http://schemas.openxmlformats.org/officeDocument/2006/relationships/hyperlink" Target="mailto:cherosov@mail.ru" TargetMode="External"/><Relationship Id="rId357" Type="http://schemas.openxmlformats.org/officeDocument/2006/relationships/hyperlink" Target="https://edu.tatar.ru/n_chelny/sch_kadet47" TargetMode="External"/><Relationship Id="rId1110" Type="http://schemas.openxmlformats.org/officeDocument/2006/relationships/hyperlink" Target="mailto:cherosov@mail.ru" TargetMode="External"/><Relationship Id="rId54" Type="http://schemas.openxmlformats.org/officeDocument/2006/relationships/hyperlink" Target="http://school15mund.ucoz.ru/" TargetMode="External"/><Relationship Id="rId217" Type="http://schemas.openxmlformats.org/officeDocument/2006/relationships/hyperlink" Target="http://5lider.ru/" TargetMode="External"/><Relationship Id="rId564" Type="http://schemas.openxmlformats.org/officeDocument/2006/relationships/hyperlink" Target="mailto:cherosov@mail.ru" TargetMode="External"/><Relationship Id="rId771" Type="http://schemas.openxmlformats.org/officeDocument/2006/relationships/hyperlink" Target="mailto:cherosov@mail.ru" TargetMode="External"/><Relationship Id="rId869" Type="http://schemas.openxmlformats.org/officeDocument/2006/relationships/hyperlink" Target="mailto:cherosov@mail.ru" TargetMode="External"/><Relationship Id="rId424" Type="http://schemas.openxmlformats.org/officeDocument/2006/relationships/hyperlink" Target="mailto:ikko@lenta.ru" TargetMode="External"/><Relationship Id="rId631" Type="http://schemas.openxmlformats.org/officeDocument/2006/relationships/hyperlink" Target="mailto:cherosov@mail.ru" TargetMode="External"/><Relationship Id="rId729" Type="http://schemas.openxmlformats.org/officeDocument/2006/relationships/hyperlink" Target="mailto:cherosov@mail.ru" TargetMode="External"/><Relationship Id="rId1054" Type="http://schemas.openxmlformats.org/officeDocument/2006/relationships/hyperlink" Target="mailto:cherosov@mail.ru" TargetMode="External"/><Relationship Id="rId270" Type="http://schemas.openxmlformats.org/officeDocument/2006/relationships/hyperlink" Target="http://www.usfeu.ru/" TargetMode="External"/><Relationship Id="rId936" Type="http://schemas.openxmlformats.org/officeDocument/2006/relationships/hyperlink" Target="mailto:cherosov@mail.ru" TargetMode="External"/><Relationship Id="rId65" Type="http://schemas.openxmlformats.org/officeDocument/2006/relationships/hyperlink" Target="http://www.museum-npr.ru/news/vserossiiskii-geograficheskii-diktant.html" TargetMode="External"/><Relationship Id="rId130" Type="http://schemas.openxmlformats.org/officeDocument/2006/relationships/hyperlink" Target="http://www.novsu.ru/news/77646/?returnUri=L2kuMTAwOTU3MS8=" TargetMode="External"/><Relationship Id="rId368" Type="http://schemas.openxmlformats.org/officeDocument/2006/relationships/hyperlink" Target="mailto:kuzmenko@tppkuban.ru" TargetMode="External"/><Relationship Id="rId575" Type="http://schemas.openxmlformats.org/officeDocument/2006/relationships/hyperlink" Target="mailto:cherosov@mail.ru" TargetMode="External"/><Relationship Id="rId782" Type="http://schemas.openxmlformats.org/officeDocument/2006/relationships/hyperlink" Target="mailto:cherosov@mail.ru" TargetMode="External"/><Relationship Id="rId228" Type="http://schemas.openxmlformats.org/officeDocument/2006/relationships/hyperlink" Target="http://www.nayanova.edu/" TargetMode="External"/><Relationship Id="rId435" Type="http://schemas.openxmlformats.org/officeDocument/2006/relationships/hyperlink" Target="mailto:scho_roshino@mail.ru" TargetMode="External"/><Relationship Id="rId642" Type="http://schemas.openxmlformats.org/officeDocument/2006/relationships/hyperlink" Target="mailto:cherosov@mail.ru" TargetMode="External"/><Relationship Id="rId1065" Type="http://schemas.openxmlformats.org/officeDocument/2006/relationships/hyperlink" Target="mailto:cherosov@mail.ru" TargetMode="External"/><Relationship Id="rId281" Type="http://schemas.openxmlformats.org/officeDocument/2006/relationships/hyperlink" Target="http://schkola1.68edu.ru/?p=8704" TargetMode="External"/><Relationship Id="rId502" Type="http://schemas.openxmlformats.org/officeDocument/2006/relationships/hyperlink" Target="mailto:cherosov@mail.ru" TargetMode="External"/><Relationship Id="rId947" Type="http://schemas.openxmlformats.org/officeDocument/2006/relationships/hyperlink" Target="mailto:cherosov@mail.ru" TargetMode="External"/><Relationship Id="rId76" Type="http://schemas.openxmlformats.org/officeDocument/2006/relationships/hyperlink" Target="http://taloesoch.ucoz.ru/" TargetMode="External"/><Relationship Id="rId141" Type="http://schemas.openxmlformats.org/officeDocument/2006/relationships/hyperlink" Target="http://www.osu.ru/news/1722" TargetMode="External"/><Relationship Id="rId379" Type="http://schemas.openxmlformats.org/officeDocument/2006/relationships/hyperlink" Target="mailto:eshkovjke@gmail.com" TargetMode="External"/><Relationship Id="rId586" Type="http://schemas.openxmlformats.org/officeDocument/2006/relationships/hyperlink" Target="mailto:cherosov@mail.ru" TargetMode="External"/><Relationship Id="rId793" Type="http://schemas.openxmlformats.org/officeDocument/2006/relationships/hyperlink" Target="mailto:cherosov@mail.ru" TargetMode="External"/><Relationship Id="rId807" Type="http://schemas.openxmlformats.org/officeDocument/2006/relationships/hyperlink" Target="mailto:cherosov@mail.ru" TargetMode="External"/><Relationship Id="rId7" Type="http://schemas.openxmlformats.org/officeDocument/2006/relationships/hyperlink" Target="http://school2velsk.usoz.ru/news/vserossijskij_geograficheskij_diktant/2016-11-13-419" TargetMode="External"/><Relationship Id="rId239" Type="http://schemas.openxmlformats.org/officeDocument/2006/relationships/hyperlink" Target="http://482.sho.la/" TargetMode="External"/><Relationship Id="rId446" Type="http://schemas.openxmlformats.org/officeDocument/2006/relationships/hyperlink" Target="mailto:evgeniya_school@mail.ru" TargetMode="External"/><Relationship Id="rId653" Type="http://schemas.openxmlformats.org/officeDocument/2006/relationships/hyperlink" Target="mailto:cherosov@mail.ru" TargetMode="External"/><Relationship Id="rId1076" Type="http://schemas.openxmlformats.org/officeDocument/2006/relationships/hyperlink" Target="mailto:cherosov@mail.ru" TargetMode="External"/><Relationship Id="rId292" Type="http://schemas.openxmlformats.org/officeDocument/2006/relationships/hyperlink" Target="http://uvarovo-cadets.68edu.ru/" TargetMode="External"/><Relationship Id="rId306" Type="http://schemas.openxmlformats.org/officeDocument/2006/relationships/hyperlink" Target="http://co20tula.ru/" TargetMode="External"/><Relationship Id="rId860" Type="http://schemas.openxmlformats.org/officeDocument/2006/relationships/hyperlink" Target="mailto:cherosov@mail.ru" TargetMode="External"/><Relationship Id="rId958" Type="http://schemas.openxmlformats.org/officeDocument/2006/relationships/hyperlink" Target="mailto:cherosov@mail.ru" TargetMode="External"/><Relationship Id="rId87" Type="http://schemas.openxmlformats.org/officeDocument/2006/relationships/hyperlink" Target="http://rggu.ru/projects/dictant/" TargetMode="External"/><Relationship Id="rId513" Type="http://schemas.openxmlformats.org/officeDocument/2006/relationships/hyperlink" Target="mailto:cherosov@mail.ru" TargetMode="External"/><Relationship Id="rId597" Type="http://schemas.openxmlformats.org/officeDocument/2006/relationships/hyperlink" Target="mailto:cherosov@mail.ru" TargetMode="External"/><Relationship Id="rId720" Type="http://schemas.openxmlformats.org/officeDocument/2006/relationships/hyperlink" Target="mailto:cherosov@mail.ru" TargetMode="External"/><Relationship Id="rId818" Type="http://schemas.openxmlformats.org/officeDocument/2006/relationships/hyperlink" Target="mailto:cherosov@mail.ru" TargetMode="External"/><Relationship Id="rId152" Type="http://schemas.openxmlformats.org/officeDocument/2006/relationships/hyperlink" Target="https://www.rgo.ru/ru/proekty/vserossiyskiygeograficheskiy-diktant0/vserossiyskiygeograficheskiy-diktant2016;" TargetMode="External"/><Relationship Id="rId457" Type="http://schemas.openxmlformats.org/officeDocument/2006/relationships/hyperlink" Target="mailto:cherosov@mail.ru" TargetMode="External"/><Relationship Id="rId1003" Type="http://schemas.openxmlformats.org/officeDocument/2006/relationships/hyperlink" Target="mailto:cherosov@mail.ru" TargetMode="External"/><Relationship Id="rId1087" Type="http://schemas.openxmlformats.org/officeDocument/2006/relationships/hyperlink" Target="mailto:cherosov@mail.ru" TargetMode="External"/><Relationship Id="rId664" Type="http://schemas.openxmlformats.org/officeDocument/2006/relationships/hyperlink" Target="mailto:cherosov@mail.ru" TargetMode="External"/><Relationship Id="rId871" Type="http://schemas.openxmlformats.org/officeDocument/2006/relationships/hyperlink" Target="mailto:cherosov@mail.ru" TargetMode="External"/><Relationship Id="rId969" Type="http://schemas.openxmlformats.org/officeDocument/2006/relationships/hyperlink" Target="mailto:cherosov@mail.ru" TargetMode="External"/><Relationship Id="rId14" Type="http://schemas.openxmlformats.org/officeDocument/2006/relationships/hyperlink" Target="http://www.elcom.ru/~edu/index.html" TargetMode="External"/><Relationship Id="rId317" Type="http://schemas.openxmlformats.org/officeDocument/2006/relationships/hyperlink" Target="http://novshkool1.ucoz.ru/news/informacija_ob_uchastii_v_obrazovatelnoj_akcii_vserossijskij_geograficheskij_diktant/2016-11-09-714" TargetMode="External"/><Relationship Id="rId524" Type="http://schemas.openxmlformats.org/officeDocument/2006/relationships/hyperlink" Target="mailto:cherosov@mail.ru" TargetMode="External"/><Relationship Id="rId731" Type="http://schemas.openxmlformats.org/officeDocument/2006/relationships/hyperlink" Target="mailto:cherosov@mail.ru" TargetMode="External"/><Relationship Id="rId98" Type="http://schemas.openxmlformats.org/officeDocument/2006/relationships/hyperlink" Target="http://sch2129uv.mskobr.ru/novosti/vserossijskij_geograficheskij_diktant_v_shkole_2129/" TargetMode="External"/><Relationship Id="rId163" Type="http://schemas.openxmlformats.org/officeDocument/2006/relationships/hyperlink" Target="http://mezhgorie-sch-1.ucoz.ru/news/akcija_vserossijskij_geograficheskij_diktant/2016-11-08-261" TargetMode="External"/><Relationship Id="rId370" Type="http://schemas.openxmlformats.org/officeDocument/2006/relationships/hyperlink" Target="mailto:Ato-irina@mail.ru" TargetMode="External"/><Relationship Id="rId829" Type="http://schemas.openxmlformats.org/officeDocument/2006/relationships/hyperlink" Target="mailto:cherosov@mail.ru" TargetMode="External"/><Relationship Id="rId1014" Type="http://schemas.openxmlformats.org/officeDocument/2006/relationships/hyperlink" Target="mailto:cherosov@mail.ru" TargetMode="External"/><Relationship Id="rId230" Type="http://schemas.openxmlformats.org/officeDocument/2006/relationships/hyperlink" Target="http://school6.cuso-edu.ru/news/1168/" TargetMode="External"/><Relationship Id="rId468" Type="http://schemas.openxmlformats.org/officeDocument/2006/relationships/hyperlink" Target="mailto:cherosov@mail.ru" TargetMode="External"/><Relationship Id="rId675" Type="http://schemas.openxmlformats.org/officeDocument/2006/relationships/hyperlink" Target="mailto:cherosov@mail.ru" TargetMode="External"/><Relationship Id="rId882" Type="http://schemas.openxmlformats.org/officeDocument/2006/relationships/hyperlink" Target="mailto:cherosov@mail.ru" TargetMode="External"/><Relationship Id="rId1098" Type="http://schemas.openxmlformats.org/officeDocument/2006/relationships/hyperlink" Target="mailto:cherosov@mail.ru" TargetMode="External"/><Relationship Id="rId25" Type="http://schemas.openxmlformats.org/officeDocument/2006/relationships/hyperlink" Target="http://pgusa.ru/ru/anons/vserossiyskaya-akciya-geograficheskiy-diktant" TargetMode="External"/><Relationship Id="rId328" Type="http://schemas.openxmlformats.org/officeDocument/2006/relationships/hyperlink" Target="http://bibliotekatrg.ru/dictant/" TargetMode="External"/><Relationship Id="rId535" Type="http://schemas.openxmlformats.org/officeDocument/2006/relationships/hyperlink" Target="mailto:cherosov@mail.ru" TargetMode="External"/><Relationship Id="rId742" Type="http://schemas.openxmlformats.org/officeDocument/2006/relationships/hyperlink" Target="mailto:cherosov@mail.ru" TargetMode="External"/><Relationship Id="rId174" Type="http://schemas.openxmlformats.org/officeDocument/2006/relationships/hyperlink" Target="http://arhscool-1.ois.ru/news/898475" TargetMode="External"/><Relationship Id="rId381" Type="http://schemas.openxmlformats.org/officeDocument/2006/relationships/hyperlink" Target="mailto:helenstyle32@gmail.com" TargetMode="External"/><Relationship Id="rId602" Type="http://schemas.openxmlformats.org/officeDocument/2006/relationships/hyperlink" Target="mailto:cherosov@mail.ru" TargetMode="External"/><Relationship Id="rId1025" Type="http://schemas.openxmlformats.org/officeDocument/2006/relationships/hyperlink" Target="mailto:cherosov@mail.ru" TargetMode="External"/><Relationship Id="rId241" Type="http://schemas.openxmlformats.org/officeDocument/2006/relationships/hyperlink" Target="https://www.rgo.ru/ru/article/geograficheskiy-diktant-2016" TargetMode="External"/><Relationship Id="rId479" Type="http://schemas.openxmlformats.org/officeDocument/2006/relationships/hyperlink" Target="mailto:cherosov@mail.ru" TargetMode="External"/><Relationship Id="rId686" Type="http://schemas.openxmlformats.org/officeDocument/2006/relationships/hyperlink" Target="mailto:cherosov@mail.ru" TargetMode="External"/><Relationship Id="rId893" Type="http://schemas.openxmlformats.org/officeDocument/2006/relationships/hyperlink" Target="mailto:cherosov@mail.ru" TargetMode="External"/><Relationship Id="rId907" Type="http://schemas.openxmlformats.org/officeDocument/2006/relationships/hyperlink" Target="mailto:cherosov@mail.ru" TargetMode="External"/><Relationship Id="rId36" Type="http://schemas.openxmlformats.org/officeDocument/2006/relationships/hyperlink" Target="http://www.nevov1.ru/" TargetMode="External"/><Relationship Id="rId339" Type="http://schemas.openxmlformats.org/officeDocument/2006/relationships/hyperlink" Target="http://www.gym1-yadrin.edu21.cap.ru/" TargetMode="External"/><Relationship Id="rId546" Type="http://schemas.openxmlformats.org/officeDocument/2006/relationships/hyperlink" Target="mailto:cherosov@mail.ru" TargetMode="External"/><Relationship Id="rId753" Type="http://schemas.openxmlformats.org/officeDocument/2006/relationships/hyperlink" Target="mailto:cherosov@mail.ru" TargetMode="External"/><Relationship Id="rId101" Type="http://schemas.openxmlformats.org/officeDocument/2006/relationships/hyperlink" Target="http://sch2129uv.mskobr.ru/novosti/vserossijskij_geograficheskij_diktant_v_shkole_2129/" TargetMode="External"/><Relationship Id="rId185" Type="http://schemas.openxmlformats.org/officeDocument/2006/relationships/hyperlink" Target="http://sosh-krkluch.ucoz.ru/" TargetMode="External"/><Relationship Id="rId406" Type="http://schemas.openxmlformats.org/officeDocument/2006/relationships/hyperlink" Target="mailto:603101@inbox.ru" TargetMode="External"/><Relationship Id="rId960" Type="http://schemas.openxmlformats.org/officeDocument/2006/relationships/hyperlink" Target="mailto:cherosov@mail.ru" TargetMode="External"/><Relationship Id="rId1036" Type="http://schemas.openxmlformats.org/officeDocument/2006/relationships/hyperlink" Target="mailto:cherosov@mail.ru" TargetMode="External"/><Relationship Id="rId392" Type="http://schemas.openxmlformats.org/officeDocument/2006/relationships/hyperlink" Target="mailto:tschool6@mail.ru" TargetMode="External"/><Relationship Id="rId613" Type="http://schemas.openxmlformats.org/officeDocument/2006/relationships/hyperlink" Target="mailto:cherosov@mail.ru" TargetMode="External"/><Relationship Id="rId697" Type="http://schemas.openxmlformats.org/officeDocument/2006/relationships/hyperlink" Target="mailto:cherosov@mail.ru" TargetMode="External"/><Relationship Id="rId820" Type="http://schemas.openxmlformats.org/officeDocument/2006/relationships/hyperlink" Target="mailto:cherosov@mail.ru" TargetMode="External"/><Relationship Id="rId918" Type="http://schemas.openxmlformats.org/officeDocument/2006/relationships/hyperlink" Target="mailto:cherosov@mail.ru" TargetMode="External"/><Relationship Id="rId252" Type="http://schemas.openxmlformats.org/officeDocument/2006/relationships/hyperlink" Target="http://soch3-nev.ru/p48aa1.html" TargetMode="External"/><Relationship Id="rId1103" Type="http://schemas.openxmlformats.org/officeDocument/2006/relationships/hyperlink" Target="mailto:cherosov@mail.ru" TargetMode="External"/><Relationship Id="rId47" Type="http://schemas.openxmlformats.org/officeDocument/2006/relationships/hyperlink" Target="http://www.kamchatgtu.ru/news/5154.aspx" TargetMode="External"/><Relationship Id="rId112" Type="http://schemas.openxmlformats.org/officeDocument/2006/relationships/hyperlink" Target="http://rta.customs.ru/nrta/index.php?option=com_content&amp;view=article&amp;id=3196:20-2016-1-r&amp;catid=8:notices&amp;Itemid=2250" TargetMode="External"/><Relationship Id="rId557" Type="http://schemas.openxmlformats.org/officeDocument/2006/relationships/hyperlink" Target="mailto:cherosov@mail.ru" TargetMode="External"/><Relationship Id="rId764" Type="http://schemas.openxmlformats.org/officeDocument/2006/relationships/hyperlink" Target="mailto:cherosov@mail.ru" TargetMode="External"/><Relationship Id="rId971" Type="http://schemas.openxmlformats.org/officeDocument/2006/relationships/hyperlink" Target="mailto:cherosov@mail.ru" TargetMode="External"/><Relationship Id="rId196" Type="http://schemas.openxmlformats.org/officeDocument/2006/relationships/hyperlink" Target="http://www.vorkuta-cbs.ru/" TargetMode="External"/><Relationship Id="rId417" Type="http://schemas.openxmlformats.org/officeDocument/2006/relationships/hyperlink" Target="mailto:school8ishim@mail.ru" TargetMode="External"/><Relationship Id="rId624" Type="http://schemas.openxmlformats.org/officeDocument/2006/relationships/hyperlink" Target="mailto:cherosov@mail.ru" TargetMode="External"/><Relationship Id="rId831" Type="http://schemas.openxmlformats.org/officeDocument/2006/relationships/hyperlink" Target="mailto:cherosov@mail.ru" TargetMode="External"/><Relationship Id="rId1047" Type="http://schemas.openxmlformats.org/officeDocument/2006/relationships/hyperlink" Target="mailto:cherosov@mail.ru" TargetMode="External"/><Relationship Id="rId263" Type="http://schemas.openxmlformats.org/officeDocument/2006/relationships/hyperlink" Target="http://mou-sh9.ru/index.php/novosti/244-vserossijskij-geograficheskij-diktant2016" TargetMode="External"/><Relationship Id="rId470" Type="http://schemas.openxmlformats.org/officeDocument/2006/relationships/hyperlink" Target="mailto:cherosov@mail.ru" TargetMode="External"/><Relationship Id="rId929" Type="http://schemas.openxmlformats.org/officeDocument/2006/relationships/hyperlink" Target="mailto:cherosov@mail.ru" TargetMode="External"/><Relationship Id="rId1114" Type="http://schemas.openxmlformats.org/officeDocument/2006/relationships/hyperlink" Target="mailto:sfmsh@mail.ru" TargetMode="External"/><Relationship Id="rId58" Type="http://schemas.openxmlformats.org/officeDocument/2006/relationships/hyperlink" Target="http://www.eduportal44.ru/Nerehta/Gimn/Lists/List1/view1.aspx" TargetMode="External"/><Relationship Id="rId123" Type="http://schemas.openxmlformats.org/officeDocument/2006/relationships/hyperlink" Target="http://pf.mstu.edu.ru/" TargetMode="External"/><Relationship Id="rId330" Type="http://schemas.openxmlformats.org/officeDocument/2006/relationships/hyperlink" Target="http://www.74325s017.edusite.ru/" TargetMode="External"/><Relationship Id="rId568" Type="http://schemas.openxmlformats.org/officeDocument/2006/relationships/hyperlink" Target="mailto:cherosov@mail.ru" TargetMode="External"/><Relationship Id="rId775" Type="http://schemas.openxmlformats.org/officeDocument/2006/relationships/hyperlink" Target="mailto:cherosov@mail.ru" TargetMode="External"/><Relationship Id="rId982" Type="http://schemas.openxmlformats.org/officeDocument/2006/relationships/hyperlink" Target="mailto:cherosov@mail.ru" TargetMode="External"/><Relationship Id="rId428" Type="http://schemas.openxmlformats.org/officeDocument/2006/relationships/hyperlink" Target="mailto:barannikovann@mail.ru" TargetMode="External"/><Relationship Id="rId635" Type="http://schemas.openxmlformats.org/officeDocument/2006/relationships/hyperlink" Target="mailto:cherosov@mail.ru" TargetMode="External"/><Relationship Id="rId842" Type="http://schemas.openxmlformats.org/officeDocument/2006/relationships/hyperlink" Target="mailto:cherosov@mail.ru" TargetMode="External"/><Relationship Id="rId1058" Type="http://schemas.openxmlformats.org/officeDocument/2006/relationships/hyperlink" Target="mailto:cherosov@mail.ru" TargetMode="External"/><Relationship Id="rId274" Type="http://schemas.openxmlformats.org/officeDocument/2006/relationships/hyperlink" Target="http://www.smolgu.ru/news_univer/ii_vserossijskij_geograficheskij_diktant/" TargetMode="External"/><Relationship Id="rId481" Type="http://schemas.openxmlformats.org/officeDocument/2006/relationships/hyperlink" Target="mailto:cherosov@mail.ru" TargetMode="External"/><Relationship Id="rId702" Type="http://schemas.openxmlformats.org/officeDocument/2006/relationships/hyperlink" Target="mailto:cherosov@mail.ru" TargetMode="External"/><Relationship Id="rId69" Type="http://schemas.openxmlformats.org/officeDocument/2006/relationships/hyperlink" Target="http://ddtbogotol.ucoz.ru/" TargetMode="External"/><Relationship Id="rId134" Type="http://schemas.openxmlformats.org/officeDocument/2006/relationships/hyperlink" Target="http://yamnik.edusite.ru/p15aa1.html" TargetMode="External"/><Relationship Id="rId579" Type="http://schemas.openxmlformats.org/officeDocument/2006/relationships/hyperlink" Target="mailto:cherosov@mail.ru" TargetMode="External"/><Relationship Id="rId786" Type="http://schemas.openxmlformats.org/officeDocument/2006/relationships/hyperlink" Target="mailto:cherosov@mail.ru" TargetMode="External"/><Relationship Id="rId993" Type="http://schemas.openxmlformats.org/officeDocument/2006/relationships/hyperlink" Target="mailto:cherosov@mail.ru" TargetMode="External"/><Relationship Id="rId341" Type="http://schemas.openxmlformats.org/officeDocument/2006/relationships/hyperlink" Target="http://www.sosh-shemur.edu21.cap.ru/" TargetMode="External"/><Relationship Id="rId439" Type="http://schemas.openxmlformats.org/officeDocument/2006/relationships/hyperlink" Target="mailto:labazova.t@gmail.com;" TargetMode="External"/><Relationship Id="rId646" Type="http://schemas.openxmlformats.org/officeDocument/2006/relationships/hyperlink" Target="mailto:cherosov@mail.ru" TargetMode="External"/><Relationship Id="rId1069" Type="http://schemas.openxmlformats.org/officeDocument/2006/relationships/hyperlink" Target="mailto:cherosov@mail.ru" TargetMode="External"/><Relationship Id="rId201" Type="http://schemas.openxmlformats.org/officeDocument/2006/relationships/hyperlink" Target="http://www.s-vfu.ru/" TargetMode="External"/><Relationship Id="rId285" Type="http://schemas.openxmlformats.org/officeDocument/2006/relationships/hyperlink" Target="http://sosnovkaschool.68edu.ru/index.php/o-shlole-3/new" TargetMode="External"/><Relationship Id="rId506" Type="http://schemas.openxmlformats.org/officeDocument/2006/relationships/hyperlink" Target="mailto:cherosov@mail.ru" TargetMode="External"/><Relationship Id="rId853" Type="http://schemas.openxmlformats.org/officeDocument/2006/relationships/hyperlink" Target="mailto:cherosov@mail.ru" TargetMode="External"/><Relationship Id="rId492" Type="http://schemas.openxmlformats.org/officeDocument/2006/relationships/hyperlink" Target="mailto:cherosov@mail.ru" TargetMode="External"/><Relationship Id="rId713" Type="http://schemas.openxmlformats.org/officeDocument/2006/relationships/hyperlink" Target="mailto:cherosov@mail.ru" TargetMode="External"/><Relationship Id="rId797" Type="http://schemas.openxmlformats.org/officeDocument/2006/relationships/hyperlink" Target="mailto:cherosov@mail.ru" TargetMode="External"/><Relationship Id="rId920" Type="http://schemas.openxmlformats.org/officeDocument/2006/relationships/hyperlink" Target="mailto:cherosov@mail.ru" TargetMode="External"/><Relationship Id="rId145" Type="http://schemas.openxmlformats.org/officeDocument/2006/relationships/hyperlink" Target="http://59323s003.edusite.ru/" TargetMode="External"/><Relationship Id="rId352" Type="http://schemas.openxmlformats.org/officeDocument/2006/relationships/hyperlink" Target="http://www.iro.yar.ru/index.php?id=247" TargetMode="External"/><Relationship Id="rId212" Type="http://schemas.openxmlformats.org/officeDocument/2006/relationships/hyperlink" Target="http://hleborobnoe.ru/" TargetMode="External"/><Relationship Id="rId657" Type="http://schemas.openxmlformats.org/officeDocument/2006/relationships/hyperlink" Target="mailto:cherosov@mail.ru" TargetMode="External"/><Relationship Id="rId864" Type="http://schemas.openxmlformats.org/officeDocument/2006/relationships/hyperlink" Target="mailto:cherosov@mail.ru" TargetMode="External"/><Relationship Id="rId296" Type="http://schemas.openxmlformats.org/officeDocument/2006/relationships/hyperlink" Target="http://www.shkola5.ru/" TargetMode="External"/><Relationship Id="rId517" Type="http://schemas.openxmlformats.org/officeDocument/2006/relationships/hyperlink" Target="mailto:cherosov@mail.ru" TargetMode="External"/><Relationship Id="rId724" Type="http://schemas.openxmlformats.org/officeDocument/2006/relationships/hyperlink" Target="mailto:cherosov@mail.ru" TargetMode="External"/><Relationship Id="rId931" Type="http://schemas.openxmlformats.org/officeDocument/2006/relationships/hyperlink" Target="mailto:cherosov@mail.ru" TargetMode="External"/><Relationship Id="rId60" Type="http://schemas.openxmlformats.org/officeDocument/2006/relationships/hyperlink" Target="http://armavir-cbs.ru/news/vserossiyskiy-geograficheskiy-diktant" TargetMode="External"/><Relationship Id="rId156" Type="http://schemas.openxmlformats.org/officeDocument/2006/relationships/hyperlink" Target="http://mfmgutu.ru/" TargetMode="External"/><Relationship Id="rId363" Type="http://schemas.openxmlformats.org/officeDocument/2006/relationships/hyperlink" Target="mailto:gruzentseva@mail.ru" TargetMode="External"/><Relationship Id="rId570" Type="http://schemas.openxmlformats.org/officeDocument/2006/relationships/hyperlink" Target="mailto:cherosov@mail.ru" TargetMode="External"/><Relationship Id="rId1007" Type="http://schemas.openxmlformats.org/officeDocument/2006/relationships/hyperlink" Target="mailto:cherosov@mail.ru" TargetMode="External"/><Relationship Id="rId223" Type="http://schemas.openxmlformats.org/officeDocument/2006/relationships/hyperlink" Target="http://bezschool-1.ru/" TargetMode="External"/><Relationship Id="rId430" Type="http://schemas.openxmlformats.org/officeDocument/2006/relationships/hyperlink" Target="mailto:fgo@samgtu.ru;ovtuzova@mail.ru" TargetMode="External"/><Relationship Id="rId668" Type="http://schemas.openxmlformats.org/officeDocument/2006/relationships/hyperlink" Target="mailto:cherosov@mail.ru" TargetMode="External"/><Relationship Id="rId875" Type="http://schemas.openxmlformats.org/officeDocument/2006/relationships/hyperlink" Target="mailto:cherosov@mail.ru" TargetMode="External"/><Relationship Id="rId1060" Type="http://schemas.openxmlformats.org/officeDocument/2006/relationships/hyperlink" Target="mailto:cherosov@mail.ru" TargetMode="External"/><Relationship Id="rId18" Type="http://schemas.openxmlformats.org/officeDocument/2006/relationships/hyperlink" Target="http://pokrovka-shkola.ucoz.ru/news/vserossijskij_geograficheskij_diktant/2016-10-31-254" TargetMode="External"/><Relationship Id="rId528" Type="http://schemas.openxmlformats.org/officeDocument/2006/relationships/hyperlink" Target="mailto:cherosov@mail.ru" TargetMode="External"/><Relationship Id="rId735" Type="http://schemas.openxmlformats.org/officeDocument/2006/relationships/hyperlink" Target="mailto:cherosov@mail.ru" TargetMode="External"/><Relationship Id="rId942" Type="http://schemas.openxmlformats.org/officeDocument/2006/relationships/hyperlink" Target="mailto:cherosov@mail.ru" TargetMode="External"/><Relationship Id="rId167" Type="http://schemas.openxmlformats.org/officeDocument/2006/relationships/hyperlink" Target="http://stkalmash.ucoz.ru/" TargetMode="External"/><Relationship Id="rId374" Type="http://schemas.openxmlformats.org/officeDocument/2006/relationships/hyperlink" Target="mailto:elena_zashitnoe@mail.ru" TargetMode="External"/><Relationship Id="rId581" Type="http://schemas.openxmlformats.org/officeDocument/2006/relationships/hyperlink" Target="mailto:cherosov@mail.ru" TargetMode="External"/><Relationship Id="rId1018" Type="http://schemas.openxmlformats.org/officeDocument/2006/relationships/hyperlink" Target="mailto:cherosov@mail.ru" TargetMode="External"/><Relationship Id="rId71" Type="http://schemas.openxmlformats.org/officeDocument/2006/relationships/hyperlink" Target="http://mousosh2.3dn.ru/" TargetMode="External"/><Relationship Id="rId234" Type="http://schemas.openxmlformats.org/officeDocument/2006/relationships/hyperlink" Target="http://bogatoe-sosh.ru/joomla/index.php?option=com_content&amp;view=article&amp;id=540:2016-10-31-18-34-36&amp;catid=54:2016-10-31-18-23-59" TargetMode="External"/><Relationship Id="rId679" Type="http://schemas.openxmlformats.org/officeDocument/2006/relationships/hyperlink" Target="mailto:cherosov@mail.ru" TargetMode="External"/><Relationship Id="rId802" Type="http://schemas.openxmlformats.org/officeDocument/2006/relationships/hyperlink" Target="mailto:cherosov@mail.ru" TargetMode="External"/><Relationship Id="rId886" Type="http://schemas.openxmlformats.org/officeDocument/2006/relationships/hyperlink" Target="mailto:cherosov@mail.ru" TargetMode="External"/><Relationship Id="rId2" Type="http://schemas.openxmlformats.org/officeDocument/2006/relationships/hyperlink" Target="http://svob-school-one.ucoz.ru/" TargetMode="External"/><Relationship Id="rId29" Type="http://schemas.openxmlformats.org/officeDocument/2006/relationships/hyperlink" Target="http://shmedkol.ru/" TargetMode="External"/><Relationship Id="rId441" Type="http://schemas.openxmlformats.org/officeDocument/2006/relationships/hyperlink" Target="mailto:mansurovaliyamans@yandex.ru" TargetMode="External"/><Relationship Id="rId539" Type="http://schemas.openxmlformats.org/officeDocument/2006/relationships/hyperlink" Target="mailto:cherosov@mail.ru" TargetMode="External"/><Relationship Id="rId746" Type="http://schemas.openxmlformats.org/officeDocument/2006/relationships/hyperlink" Target="mailto:cherosov@mail.ru" TargetMode="External"/><Relationship Id="rId1071" Type="http://schemas.openxmlformats.org/officeDocument/2006/relationships/hyperlink" Target="mailto:cherosov@mail.ru" TargetMode="External"/><Relationship Id="rId178" Type="http://schemas.openxmlformats.org/officeDocument/2006/relationships/hyperlink" Target="http://ufabist.ru/" TargetMode="External"/><Relationship Id="rId301" Type="http://schemas.openxmlformats.org/officeDocument/2006/relationships/hyperlink" Target="http://edu-torzhok.ru/ob-upravlenii/novosti" TargetMode="External"/><Relationship Id="rId953" Type="http://schemas.openxmlformats.org/officeDocument/2006/relationships/hyperlink" Target="mailto:cherosov@mail.ru" TargetMode="External"/><Relationship Id="rId1029" Type="http://schemas.openxmlformats.org/officeDocument/2006/relationships/hyperlink" Target="mailto:cherosov@mail.ru" TargetMode="External"/><Relationship Id="rId82" Type="http://schemas.openxmlformats.org/officeDocument/2006/relationships/hyperlink" Target="http://stegschool.ru/index.php/408-pervyj-shkolnyj-etap-vserossijskoj-olimpiady-shkolnikov" TargetMode="External"/><Relationship Id="rId385" Type="http://schemas.openxmlformats.org/officeDocument/2006/relationships/hyperlink" Target="mailto:lychkovoschool2016@yandex.ru" TargetMode="External"/><Relationship Id="rId592" Type="http://schemas.openxmlformats.org/officeDocument/2006/relationships/hyperlink" Target="mailto:cherosov@mail.ru" TargetMode="External"/><Relationship Id="rId606" Type="http://schemas.openxmlformats.org/officeDocument/2006/relationships/hyperlink" Target="mailto:cherosov@mail.ru" TargetMode="External"/><Relationship Id="rId813" Type="http://schemas.openxmlformats.org/officeDocument/2006/relationships/hyperlink" Target="mailto:cherosov@mail.ru" TargetMode="External"/><Relationship Id="rId245" Type="http://schemas.openxmlformats.org/officeDocument/2006/relationships/hyperlink" Target="https://www.herzen.spb.ru/announce/20-11-2016/" TargetMode="External"/><Relationship Id="rId452" Type="http://schemas.openxmlformats.org/officeDocument/2006/relationships/hyperlink" Target="mailto:centr_o@mail.ru" TargetMode="External"/><Relationship Id="rId897" Type="http://schemas.openxmlformats.org/officeDocument/2006/relationships/hyperlink" Target="mailto:cherosov@mail.ru" TargetMode="External"/><Relationship Id="rId1082" Type="http://schemas.openxmlformats.org/officeDocument/2006/relationships/hyperlink" Target="mailto:cherosov@mail.ru" TargetMode="External"/><Relationship Id="rId105" Type="http://schemas.openxmlformats.org/officeDocument/2006/relationships/hyperlink" Target="http://lycg1525.mskobr.ru/ads_edu/vtoroj_vserossijskij_geograficheskij_diktant/" TargetMode="External"/><Relationship Id="rId312" Type="http://schemas.openxmlformats.org/officeDocument/2006/relationships/hyperlink" Target="http://ciur.ru/igr/SI1_igr" TargetMode="External"/><Relationship Id="rId757" Type="http://schemas.openxmlformats.org/officeDocument/2006/relationships/hyperlink" Target="mailto:cherosov@mail.ru" TargetMode="External"/><Relationship Id="rId964" Type="http://schemas.openxmlformats.org/officeDocument/2006/relationships/hyperlink" Target="mailto:cherosov@mail.ru" TargetMode="External"/><Relationship Id="rId93" Type="http://schemas.openxmlformats.org/officeDocument/2006/relationships/hyperlink" Target="http://mgok.mskobr.ru/ads_edu/vserossijskij_geograficheskij_diktant_-_2016/" TargetMode="External"/><Relationship Id="rId189" Type="http://schemas.openxmlformats.org/officeDocument/2006/relationships/hyperlink" Target="http://www.rgo.ru/ru/proekty/vserossiyskiy-geograficheskiy-diktant-0/vserossiyskiy-gepgraficheskiy-dictant-2016" TargetMode="External"/><Relationship Id="rId396" Type="http://schemas.openxmlformats.org/officeDocument/2006/relationships/hyperlink" Target="mailto:svetlana_chakina@mail.ru" TargetMode="External"/><Relationship Id="rId617" Type="http://schemas.openxmlformats.org/officeDocument/2006/relationships/hyperlink" Target="mailto:cherosov@mail.ru" TargetMode="External"/><Relationship Id="rId824" Type="http://schemas.openxmlformats.org/officeDocument/2006/relationships/hyperlink" Target="mailto:cherosov@mail.ru" TargetMode="External"/><Relationship Id="rId256" Type="http://schemas.openxmlformats.org/officeDocument/2006/relationships/hyperlink" Target="http://school-13.edusite.ru/p251aa1.html" TargetMode="External"/><Relationship Id="rId463" Type="http://schemas.openxmlformats.org/officeDocument/2006/relationships/hyperlink" Target="mailto:cherosov@mail.ru" TargetMode="External"/><Relationship Id="rId670" Type="http://schemas.openxmlformats.org/officeDocument/2006/relationships/hyperlink" Target="mailto:cherosov@mail.ru" TargetMode="External"/><Relationship Id="rId1093" Type="http://schemas.openxmlformats.org/officeDocument/2006/relationships/hyperlink" Target="mailto:cherosov@mail.ru" TargetMode="External"/><Relationship Id="rId1107" Type="http://schemas.openxmlformats.org/officeDocument/2006/relationships/hyperlink" Target="mailto:cherosov@mail.ru" TargetMode="External"/><Relationship Id="rId116" Type="http://schemas.openxmlformats.org/officeDocument/2006/relationships/hyperlink" Target="http://dmouorud.edumsko.ru/" TargetMode="External"/><Relationship Id="rId323" Type="http://schemas.openxmlformats.org/officeDocument/2006/relationships/hyperlink" Target="http://www.surgpu.ru/" TargetMode="External"/><Relationship Id="rId530" Type="http://schemas.openxmlformats.org/officeDocument/2006/relationships/hyperlink" Target="mailto:cherosov@mail.ru" TargetMode="External"/><Relationship Id="rId768" Type="http://schemas.openxmlformats.org/officeDocument/2006/relationships/hyperlink" Target="mailto:cherosov@mail.ru" TargetMode="External"/><Relationship Id="rId975" Type="http://schemas.openxmlformats.org/officeDocument/2006/relationships/hyperlink" Target="mailto:cherosov@mail.ru" TargetMode="External"/><Relationship Id="rId20" Type="http://schemas.openxmlformats.org/officeDocument/2006/relationships/hyperlink" Target="http://p11506.edu35.ru/71-new/339-geograficheskij-diktant-2016" TargetMode="External"/><Relationship Id="rId62" Type="http://schemas.openxmlformats.org/officeDocument/2006/relationships/hyperlink" Target="http://www.b2b23.ru/news/2016-11-07/226" TargetMode="External"/><Relationship Id="rId365" Type="http://schemas.openxmlformats.org/officeDocument/2006/relationships/hyperlink" Target="mailto:l.kardymon@mail.ru" TargetMode="External"/><Relationship Id="rId572" Type="http://schemas.openxmlformats.org/officeDocument/2006/relationships/hyperlink" Target="mailto:cherosov@mail.ru" TargetMode="External"/><Relationship Id="rId628" Type="http://schemas.openxmlformats.org/officeDocument/2006/relationships/hyperlink" Target="mailto:cherosov@mail.ru" TargetMode="External"/><Relationship Id="rId835" Type="http://schemas.openxmlformats.org/officeDocument/2006/relationships/hyperlink" Target="mailto:cherosov@mail.ru" TargetMode="External"/><Relationship Id="rId225" Type="http://schemas.openxmlformats.org/officeDocument/2006/relationships/hyperlink" Target="http://shkola-4chp.minobr63.ru/category/news/" TargetMode="External"/><Relationship Id="rId267" Type="http://schemas.openxmlformats.org/officeDocument/2006/relationships/hyperlink" Target="http://school17.usoz.ru/news/vserossijskij_geograficheskij_diktant/2016-11-11-854" TargetMode="External"/><Relationship Id="rId432" Type="http://schemas.openxmlformats.org/officeDocument/2006/relationships/hyperlink" Target="mailto:gashevallo@mail.ru" TargetMode="External"/><Relationship Id="rId474" Type="http://schemas.openxmlformats.org/officeDocument/2006/relationships/hyperlink" Target="mailto:cherosov@mail.ru" TargetMode="External"/><Relationship Id="rId877" Type="http://schemas.openxmlformats.org/officeDocument/2006/relationships/hyperlink" Target="mailto:cherosov@mail.ru" TargetMode="External"/><Relationship Id="rId1020" Type="http://schemas.openxmlformats.org/officeDocument/2006/relationships/hyperlink" Target="mailto:cherosov@mail.ru" TargetMode="External"/><Relationship Id="rId1062" Type="http://schemas.openxmlformats.org/officeDocument/2006/relationships/hyperlink" Target="mailto:cherosov@mail.ru" TargetMode="External"/><Relationship Id="rId1118" Type="http://schemas.openxmlformats.org/officeDocument/2006/relationships/hyperlink" Target="mailto:verh-davydovsckaja.schkola@yandex.ru" TargetMode="External"/><Relationship Id="rId127" Type="http://schemas.openxmlformats.org/officeDocument/2006/relationships/hyperlink" Target="http://schoolnes.ru/p57aa1.html" TargetMode="External"/><Relationship Id="rId681" Type="http://schemas.openxmlformats.org/officeDocument/2006/relationships/hyperlink" Target="mailto:cherosov@mail.ru" TargetMode="External"/><Relationship Id="rId737" Type="http://schemas.openxmlformats.org/officeDocument/2006/relationships/hyperlink" Target="mailto:cherosov@mail.ru" TargetMode="External"/><Relationship Id="rId779" Type="http://schemas.openxmlformats.org/officeDocument/2006/relationships/hyperlink" Target="mailto:cherosov@mail.ru" TargetMode="External"/><Relationship Id="rId902" Type="http://schemas.openxmlformats.org/officeDocument/2006/relationships/hyperlink" Target="mailto:cherosov@mail.ru" TargetMode="External"/><Relationship Id="rId944" Type="http://schemas.openxmlformats.org/officeDocument/2006/relationships/hyperlink" Target="mailto:cherosov@mail.ru" TargetMode="External"/><Relationship Id="rId986" Type="http://schemas.openxmlformats.org/officeDocument/2006/relationships/hyperlink" Target="mailto:cherosov@mail.ru" TargetMode="External"/><Relationship Id="rId31" Type="http://schemas.openxmlformats.org/officeDocument/2006/relationships/hyperlink" Target="http://www.uischool8.ru/index.php?option=com_content&amp;task=view&amp;id=842&amp;Itemid=54" TargetMode="External"/><Relationship Id="rId73" Type="http://schemas.openxmlformats.org/officeDocument/2006/relationships/hyperlink" Target="http://razd.edusite.ru/p14aa1.html" TargetMode="External"/><Relationship Id="rId169" Type="http://schemas.openxmlformats.org/officeDocument/2006/relationships/hyperlink" Target="http://sosh1bur.ucoz.net/index/geograficheskij_diktant/0-50" TargetMode="External"/><Relationship Id="rId334" Type="http://schemas.openxmlformats.org/officeDocument/2006/relationships/hyperlink" Target="http://gymnasium8.ru/" TargetMode="External"/><Relationship Id="rId376" Type="http://schemas.openxmlformats.org/officeDocument/2006/relationships/hyperlink" Target="mailto:buzyakova@rambler.ru%22;%22buzyakova@rambler.ru%22)" TargetMode="External"/><Relationship Id="rId541" Type="http://schemas.openxmlformats.org/officeDocument/2006/relationships/hyperlink" Target="mailto:cherosov@mail.ru" TargetMode="External"/><Relationship Id="rId583" Type="http://schemas.openxmlformats.org/officeDocument/2006/relationships/hyperlink" Target="mailto:cherosov@mail.ru" TargetMode="External"/><Relationship Id="rId639" Type="http://schemas.openxmlformats.org/officeDocument/2006/relationships/hyperlink" Target="mailto:cherosov@mail.ru" TargetMode="External"/><Relationship Id="rId790" Type="http://schemas.openxmlformats.org/officeDocument/2006/relationships/hyperlink" Target="mailto:cherosov@mail.ru" TargetMode="External"/><Relationship Id="rId804" Type="http://schemas.openxmlformats.org/officeDocument/2006/relationships/hyperlink" Target="mailto:cherosov@mail.ru" TargetMode="External"/><Relationship Id="rId4" Type="http://schemas.openxmlformats.org/officeDocument/2006/relationships/hyperlink" Target="http://www.zeyzap.ru/index.php/14-novosti/206-vserossijskij-geograficheskij-diktant" TargetMode="External"/><Relationship Id="rId180" Type="http://schemas.openxmlformats.org/officeDocument/2006/relationships/hyperlink" Target="http://strbsu.ru/71455/" TargetMode="External"/><Relationship Id="rId236" Type="http://schemas.openxmlformats.org/officeDocument/2006/relationships/hyperlink" Target="http://www2.tolgas.ru/university/news/?ELEMENT_ID=57672" TargetMode="External"/><Relationship Id="rId278" Type="http://schemas.openxmlformats.org/officeDocument/2006/relationships/hyperlink" Target="http://imc.68edu.ru/?p=1864" TargetMode="External"/><Relationship Id="rId401" Type="http://schemas.openxmlformats.org/officeDocument/2006/relationships/hyperlink" Target="mailto:stpetergof-lib@yandex.ru" TargetMode="External"/><Relationship Id="rId443" Type="http://schemas.openxmlformats.org/officeDocument/2006/relationships/hyperlink" Target="mailto:skrolga48@mail.ru" TargetMode="External"/><Relationship Id="rId650" Type="http://schemas.openxmlformats.org/officeDocument/2006/relationships/hyperlink" Target="mailto:cherosov@mail.ru" TargetMode="External"/><Relationship Id="rId846" Type="http://schemas.openxmlformats.org/officeDocument/2006/relationships/hyperlink" Target="mailto:cherosov@mail.ru" TargetMode="External"/><Relationship Id="rId888" Type="http://schemas.openxmlformats.org/officeDocument/2006/relationships/hyperlink" Target="mailto:cherosov@mail.ru" TargetMode="External"/><Relationship Id="rId1031" Type="http://schemas.openxmlformats.org/officeDocument/2006/relationships/hyperlink" Target="mailto:cherosov@mail.ru" TargetMode="External"/><Relationship Id="rId1073" Type="http://schemas.openxmlformats.org/officeDocument/2006/relationships/hyperlink" Target="mailto:cherosov@mail.ru" TargetMode="External"/><Relationship Id="rId303" Type="http://schemas.openxmlformats.org/officeDocument/2006/relationships/hyperlink" Target="http://kashin-shkola5.ru/index/mbou_sosh_5_regionalnaja_ploshhadka_vtorogo_vserossijskogo_geograficheskogo_diktanta/0-415" TargetMode="External"/><Relationship Id="rId485" Type="http://schemas.openxmlformats.org/officeDocument/2006/relationships/hyperlink" Target="mailto:cherosov@mail.ru" TargetMode="External"/><Relationship Id="rId692" Type="http://schemas.openxmlformats.org/officeDocument/2006/relationships/hyperlink" Target="mailto:cherosov@mail.ru" TargetMode="External"/><Relationship Id="rId706" Type="http://schemas.openxmlformats.org/officeDocument/2006/relationships/hyperlink" Target="mailto:cherosov@mail.ru" TargetMode="External"/><Relationship Id="rId748" Type="http://schemas.openxmlformats.org/officeDocument/2006/relationships/hyperlink" Target="mailto:cherosov@mail.ru" TargetMode="External"/><Relationship Id="rId913" Type="http://schemas.openxmlformats.org/officeDocument/2006/relationships/hyperlink" Target="mailto:cherosov@mail.ru" TargetMode="External"/><Relationship Id="rId955" Type="http://schemas.openxmlformats.org/officeDocument/2006/relationships/hyperlink" Target="mailto:cherosov@mail.ru" TargetMode="External"/><Relationship Id="rId42" Type="http://schemas.openxmlformats.org/officeDocument/2006/relationships/hyperlink" Target="http://vzmorieshkola2.ru/about/news/549/" TargetMode="External"/><Relationship Id="rId84" Type="http://schemas.openxmlformats.org/officeDocument/2006/relationships/hyperlink" Target="http://lspu-lipetsk.ru/" TargetMode="External"/><Relationship Id="rId138" Type="http://schemas.openxmlformats.org/officeDocument/2006/relationships/hyperlink" Target="http://s_licsey.tat.edu54.ru/" TargetMode="External"/><Relationship Id="rId345" Type="http://schemas.openxmlformats.org/officeDocument/2006/relationships/hyperlink" Target="http://s3gub.ru/" TargetMode="External"/><Relationship Id="rId387" Type="http://schemas.openxmlformats.org/officeDocument/2006/relationships/hyperlink" Target="mailto:zanina1976@gmail.com" TargetMode="External"/><Relationship Id="rId510" Type="http://schemas.openxmlformats.org/officeDocument/2006/relationships/hyperlink" Target="mailto:cherosov@mail.ru" TargetMode="External"/><Relationship Id="rId552" Type="http://schemas.openxmlformats.org/officeDocument/2006/relationships/hyperlink" Target="mailto:cherosov@mail.ru" TargetMode="External"/><Relationship Id="rId594" Type="http://schemas.openxmlformats.org/officeDocument/2006/relationships/hyperlink" Target="mailto:cherosov@mail.ru" TargetMode="External"/><Relationship Id="rId608" Type="http://schemas.openxmlformats.org/officeDocument/2006/relationships/hyperlink" Target="mailto:cherosov@mail.ru" TargetMode="External"/><Relationship Id="rId815" Type="http://schemas.openxmlformats.org/officeDocument/2006/relationships/hyperlink" Target="mailto:cherosov@mail.ru" TargetMode="External"/><Relationship Id="rId997" Type="http://schemas.openxmlformats.org/officeDocument/2006/relationships/hyperlink" Target="mailto:cherosov@mail.ru" TargetMode="External"/><Relationship Id="rId191" Type="http://schemas.openxmlformats.org/officeDocument/2006/relationships/hyperlink" Target="http://www.bsu.ru/news/15449/" TargetMode="External"/><Relationship Id="rId205" Type="http://schemas.openxmlformats.org/officeDocument/2006/relationships/hyperlink" Target="http://15school.org/news/vserossijskij_geograficheskij_diktant_v_volgodonske/2016-11-05-420" TargetMode="External"/><Relationship Id="rId247" Type="http://schemas.openxmlformats.org/officeDocument/2006/relationships/hyperlink" Target="http://www.stgt.ru/" TargetMode="External"/><Relationship Id="rId412" Type="http://schemas.openxmlformats.org/officeDocument/2006/relationships/hyperlink" Target="mailto:bondschool@yandex.ru" TargetMode="External"/><Relationship Id="rId857" Type="http://schemas.openxmlformats.org/officeDocument/2006/relationships/hyperlink" Target="mailto:cherosov@mail.ru" TargetMode="External"/><Relationship Id="rId899" Type="http://schemas.openxmlformats.org/officeDocument/2006/relationships/hyperlink" Target="mailto:cherosov@mail.ru" TargetMode="External"/><Relationship Id="rId1000" Type="http://schemas.openxmlformats.org/officeDocument/2006/relationships/hyperlink" Target="mailto:cherosov@mail.ru" TargetMode="External"/><Relationship Id="rId1042" Type="http://schemas.openxmlformats.org/officeDocument/2006/relationships/hyperlink" Target="mailto:cherosov@mail.ru" TargetMode="External"/><Relationship Id="rId1084" Type="http://schemas.openxmlformats.org/officeDocument/2006/relationships/hyperlink" Target="mailto:cherosov@mail.ru" TargetMode="External"/><Relationship Id="rId107" Type="http://schemas.openxmlformats.org/officeDocument/2006/relationships/hyperlink" Target="http://sch967.mskobr.ru/primary_edu/strukturnoe_podrazdelenie_shkola_967/obwie_svedeniya/kontakty/" TargetMode="External"/><Relationship Id="rId289" Type="http://schemas.openxmlformats.org/officeDocument/2006/relationships/hyperlink" Target="http://umetschool.68edu.ru/nb.html" TargetMode="External"/><Relationship Id="rId454" Type="http://schemas.openxmlformats.org/officeDocument/2006/relationships/hyperlink" Target="mailto:peter.brofuko@yandex.ru" TargetMode="External"/><Relationship Id="rId496" Type="http://schemas.openxmlformats.org/officeDocument/2006/relationships/hyperlink" Target="mailto:cherosov@mail.ru" TargetMode="External"/><Relationship Id="rId661" Type="http://schemas.openxmlformats.org/officeDocument/2006/relationships/hyperlink" Target="mailto:cherosov@mail.ru" TargetMode="External"/><Relationship Id="rId717" Type="http://schemas.openxmlformats.org/officeDocument/2006/relationships/hyperlink" Target="mailto:cherosov@mail.ru" TargetMode="External"/><Relationship Id="rId759" Type="http://schemas.openxmlformats.org/officeDocument/2006/relationships/hyperlink" Target="mailto:cherosov@mail.ru" TargetMode="External"/><Relationship Id="rId924" Type="http://schemas.openxmlformats.org/officeDocument/2006/relationships/hyperlink" Target="mailto:cherosov@mail.ru" TargetMode="External"/><Relationship Id="rId966" Type="http://schemas.openxmlformats.org/officeDocument/2006/relationships/hyperlink" Target="mailto:cherosov@mail.ru" TargetMode="External"/><Relationship Id="rId11" Type="http://schemas.openxmlformats.org/officeDocument/2006/relationships/hyperlink" Target="http://www.vlsu.ru/index.php?id=140&amp;no_cache=1&amp;tx_ttnews%5Btt_news%5D=3722" TargetMode="External"/><Relationship Id="rId53" Type="http://schemas.openxmlformats.org/officeDocument/2006/relationships/hyperlink" Target="http://cbs-gur.do.am/?T4yE36F" TargetMode="External"/><Relationship Id="rId149" Type="http://schemas.openxmlformats.org/officeDocument/2006/relationships/hyperlink" Target="mailto:pskgu@mail.ru" TargetMode="External"/><Relationship Id="rId314" Type="http://schemas.openxmlformats.org/officeDocument/2006/relationships/hyperlink" Target="http://education.simcat.ru/school69/news/1238/" TargetMode="External"/><Relationship Id="rId356" Type="http://schemas.openxmlformats.org/officeDocument/2006/relationships/hyperlink" Target="https://edu.tatar.ru/l-gorsk/gym11/main-news" TargetMode="External"/><Relationship Id="rId398" Type="http://schemas.openxmlformats.org/officeDocument/2006/relationships/hyperlink" Target="https://mail.yandex.ru/?uid=96974060&amp;login=kerenceva" TargetMode="External"/><Relationship Id="rId521" Type="http://schemas.openxmlformats.org/officeDocument/2006/relationships/hyperlink" Target="mailto:cherosov@mail.ru" TargetMode="External"/><Relationship Id="rId563" Type="http://schemas.openxmlformats.org/officeDocument/2006/relationships/hyperlink" Target="mailto:cherosov@mail.ru" TargetMode="External"/><Relationship Id="rId619" Type="http://schemas.openxmlformats.org/officeDocument/2006/relationships/hyperlink" Target="mailto:cherosov@mail.ru" TargetMode="External"/><Relationship Id="rId770" Type="http://schemas.openxmlformats.org/officeDocument/2006/relationships/hyperlink" Target="mailto:cherosov@mail.ru" TargetMode="External"/><Relationship Id="rId95" Type="http://schemas.openxmlformats.org/officeDocument/2006/relationships/hyperlink" Target="http://bibliosvao.ru/vserossijskij-geograficheskij-diktant-2016/" TargetMode="External"/><Relationship Id="rId160" Type="http://schemas.openxmlformats.org/officeDocument/2006/relationships/hyperlink" Target="http://iumaguzino1.my1.ru/index/novosti/0-43" TargetMode="External"/><Relationship Id="rId216" Type="http://schemas.openxmlformats.org/officeDocument/2006/relationships/hyperlink" Target="http://bglpu62.usoz.ru/news/vserossijskij_geograficheskij_diktant/2016-11-07-120" TargetMode="External"/><Relationship Id="rId423" Type="http://schemas.openxmlformats.org/officeDocument/2006/relationships/hyperlink" Target="mailto:mouprir2009@mail.ru" TargetMode="External"/><Relationship Id="rId826" Type="http://schemas.openxmlformats.org/officeDocument/2006/relationships/hyperlink" Target="mailto:cherosov@mail.ru" TargetMode="External"/><Relationship Id="rId868" Type="http://schemas.openxmlformats.org/officeDocument/2006/relationships/hyperlink" Target="mailto:cherosov@mail.ru" TargetMode="External"/><Relationship Id="rId1011" Type="http://schemas.openxmlformats.org/officeDocument/2006/relationships/hyperlink" Target="mailto:cherosov@mail.ru" TargetMode="External"/><Relationship Id="rId1053" Type="http://schemas.openxmlformats.org/officeDocument/2006/relationships/hyperlink" Target="mailto:cherosov@mail.ru" TargetMode="External"/><Relationship Id="rId1109" Type="http://schemas.openxmlformats.org/officeDocument/2006/relationships/hyperlink" Target="mailto:cherosov@mail.ru" TargetMode="External"/><Relationship Id="rId258" Type="http://schemas.openxmlformats.org/officeDocument/2006/relationships/hyperlink" Target="http://school20ku.ucoz.ru/news/vserossijskij_geograficheskij_diktant_2016/2016-11-01-48" TargetMode="External"/><Relationship Id="rId465" Type="http://schemas.openxmlformats.org/officeDocument/2006/relationships/hyperlink" Target="mailto:cherosov@mail.ru" TargetMode="External"/><Relationship Id="rId630" Type="http://schemas.openxmlformats.org/officeDocument/2006/relationships/hyperlink" Target="mailto:cherosov@mail.ru" TargetMode="External"/><Relationship Id="rId672" Type="http://schemas.openxmlformats.org/officeDocument/2006/relationships/hyperlink" Target="mailto:cherosov@mail.ru" TargetMode="External"/><Relationship Id="rId728" Type="http://schemas.openxmlformats.org/officeDocument/2006/relationships/hyperlink" Target="mailto:cherosov@mail.ru" TargetMode="External"/><Relationship Id="rId935" Type="http://schemas.openxmlformats.org/officeDocument/2006/relationships/hyperlink" Target="mailto:cherosov@mail.ru" TargetMode="External"/><Relationship Id="rId1095" Type="http://schemas.openxmlformats.org/officeDocument/2006/relationships/hyperlink" Target="mailto:cherosov@mail.ru" TargetMode="External"/><Relationship Id="rId22" Type="http://schemas.openxmlformats.org/officeDocument/2006/relationships/hyperlink" Target="http://www.chsy.ru/" TargetMode="External"/><Relationship Id="rId64" Type="http://schemas.openxmlformats.org/officeDocument/2006/relationships/hyperlink" Target="http://www.mucbs.ru/index.php/9-lenta-novostey/2504-priglashaem-prinyat-uchastie-vo-vserossijskom-geograficheskom-diktante" TargetMode="External"/><Relationship Id="rId118" Type="http://schemas.openxmlformats.org/officeDocument/2006/relationships/hyperlink" Target="http://bal-sch2.edumsko.ru/about/news/vserossijskij_geograficheskij_diktant" TargetMode="External"/><Relationship Id="rId325" Type="http://schemas.openxmlformats.org/officeDocument/2006/relationships/hyperlink" Target="http://www.siapress.ru/news_surgut/62099" TargetMode="External"/><Relationship Id="rId367" Type="http://schemas.openxmlformats.org/officeDocument/2006/relationships/hyperlink" Target="mailto:super.ivani13@yandex.ru" TargetMode="External"/><Relationship Id="rId532" Type="http://schemas.openxmlformats.org/officeDocument/2006/relationships/hyperlink" Target="mailto:cherosov@mail.ru" TargetMode="External"/><Relationship Id="rId574" Type="http://schemas.openxmlformats.org/officeDocument/2006/relationships/hyperlink" Target="mailto:cherosov@mail.ru" TargetMode="External"/><Relationship Id="rId977" Type="http://schemas.openxmlformats.org/officeDocument/2006/relationships/hyperlink" Target="mailto:cherosov@mail.ru" TargetMode="External"/><Relationship Id="rId1120" Type="http://schemas.openxmlformats.org/officeDocument/2006/relationships/printerSettings" Target="../printerSettings/printerSettings1.bin"/><Relationship Id="rId171" Type="http://schemas.openxmlformats.org/officeDocument/2006/relationships/hyperlink" Target="http://school-efr.narod.ru/" TargetMode="External"/><Relationship Id="rId227" Type="http://schemas.openxmlformats.org/officeDocument/2006/relationships/hyperlink" Target="http://scool2-b-c.lbihost.ru/" TargetMode="External"/><Relationship Id="rId781" Type="http://schemas.openxmlformats.org/officeDocument/2006/relationships/hyperlink" Target="mailto:cherosov@mail.ru" TargetMode="External"/><Relationship Id="rId837" Type="http://schemas.openxmlformats.org/officeDocument/2006/relationships/hyperlink" Target="mailto:cherosov@mail.ru" TargetMode="External"/><Relationship Id="rId879" Type="http://schemas.openxmlformats.org/officeDocument/2006/relationships/hyperlink" Target="mailto:cherosov@mail.ru" TargetMode="External"/><Relationship Id="rId1022" Type="http://schemas.openxmlformats.org/officeDocument/2006/relationships/hyperlink" Target="mailto:cherosov@mail.ru" TargetMode="External"/><Relationship Id="rId269" Type="http://schemas.openxmlformats.org/officeDocument/2006/relationships/hyperlink" Target="http://sosh26.narod.ru/" TargetMode="External"/><Relationship Id="rId434" Type="http://schemas.openxmlformats.org/officeDocument/2006/relationships/hyperlink" Target="mailto:Tatiana.GEO.3005@yandex.ru" TargetMode="External"/><Relationship Id="rId476" Type="http://schemas.openxmlformats.org/officeDocument/2006/relationships/hyperlink" Target="mailto:cherosov@mail.ru" TargetMode="External"/><Relationship Id="rId641" Type="http://schemas.openxmlformats.org/officeDocument/2006/relationships/hyperlink" Target="mailto:cherosov@mail.ru" TargetMode="External"/><Relationship Id="rId683" Type="http://schemas.openxmlformats.org/officeDocument/2006/relationships/hyperlink" Target="mailto:cherosov@mail.ru" TargetMode="External"/><Relationship Id="rId739" Type="http://schemas.openxmlformats.org/officeDocument/2006/relationships/hyperlink" Target="mailto:cherosov@mail.ru" TargetMode="External"/><Relationship Id="rId890" Type="http://schemas.openxmlformats.org/officeDocument/2006/relationships/hyperlink" Target="mailto:cherosov@mail.ru" TargetMode="External"/><Relationship Id="rId904" Type="http://schemas.openxmlformats.org/officeDocument/2006/relationships/hyperlink" Target="mailto:cherosov@mail.ru" TargetMode="External"/><Relationship Id="rId1064" Type="http://schemas.openxmlformats.org/officeDocument/2006/relationships/hyperlink" Target="mailto:cherosov@mail.ru" TargetMode="External"/><Relationship Id="rId33" Type="http://schemas.openxmlformats.org/officeDocument/2006/relationships/hyperlink" Target="http://bratsklib.ru/" TargetMode="External"/><Relationship Id="rId129" Type="http://schemas.openxmlformats.org/officeDocument/2006/relationships/hyperlink" Target="http://sc5.ucoz.ru/" TargetMode="External"/><Relationship Id="rId280" Type="http://schemas.openxmlformats.org/officeDocument/2006/relationships/hyperlink" Target="http://muchkapschkola2.68edu.ru/novostii.htm" TargetMode="External"/><Relationship Id="rId336" Type="http://schemas.openxmlformats.org/officeDocument/2006/relationships/hyperlink" Target="http://www.obrazov-krchet.edu21.cap.ru/?t=adv&amp;eduid=1203&amp;adv=27708" TargetMode="External"/><Relationship Id="rId501" Type="http://schemas.openxmlformats.org/officeDocument/2006/relationships/hyperlink" Target="mailto:cherosov@mail.ru" TargetMode="External"/><Relationship Id="rId543" Type="http://schemas.openxmlformats.org/officeDocument/2006/relationships/hyperlink" Target="mailto:cherosov@mail.ru" TargetMode="External"/><Relationship Id="rId946" Type="http://schemas.openxmlformats.org/officeDocument/2006/relationships/hyperlink" Target="mailto:cherosov@mail.ru" TargetMode="External"/><Relationship Id="rId988" Type="http://schemas.openxmlformats.org/officeDocument/2006/relationships/hyperlink" Target="mailto:cherosov@mail.ru" TargetMode="External"/><Relationship Id="rId75" Type="http://schemas.openxmlformats.org/officeDocument/2006/relationships/hyperlink" Target="http://wereshcaginskaya.ucoz.ru/" TargetMode="External"/><Relationship Id="rId140" Type="http://schemas.openxmlformats.org/officeDocument/2006/relationships/hyperlink" Target="http://a0080864.xsph.ru/index.php" TargetMode="External"/><Relationship Id="rId182" Type="http://schemas.openxmlformats.org/officeDocument/2006/relationships/hyperlink" Target="https://www.rgo.ru/ru/proekty/vserossiyskiy-geograficheskiy-diktant-0/vserossiyskiy-geograficheskiy-diktant-2016;" TargetMode="External"/><Relationship Id="rId378" Type="http://schemas.openxmlformats.org/officeDocument/2006/relationships/hyperlink" Target="mailto:malinkalac@gmail.com" TargetMode="External"/><Relationship Id="rId403" Type="http://schemas.openxmlformats.org/officeDocument/2006/relationships/hyperlink" Target="mailto:oth1959@mail.ru" TargetMode="External"/><Relationship Id="rId585" Type="http://schemas.openxmlformats.org/officeDocument/2006/relationships/hyperlink" Target="mailto:cherosov@mail.ru" TargetMode="External"/><Relationship Id="rId750" Type="http://schemas.openxmlformats.org/officeDocument/2006/relationships/hyperlink" Target="mailto:cherosov@mail.ru" TargetMode="External"/><Relationship Id="rId792" Type="http://schemas.openxmlformats.org/officeDocument/2006/relationships/hyperlink" Target="mailto:cherosov@mail.ru" TargetMode="External"/><Relationship Id="rId806" Type="http://schemas.openxmlformats.org/officeDocument/2006/relationships/hyperlink" Target="mailto:cherosov@mail.ru" TargetMode="External"/><Relationship Id="rId848" Type="http://schemas.openxmlformats.org/officeDocument/2006/relationships/hyperlink" Target="mailto:cherosov@mail.ru" TargetMode="External"/><Relationship Id="rId1033" Type="http://schemas.openxmlformats.org/officeDocument/2006/relationships/hyperlink" Target="mailto:cherosov@mail.ru" TargetMode="External"/><Relationship Id="rId6" Type="http://schemas.openxmlformats.org/officeDocument/2006/relationships/hyperlink" Target="https://vk.com/dommol29?w=wall-3699721_9130" TargetMode="External"/><Relationship Id="rId238" Type="http://schemas.openxmlformats.org/officeDocument/2006/relationships/hyperlink" Target="https://vk.com/bibl.gushina?w=wall-48923978_2911%2Fall" TargetMode="External"/><Relationship Id="rId445" Type="http://schemas.openxmlformats.org/officeDocument/2006/relationships/hyperlink" Target="mailto:school-alik@yandex.ru" TargetMode="External"/><Relationship Id="rId487" Type="http://schemas.openxmlformats.org/officeDocument/2006/relationships/hyperlink" Target="mailto:cherosov@mail.ru" TargetMode="External"/><Relationship Id="rId610" Type="http://schemas.openxmlformats.org/officeDocument/2006/relationships/hyperlink" Target="mailto:cherosov@mail.ru" TargetMode="External"/><Relationship Id="rId652" Type="http://schemas.openxmlformats.org/officeDocument/2006/relationships/hyperlink" Target="mailto:cherosov@mail.ru" TargetMode="External"/><Relationship Id="rId694" Type="http://schemas.openxmlformats.org/officeDocument/2006/relationships/hyperlink" Target="mailto:cherosov@mail.ru" TargetMode="External"/><Relationship Id="rId708" Type="http://schemas.openxmlformats.org/officeDocument/2006/relationships/hyperlink" Target="mailto:cherosov@mail.ru" TargetMode="External"/><Relationship Id="rId915" Type="http://schemas.openxmlformats.org/officeDocument/2006/relationships/hyperlink" Target="mailto:cherosov@mail.ru" TargetMode="External"/><Relationship Id="rId1075" Type="http://schemas.openxmlformats.org/officeDocument/2006/relationships/hyperlink" Target="mailto:cherosov@mail.ru" TargetMode="External"/><Relationship Id="rId291" Type="http://schemas.openxmlformats.org/officeDocument/2006/relationships/hyperlink" Target="http://luvr.68edu.ru/" TargetMode="External"/><Relationship Id="rId305" Type="http://schemas.openxmlformats.org/officeDocument/2006/relationships/hyperlink" Target="http://www.tsu.ru/news/tgu-vnov-stal-regionalnoy-ploshchadkoy-dlya-geogra/" TargetMode="External"/><Relationship Id="rId347" Type="http://schemas.openxmlformats.org/officeDocument/2006/relationships/hyperlink" Target="http://gub-korr.edusite.ru/" TargetMode="External"/><Relationship Id="rId512" Type="http://schemas.openxmlformats.org/officeDocument/2006/relationships/hyperlink" Target="mailto:cherosov@mail.ru" TargetMode="External"/><Relationship Id="rId957" Type="http://schemas.openxmlformats.org/officeDocument/2006/relationships/hyperlink" Target="mailto:cherosov@mail.ru" TargetMode="External"/><Relationship Id="rId999" Type="http://schemas.openxmlformats.org/officeDocument/2006/relationships/hyperlink" Target="mailto:cherosov@mail.ru" TargetMode="External"/><Relationship Id="rId1100" Type="http://schemas.openxmlformats.org/officeDocument/2006/relationships/hyperlink" Target="mailto:cherosov@mail.ru" TargetMode="External"/><Relationship Id="rId44" Type="http://schemas.openxmlformats.org/officeDocument/2006/relationships/hyperlink" Target="http://40306s016.edusite.ru/p9aa1.html" TargetMode="External"/><Relationship Id="rId86" Type="http://schemas.openxmlformats.org/officeDocument/2006/relationships/hyperlink" Target="http://www.gubkin.ru/news2/detail.php?ID=37082" TargetMode="External"/><Relationship Id="rId151" Type="http://schemas.openxmlformats.org/officeDocument/2006/relationships/hyperlink" Target="http://shkola.novosokolniki.ru/" TargetMode="External"/><Relationship Id="rId389" Type="http://schemas.openxmlformats.org/officeDocument/2006/relationships/hyperlink" Target="mailto:zavuch_nsk@mail.ru" TargetMode="External"/><Relationship Id="rId554" Type="http://schemas.openxmlformats.org/officeDocument/2006/relationships/hyperlink" Target="mailto:cherosov@mail.ru" TargetMode="External"/><Relationship Id="rId596" Type="http://schemas.openxmlformats.org/officeDocument/2006/relationships/hyperlink" Target="mailto:cherosov@mail.ru" TargetMode="External"/><Relationship Id="rId761" Type="http://schemas.openxmlformats.org/officeDocument/2006/relationships/hyperlink" Target="mailto:cherosov@mail.ru" TargetMode="External"/><Relationship Id="rId817" Type="http://schemas.openxmlformats.org/officeDocument/2006/relationships/hyperlink" Target="mailto:cherosov@mail.ru" TargetMode="External"/><Relationship Id="rId859" Type="http://schemas.openxmlformats.org/officeDocument/2006/relationships/hyperlink" Target="mailto:cherosov@mail.ru" TargetMode="External"/><Relationship Id="rId1002" Type="http://schemas.openxmlformats.org/officeDocument/2006/relationships/hyperlink" Target="mailto:cherosov@mail.ru" TargetMode="External"/><Relationship Id="rId193" Type="http://schemas.openxmlformats.org/officeDocument/2006/relationships/hyperlink" Target="http://www.inggu.ru/index.php/9-news/695-vserossijskij-geograficheskij-diktant-2016" TargetMode="External"/><Relationship Id="rId207" Type="http://schemas.openxmlformats.org/officeDocument/2006/relationships/hyperlink" Target="http://sosh2.bkobr.ru/index.php/press-centr/novosti/572-vserossijskij-geograficheskij-diktant-2016" TargetMode="External"/><Relationship Id="rId249" Type="http://schemas.openxmlformats.org/officeDocument/2006/relationships/hyperlink" Target="http://bur-schkola.ucoz.ru/" TargetMode="External"/><Relationship Id="rId414" Type="http://schemas.openxmlformats.org/officeDocument/2006/relationships/hyperlink" Target="mailto:irinka14.08@mail.ru" TargetMode="External"/><Relationship Id="rId456" Type="http://schemas.openxmlformats.org/officeDocument/2006/relationships/hyperlink" Target="mailto:cherosov@mail.ru" TargetMode="External"/><Relationship Id="rId498" Type="http://schemas.openxmlformats.org/officeDocument/2006/relationships/hyperlink" Target="mailto:cherosov@mail.ru" TargetMode="External"/><Relationship Id="rId621" Type="http://schemas.openxmlformats.org/officeDocument/2006/relationships/hyperlink" Target="mailto:cherosov@mail.ru" TargetMode="External"/><Relationship Id="rId663" Type="http://schemas.openxmlformats.org/officeDocument/2006/relationships/hyperlink" Target="mailto:cherosov@mail.ru" TargetMode="External"/><Relationship Id="rId870" Type="http://schemas.openxmlformats.org/officeDocument/2006/relationships/hyperlink" Target="mailto:cherosov@mail.ru" TargetMode="External"/><Relationship Id="rId1044" Type="http://schemas.openxmlformats.org/officeDocument/2006/relationships/hyperlink" Target="mailto:cherosov@mail.ru" TargetMode="External"/><Relationship Id="rId1086" Type="http://schemas.openxmlformats.org/officeDocument/2006/relationships/hyperlink" Target="mailto:cherosov@mail.ru" TargetMode="External"/><Relationship Id="rId13" Type="http://schemas.openxmlformats.org/officeDocument/2006/relationships/hyperlink" Target="http://zimyonkisschool.ucoz.ru/" TargetMode="External"/><Relationship Id="rId109" Type="http://schemas.openxmlformats.org/officeDocument/2006/relationships/hyperlink" Target="http://sch1293.mskobr.ru/novosti/20_noyabrya_gbou_shkola_1293_primet_uchastie_vo_vtorom_vserossijskom_geograficheskom_diktante/" TargetMode="External"/><Relationship Id="rId260" Type="http://schemas.openxmlformats.org/officeDocument/2006/relationships/hyperlink" Target="http://shkola1rezh.ucoz.ru/" TargetMode="External"/><Relationship Id="rId316" Type="http://schemas.openxmlformats.org/officeDocument/2006/relationships/hyperlink" Target="http://inza.ulregion.ru/news/10709/" TargetMode="External"/><Relationship Id="rId523" Type="http://schemas.openxmlformats.org/officeDocument/2006/relationships/hyperlink" Target="mailto:cherosov@mail.ru" TargetMode="External"/><Relationship Id="rId719" Type="http://schemas.openxmlformats.org/officeDocument/2006/relationships/hyperlink" Target="mailto:cherosov@mail.ru" TargetMode="External"/><Relationship Id="rId926" Type="http://schemas.openxmlformats.org/officeDocument/2006/relationships/hyperlink" Target="mailto:cherosov@mail.ru" TargetMode="External"/><Relationship Id="rId968" Type="http://schemas.openxmlformats.org/officeDocument/2006/relationships/hyperlink" Target="mailto:cherosov@mail.ru" TargetMode="External"/><Relationship Id="rId1111" Type="http://schemas.openxmlformats.org/officeDocument/2006/relationships/hyperlink" Target="mailto:cherosov@mail.ru" TargetMode="External"/><Relationship Id="rId55" Type="http://schemas.openxmlformats.org/officeDocument/2006/relationships/hyperlink" Target="http://school-gyrenku.ucoz.ru/index/ehkzameny/0-16" TargetMode="External"/><Relationship Id="rId97" Type="http://schemas.openxmlformats.org/officeDocument/2006/relationships/hyperlink" Target="http://sch2120tn.mskobr.ru/novosti/20_noyabrya_2016_goda_sostoitsya_vtoroj_vserossijskij_geograficheskij_diktant/" TargetMode="External"/><Relationship Id="rId120" Type="http://schemas.openxmlformats.org/officeDocument/2006/relationships/hyperlink" Target="http://www.mshu.edu.ru/" TargetMode="External"/><Relationship Id="rId358" Type="http://schemas.openxmlformats.org/officeDocument/2006/relationships/hyperlink" Target="http://sgugit.ru/even%20ts/the-russian-geographical-dictation/" TargetMode="External"/><Relationship Id="rId565" Type="http://schemas.openxmlformats.org/officeDocument/2006/relationships/hyperlink" Target="mailto:cherosov@mail.ru" TargetMode="External"/><Relationship Id="rId730" Type="http://schemas.openxmlformats.org/officeDocument/2006/relationships/hyperlink" Target="mailto:cherosov@mail.ru" TargetMode="External"/><Relationship Id="rId772" Type="http://schemas.openxmlformats.org/officeDocument/2006/relationships/hyperlink" Target="mailto:cherosov@mail.ru" TargetMode="External"/><Relationship Id="rId828" Type="http://schemas.openxmlformats.org/officeDocument/2006/relationships/hyperlink" Target="mailto:cherosov@mail.ru" TargetMode="External"/><Relationship Id="rId1013" Type="http://schemas.openxmlformats.org/officeDocument/2006/relationships/hyperlink" Target="mailto:cherosov@mail.ru" TargetMode="External"/><Relationship Id="rId162" Type="http://schemas.openxmlformats.org/officeDocument/2006/relationships/hyperlink" Target="http://asch2askino.jimdo.com/" TargetMode="External"/><Relationship Id="rId218" Type="http://schemas.openxmlformats.org/officeDocument/2006/relationships/hyperlink" Target="http://varlamovo.minobr63.ru/?p=10253&amp;loggedout=true" TargetMode="External"/><Relationship Id="rId425" Type="http://schemas.openxmlformats.org/officeDocument/2006/relationships/hyperlink" Target="mailto:Elvino2004@mail.ru" TargetMode="External"/><Relationship Id="rId467" Type="http://schemas.openxmlformats.org/officeDocument/2006/relationships/hyperlink" Target="mailto:cherosov@mail.ru" TargetMode="External"/><Relationship Id="rId632" Type="http://schemas.openxmlformats.org/officeDocument/2006/relationships/hyperlink" Target="mailto:cherosov@mail.ru" TargetMode="External"/><Relationship Id="rId1055" Type="http://schemas.openxmlformats.org/officeDocument/2006/relationships/hyperlink" Target="mailto:cherosov@mail.ru" TargetMode="External"/><Relationship Id="rId1097" Type="http://schemas.openxmlformats.org/officeDocument/2006/relationships/hyperlink" Target="mailto:cherosov@mail.ru" TargetMode="External"/><Relationship Id="rId271" Type="http://schemas.openxmlformats.org/officeDocument/2006/relationships/hyperlink" Target="http://www.rsvpu.ru/news/archive/vserossijskij-geograficheskij-diktant-2016/" TargetMode="External"/><Relationship Id="rId674" Type="http://schemas.openxmlformats.org/officeDocument/2006/relationships/hyperlink" Target="mailto:cherosov@mail.ru" TargetMode="External"/><Relationship Id="rId881" Type="http://schemas.openxmlformats.org/officeDocument/2006/relationships/hyperlink" Target="mailto:cherosov@mail.ru" TargetMode="External"/><Relationship Id="rId937" Type="http://schemas.openxmlformats.org/officeDocument/2006/relationships/hyperlink" Target="mailto:cherosov@mail.ru" TargetMode="External"/><Relationship Id="rId979" Type="http://schemas.openxmlformats.org/officeDocument/2006/relationships/hyperlink" Target="mailto:cherosov@mail.ru" TargetMode="External"/><Relationship Id="rId24" Type="http://schemas.openxmlformats.org/officeDocument/2006/relationships/hyperlink" Target="http://nashashkola.clan.su/news/meroprijatie/2016-11-09-680" TargetMode="External"/><Relationship Id="rId66" Type="http://schemas.openxmlformats.org/officeDocument/2006/relationships/hyperlink" Target="http://news.sfu-kras.ru/node/17906" TargetMode="External"/><Relationship Id="rId131" Type="http://schemas.openxmlformats.org/officeDocument/2006/relationships/hyperlink" Target="https://vk.com/id140019985" TargetMode="External"/><Relationship Id="rId327" Type="http://schemas.openxmlformats.org/officeDocument/2006/relationships/hyperlink" Target="http://www.csu.ru/branches-representative-offices/Lists/newsmiass/news.aspx?ID=40" TargetMode="External"/><Relationship Id="rId369" Type="http://schemas.openxmlformats.org/officeDocument/2006/relationships/hyperlink" Target="https://e.mail.ru/compose/?mailto=mailto%3ametodkaz@yandex.ru" TargetMode="External"/><Relationship Id="rId534" Type="http://schemas.openxmlformats.org/officeDocument/2006/relationships/hyperlink" Target="mailto:cherosov@mail.ru" TargetMode="External"/><Relationship Id="rId576" Type="http://schemas.openxmlformats.org/officeDocument/2006/relationships/hyperlink" Target="mailto:cherosov@mail.ru" TargetMode="External"/><Relationship Id="rId741" Type="http://schemas.openxmlformats.org/officeDocument/2006/relationships/hyperlink" Target="mailto:cherosov@mail.ru" TargetMode="External"/><Relationship Id="rId783" Type="http://schemas.openxmlformats.org/officeDocument/2006/relationships/hyperlink" Target="mailto:cherosov@mail.ru" TargetMode="External"/><Relationship Id="rId839" Type="http://schemas.openxmlformats.org/officeDocument/2006/relationships/hyperlink" Target="mailto:cherosov@mail.ru" TargetMode="External"/><Relationship Id="rId990" Type="http://schemas.openxmlformats.org/officeDocument/2006/relationships/hyperlink" Target="mailto:cherosov@mail.ru" TargetMode="External"/><Relationship Id="rId173" Type="http://schemas.openxmlformats.org/officeDocument/2006/relationships/hyperlink" Target="http://blaggimn1.narod.ru/" TargetMode="External"/><Relationship Id="rId229" Type="http://schemas.openxmlformats.org/officeDocument/2006/relationships/hyperlink" Target="http://sozvezdie131.ru/" TargetMode="External"/><Relationship Id="rId380" Type="http://schemas.openxmlformats.org/officeDocument/2006/relationships/hyperlink" Target="mailto:ruy@ruy.ru" TargetMode="External"/><Relationship Id="rId436" Type="http://schemas.openxmlformats.org/officeDocument/2006/relationships/hyperlink" Target="mailto:schustikoff@mail.ru" TargetMode="External"/><Relationship Id="rId601" Type="http://schemas.openxmlformats.org/officeDocument/2006/relationships/hyperlink" Target="mailto:cherosov@mail.ru" TargetMode="External"/><Relationship Id="rId643" Type="http://schemas.openxmlformats.org/officeDocument/2006/relationships/hyperlink" Target="mailto:cherosov@mail.ru" TargetMode="External"/><Relationship Id="rId1024" Type="http://schemas.openxmlformats.org/officeDocument/2006/relationships/hyperlink" Target="mailto:cherosov@mail.ru" TargetMode="External"/><Relationship Id="rId1066" Type="http://schemas.openxmlformats.org/officeDocument/2006/relationships/hyperlink" Target="mailto:cherosov@mail.ru" TargetMode="External"/><Relationship Id="rId240" Type="http://schemas.openxmlformats.org/officeDocument/2006/relationships/hyperlink" Target="http://students.spbu.ru/mmen-meroprijatija/inye-meropriyatiya.html" TargetMode="External"/><Relationship Id="rId478" Type="http://schemas.openxmlformats.org/officeDocument/2006/relationships/hyperlink" Target="mailto:cherosov@mail.ru" TargetMode="External"/><Relationship Id="rId685" Type="http://schemas.openxmlformats.org/officeDocument/2006/relationships/hyperlink" Target="mailto:cherosov@mail.ru" TargetMode="External"/><Relationship Id="rId850" Type="http://schemas.openxmlformats.org/officeDocument/2006/relationships/hyperlink" Target="mailto:cherosov@mail.ru" TargetMode="External"/><Relationship Id="rId892" Type="http://schemas.openxmlformats.org/officeDocument/2006/relationships/hyperlink" Target="mailto:cherosov@mail.ru" TargetMode="External"/><Relationship Id="rId906" Type="http://schemas.openxmlformats.org/officeDocument/2006/relationships/hyperlink" Target="mailto:cherosov@mail.ru" TargetMode="External"/><Relationship Id="rId948" Type="http://schemas.openxmlformats.org/officeDocument/2006/relationships/hyperlink" Target="mailto:cherosov@mail.ru" TargetMode="External"/><Relationship Id="rId35" Type="http://schemas.openxmlformats.org/officeDocument/2006/relationships/hyperlink" Target="http://zamzorskaya-sosh.ru/" TargetMode="External"/><Relationship Id="rId77" Type="http://schemas.openxmlformats.org/officeDocument/2006/relationships/hyperlink" Target="http://soch-6.ru/2017/25.htm" TargetMode="External"/><Relationship Id="rId100" Type="http://schemas.openxmlformats.org/officeDocument/2006/relationships/hyperlink" Target="https://goo.gl/99NA8m" TargetMode="External"/><Relationship Id="rId282" Type="http://schemas.openxmlformats.org/officeDocument/2006/relationships/hyperlink" Target="http://nikifschkola2/68edu.ru/" TargetMode="External"/><Relationship Id="rId338" Type="http://schemas.openxmlformats.org/officeDocument/2006/relationships/hyperlink" Target="http://www.sosh1-yaltch.edu21.cap.ru/?t=hry&amp;eduid=4615&amp;hry=./4460/262251" TargetMode="External"/><Relationship Id="rId503" Type="http://schemas.openxmlformats.org/officeDocument/2006/relationships/hyperlink" Target="mailto:cherosov@mail.ru" TargetMode="External"/><Relationship Id="rId545" Type="http://schemas.openxmlformats.org/officeDocument/2006/relationships/hyperlink" Target="mailto:cherosov@mail.ru" TargetMode="External"/><Relationship Id="rId587" Type="http://schemas.openxmlformats.org/officeDocument/2006/relationships/hyperlink" Target="mailto:cherosov@mail.ru" TargetMode="External"/><Relationship Id="rId710" Type="http://schemas.openxmlformats.org/officeDocument/2006/relationships/hyperlink" Target="mailto:cherosov@mail.ru" TargetMode="External"/><Relationship Id="rId752" Type="http://schemas.openxmlformats.org/officeDocument/2006/relationships/hyperlink" Target="mailto:cherosov@mail.ru" TargetMode="External"/><Relationship Id="rId808" Type="http://schemas.openxmlformats.org/officeDocument/2006/relationships/hyperlink" Target="mailto:cherosov@mail.ru" TargetMode="External"/><Relationship Id="rId8" Type="http://schemas.openxmlformats.org/officeDocument/2006/relationships/hyperlink" Target="http://asu.edu.ru/" TargetMode="External"/><Relationship Id="rId142" Type="http://schemas.openxmlformats.org/officeDocument/2006/relationships/hyperlink" Target="http://www.school370002.edusite.ru/" TargetMode="External"/><Relationship Id="rId184" Type="http://schemas.openxmlformats.org/officeDocument/2006/relationships/hyperlink" Target="http://st-tuimazi.usoz.com/news/" TargetMode="External"/><Relationship Id="rId391" Type="http://schemas.openxmlformats.org/officeDocument/2006/relationships/hyperlink" Target="mailto:Yan-geo@bk.ru" TargetMode="External"/><Relationship Id="rId405" Type="http://schemas.openxmlformats.org/officeDocument/2006/relationships/hyperlink" Target="mailto:school92007@mail.ru" TargetMode="External"/><Relationship Id="rId447" Type="http://schemas.openxmlformats.org/officeDocument/2006/relationships/hyperlink" Target="mailto:u4ilka-mu4ilka@rambler.ru" TargetMode="External"/><Relationship Id="rId612" Type="http://schemas.openxmlformats.org/officeDocument/2006/relationships/hyperlink" Target="mailto:cherosov@mail.ru" TargetMode="External"/><Relationship Id="rId794" Type="http://schemas.openxmlformats.org/officeDocument/2006/relationships/hyperlink" Target="mailto:cherosov@mail.ru" TargetMode="External"/><Relationship Id="rId1035" Type="http://schemas.openxmlformats.org/officeDocument/2006/relationships/hyperlink" Target="mailto:cherosov@mail.ru" TargetMode="External"/><Relationship Id="rId1077" Type="http://schemas.openxmlformats.org/officeDocument/2006/relationships/hyperlink" Target="mailto:cherosov@mail.ru" TargetMode="External"/><Relationship Id="rId251" Type="http://schemas.openxmlformats.org/officeDocument/2006/relationships/hyperlink" Target="http://www.iroso.ru/index.php/1066-20-noyabrya-2016-goda-sostoitsya-obrazovatelnaya-aktsiya-vserossijskij-geograficheskij-diktant" TargetMode="External"/><Relationship Id="rId489" Type="http://schemas.openxmlformats.org/officeDocument/2006/relationships/hyperlink" Target="mailto:cherosov@mail.ru" TargetMode="External"/><Relationship Id="rId654" Type="http://schemas.openxmlformats.org/officeDocument/2006/relationships/hyperlink" Target="mailto:cherosov@mail.ru" TargetMode="External"/><Relationship Id="rId696" Type="http://schemas.openxmlformats.org/officeDocument/2006/relationships/hyperlink" Target="mailto:cherosov@mail.ru" TargetMode="External"/><Relationship Id="rId861" Type="http://schemas.openxmlformats.org/officeDocument/2006/relationships/hyperlink" Target="mailto:cherosov@mail.ru" TargetMode="External"/><Relationship Id="rId917" Type="http://schemas.openxmlformats.org/officeDocument/2006/relationships/hyperlink" Target="mailto:cherosov@mail.ru" TargetMode="External"/><Relationship Id="rId959" Type="http://schemas.openxmlformats.org/officeDocument/2006/relationships/hyperlink" Target="mailto:cherosov@mail.ru" TargetMode="External"/><Relationship Id="rId1102" Type="http://schemas.openxmlformats.org/officeDocument/2006/relationships/hyperlink" Target="mailto:cherosov@mail.ru" TargetMode="External"/><Relationship Id="rId46" Type="http://schemas.openxmlformats.org/officeDocument/2006/relationships/hyperlink" Target="http://vilib.ru/news/zhitelej_viljuchinska_priglashajut_na_vserossijskij_geograficheskij_diktant/2016-11-10-479" TargetMode="External"/><Relationship Id="rId293" Type="http://schemas.openxmlformats.org/officeDocument/2006/relationships/hyperlink" Target="http://lyceum6-68.ru/novosti/vserossiyskiy-geograficheskiy-diktant/" TargetMode="External"/><Relationship Id="rId307" Type="http://schemas.openxmlformats.org/officeDocument/2006/relationships/hyperlink" Target="http://shkola-avk.ucoz.net/" TargetMode="External"/><Relationship Id="rId349" Type="http://schemas.openxmlformats.org/officeDocument/2006/relationships/hyperlink" Target="http://gorki-school.ru/" TargetMode="External"/><Relationship Id="rId514" Type="http://schemas.openxmlformats.org/officeDocument/2006/relationships/hyperlink" Target="mailto:cherosov@mail.ru" TargetMode="External"/><Relationship Id="rId556" Type="http://schemas.openxmlformats.org/officeDocument/2006/relationships/hyperlink" Target="mailto:cherosov@mail.ru" TargetMode="External"/><Relationship Id="rId721" Type="http://schemas.openxmlformats.org/officeDocument/2006/relationships/hyperlink" Target="mailto:cherosov@mail.ru" TargetMode="External"/><Relationship Id="rId763" Type="http://schemas.openxmlformats.org/officeDocument/2006/relationships/hyperlink" Target="mailto:cherosov@mail.ru" TargetMode="External"/><Relationship Id="rId88" Type="http://schemas.openxmlformats.org/officeDocument/2006/relationships/hyperlink" Target="https://www.mgpu.ru/articles/1080" TargetMode="External"/><Relationship Id="rId111" Type="http://schemas.openxmlformats.org/officeDocument/2006/relationships/hyperlink" Target="http://gym1799.mskobr.ru/" TargetMode="External"/><Relationship Id="rId153" Type="http://schemas.openxmlformats.org/officeDocument/2006/relationships/hyperlink" Target="http://www.gasu.ru/" TargetMode="External"/><Relationship Id="rId195" Type="http://schemas.openxmlformats.org/officeDocument/2006/relationships/hyperlink" Target="https://petrsu.ru/events/2016/32275/vserossiiskii-geogra" TargetMode="External"/><Relationship Id="rId209" Type="http://schemas.openxmlformats.org/officeDocument/2006/relationships/hyperlink" Target="http://sosh3.bkobr.ru/index.php/press-centr/novosti" TargetMode="External"/><Relationship Id="rId360" Type="http://schemas.openxmlformats.org/officeDocument/2006/relationships/hyperlink" Target="mailto:khingan-press@mail.ru" TargetMode="External"/><Relationship Id="rId416" Type="http://schemas.openxmlformats.org/officeDocument/2006/relationships/hyperlink" Target="mailto:chebanenko.tatyana@mail.ru" TargetMode="External"/><Relationship Id="rId598" Type="http://schemas.openxmlformats.org/officeDocument/2006/relationships/hyperlink" Target="mailto:cherosov@mail.ru" TargetMode="External"/><Relationship Id="rId819" Type="http://schemas.openxmlformats.org/officeDocument/2006/relationships/hyperlink" Target="mailto:cherosov@mail.ru" TargetMode="External"/><Relationship Id="rId970" Type="http://schemas.openxmlformats.org/officeDocument/2006/relationships/hyperlink" Target="mailto:cherosov@mail.ru" TargetMode="External"/><Relationship Id="rId1004" Type="http://schemas.openxmlformats.org/officeDocument/2006/relationships/hyperlink" Target="mailto:cherosov@mail.ru" TargetMode="External"/><Relationship Id="rId1046" Type="http://schemas.openxmlformats.org/officeDocument/2006/relationships/hyperlink" Target="mailto:cherosov@mail.ru" TargetMode="External"/><Relationship Id="rId220" Type="http://schemas.openxmlformats.org/officeDocument/2006/relationships/hyperlink" Target="http://pohv-school-3.minobr63.ru/" TargetMode="External"/><Relationship Id="rId458" Type="http://schemas.openxmlformats.org/officeDocument/2006/relationships/hyperlink" Target="mailto:cherosov@mail.ru" TargetMode="External"/><Relationship Id="rId623" Type="http://schemas.openxmlformats.org/officeDocument/2006/relationships/hyperlink" Target="mailto:cherosov@mail.ru" TargetMode="External"/><Relationship Id="rId665" Type="http://schemas.openxmlformats.org/officeDocument/2006/relationships/hyperlink" Target="mailto:cherosov@mail.ru" TargetMode="External"/><Relationship Id="rId830" Type="http://schemas.openxmlformats.org/officeDocument/2006/relationships/hyperlink" Target="mailto:cherosov@mail.ru" TargetMode="External"/><Relationship Id="rId872" Type="http://schemas.openxmlformats.org/officeDocument/2006/relationships/hyperlink" Target="mailto:cherosov@mail.ru" TargetMode="External"/><Relationship Id="rId928" Type="http://schemas.openxmlformats.org/officeDocument/2006/relationships/hyperlink" Target="mailto:cherosov@mail.ru" TargetMode="External"/><Relationship Id="rId1088" Type="http://schemas.openxmlformats.org/officeDocument/2006/relationships/hyperlink" Target="mailto:cherosov@mail.ru" TargetMode="External"/><Relationship Id="rId15" Type="http://schemas.openxmlformats.org/officeDocument/2006/relationships/hyperlink" Target="http://www.volsu.ru/advertisement.php?ELEMENT_ID=18100" TargetMode="External"/><Relationship Id="rId57" Type="http://schemas.openxmlformats.org/officeDocument/2006/relationships/hyperlink" Target="http://kstu.edu.ru/index.php?id=1" TargetMode="External"/><Relationship Id="rId262" Type="http://schemas.openxmlformats.org/officeDocument/2006/relationships/hyperlink" Target="http://4schoolngo.my1.ru/-diktant-0/vserossiyskiy-geograficheskiy-diktant-2016" TargetMode="External"/><Relationship Id="rId318" Type="http://schemas.openxmlformats.org/officeDocument/2006/relationships/hyperlink" Target="http://www.ulsu.ru/1.html" TargetMode="External"/><Relationship Id="rId525" Type="http://schemas.openxmlformats.org/officeDocument/2006/relationships/hyperlink" Target="mailto:cherosov@mail.ru" TargetMode="External"/><Relationship Id="rId567" Type="http://schemas.openxmlformats.org/officeDocument/2006/relationships/hyperlink" Target="mailto:cherosov@mail.ru" TargetMode="External"/><Relationship Id="rId732" Type="http://schemas.openxmlformats.org/officeDocument/2006/relationships/hyperlink" Target="mailto:cherosov@mail.ru" TargetMode="External"/><Relationship Id="rId1113" Type="http://schemas.openxmlformats.org/officeDocument/2006/relationships/hyperlink" Target="mailto:swetlana493@yandex.ru" TargetMode="External"/><Relationship Id="rId99" Type="http://schemas.openxmlformats.org/officeDocument/2006/relationships/hyperlink" Target="http://sch814z.mskobr.ru/novosti/vserossijskij_geograficheskij_diktant_2016/" TargetMode="External"/><Relationship Id="rId122" Type="http://schemas.openxmlformats.org/officeDocument/2006/relationships/hyperlink" Target="http://severschool10.ru/" TargetMode="External"/><Relationship Id="rId164" Type="http://schemas.openxmlformats.org/officeDocument/2006/relationships/hyperlink" Target="http://shkola2-mezh.okis.ru/" TargetMode="External"/><Relationship Id="rId371" Type="http://schemas.openxmlformats.org/officeDocument/2006/relationships/hyperlink" Target="mailto:Yulcha_89@mail.ru" TargetMode="External"/><Relationship Id="rId774" Type="http://schemas.openxmlformats.org/officeDocument/2006/relationships/hyperlink" Target="mailto:cherosov@mail.ru" TargetMode="External"/><Relationship Id="rId981" Type="http://schemas.openxmlformats.org/officeDocument/2006/relationships/hyperlink" Target="mailto:cherosov@mail.ru" TargetMode="External"/><Relationship Id="rId1015" Type="http://schemas.openxmlformats.org/officeDocument/2006/relationships/hyperlink" Target="mailto:cherosov@mail.ru" TargetMode="External"/><Relationship Id="rId1057" Type="http://schemas.openxmlformats.org/officeDocument/2006/relationships/hyperlink" Target="mailto:cherosov@mail.ru" TargetMode="External"/><Relationship Id="rId427" Type="http://schemas.openxmlformats.org/officeDocument/2006/relationships/hyperlink" Target="mailto:gounpopu-1@yandex.ru" TargetMode="External"/><Relationship Id="rId469" Type="http://schemas.openxmlformats.org/officeDocument/2006/relationships/hyperlink" Target="mailto:cherosov@mail.ru" TargetMode="External"/><Relationship Id="rId634" Type="http://schemas.openxmlformats.org/officeDocument/2006/relationships/hyperlink" Target="mailto:cherosov@mail.ru" TargetMode="External"/><Relationship Id="rId676" Type="http://schemas.openxmlformats.org/officeDocument/2006/relationships/hyperlink" Target="mailto:cherosov@mail.ru" TargetMode="External"/><Relationship Id="rId841" Type="http://schemas.openxmlformats.org/officeDocument/2006/relationships/hyperlink" Target="mailto:cherosov@mail.ru" TargetMode="External"/><Relationship Id="rId883" Type="http://schemas.openxmlformats.org/officeDocument/2006/relationships/hyperlink" Target="mailto:cherosov@mail.ru" TargetMode="External"/><Relationship Id="rId1099" Type="http://schemas.openxmlformats.org/officeDocument/2006/relationships/hyperlink" Target="mailto:cherosov@mail.ru" TargetMode="External"/><Relationship Id="rId26" Type="http://schemas.openxmlformats.org/officeDocument/2006/relationships/hyperlink" Target="http://www.zabgu.ru/php/open_news.php?query=v_zabgu_projdyot_geograficheskij_diktant&amp;news_page=1" TargetMode="External"/><Relationship Id="rId231" Type="http://schemas.openxmlformats.org/officeDocument/2006/relationships/hyperlink" Target="http://vasilevka-sch.cuso-edu.ru/news/877/" TargetMode="External"/><Relationship Id="rId273" Type="http://schemas.openxmlformats.org/officeDocument/2006/relationships/hyperlink" Target="http://www.sfmael.ru/" TargetMode="External"/><Relationship Id="rId329" Type="http://schemas.openxmlformats.org/officeDocument/2006/relationships/hyperlink" Target="http://www.74333s006.edusite.ru/" TargetMode="External"/><Relationship Id="rId480" Type="http://schemas.openxmlformats.org/officeDocument/2006/relationships/hyperlink" Target="mailto:cherosov@mail.ru" TargetMode="External"/><Relationship Id="rId536" Type="http://schemas.openxmlformats.org/officeDocument/2006/relationships/hyperlink" Target="mailto:cherosov@mail.ru" TargetMode="External"/><Relationship Id="rId701" Type="http://schemas.openxmlformats.org/officeDocument/2006/relationships/hyperlink" Target="mailto:cherosov@mail.ru" TargetMode="External"/><Relationship Id="rId939" Type="http://schemas.openxmlformats.org/officeDocument/2006/relationships/hyperlink" Target="mailto:cherosov@mail.ru" TargetMode="External"/><Relationship Id="rId68" Type="http://schemas.openxmlformats.org/officeDocument/2006/relationships/hyperlink" Target="http://www.college-taymyr.ru/" TargetMode="External"/><Relationship Id="rId133" Type="http://schemas.openxmlformats.org/officeDocument/2006/relationships/hyperlink" Target="http://syabrenitskayaschool.edusite.ru/p46aa1.html" TargetMode="External"/><Relationship Id="rId175" Type="http://schemas.openxmlformats.org/officeDocument/2006/relationships/hyperlink" Target="http://yazikovoschool.ru/" TargetMode="External"/><Relationship Id="rId340" Type="http://schemas.openxmlformats.org/officeDocument/2006/relationships/hyperlink" Target="http://www.gym1-marpos.edu21.cap.ru/?t=hry&amp;eduid=4426&amp;hry=./4271/210379/262015" TargetMode="External"/><Relationship Id="rId578" Type="http://schemas.openxmlformats.org/officeDocument/2006/relationships/hyperlink" Target="mailto:cherosov@mail.ru" TargetMode="External"/><Relationship Id="rId743" Type="http://schemas.openxmlformats.org/officeDocument/2006/relationships/hyperlink" Target="mailto:cherosov@mail.ru" TargetMode="External"/><Relationship Id="rId785" Type="http://schemas.openxmlformats.org/officeDocument/2006/relationships/hyperlink" Target="mailto:cherosov@mail.ru" TargetMode="External"/><Relationship Id="rId950" Type="http://schemas.openxmlformats.org/officeDocument/2006/relationships/hyperlink" Target="mailto:cherosov@mail.ru" TargetMode="External"/><Relationship Id="rId992" Type="http://schemas.openxmlformats.org/officeDocument/2006/relationships/hyperlink" Target="mailto:cherosov@mail.ru" TargetMode="External"/><Relationship Id="rId1026" Type="http://schemas.openxmlformats.org/officeDocument/2006/relationships/hyperlink" Target="mailto:cherosov@mail.ru" TargetMode="External"/><Relationship Id="rId200" Type="http://schemas.openxmlformats.org/officeDocument/2006/relationships/hyperlink" Target="http://edu.mari.ru/mouo-yurino/sh5/school/Lists/Announcements/DispForm.aspx?ID=271&amp;Source=http%3A%2F%2Fedu%2Emari%2Eru%2Fmouo-yurino%2Fsh5%2Fschool%2Fdefault%2Easpx" TargetMode="External"/><Relationship Id="rId382" Type="http://schemas.openxmlformats.org/officeDocument/2006/relationships/hyperlink" Target="mailto:orud.sch@gmail.com" TargetMode="External"/><Relationship Id="rId438" Type="http://schemas.openxmlformats.org/officeDocument/2006/relationships/hyperlink" Target="mailto:lipatnikova.galochka@mail.ru" TargetMode="External"/><Relationship Id="rId603" Type="http://schemas.openxmlformats.org/officeDocument/2006/relationships/hyperlink" Target="mailto:cherosov@mail.ru" TargetMode="External"/><Relationship Id="rId645" Type="http://schemas.openxmlformats.org/officeDocument/2006/relationships/hyperlink" Target="mailto:cherosov@mail.ru" TargetMode="External"/><Relationship Id="rId687" Type="http://schemas.openxmlformats.org/officeDocument/2006/relationships/hyperlink" Target="mailto:cherosov@mail.ru" TargetMode="External"/><Relationship Id="rId810" Type="http://schemas.openxmlformats.org/officeDocument/2006/relationships/hyperlink" Target="mailto:cherosov@mail.ru" TargetMode="External"/><Relationship Id="rId852" Type="http://schemas.openxmlformats.org/officeDocument/2006/relationships/hyperlink" Target="mailto:cherosov@mail.ru" TargetMode="External"/><Relationship Id="rId908" Type="http://schemas.openxmlformats.org/officeDocument/2006/relationships/hyperlink" Target="mailto:cherosov@mail.ru" TargetMode="External"/><Relationship Id="rId1068" Type="http://schemas.openxmlformats.org/officeDocument/2006/relationships/hyperlink" Target="mailto:cherosov@mail.ru" TargetMode="External"/><Relationship Id="rId242" Type="http://schemas.openxmlformats.org/officeDocument/2006/relationships/hyperlink" Target="http://lengu.ru/news/obrazovatelnaya-akciya-vserossiiskii-geograficheskii-diktant-561" TargetMode="External"/><Relationship Id="rId284" Type="http://schemas.openxmlformats.org/officeDocument/2006/relationships/hyperlink" Target="http://roosamp.68edu.ru/doki/2016/%D0%93%D0%B5%D0%BE%D0%B3%D1%80%D0%B0%D1%84%D0%B8%D1%87%D0%B5%D1%81%D0%BA%D0%B8%D0%B9%20%D0%B4%D0%B8%D0%BA%D1%82%D0%B0%D0%BD%D1%82.rar" TargetMode="External"/><Relationship Id="rId491" Type="http://schemas.openxmlformats.org/officeDocument/2006/relationships/hyperlink" Target="mailto:cherosov@mail.ru" TargetMode="External"/><Relationship Id="rId505" Type="http://schemas.openxmlformats.org/officeDocument/2006/relationships/hyperlink" Target="mailto:cherosov@mail.ru" TargetMode="External"/><Relationship Id="rId712" Type="http://schemas.openxmlformats.org/officeDocument/2006/relationships/hyperlink" Target="mailto:cherosov@mail.ru" TargetMode="External"/><Relationship Id="rId894" Type="http://schemas.openxmlformats.org/officeDocument/2006/relationships/hyperlink" Target="mailto:cherosov@mail.ru" TargetMode="External"/><Relationship Id="rId37" Type="http://schemas.openxmlformats.org/officeDocument/2006/relationships/hyperlink" Target="http://licey3bratsk.ru/obr-2/olimpiaady/920-obrazovatelnaya-aktsiya-geograficheskij-diktant" TargetMode="External"/><Relationship Id="rId79" Type="http://schemas.openxmlformats.org/officeDocument/2006/relationships/hyperlink" Target="http://ling47.ru/news/vserossijskijgeagraficheskij_diktant/2016-11-06-1410" TargetMode="External"/><Relationship Id="rId102" Type="http://schemas.openxmlformats.org/officeDocument/2006/relationships/hyperlink" Target="http://sch2129uv.mskobr.ru/novosti/vserossijskij_geograficheskij_diktant_v_shkole_2129/" TargetMode="External"/><Relationship Id="rId144" Type="http://schemas.openxmlformats.org/officeDocument/2006/relationships/hyperlink" Target="https://vk.com/event130901979" TargetMode="External"/><Relationship Id="rId547" Type="http://schemas.openxmlformats.org/officeDocument/2006/relationships/hyperlink" Target="mailto:cherosov@mail.ru" TargetMode="External"/><Relationship Id="rId589" Type="http://schemas.openxmlformats.org/officeDocument/2006/relationships/hyperlink" Target="mailto:cherosov@mail.ru" TargetMode="External"/><Relationship Id="rId754" Type="http://schemas.openxmlformats.org/officeDocument/2006/relationships/hyperlink" Target="mailto:cherosov@mail.ru" TargetMode="External"/><Relationship Id="rId796" Type="http://schemas.openxmlformats.org/officeDocument/2006/relationships/hyperlink" Target="mailto:cherosov@mail.ru" TargetMode="External"/><Relationship Id="rId961" Type="http://schemas.openxmlformats.org/officeDocument/2006/relationships/hyperlink" Target="mailto:cherosov@mail.ru" TargetMode="External"/><Relationship Id="rId90" Type="http://schemas.openxmlformats.org/officeDocument/2006/relationships/hyperlink" Target="http://nmztroitsk.mskobr.ru/ads_edu/vserossijskij_geograficheskij_diktant_-_2016/" TargetMode="External"/><Relationship Id="rId186" Type="http://schemas.openxmlformats.org/officeDocument/2006/relationships/hyperlink" Target="http://shkolatmz-ru.lgb.ru/" TargetMode="External"/><Relationship Id="rId351" Type="http://schemas.openxmlformats.org/officeDocument/2006/relationships/hyperlink" Target="http://aksshool.ru/" TargetMode="External"/><Relationship Id="rId393" Type="http://schemas.openxmlformats.org/officeDocument/2006/relationships/hyperlink" Target="http://roksi0307yandex.ru/" TargetMode="External"/><Relationship Id="rId407" Type="http://schemas.openxmlformats.org/officeDocument/2006/relationships/hyperlink" Target="mailto:603111@mail.ru" TargetMode="External"/><Relationship Id="rId449" Type="http://schemas.openxmlformats.org/officeDocument/2006/relationships/hyperlink" Target="mailto:dobrianin2011@yandex.ru" TargetMode="External"/><Relationship Id="rId614" Type="http://schemas.openxmlformats.org/officeDocument/2006/relationships/hyperlink" Target="mailto:cherosov@mail.ru" TargetMode="External"/><Relationship Id="rId656" Type="http://schemas.openxmlformats.org/officeDocument/2006/relationships/hyperlink" Target="mailto:cherosov@mail.ru" TargetMode="External"/><Relationship Id="rId821" Type="http://schemas.openxmlformats.org/officeDocument/2006/relationships/hyperlink" Target="mailto:cherosov@mail.ru" TargetMode="External"/><Relationship Id="rId863" Type="http://schemas.openxmlformats.org/officeDocument/2006/relationships/hyperlink" Target="mailto:cherosov@mail.ru" TargetMode="External"/><Relationship Id="rId1037" Type="http://schemas.openxmlformats.org/officeDocument/2006/relationships/hyperlink" Target="mailto:cherosov@mail.ru" TargetMode="External"/><Relationship Id="rId1079" Type="http://schemas.openxmlformats.org/officeDocument/2006/relationships/hyperlink" Target="mailto:cherosov@mail.ru" TargetMode="External"/><Relationship Id="rId211" Type="http://schemas.openxmlformats.org/officeDocument/2006/relationships/hyperlink" Target="http://www.olschanka2011.narod2.ru/" TargetMode="External"/><Relationship Id="rId253" Type="http://schemas.openxmlformats.org/officeDocument/2006/relationships/hyperlink" Target="http://uglschool5.ru/content/vserossiiskii-geograficheskii-diktant" TargetMode="External"/><Relationship Id="rId295" Type="http://schemas.openxmlformats.org/officeDocument/2006/relationships/hyperlink" Target="http://scool-ol2.narod.ru/news/geograficheskij_diktant/2016-11-04-465" TargetMode="External"/><Relationship Id="rId309" Type="http://schemas.openxmlformats.org/officeDocument/2006/relationships/hyperlink" Target="http://school91.tyumen-edu.ru/" TargetMode="External"/><Relationship Id="rId460" Type="http://schemas.openxmlformats.org/officeDocument/2006/relationships/hyperlink" Target="mailto:cherosov@mail.ru" TargetMode="External"/><Relationship Id="rId516" Type="http://schemas.openxmlformats.org/officeDocument/2006/relationships/hyperlink" Target="mailto:cherosov@mail.ru" TargetMode="External"/><Relationship Id="rId698" Type="http://schemas.openxmlformats.org/officeDocument/2006/relationships/hyperlink" Target="mailto:cherosov@mail.ru" TargetMode="External"/><Relationship Id="rId919" Type="http://schemas.openxmlformats.org/officeDocument/2006/relationships/hyperlink" Target="mailto:cherosov@mail.ru" TargetMode="External"/><Relationship Id="rId1090" Type="http://schemas.openxmlformats.org/officeDocument/2006/relationships/hyperlink" Target="mailto:cherosov@mail.ru" TargetMode="External"/><Relationship Id="rId1104" Type="http://schemas.openxmlformats.org/officeDocument/2006/relationships/hyperlink" Target="mailto:cherosov@mail.ru" TargetMode="External"/><Relationship Id="rId48" Type="http://schemas.openxmlformats.org/officeDocument/2006/relationships/hyperlink" Target="http://all.culture.ru/cabinet/events/74279" TargetMode="External"/><Relationship Id="rId113" Type="http://schemas.openxmlformats.org/officeDocument/2006/relationships/hyperlink" Target="http://mou25.himki-edu.ru/" TargetMode="External"/><Relationship Id="rId320" Type="http://schemas.openxmlformats.org/officeDocument/2006/relationships/hyperlink" Target="http://www.amgpgu.ru/" TargetMode="External"/><Relationship Id="rId558" Type="http://schemas.openxmlformats.org/officeDocument/2006/relationships/hyperlink" Target="mailto:cherosov@mail.ru" TargetMode="External"/><Relationship Id="rId723" Type="http://schemas.openxmlformats.org/officeDocument/2006/relationships/hyperlink" Target="mailto:cherosov@mail.ru" TargetMode="External"/><Relationship Id="rId765" Type="http://schemas.openxmlformats.org/officeDocument/2006/relationships/hyperlink" Target="mailto:cherosov@mail.ru" TargetMode="External"/><Relationship Id="rId930" Type="http://schemas.openxmlformats.org/officeDocument/2006/relationships/hyperlink" Target="mailto:cherosov@mail.ru" TargetMode="External"/><Relationship Id="rId972" Type="http://schemas.openxmlformats.org/officeDocument/2006/relationships/hyperlink" Target="mailto:cherosov@mail.ru" TargetMode="External"/><Relationship Id="rId1006" Type="http://schemas.openxmlformats.org/officeDocument/2006/relationships/hyperlink" Target="mailto:cherosov@mail.ru" TargetMode="External"/><Relationship Id="rId155" Type="http://schemas.openxmlformats.org/officeDocument/2006/relationships/hyperlink" Target="http://choya-school.ru/index.php/events/195-vserossijskij-geograficheskij-diktant" TargetMode="External"/><Relationship Id="rId197" Type="http://schemas.openxmlformats.org/officeDocument/2006/relationships/hyperlink" Target="http://zheschool3.ru/" TargetMode="External"/><Relationship Id="rId362" Type="http://schemas.openxmlformats.org/officeDocument/2006/relationships/hyperlink" Target="mailto:olimpgeo@mail.ru" TargetMode="External"/><Relationship Id="rId418" Type="http://schemas.openxmlformats.org/officeDocument/2006/relationships/hyperlink" Target="mailto:school-91@mail.ru" TargetMode="External"/><Relationship Id="rId625" Type="http://schemas.openxmlformats.org/officeDocument/2006/relationships/hyperlink" Target="mailto:cherosov@mail.ru" TargetMode="External"/><Relationship Id="rId832" Type="http://schemas.openxmlformats.org/officeDocument/2006/relationships/hyperlink" Target="mailto:cherosov@mail.ru" TargetMode="External"/><Relationship Id="rId1048" Type="http://schemas.openxmlformats.org/officeDocument/2006/relationships/hyperlink" Target="mailto:cherosov@mail.ru" TargetMode="External"/><Relationship Id="rId222" Type="http://schemas.openxmlformats.org/officeDocument/2006/relationships/hyperlink" Target="http://nschool2.lbihost.ru/novosti" TargetMode="External"/><Relationship Id="rId264" Type="http://schemas.openxmlformats.org/officeDocument/2006/relationships/hyperlink" Target="https://sites.google.com/site/bmkousosh23/novosti/nasaskolastalaodnojizregionalnyhplosadokvserossijskogogeograficeskogodiktanta" TargetMode="External"/><Relationship Id="rId471" Type="http://schemas.openxmlformats.org/officeDocument/2006/relationships/hyperlink" Target="mailto:cherosov@mail.ru" TargetMode="External"/><Relationship Id="rId667" Type="http://schemas.openxmlformats.org/officeDocument/2006/relationships/hyperlink" Target="mailto:cherosov@mail.ru" TargetMode="External"/><Relationship Id="rId874" Type="http://schemas.openxmlformats.org/officeDocument/2006/relationships/hyperlink" Target="mailto:cherosov@mail.ru" TargetMode="External"/><Relationship Id="rId1115" Type="http://schemas.openxmlformats.org/officeDocument/2006/relationships/hyperlink" Target="mailto:ChepigovaN@yandex.ru" TargetMode="External"/><Relationship Id="rId17" Type="http://schemas.openxmlformats.org/officeDocument/2006/relationships/hyperlink" Target="http://mkoupreobrsosh.ucoz.ru/" TargetMode="External"/><Relationship Id="rId59" Type="http://schemas.openxmlformats.org/officeDocument/2006/relationships/hyperlink" Target="http://kubsu.ru/ru/node/10497" TargetMode="External"/><Relationship Id="rId124" Type="http://schemas.openxmlformats.org/officeDocument/2006/relationships/hyperlink" Target="http://www.arcticsu.ru/" TargetMode="External"/><Relationship Id="rId527" Type="http://schemas.openxmlformats.org/officeDocument/2006/relationships/hyperlink" Target="mailto:cherosov@mail.ru" TargetMode="External"/><Relationship Id="rId569" Type="http://schemas.openxmlformats.org/officeDocument/2006/relationships/hyperlink" Target="mailto:cherosov@mail.ru" TargetMode="External"/><Relationship Id="rId734" Type="http://schemas.openxmlformats.org/officeDocument/2006/relationships/hyperlink" Target="mailto:cherosov@mail.ru" TargetMode="External"/><Relationship Id="rId776" Type="http://schemas.openxmlformats.org/officeDocument/2006/relationships/hyperlink" Target="mailto:cherosov@mail.ru" TargetMode="External"/><Relationship Id="rId941" Type="http://schemas.openxmlformats.org/officeDocument/2006/relationships/hyperlink" Target="mailto:cherosov@mail.ru" TargetMode="External"/><Relationship Id="rId983" Type="http://schemas.openxmlformats.org/officeDocument/2006/relationships/hyperlink" Target="mailto:cherosov@mail.ru" TargetMode="External"/><Relationship Id="rId70" Type="http://schemas.openxmlformats.org/officeDocument/2006/relationships/hyperlink" Target="http://bibligor.ru/novosti/anonsy_meropriyatij/?nid=757" TargetMode="External"/><Relationship Id="rId166" Type="http://schemas.openxmlformats.org/officeDocument/2006/relationships/hyperlink" Target="http://lib.krasnkultura.ru/" TargetMode="External"/><Relationship Id="rId331" Type="http://schemas.openxmlformats.org/officeDocument/2006/relationships/hyperlink" Target="http://www.ozersk74.ru/news/school/340784.php," TargetMode="External"/><Relationship Id="rId373" Type="http://schemas.openxmlformats.org/officeDocument/2006/relationships/hyperlink" Target="mailto:innapred@mail.ru" TargetMode="External"/><Relationship Id="rId429" Type="http://schemas.openxmlformats.org/officeDocument/2006/relationships/hyperlink" Target="mailto:v87@mail.ru" TargetMode="External"/><Relationship Id="rId580" Type="http://schemas.openxmlformats.org/officeDocument/2006/relationships/hyperlink" Target="mailto:cherosov@mail.ru" TargetMode="External"/><Relationship Id="rId636" Type="http://schemas.openxmlformats.org/officeDocument/2006/relationships/hyperlink" Target="mailto:cherosov@mail.ru" TargetMode="External"/><Relationship Id="rId801" Type="http://schemas.openxmlformats.org/officeDocument/2006/relationships/hyperlink" Target="mailto:cherosov@mail.ru" TargetMode="External"/><Relationship Id="rId1017" Type="http://schemas.openxmlformats.org/officeDocument/2006/relationships/hyperlink" Target="mailto:cherosov@mail.ru" TargetMode="External"/><Relationship Id="rId1059" Type="http://schemas.openxmlformats.org/officeDocument/2006/relationships/hyperlink" Target="mailto:cherosov@mail.ru" TargetMode="External"/><Relationship Id="rId1" Type="http://schemas.openxmlformats.org/officeDocument/2006/relationships/hyperlink" Target="http://asosh5.3dn.ru/news/vserossijskij_geograficheskij_diktant_2016/2016-11-02-399" TargetMode="External"/><Relationship Id="rId233" Type="http://schemas.openxmlformats.org/officeDocument/2006/relationships/hyperlink" Target="http://vuit.ru/event/index.php?id=18659" TargetMode="External"/><Relationship Id="rId440" Type="http://schemas.openxmlformats.org/officeDocument/2006/relationships/hyperlink" Target="mailto:purvina64@m&#1072;il.ru" TargetMode="External"/><Relationship Id="rId678" Type="http://schemas.openxmlformats.org/officeDocument/2006/relationships/hyperlink" Target="mailto:cherosov@mail.ru" TargetMode="External"/><Relationship Id="rId843" Type="http://schemas.openxmlformats.org/officeDocument/2006/relationships/hyperlink" Target="mailto:cherosov@mail.ru" TargetMode="External"/><Relationship Id="rId885" Type="http://schemas.openxmlformats.org/officeDocument/2006/relationships/hyperlink" Target="mailto:cherosov@mail.ru" TargetMode="External"/><Relationship Id="rId1070" Type="http://schemas.openxmlformats.org/officeDocument/2006/relationships/hyperlink" Target="mailto:cherosov@mail.ru" TargetMode="External"/><Relationship Id="rId28" Type="http://schemas.openxmlformats.org/officeDocument/2006/relationships/hyperlink" Target="http://isuct.ru/departament/ightu/event/2016/11/09/20-noyabrya-2016-goda-v-fgbou-vo-ightu-budet-rabotat-regionalnaya" TargetMode="External"/><Relationship Id="rId275" Type="http://schemas.openxmlformats.org/officeDocument/2006/relationships/hyperlink" Target="http://www.ncfu.ru/anonsy/9465-vserossiyskiy-geograficheskiy-diktant-proydet-v-skfu.html" TargetMode="External"/><Relationship Id="rId300" Type="http://schemas.openxmlformats.org/officeDocument/2006/relationships/hyperlink" Target="http://ddt-zubcov.nubex.ru/ru/news/" TargetMode="External"/><Relationship Id="rId482" Type="http://schemas.openxmlformats.org/officeDocument/2006/relationships/hyperlink" Target="mailto:cherosov@mail.ru" TargetMode="External"/><Relationship Id="rId538" Type="http://schemas.openxmlformats.org/officeDocument/2006/relationships/hyperlink" Target="mailto:cherosov@mail.ru" TargetMode="External"/><Relationship Id="rId703" Type="http://schemas.openxmlformats.org/officeDocument/2006/relationships/hyperlink" Target="mailto:cherosov@mail.ru" TargetMode="External"/><Relationship Id="rId745" Type="http://schemas.openxmlformats.org/officeDocument/2006/relationships/hyperlink" Target="mailto:cherosov@mail.ru" TargetMode="External"/><Relationship Id="rId910" Type="http://schemas.openxmlformats.org/officeDocument/2006/relationships/hyperlink" Target="mailto:cherosov@mail.ru" TargetMode="External"/><Relationship Id="rId952" Type="http://schemas.openxmlformats.org/officeDocument/2006/relationships/hyperlink" Target="mailto:cherosov@mail.ru" TargetMode="External"/><Relationship Id="rId81" Type="http://schemas.openxmlformats.org/officeDocument/2006/relationships/hyperlink" Target="http://veseloe.org.ru/index.php/284-vserossijskij-geograficheskij-diktant" TargetMode="External"/><Relationship Id="rId135" Type="http://schemas.openxmlformats.org/officeDocument/2006/relationships/hyperlink" Target="http://s_4.tat.edu54.ru/p194aa1.html" TargetMode="External"/><Relationship Id="rId177" Type="http://schemas.openxmlformats.org/officeDocument/2006/relationships/hyperlink" Target="http://birsk9.ucoz.ru/" TargetMode="External"/><Relationship Id="rId342" Type="http://schemas.openxmlformats.org/officeDocument/2006/relationships/hyperlink" Target="http://www.trakgym-krarm.edu21.cap.ru/?t=adv&amp;eduid=4402&amp;adv=27810" TargetMode="External"/><Relationship Id="rId384" Type="http://schemas.openxmlformats.org/officeDocument/2006/relationships/hyperlink" Target="mailto:lavrovo_2005@mail.ru" TargetMode="External"/><Relationship Id="rId591" Type="http://schemas.openxmlformats.org/officeDocument/2006/relationships/hyperlink" Target="mailto:cherosov@mail.ru" TargetMode="External"/><Relationship Id="rId605" Type="http://schemas.openxmlformats.org/officeDocument/2006/relationships/hyperlink" Target="mailto:cherosov@mail.ru" TargetMode="External"/><Relationship Id="rId787" Type="http://schemas.openxmlformats.org/officeDocument/2006/relationships/hyperlink" Target="mailto:cherosov@mail.ru" TargetMode="External"/><Relationship Id="rId812" Type="http://schemas.openxmlformats.org/officeDocument/2006/relationships/hyperlink" Target="mailto:cherosov@mail.ru" TargetMode="External"/><Relationship Id="rId994" Type="http://schemas.openxmlformats.org/officeDocument/2006/relationships/hyperlink" Target="mailto:cherosov@mail.ru" TargetMode="External"/><Relationship Id="rId1028" Type="http://schemas.openxmlformats.org/officeDocument/2006/relationships/hyperlink" Target="mailto:cherosov@mail.ru" TargetMode="External"/><Relationship Id="rId202" Type="http://schemas.openxmlformats.org/officeDocument/2006/relationships/hyperlink" Target="http://tuvsu.ru/?view=full_advent&amp;id=146" TargetMode="External"/><Relationship Id="rId244" Type="http://schemas.openxmlformats.org/officeDocument/2006/relationships/hyperlink" Target="http://www.spbappo.ru/" TargetMode="External"/><Relationship Id="rId647" Type="http://schemas.openxmlformats.org/officeDocument/2006/relationships/hyperlink" Target="mailto:cherosov@mail.ru" TargetMode="External"/><Relationship Id="rId689" Type="http://schemas.openxmlformats.org/officeDocument/2006/relationships/hyperlink" Target="mailto:cherosov@mail.ru" TargetMode="External"/><Relationship Id="rId854" Type="http://schemas.openxmlformats.org/officeDocument/2006/relationships/hyperlink" Target="mailto:cherosov@mail.ru" TargetMode="External"/><Relationship Id="rId896" Type="http://schemas.openxmlformats.org/officeDocument/2006/relationships/hyperlink" Target="mailto:cherosov@mail.ru" TargetMode="External"/><Relationship Id="rId1081" Type="http://schemas.openxmlformats.org/officeDocument/2006/relationships/hyperlink" Target="mailto:cherosov@mail.ru" TargetMode="External"/><Relationship Id="rId39" Type="http://schemas.openxmlformats.org/officeDocument/2006/relationships/hyperlink" Target="https://www.kantiana.ru/" TargetMode="External"/><Relationship Id="rId286" Type="http://schemas.openxmlformats.org/officeDocument/2006/relationships/hyperlink" Target="http://tatanovo.68edu.ru/" TargetMode="External"/><Relationship Id="rId451" Type="http://schemas.openxmlformats.org/officeDocument/2006/relationships/hyperlink" Target="mailto:eshkovjke@gmail.com" TargetMode="External"/><Relationship Id="rId493" Type="http://schemas.openxmlformats.org/officeDocument/2006/relationships/hyperlink" Target="mailto:cherosov@mail.ru" TargetMode="External"/><Relationship Id="rId507" Type="http://schemas.openxmlformats.org/officeDocument/2006/relationships/hyperlink" Target="mailto:cherosov@mail.ru" TargetMode="External"/><Relationship Id="rId549" Type="http://schemas.openxmlformats.org/officeDocument/2006/relationships/hyperlink" Target="mailto:cherosov@mail.ru" TargetMode="External"/><Relationship Id="rId714" Type="http://schemas.openxmlformats.org/officeDocument/2006/relationships/hyperlink" Target="mailto:cherosov@mail.ru" TargetMode="External"/><Relationship Id="rId756" Type="http://schemas.openxmlformats.org/officeDocument/2006/relationships/hyperlink" Target="mailto:cherosov@mail.ru" TargetMode="External"/><Relationship Id="rId921" Type="http://schemas.openxmlformats.org/officeDocument/2006/relationships/hyperlink" Target="mailto:cherosov@mail.ru" TargetMode="External"/><Relationship Id="rId50" Type="http://schemas.openxmlformats.org/officeDocument/2006/relationships/hyperlink" Target="http://firstmednogorsk.ru/index.php/vserossijskijgeograficheskij-diktant" TargetMode="External"/><Relationship Id="rId104" Type="http://schemas.openxmlformats.org/officeDocument/2006/relationships/hyperlink" Target="http://rgdb.ru/home/news-archive/3094-vserossijskij-geograficheskij-diktant-v-rgdb" TargetMode="External"/><Relationship Id="rId146" Type="http://schemas.openxmlformats.org/officeDocument/2006/relationships/hyperlink" Target="http://politex59.ru/2016/11/11/vserossiyskiy-geodraficheskiy-dictant/" TargetMode="External"/><Relationship Id="rId188" Type="http://schemas.openxmlformats.org/officeDocument/2006/relationships/hyperlink" Target="http://sc-1may.narod.ru/news/vserossijskij_geograficheskij_diktant/2016-11-10-39" TargetMode="External"/><Relationship Id="rId311" Type="http://schemas.openxmlformats.org/officeDocument/2006/relationships/hyperlink" Target="http://ciur.ru/glz/s15_glz/Lists/News/DispForm.aspx?ID=149&amp;Source=http%3A%2F%2Fciur%2Eru%2Fglz%2Fs15%5Fglz%2Fdefault%2Easpx&amp;ContentTypeId=0x010400F86523D7652F52428102C959DC48C2DA" TargetMode="External"/><Relationship Id="rId353" Type="http://schemas.openxmlformats.org/officeDocument/2006/relationships/hyperlink" Target="http://www.uniyar.ac.ru/events/leisure/obrazovatelnaya-aktsiya-ii-vserossiyskiy-geograficheskiy-diktant/" TargetMode="External"/><Relationship Id="rId395" Type="http://schemas.openxmlformats.org/officeDocument/2006/relationships/hyperlink" Target="mailto:balchar.anna@mail.ru" TargetMode="External"/><Relationship Id="rId409" Type="http://schemas.openxmlformats.org/officeDocument/2006/relationships/hyperlink" Target="mailto:aziaschool@mail.ru" TargetMode="External"/><Relationship Id="rId560" Type="http://schemas.openxmlformats.org/officeDocument/2006/relationships/hyperlink" Target="mailto:cherosov@mail.ru" TargetMode="External"/><Relationship Id="rId798" Type="http://schemas.openxmlformats.org/officeDocument/2006/relationships/hyperlink" Target="mailto:cherosov@mail.ru" TargetMode="External"/><Relationship Id="rId963" Type="http://schemas.openxmlformats.org/officeDocument/2006/relationships/hyperlink" Target="mailto:cherosov@mail.ru" TargetMode="External"/><Relationship Id="rId1039" Type="http://schemas.openxmlformats.org/officeDocument/2006/relationships/hyperlink" Target="mailto:cherosov@mail.ru" TargetMode="External"/><Relationship Id="rId92" Type="http://schemas.openxmlformats.org/officeDocument/2006/relationships/hyperlink" Target="http://sch6tn.msobr.ru/" TargetMode="External"/><Relationship Id="rId213" Type="http://schemas.openxmlformats.org/officeDocument/2006/relationships/hyperlink" Target="http://www.rsu.edu.ru/news/%D0%B2%D1%81%D0%B5%D1%80%D0%BE%D1%81%D1%81%D0%B8%D0%B9%D1%81%D0%BA%D0%B8%D0%B9-%D0%B3%D0%B5%D0%BE%D0%B3%D1%80%D0%B0%D1%84%D0%B8%D1%87%D0%B5%D1%81%D0%BA%D0%B8%D0%B9-%D0%B4%D0%B8%D0%BA%D1%82%D0%B0-2" TargetMode="External"/><Relationship Id="rId420" Type="http://schemas.openxmlformats.org/officeDocument/2006/relationships/hyperlink" Target="mailto:alla.akhmietova@mail.ru" TargetMode="External"/><Relationship Id="rId616" Type="http://schemas.openxmlformats.org/officeDocument/2006/relationships/hyperlink" Target="mailto:cherosov@mail.ru" TargetMode="External"/><Relationship Id="rId658" Type="http://schemas.openxmlformats.org/officeDocument/2006/relationships/hyperlink" Target="mailto:cherosov@mail.ru" TargetMode="External"/><Relationship Id="rId823" Type="http://schemas.openxmlformats.org/officeDocument/2006/relationships/hyperlink" Target="mailto:cherosov@mail.ru" TargetMode="External"/><Relationship Id="rId865" Type="http://schemas.openxmlformats.org/officeDocument/2006/relationships/hyperlink" Target="mailto:cherosov@mail.ru" TargetMode="External"/><Relationship Id="rId1050" Type="http://schemas.openxmlformats.org/officeDocument/2006/relationships/hyperlink" Target="mailto:cherosov@mail.ru" TargetMode="External"/><Relationship Id="rId255" Type="http://schemas.openxmlformats.org/officeDocument/2006/relationships/hyperlink" Target="http://tsentr-obrazovaniya.ru/obyavleniya/" TargetMode="External"/><Relationship Id="rId297" Type="http://schemas.openxmlformats.org/officeDocument/2006/relationships/hyperlink" Target="http://gimnazia10.ucoz.org/" TargetMode="External"/><Relationship Id="rId462" Type="http://schemas.openxmlformats.org/officeDocument/2006/relationships/hyperlink" Target="mailto:cherosov@mail.ru" TargetMode="External"/><Relationship Id="rId518" Type="http://schemas.openxmlformats.org/officeDocument/2006/relationships/hyperlink" Target="mailto:cherosov@mail.ru" TargetMode="External"/><Relationship Id="rId725" Type="http://schemas.openxmlformats.org/officeDocument/2006/relationships/hyperlink" Target="mailto:cherosov@mail.ru" TargetMode="External"/><Relationship Id="rId932" Type="http://schemas.openxmlformats.org/officeDocument/2006/relationships/hyperlink" Target="mailto:cherosov@mail.ru" TargetMode="External"/><Relationship Id="rId1092" Type="http://schemas.openxmlformats.org/officeDocument/2006/relationships/hyperlink" Target="mailto:cherosov@mail.ru" TargetMode="External"/><Relationship Id="rId1106" Type="http://schemas.openxmlformats.org/officeDocument/2006/relationships/hyperlink" Target="mailto:cherosov@mail.ru" TargetMode="External"/><Relationship Id="rId115" Type="http://schemas.openxmlformats.org/officeDocument/2006/relationships/hyperlink" Target="http://rguts.ru/2932-vserossiyskiy-geograficheskiy-giktant.html" TargetMode="External"/><Relationship Id="rId157" Type="http://schemas.openxmlformats.org/officeDocument/2006/relationships/hyperlink" Target="http://www.bashedu.ru/rnews/v-bashgu-vnov-proidet-vserossiiskii-geograficheskii-diktant" TargetMode="External"/><Relationship Id="rId322" Type="http://schemas.openxmlformats.org/officeDocument/2006/relationships/hyperlink" Target="http://beltek-bpk.ru/" TargetMode="External"/><Relationship Id="rId364" Type="http://schemas.openxmlformats.org/officeDocument/2006/relationships/hyperlink" Target="mailto:kor@irigs.irk.ru" TargetMode="External"/><Relationship Id="rId767" Type="http://schemas.openxmlformats.org/officeDocument/2006/relationships/hyperlink" Target="mailto:cherosov@mail.ru" TargetMode="External"/><Relationship Id="rId974" Type="http://schemas.openxmlformats.org/officeDocument/2006/relationships/hyperlink" Target="mailto:cherosov@mail.ru" TargetMode="External"/><Relationship Id="rId1008" Type="http://schemas.openxmlformats.org/officeDocument/2006/relationships/hyperlink" Target="mailto:cherosov@mail.ru" TargetMode="External"/><Relationship Id="rId61" Type="http://schemas.openxmlformats.org/officeDocument/2006/relationships/hyperlink" Target="http://tuapse.rshu.ru/content/georussia" TargetMode="External"/><Relationship Id="rId199" Type="http://schemas.openxmlformats.org/officeDocument/2006/relationships/hyperlink" Target="https://www.volgatech.net/" TargetMode="External"/><Relationship Id="rId571" Type="http://schemas.openxmlformats.org/officeDocument/2006/relationships/hyperlink" Target="mailto:cherosov@mail.ru" TargetMode="External"/><Relationship Id="rId627" Type="http://schemas.openxmlformats.org/officeDocument/2006/relationships/hyperlink" Target="mailto:cherosov@mail.ru" TargetMode="External"/><Relationship Id="rId669" Type="http://schemas.openxmlformats.org/officeDocument/2006/relationships/hyperlink" Target="mailto:cherosov@mail.ru" TargetMode="External"/><Relationship Id="rId834" Type="http://schemas.openxmlformats.org/officeDocument/2006/relationships/hyperlink" Target="mailto:cherosov@mail.ru" TargetMode="External"/><Relationship Id="rId876" Type="http://schemas.openxmlformats.org/officeDocument/2006/relationships/hyperlink" Target="mailto:cherosov@mail.ru" TargetMode="External"/><Relationship Id="rId19" Type="http://schemas.openxmlformats.org/officeDocument/2006/relationships/hyperlink" Target="http://www.politeh52.ru/news/obrazovatelnaya-akciya-vserossiyskiy-geograficheskiy-diktant" TargetMode="External"/><Relationship Id="rId224" Type="http://schemas.openxmlformats.org/officeDocument/2006/relationships/hyperlink" Target="http://schkola1priv.minobr63.ru/1873-2/" TargetMode="External"/><Relationship Id="rId266" Type="http://schemas.openxmlformats.org/officeDocument/2006/relationships/hyperlink" Target="http://www.3gor.uralschool.ru/" TargetMode="External"/><Relationship Id="rId431" Type="http://schemas.openxmlformats.org/officeDocument/2006/relationships/hyperlink" Target="mailto:k&#1086;rs&#1072;k&#1086;v-s&#1086;shl@mail.ru" TargetMode="External"/><Relationship Id="rId473" Type="http://schemas.openxmlformats.org/officeDocument/2006/relationships/hyperlink" Target="mailto:cherosov@mail.ru" TargetMode="External"/><Relationship Id="rId529" Type="http://schemas.openxmlformats.org/officeDocument/2006/relationships/hyperlink" Target="mailto:cherosov@mail.ru" TargetMode="External"/><Relationship Id="rId680" Type="http://schemas.openxmlformats.org/officeDocument/2006/relationships/hyperlink" Target="mailto:cherosov@mail.ru" TargetMode="External"/><Relationship Id="rId736" Type="http://schemas.openxmlformats.org/officeDocument/2006/relationships/hyperlink" Target="mailto:cherosov@mail.ru" TargetMode="External"/><Relationship Id="rId901" Type="http://schemas.openxmlformats.org/officeDocument/2006/relationships/hyperlink" Target="mailto:cherosov@mail.ru" TargetMode="External"/><Relationship Id="rId1061" Type="http://schemas.openxmlformats.org/officeDocument/2006/relationships/hyperlink" Target="mailto:cherosov@mail.ru" TargetMode="External"/><Relationship Id="rId1117" Type="http://schemas.openxmlformats.org/officeDocument/2006/relationships/hyperlink" Target="mailto:v.chursina_yo@mail.ru" TargetMode="External"/><Relationship Id="rId30" Type="http://schemas.openxmlformats.org/officeDocument/2006/relationships/hyperlink" Target="http://www.bratsk-school32.ru/index.php/novosti/ob-yavleniya/483-vserossijskij-geograficheskij-diktant" TargetMode="External"/><Relationship Id="rId126" Type="http://schemas.openxmlformats.org/officeDocument/2006/relationships/hyperlink" Target="http://school4nao.ru/index.php?ELEMENT_ID=941" TargetMode="External"/><Relationship Id="rId168" Type="http://schemas.openxmlformats.org/officeDocument/2006/relationships/hyperlink" Target="http://gcpi.neftekamsk.ru/vserossijskij-geograficheskij-diktant-2016/" TargetMode="External"/><Relationship Id="rId333" Type="http://schemas.openxmlformats.org/officeDocument/2006/relationships/hyperlink" Target="http://www.sodh7-galat.edu21.cap.ru/?t=hry&amp;eduid=4644&amp;hry=./4489/262334" TargetMode="External"/><Relationship Id="rId540" Type="http://schemas.openxmlformats.org/officeDocument/2006/relationships/hyperlink" Target="mailto:cherosov@mail.ru" TargetMode="External"/><Relationship Id="rId778" Type="http://schemas.openxmlformats.org/officeDocument/2006/relationships/hyperlink" Target="mailto:cherosov@mail.ru" TargetMode="External"/><Relationship Id="rId943" Type="http://schemas.openxmlformats.org/officeDocument/2006/relationships/hyperlink" Target="mailto:cherosov@mail.ru" TargetMode="External"/><Relationship Id="rId985" Type="http://schemas.openxmlformats.org/officeDocument/2006/relationships/hyperlink" Target="mailto:cherosov@mail.ru" TargetMode="External"/><Relationship Id="rId1019" Type="http://schemas.openxmlformats.org/officeDocument/2006/relationships/hyperlink" Target="mailto:cherosov@mail.ru" TargetMode="External"/><Relationship Id="rId72" Type="http://schemas.openxmlformats.org/officeDocument/2006/relationships/hyperlink" Target="https://sbogotol.ucoz.ru/" TargetMode="External"/><Relationship Id="rId375" Type="http://schemas.openxmlformats.org/officeDocument/2006/relationships/hyperlink" Target="mailto:sotnicowo@yandex.ru" TargetMode="External"/><Relationship Id="rId582" Type="http://schemas.openxmlformats.org/officeDocument/2006/relationships/hyperlink" Target="mailto:cherosov@mail.ru" TargetMode="External"/><Relationship Id="rId638" Type="http://schemas.openxmlformats.org/officeDocument/2006/relationships/hyperlink" Target="mailto:cherosov@mail.ru" TargetMode="External"/><Relationship Id="rId803" Type="http://schemas.openxmlformats.org/officeDocument/2006/relationships/hyperlink" Target="mailto:cherosov@mail.ru" TargetMode="External"/><Relationship Id="rId845" Type="http://schemas.openxmlformats.org/officeDocument/2006/relationships/hyperlink" Target="mailto:cherosov@mail.ru" TargetMode="External"/><Relationship Id="rId1030" Type="http://schemas.openxmlformats.org/officeDocument/2006/relationships/hyperlink" Target="mailto:cherosov@mail.ru" TargetMode="External"/><Relationship Id="rId3" Type="http://schemas.openxmlformats.org/officeDocument/2006/relationships/hyperlink" Target="http://skovschool1.edusite.ru/" TargetMode="External"/><Relationship Id="rId235" Type="http://schemas.openxmlformats.org/officeDocument/2006/relationships/hyperlink" Target="http://shentschool1.minobr63.ru/category/news/" TargetMode="External"/><Relationship Id="rId277" Type="http://schemas.openxmlformats.org/officeDocument/2006/relationships/hyperlink" Target="http://uvarsch.ucoz.ru/" TargetMode="External"/><Relationship Id="rId400" Type="http://schemas.openxmlformats.org/officeDocument/2006/relationships/hyperlink" Target="mailto:rech_n_i@school655.ru" TargetMode="External"/><Relationship Id="rId442" Type="http://schemas.openxmlformats.org/officeDocument/2006/relationships/hyperlink" Target="mailto:umc.sultanova@mail.ru" TargetMode="External"/><Relationship Id="rId484" Type="http://schemas.openxmlformats.org/officeDocument/2006/relationships/hyperlink" Target="mailto:cherosov@mail.ru" TargetMode="External"/><Relationship Id="rId705" Type="http://schemas.openxmlformats.org/officeDocument/2006/relationships/hyperlink" Target="mailto:cherosov@mail.ru" TargetMode="External"/><Relationship Id="rId887" Type="http://schemas.openxmlformats.org/officeDocument/2006/relationships/hyperlink" Target="mailto:cherosov@mail.ru" TargetMode="External"/><Relationship Id="rId1072" Type="http://schemas.openxmlformats.org/officeDocument/2006/relationships/hyperlink" Target="mailto:cherosov@mail.ru" TargetMode="External"/><Relationship Id="rId137" Type="http://schemas.openxmlformats.org/officeDocument/2006/relationships/hyperlink" Target="https://nsuem.ru/university/news-and-announces/detail.php?ID=92447" TargetMode="External"/><Relationship Id="rId302" Type="http://schemas.openxmlformats.org/officeDocument/2006/relationships/hyperlink" Target="http://belsosch.ru/" TargetMode="External"/><Relationship Id="rId344" Type="http://schemas.openxmlformats.org/officeDocument/2006/relationships/hyperlink" Target="http://www.school4ndm.ru/index.php?rowstart=11" TargetMode="External"/><Relationship Id="rId691" Type="http://schemas.openxmlformats.org/officeDocument/2006/relationships/hyperlink" Target="mailto:cherosov@mail.ru" TargetMode="External"/><Relationship Id="rId747" Type="http://schemas.openxmlformats.org/officeDocument/2006/relationships/hyperlink" Target="mailto:cherosov@mail.ru" TargetMode="External"/><Relationship Id="rId789" Type="http://schemas.openxmlformats.org/officeDocument/2006/relationships/hyperlink" Target="mailto:cherosov@mail.ru" TargetMode="External"/><Relationship Id="rId912" Type="http://schemas.openxmlformats.org/officeDocument/2006/relationships/hyperlink" Target="mailto:cherosov@mail.ru" TargetMode="External"/><Relationship Id="rId954" Type="http://schemas.openxmlformats.org/officeDocument/2006/relationships/hyperlink" Target="mailto:cherosov@mail.ru" TargetMode="External"/><Relationship Id="rId996" Type="http://schemas.openxmlformats.org/officeDocument/2006/relationships/hyperlink" Target="mailto:cherosov@mail.ru" TargetMode="External"/><Relationship Id="rId41" Type="http://schemas.openxmlformats.org/officeDocument/2006/relationships/hyperlink" Target="https://www.kantiana.ru/" TargetMode="External"/><Relationship Id="rId83" Type="http://schemas.openxmlformats.org/officeDocument/2006/relationships/hyperlink" Target="https://www.rgo.ru/ru/proekty/vserossiyskiygeograficheskiy-diktant-0/vserossiyskiy-geograficheskiy-diktant2016;" TargetMode="External"/><Relationship Id="rId179" Type="http://schemas.openxmlformats.org/officeDocument/2006/relationships/hyperlink" Target="http://salixov.ucoz.ru/index/vserossijskij_geograficheskij_diktant/0-208" TargetMode="External"/><Relationship Id="rId386" Type="http://schemas.openxmlformats.org/officeDocument/2006/relationships/hyperlink" Target="mailto:yamnik@yandex.ru" TargetMode="External"/><Relationship Id="rId551" Type="http://schemas.openxmlformats.org/officeDocument/2006/relationships/hyperlink" Target="mailto:cherosov@mail.ru" TargetMode="External"/><Relationship Id="rId593" Type="http://schemas.openxmlformats.org/officeDocument/2006/relationships/hyperlink" Target="mailto:cherosov@mail.ru" TargetMode="External"/><Relationship Id="rId607" Type="http://schemas.openxmlformats.org/officeDocument/2006/relationships/hyperlink" Target="mailto:cherosov@mail.ru" TargetMode="External"/><Relationship Id="rId649" Type="http://schemas.openxmlformats.org/officeDocument/2006/relationships/hyperlink" Target="mailto:cherosov@mail.ru" TargetMode="External"/><Relationship Id="rId814" Type="http://schemas.openxmlformats.org/officeDocument/2006/relationships/hyperlink" Target="mailto:cherosov@mail.ru" TargetMode="External"/><Relationship Id="rId856" Type="http://schemas.openxmlformats.org/officeDocument/2006/relationships/hyperlink" Target="mailto:cherosov@mail.ru" TargetMode="External"/><Relationship Id="rId190" Type="http://schemas.openxmlformats.org/officeDocument/2006/relationships/hyperlink" Target="http://www.zkmschool5.ru/" TargetMode="External"/><Relationship Id="rId204" Type="http://schemas.openxmlformats.org/officeDocument/2006/relationships/hyperlink" Target="http://www.khsu.ru/vtoroj-vserossijskij-geograficheskij-diktant.htm" TargetMode="External"/><Relationship Id="rId246" Type="http://schemas.openxmlformats.org/officeDocument/2006/relationships/hyperlink" Target="http://sch43.edusite.ru/plaal.html" TargetMode="External"/><Relationship Id="rId288" Type="http://schemas.openxmlformats.org/officeDocument/2006/relationships/hyperlink" Target="http://malabschool.68edu.ru/?page_id=489" TargetMode="External"/><Relationship Id="rId411" Type="http://schemas.openxmlformats.org/officeDocument/2006/relationships/hyperlink" Target="mailto:tatyana5162@yandex.ru" TargetMode="External"/><Relationship Id="rId453" Type="http://schemas.openxmlformats.org/officeDocument/2006/relationships/hyperlink" Target="mailto:turizmnt@mail.ru" TargetMode="External"/><Relationship Id="rId509" Type="http://schemas.openxmlformats.org/officeDocument/2006/relationships/hyperlink" Target="mailto:cherosov@mail.ru" TargetMode="External"/><Relationship Id="rId660" Type="http://schemas.openxmlformats.org/officeDocument/2006/relationships/hyperlink" Target="mailto:cherosov@mail.ru" TargetMode="External"/><Relationship Id="rId898" Type="http://schemas.openxmlformats.org/officeDocument/2006/relationships/hyperlink" Target="mailto:cherosov@mail.ru" TargetMode="External"/><Relationship Id="rId1041" Type="http://schemas.openxmlformats.org/officeDocument/2006/relationships/hyperlink" Target="mailto:cherosov@mail.ru" TargetMode="External"/><Relationship Id="rId1083" Type="http://schemas.openxmlformats.org/officeDocument/2006/relationships/hyperlink" Target="mailto:cherosov@mail.ru" TargetMode="External"/><Relationship Id="rId106" Type="http://schemas.openxmlformats.org/officeDocument/2006/relationships/hyperlink" Target="http://sch2009uz.mskobr.ru/ads_edu/russkoe_geograficheskoe_obwestvo_priglashaet_vseh_zhelayuwih_prinyat_uchastie_vo_vserossijskom_geograficheskom_diktante/" TargetMode="External"/><Relationship Id="rId313" Type="http://schemas.openxmlformats.org/officeDocument/2006/relationships/hyperlink" Target="http://www.ulspu.ru/sveden/news/3072/" TargetMode="External"/><Relationship Id="rId495" Type="http://schemas.openxmlformats.org/officeDocument/2006/relationships/hyperlink" Target="mailto:cherosov@mail.ru" TargetMode="External"/><Relationship Id="rId716" Type="http://schemas.openxmlformats.org/officeDocument/2006/relationships/hyperlink" Target="mailto:cherosov@mail.ru" TargetMode="External"/><Relationship Id="rId758" Type="http://schemas.openxmlformats.org/officeDocument/2006/relationships/hyperlink" Target="mailto:cherosov@mail.ru" TargetMode="External"/><Relationship Id="rId923" Type="http://schemas.openxmlformats.org/officeDocument/2006/relationships/hyperlink" Target="mailto:cherosov@mail.ru" TargetMode="External"/><Relationship Id="rId965" Type="http://schemas.openxmlformats.org/officeDocument/2006/relationships/hyperlink" Target="mailto:cherosov@mail.ru" TargetMode="External"/><Relationship Id="rId10" Type="http://schemas.openxmlformats.org/officeDocument/2006/relationships/hyperlink" Target="http://brr.dms.sch.b-edu.ru/" TargetMode="External"/><Relationship Id="rId52" Type="http://schemas.openxmlformats.org/officeDocument/2006/relationships/hyperlink" Target="http://nbikemsu.ru/" TargetMode="External"/><Relationship Id="rId94" Type="http://schemas.openxmlformats.org/officeDocument/2006/relationships/hyperlink" Target="http://bibliosvao.ru/vserossijskij-geograficheskij-diktant-2016/" TargetMode="External"/><Relationship Id="rId148" Type="http://schemas.openxmlformats.org/officeDocument/2006/relationships/hyperlink" Target="http://dalnerechensk-mousosh2.narod.ru/" TargetMode="External"/><Relationship Id="rId355" Type="http://schemas.openxmlformats.org/officeDocument/2006/relationships/hyperlink" Target="https://edu.tatar.ru/sarmanovo/dzalil/gym/page882801.htm" TargetMode="External"/><Relationship Id="rId397" Type="http://schemas.openxmlformats.org/officeDocument/2006/relationships/hyperlink" Target="mailto:LarisaOsipova68@yandex.ru" TargetMode="External"/><Relationship Id="rId520" Type="http://schemas.openxmlformats.org/officeDocument/2006/relationships/hyperlink" Target="mailto:cherosov@mail.ru" TargetMode="External"/><Relationship Id="rId562" Type="http://schemas.openxmlformats.org/officeDocument/2006/relationships/hyperlink" Target="mailto:cherosov@mail.ru" TargetMode="External"/><Relationship Id="rId618" Type="http://schemas.openxmlformats.org/officeDocument/2006/relationships/hyperlink" Target="mailto:cherosov@mail.ru" TargetMode="External"/><Relationship Id="rId825" Type="http://schemas.openxmlformats.org/officeDocument/2006/relationships/hyperlink" Target="mailto:cherosov@mail.ru" TargetMode="External"/><Relationship Id="rId215" Type="http://schemas.openxmlformats.org/officeDocument/2006/relationships/hyperlink" Target="http://www.samgtu.ru/news/events/v-samgtu-sostoitsya-ii-vserossiyskiy-geograficheskiy-diktant" TargetMode="External"/><Relationship Id="rId257" Type="http://schemas.openxmlformats.org/officeDocument/2006/relationships/hyperlink" Target="http://barannikschool.edusite.ru/p1aa1.html" TargetMode="External"/><Relationship Id="rId422" Type="http://schemas.openxmlformats.org/officeDocument/2006/relationships/hyperlink" Target="mailto:drozdova@bsu.edu" TargetMode="External"/><Relationship Id="rId464" Type="http://schemas.openxmlformats.org/officeDocument/2006/relationships/hyperlink" Target="mailto:cherosov@mail.ru" TargetMode="External"/><Relationship Id="rId867" Type="http://schemas.openxmlformats.org/officeDocument/2006/relationships/hyperlink" Target="mailto:cherosov@mail.ru" TargetMode="External"/><Relationship Id="rId1010" Type="http://schemas.openxmlformats.org/officeDocument/2006/relationships/hyperlink" Target="mailto:cherosov@mail.ru" TargetMode="External"/><Relationship Id="rId1052" Type="http://schemas.openxmlformats.org/officeDocument/2006/relationships/hyperlink" Target="mailto:cherosov@mail.ru" TargetMode="External"/><Relationship Id="rId1094" Type="http://schemas.openxmlformats.org/officeDocument/2006/relationships/hyperlink" Target="mailto:cherosov@mail.ru" TargetMode="External"/><Relationship Id="rId1108" Type="http://schemas.openxmlformats.org/officeDocument/2006/relationships/hyperlink" Target="mailto:cherosov@mail.ru" TargetMode="External"/><Relationship Id="rId299" Type="http://schemas.openxmlformats.org/officeDocument/2006/relationships/hyperlink" Target="http://kozlovososh.ru/news/list/" TargetMode="External"/><Relationship Id="rId727" Type="http://schemas.openxmlformats.org/officeDocument/2006/relationships/hyperlink" Target="mailto:cherosov@mail.ru" TargetMode="External"/><Relationship Id="rId934" Type="http://schemas.openxmlformats.org/officeDocument/2006/relationships/hyperlink" Target="mailto:cherosov@mail.ru" TargetMode="External"/><Relationship Id="rId63" Type="http://schemas.openxmlformats.org/officeDocument/2006/relationships/hyperlink" Target="http://www.kspu.ru/page-21541.html" TargetMode="External"/><Relationship Id="rId159" Type="http://schemas.openxmlformats.org/officeDocument/2006/relationships/hyperlink" Target="http://kugkug.ucoz.ru/index/novosti/0-4" TargetMode="External"/><Relationship Id="rId366" Type="http://schemas.openxmlformats.org/officeDocument/2006/relationships/hyperlink" Target="mailto:firstmednogorsk@mail.ru" TargetMode="External"/><Relationship Id="rId573" Type="http://schemas.openxmlformats.org/officeDocument/2006/relationships/hyperlink" Target="mailto:cherosov@mail.ru" TargetMode="External"/><Relationship Id="rId780" Type="http://schemas.openxmlformats.org/officeDocument/2006/relationships/hyperlink" Target="mailto:cherosov@mail.ru" TargetMode="External"/><Relationship Id="rId226" Type="http://schemas.openxmlformats.org/officeDocument/2006/relationships/hyperlink" Target="http://www.bglsch1.ru/" TargetMode="External"/><Relationship Id="rId433" Type="http://schemas.openxmlformats.org/officeDocument/2006/relationships/hyperlink" Target="mailto:mokshino@mail.ru" TargetMode="External"/><Relationship Id="rId878" Type="http://schemas.openxmlformats.org/officeDocument/2006/relationships/hyperlink" Target="mailto:cherosov@mail.ru" TargetMode="External"/><Relationship Id="rId1063" Type="http://schemas.openxmlformats.org/officeDocument/2006/relationships/hyperlink" Target="mailto:cherosov@mail.ru" TargetMode="External"/><Relationship Id="rId640" Type="http://schemas.openxmlformats.org/officeDocument/2006/relationships/hyperlink" Target="mailto:cherosov@mail.ru" TargetMode="External"/><Relationship Id="rId738" Type="http://schemas.openxmlformats.org/officeDocument/2006/relationships/hyperlink" Target="mailto:cherosov@mail.ru" TargetMode="External"/><Relationship Id="rId945" Type="http://schemas.openxmlformats.org/officeDocument/2006/relationships/hyperlink" Target="mailto:cherosov@mail.ru" TargetMode="External"/><Relationship Id="rId74" Type="http://schemas.openxmlformats.org/officeDocument/2006/relationships/hyperlink" Target="http://www.92school.ru/" TargetMode="External"/><Relationship Id="rId377" Type="http://schemas.openxmlformats.org/officeDocument/2006/relationships/hyperlink" Target="mailto:zoriniv1985@gmail.com" TargetMode="External"/><Relationship Id="rId500" Type="http://schemas.openxmlformats.org/officeDocument/2006/relationships/hyperlink" Target="mailto:cherosov@mail.ru" TargetMode="External"/><Relationship Id="rId584" Type="http://schemas.openxmlformats.org/officeDocument/2006/relationships/hyperlink" Target="mailto:cherosov@mail.ru" TargetMode="External"/><Relationship Id="rId805" Type="http://schemas.openxmlformats.org/officeDocument/2006/relationships/hyperlink" Target="mailto:cherosov@mail.ru" TargetMode="External"/><Relationship Id="rId5" Type="http://schemas.openxmlformats.org/officeDocument/2006/relationships/hyperlink" Target="http://tynda2.ucoz.ru/index/vtoroj_vserossijskij_geograficheskij_diktant/0-196" TargetMode="External"/><Relationship Id="rId237" Type="http://schemas.openxmlformats.org/officeDocument/2006/relationships/hyperlink" Target="http://batp.ru/news/" TargetMode="External"/><Relationship Id="rId791" Type="http://schemas.openxmlformats.org/officeDocument/2006/relationships/hyperlink" Target="mailto:cherosov@mail.ru" TargetMode="External"/><Relationship Id="rId889" Type="http://schemas.openxmlformats.org/officeDocument/2006/relationships/hyperlink" Target="mailto:cherosov@mail.ru" TargetMode="External"/><Relationship Id="rId1074" Type="http://schemas.openxmlformats.org/officeDocument/2006/relationships/hyperlink" Target="mailto:cherosov@mail.ru" TargetMode="External"/><Relationship Id="rId444" Type="http://schemas.openxmlformats.org/officeDocument/2006/relationships/hyperlink" Target="mailto:al-ol1966@bk.ru" TargetMode="External"/><Relationship Id="rId651" Type="http://schemas.openxmlformats.org/officeDocument/2006/relationships/hyperlink" Target="mailto:cherosov@mail.ru" TargetMode="External"/><Relationship Id="rId749" Type="http://schemas.openxmlformats.org/officeDocument/2006/relationships/hyperlink" Target="mailto:cherosov@mail.ru" TargetMode="External"/><Relationship Id="rId290" Type="http://schemas.openxmlformats.org/officeDocument/2006/relationships/hyperlink" Target="http://moyschool3.68edu.ru/" TargetMode="External"/><Relationship Id="rId304" Type="http://schemas.openxmlformats.org/officeDocument/2006/relationships/hyperlink" Target="http://proftoyou.ru/" TargetMode="External"/><Relationship Id="rId388" Type="http://schemas.openxmlformats.org/officeDocument/2006/relationships/hyperlink" Target="mailto:zubovka_tat@mail.ru" TargetMode="External"/><Relationship Id="rId511" Type="http://schemas.openxmlformats.org/officeDocument/2006/relationships/hyperlink" Target="mailto:cherosov@mail.ru" TargetMode="External"/><Relationship Id="rId609" Type="http://schemas.openxmlformats.org/officeDocument/2006/relationships/hyperlink" Target="mailto:cherosov@mail.ru" TargetMode="External"/><Relationship Id="rId956" Type="http://schemas.openxmlformats.org/officeDocument/2006/relationships/hyperlink" Target="mailto:cherosov@mail.ru" TargetMode="External"/><Relationship Id="rId85" Type="http://schemas.openxmlformats.org/officeDocument/2006/relationships/hyperlink" Target="http://www.geogr.msu.ru/news/news_detail.php?ID=11926" TargetMode="External"/><Relationship Id="rId150" Type="http://schemas.openxmlformats.org/officeDocument/2006/relationships/hyperlink" Target="https://filialpskovgu.ru/doska-ob-yavlenij" TargetMode="External"/><Relationship Id="rId595" Type="http://schemas.openxmlformats.org/officeDocument/2006/relationships/hyperlink" Target="mailto:cherosov@mail.ru" TargetMode="External"/><Relationship Id="rId816" Type="http://schemas.openxmlformats.org/officeDocument/2006/relationships/hyperlink" Target="mailto:cherosov@mail.ru" TargetMode="External"/><Relationship Id="rId1001" Type="http://schemas.openxmlformats.org/officeDocument/2006/relationships/hyperlink" Target="mailto:cherosov@mail.ru" TargetMode="External"/><Relationship Id="rId248" Type="http://schemas.openxmlformats.org/officeDocument/2006/relationships/hyperlink" Target="http://fsstu.ru/index.html?id=873" TargetMode="External"/><Relationship Id="rId455" Type="http://schemas.openxmlformats.org/officeDocument/2006/relationships/hyperlink" Target="mailto:cherosov@mail.ru" TargetMode="External"/><Relationship Id="rId662" Type="http://schemas.openxmlformats.org/officeDocument/2006/relationships/hyperlink" Target="mailto:cherosov@mail.ru" TargetMode="External"/><Relationship Id="rId1085" Type="http://schemas.openxmlformats.org/officeDocument/2006/relationships/hyperlink" Target="mailto:cherosov@mail.ru" TargetMode="External"/><Relationship Id="rId12" Type="http://schemas.openxmlformats.org/officeDocument/2006/relationships/hyperlink" Target="http://kurkinagb.blogspot.ru/" TargetMode="External"/><Relationship Id="rId108" Type="http://schemas.openxmlformats.org/officeDocument/2006/relationships/hyperlink" Target="http://gym1516.mskobr.ru/novosti/vserossijskij_geograficheskij_diktant_2016/" TargetMode="External"/><Relationship Id="rId315" Type="http://schemas.openxmlformats.org/officeDocument/2006/relationships/hyperlink" Target="http://ddgim.ru/index.php/sobytiya-i-novosti/157-vserossijskij-geograficheskij-diktant" TargetMode="External"/><Relationship Id="rId522" Type="http://schemas.openxmlformats.org/officeDocument/2006/relationships/hyperlink" Target="mailto:cherosov@mail.ru" TargetMode="External"/><Relationship Id="rId967" Type="http://schemas.openxmlformats.org/officeDocument/2006/relationships/hyperlink" Target="mailto:cherosov@mail.ru" TargetMode="External"/><Relationship Id="rId96" Type="http://schemas.openxmlformats.org/officeDocument/2006/relationships/hyperlink" Target="http://bibliosvao.ru/vserossijskij-geograficheskij-diktant-2016/" TargetMode="External"/><Relationship Id="rId161" Type="http://schemas.openxmlformats.org/officeDocument/2006/relationships/hyperlink" Target="http://iumaguzino1.my1.ru/index/novosti/0-43" TargetMode="External"/><Relationship Id="rId399" Type="http://schemas.openxmlformats.org/officeDocument/2006/relationships/hyperlink" Target="mailto:moubogsc@mail.ru" TargetMode="External"/><Relationship Id="rId827" Type="http://schemas.openxmlformats.org/officeDocument/2006/relationships/hyperlink" Target="mailto:cherosov@mail.ru" TargetMode="External"/><Relationship Id="rId1012" Type="http://schemas.openxmlformats.org/officeDocument/2006/relationships/hyperlink" Target="mailto:cherosov@mail.ru" TargetMode="External"/><Relationship Id="rId259" Type="http://schemas.openxmlformats.org/officeDocument/2006/relationships/hyperlink" Target="http://shkola2revda.ru/" TargetMode="External"/><Relationship Id="rId466" Type="http://schemas.openxmlformats.org/officeDocument/2006/relationships/hyperlink" Target="mailto:cherosov@mail.ru" TargetMode="External"/><Relationship Id="rId673" Type="http://schemas.openxmlformats.org/officeDocument/2006/relationships/hyperlink" Target="mailto:cherosov@mail.ru" TargetMode="External"/><Relationship Id="rId880" Type="http://schemas.openxmlformats.org/officeDocument/2006/relationships/hyperlink" Target="mailto:cherosov@mail.ru" TargetMode="External"/><Relationship Id="rId1096" Type="http://schemas.openxmlformats.org/officeDocument/2006/relationships/hyperlink" Target="mailto:cherosov@mail.ru" TargetMode="External"/><Relationship Id="rId23" Type="http://schemas.openxmlformats.org/officeDocument/2006/relationships/hyperlink" Target="http://egf.vspu.ac.ru/node/203" TargetMode="External"/><Relationship Id="rId119" Type="http://schemas.openxmlformats.org/officeDocument/2006/relationships/hyperlink" Target="https://vk.com/cmi_orion?w=wall-36558924_954" TargetMode="External"/><Relationship Id="rId326" Type="http://schemas.openxmlformats.org/officeDocument/2006/relationships/hyperlink" Target="http://www.siapress.ru/news_surgut/62099" TargetMode="External"/><Relationship Id="rId533" Type="http://schemas.openxmlformats.org/officeDocument/2006/relationships/hyperlink" Target="mailto:cherosov@mail.ru" TargetMode="External"/><Relationship Id="rId978" Type="http://schemas.openxmlformats.org/officeDocument/2006/relationships/hyperlink" Target="mailto:cherosov@mail.ru" TargetMode="External"/><Relationship Id="rId740" Type="http://schemas.openxmlformats.org/officeDocument/2006/relationships/hyperlink" Target="mailto:cherosov@mail.ru" TargetMode="External"/><Relationship Id="rId838" Type="http://schemas.openxmlformats.org/officeDocument/2006/relationships/hyperlink" Target="mailto:cherosov@mail.ru" TargetMode="External"/><Relationship Id="rId1023" Type="http://schemas.openxmlformats.org/officeDocument/2006/relationships/hyperlink" Target="mailto:cherosov@mail.ru" TargetMode="External"/><Relationship Id="rId172" Type="http://schemas.openxmlformats.org/officeDocument/2006/relationships/hyperlink" Target="https://vk.com/demadebc" TargetMode="External"/><Relationship Id="rId477" Type="http://schemas.openxmlformats.org/officeDocument/2006/relationships/hyperlink" Target="mailto:cherosov@mail.ru" TargetMode="External"/><Relationship Id="rId600" Type="http://schemas.openxmlformats.org/officeDocument/2006/relationships/hyperlink" Target="mailto:cherosov@mail.ru" TargetMode="External"/><Relationship Id="rId684" Type="http://schemas.openxmlformats.org/officeDocument/2006/relationships/hyperlink" Target="mailto:cherosov@mail.ru" TargetMode="External"/><Relationship Id="rId337" Type="http://schemas.openxmlformats.org/officeDocument/2006/relationships/hyperlink" Target="http://www.shumer-shumr.edu21.cap.ru/?t=hry&amp;eduid=4580&amp;hry=./4425/10764/212484/261855" TargetMode="External"/><Relationship Id="rId891" Type="http://schemas.openxmlformats.org/officeDocument/2006/relationships/hyperlink" Target="mailto:cherosov@mail.ru" TargetMode="External"/><Relationship Id="rId905" Type="http://schemas.openxmlformats.org/officeDocument/2006/relationships/hyperlink" Target="mailto:cherosov@mail.ru" TargetMode="External"/><Relationship Id="rId989" Type="http://schemas.openxmlformats.org/officeDocument/2006/relationships/hyperlink" Target="mailto:cherosov@mail.ru" TargetMode="External"/><Relationship Id="rId34" Type="http://schemas.openxmlformats.org/officeDocument/2006/relationships/hyperlink" Target="http://gym44irk.ru/novosti" TargetMode="External"/><Relationship Id="rId544" Type="http://schemas.openxmlformats.org/officeDocument/2006/relationships/hyperlink" Target="mailto:cherosov@mail.ru" TargetMode="External"/><Relationship Id="rId751" Type="http://schemas.openxmlformats.org/officeDocument/2006/relationships/hyperlink" Target="mailto:cherosov@mail.ru" TargetMode="External"/><Relationship Id="rId849" Type="http://schemas.openxmlformats.org/officeDocument/2006/relationships/hyperlink" Target="mailto:cherosov@mail.ru" TargetMode="External"/><Relationship Id="rId183" Type="http://schemas.openxmlformats.org/officeDocument/2006/relationships/hyperlink" Target="http://tuigim.ucoz.ru/" TargetMode="External"/><Relationship Id="rId390" Type="http://schemas.openxmlformats.org/officeDocument/2006/relationships/hyperlink" Target="mailto:begir74@gmail.com" TargetMode="External"/><Relationship Id="rId404" Type="http://schemas.openxmlformats.org/officeDocument/2006/relationships/hyperlink" Target="mailto:mousosh11@list.ru" TargetMode="External"/><Relationship Id="rId611" Type="http://schemas.openxmlformats.org/officeDocument/2006/relationships/hyperlink" Target="mailto:cherosov@mail.ru" TargetMode="External"/><Relationship Id="rId1034" Type="http://schemas.openxmlformats.org/officeDocument/2006/relationships/hyperlink" Target="mailto:cherosov@mail.ru" TargetMode="External"/><Relationship Id="rId250" Type="http://schemas.openxmlformats.org/officeDocument/2006/relationships/hyperlink" Target="http://gel.saredu.ru/news/?id=13225" TargetMode="External"/><Relationship Id="rId488" Type="http://schemas.openxmlformats.org/officeDocument/2006/relationships/hyperlink" Target="mailto:cherosov@mail.ru" TargetMode="External"/><Relationship Id="rId695" Type="http://schemas.openxmlformats.org/officeDocument/2006/relationships/hyperlink" Target="mailto:cherosov@mail.ru" TargetMode="External"/><Relationship Id="rId709" Type="http://schemas.openxmlformats.org/officeDocument/2006/relationships/hyperlink" Target="mailto:cherosov@mail.ru" TargetMode="External"/><Relationship Id="rId916" Type="http://schemas.openxmlformats.org/officeDocument/2006/relationships/hyperlink" Target="mailto:cherosov@mail.ru" TargetMode="External"/><Relationship Id="rId1101" Type="http://schemas.openxmlformats.org/officeDocument/2006/relationships/hyperlink" Target="mailto:cherosov@mail.ru" TargetMode="External"/><Relationship Id="rId45" Type="http://schemas.openxmlformats.org/officeDocument/2006/relationships/hyperlink" Target="http://www.kronoki.ru/news/1141" TargetMode="External"/><Relationship Id="rId110" Type="http://schemas.openxmlformats.org/officeDocument/2006/relationships/hyperlink" Target="http://igras.ru/" TargetMode="External"/><Relationship Id="rId348" Type="http://schemas.openxmlformats.org/officeDocument/2006/relationships/hyperlink" Target="http://www.purimcro.ru/news/3219/" TargetMode="External"/><Relationship Id="rId555" Type="http://schemas.openxmlformats.org/officeDocument/2006/relationships/hyperlink" Target="mailto:cherosov@mail.ru" TargetMode="External"/><Relationship Id="rId762" Type="http://schemas.openxmlformats.org/officeDocument/2006/relationships/hyperlink" Target="mailto:cherosov@mail.ru" TargetMode="External"/><Relationship Id="rId194" Type="http://schemas.openxmlformats.org/officeDocument/2006/relationships/hyperlink" Target="http://maelkf.ru/index.php" TargetMode="External"/><Relationship Id="rId208" Type="http://schemas.openxmlformats.org/officeDocument/2006/relationships/hyperlink" Target="http://sokrat-r.ru/news/" TargetMode="External"/><Relationship Id="rId415" Type="http://schemas.openxmlformats.org/officeDocument/2006/relationships/hyperlink" Target="mailto:marina.stypnikova.75@gmail.com" TargetMode="External"/><Relationship Id="rId622" Type="http://schemas.openxmlformats.org/officeDocument/2006/relationships/hyperlink" Target="mailto:cherosov@mail.ru" TargetMode="External"/><Relationship Id="rId1045" Type="http://schemas.openxmlformats.org/officeDocument/2006/relationships/hyperlink" Target="mailto:cherosov@mail.ru" TargetMode="External"/><Relationship Id="rId261" Type="http://schemas.openxmlformats.org/officeDocument/2006/relationships/hyperlink" Target="http://obrsredneuralsk.moy.su/" TargetMode="External"/><Relationship Id="rId499" Type="http://schemas.openxmlformats.org/officeDocument/2006/relationships/hyperlink" Target="mailto:cherosov@mail.ru" TargetMode="External"/><Relationship Id="rId927" Type="http://schemas.openxmlformats.org/officeDocument/2006/relationships/hyperlink" Target="mailto:cherosov@mail.ru" TargetMode="External"/><Relationship Id="rId1112" Type="http://schemas.openxmlformats.org/officeDocument/2006/relationships/hyperlink" Target="mailto:cherosov@mail.ru" TargetMode="External"/><Relationship Id="rId56" Type="http://schemas.openxmlformats.org/officeDocument/2006/relationships/hyperlink" Target="https://www.vyatsu.ru/internet-gazeta/20-noyabrya-vyatgu-stanet-organizatorom-i-ploschad.html" TargetMode="External"/><Relationship Id="rId359" Type="http://schemas.openxmlformats.org/officeDocument/2006/relationships/hyperlink" Target="mailto:biblrub@mail.ru" TargetMode="External"/><Relationship Id="rId566" Type="http://schemas.openxmlformats.org/officeDocument/2006/relationships/hyperlink" Target="mailto:cherosov@mail.ru" TargetMode="External"/><Relationship Id="rId773" Type="http://schemas.openxmlformats.org/officeDocument/2006/relationships/hyperlink" Target="mailto:cherosov@mail.ru" TargetMode="External"/><Relationship Id="rId121" Type="http://schemas.openxmlformats.org/officeDocument/2006/relationships/hyperlink" Target="http://www.mstu.edu.ru/" TargetMode="External"/><Relationship Id="rId219" Type="http://schemas.openxmlformats.org/officeDocument/2006/relationships/hyperlink" Target="http://c-vs.edusite.ru/p64aa1.html" TargetMode="External"/><Relationship Id="rId426" Type="http://schemas.openxmlformats.org/officeDocument/2006/relationships/hyperlink" Target="mailto:school3seraf@gmail.com" TargetMode="External"/><Relationship Id="rId633" Type="http://schemas.openxmlformats.org/officeDocument/2006/relationships/hyperlink" Target="mailto:cherosov@mail.ru" TargetMode="External"/><Relationship Id="rId980" Type="http://schemas.openxmlformats.org/officeDocument/2006/relationships/hyperlink" Target="mailto:cherosov@mail.ru" TargetMode="External"/><Relationship Id="rId1056" Type="http://schemas.openxmlformats.org/officeDocument/2006/relationships/hyperlink" Target="mailto:cherosov@mail.ru" TargetMode="External"/><Relationship Id="rId840" Type="http://schemas.openxmlformats.org/officeDocument/2006/relationships/hyperlink" Target="mailto:cherosov@mail.ru" TargetMode="External"/><Relationship Id="rId938" Type="http://schemas.openxmlformats.org/officeDocument/2006/relationships/hyperlink" Target="mailto:cherosov@mail.ru" TargetMode="External"/><Relationship Id="rId67" Type="http://schemas.openxmlformats.org/officeDocument/2006/relationships/hyperlink" Target="http://www.gorod-dudinka.ru/novosti/kultura/biblioteki/5683-biblioteka-priglashaet-na-diktant" TargetMode="External"/><Relationship Id="rId272" Type="http://schemas.openxmlformats.org/officeDocument/2006/relationships/hyperlink" Target="http://urfu.ru/ru/" TargetMode="External"/><Relationship Id="rId577" Type="http://schemas.openxmlformats.org/officeDocument/2006/relationships/hyperlink" Target="mailto:cherosov@mail.ru" TargetMode="External"/><Relationship Id="rId700" Type="http://schemas.openxmlformats.org/officeDocument/2006/relationships/hyperlink" Target="mailto:cherosov@mail.ru" TargetMode="External"/><Relationship Id="rId132" Type="http://schemas.openxmlformats.org/officeDocument/2006/relationships/hyperlink" Target="http://5316komsol.edusite.ru/p46aa1.html" TargetMode="External"/><Relationship Id="rId784" Type="http://schemas.openxmlformats.org/officeDocument/2006/relationships/hyperlink" Target="mailto:cherosov@mail.ru" TargetMode="External"/><Relationship Id="rId991" Type="http://schemas.openxmlformats.org/officeDocument/2006/relationships/hyperlink" Target="mailto:cherosov@mail.ru" TargetMode="External"/><Relationship Id="rId1067" Type="http://schemas.openxmlformats.org/officeDocument/2006/relationships/hyperlink" Target="mailto:cherosov@mail.ru" TargetMode="External"/><Relationship Id="rId437" Type="http://schemas.openxmlformats.org/officeDocument/2006/relationships/hyperlink" Target="mailto:grebnewa.tatjana2016@yandex.ru" TargetMode="External"/><Relationship Id="rId644" Type="http://schemas.openxmlformats.org/officeDocument/2006/relationships/hyperlink" Target="mailto:cherosov@mail.ru" TargetMode="External"/><Relationship Id="rId851" Type="http://schemas.openxmlformats.org/officeDocument/2006/relationships/hyperlink" Target="mailto:cherosov@mail.ru" TargetMode="External"/><Relationship Id="rId283" Type="http://schemas.openxmlformats.org/officeDocument/2006/relationships/hyperlink" Target="http://rgacsa-sh2.68edu.ru/" TargetMode="External"/><Relationship Id="rId490" Type="http://schemas.openxmlformats.org/officeDocument/2006/relationships/hyperlink" Target="mailto:cherosov@mail.ru" TargetMode="External"/><Relationship Id="rId504" Type="http://schemas.openxmlformats.org/officeDocument/2006/relationships/hyperlink" Target="mailto:cherosov@mail.ru" TargetMode="External"/><Relationship Id="rId711" Type="http://schemas.openxmlformats.org/officeDocument/2006/relationships/hyperlink" Target="mailto:cherosov@mail.ru" TargetMode="External"/><Relationship Id="rId949" Type="http://schemas.openxmlformats.org/officeDocument/2006/relationships/hyperlink" Target="mailto:cherosov@mail.ru" TargetMode="External"/><Relationship Id="rId78" Type="http://schemas.openxmlformats.org/officeDocument/2006/relationships/hyperlink" Target="http://kgsu.ru/news/view/5859/;jsessionid=8novkeipsxv01dpdi55i7makq" TargetMode="External"/><Relationship Id="rId143" Type="http://schemas.openxmlformats.org/officeDocument/2006/relationships/hyperlink" Target="http://gubalib.permculture.ru/%d0%b2-%d0%b3%d1%83%d0%b1%d0%b0%d1%85%d0%b5-%d0%bd%d0%b0%d0%bf%d0%b8%d1%88%d1%83%d1%82-%c2%ab%d0%b2%d1%81%d0%b5%d1%80%d0%be%d1%81%d1%81%d0%b8%d0%b9%d1%81%d0%ba%d0%b8%d0%b9-%d0%b3%d0%b5%d0%be%d0%b3%d1%80%d0%b0%d1%84%d0%b8%d1%87%d0%b5%d1%81%d0%ba%d0%b8%d0%b9-%d0%b4%d0%b8%d0%ba%d1%82%d0%b0%d0%bd%d1%82%c2%bb.aspx" TargetMode="External"/><Relationship Id="rId350" Type="http://schemas.openxmlformats.org/officeDocument/2006/relationships/hyperlink" Target="http://mboutsosh.ru/news/_aview_b411" TargetMode="External"/><Relationship Id="rId588" Type="http://schemas.openxmlformats.org/officeDocument/2006/relationships/hyperlink" Target="mailto:cherosov@mail.ru" TargetMode="External"/><Relationship Id="rId795" Type="http://schemas.openxmlformats.org/officeDocument/2006/relationships/hyperlink" Target="mailto:cherosov@mail.ru" TargetMode="External"/><Relationship Id="rId809" Type="http://schemas.openxmlformats.org/officeDocument/2006/relationships/hyperlink" Target="mailto:cherosov@mail.ru" TargetMode="External"/><Relationship Id="rId9" Type="http://schemas.openxmlformats.org/officeDocument/2006/relationships/hyperlink" Target="http://ggf.bsu.edu.ru/Olymp/Geodikt_2016/Default.asp" TargetMode="External"/><Relationship Id="rId210" Type="http://schemas.openxmlformats.org/officeDocument/2006/relationships/hyperlink" Target="https://yandex.ru/maps/?um=constructor:tcMqXn5Cbw1vX_-gQsDirB-vQ8kthIyi&amp;amp;source=constructorLink" TargetMode="External"/><Relationship Id="rId448" Type="http://schemas.openxmlformats.org/officeDocument/2006/relationships/hyperlink" Target="mailto:wmaphil@mail.ru" TargetMode="External"/><Relationship Id="rId655" Type="http://schemas.openxmlformats.org/officeDocument/2006/relationships/hyperlink" Target="mailto:cherosov@mail.ru" TargetMode="External"/><Relationship Id="rId862" Type="http://schemas.openxmlformats.org/officeDocument/2006/relationships/hyperlink" Target="mailto:cherosov@mail.ru" TargetMode="External"/><Relationship Id="rId1078" Type="http://schemas.openxmlformats.org/officeDocument/2006/relationships/hyperlink" Target="mailto:cherosov@mail.ru" TargetMode="External"/><Relationship Id="rId294" Type="http://schemas.openxmlformats.org/officeDocument/2006/relationships/hyperlink" Target="http://fzmth5.3dn.ru/" TargetMode="External"/><Relationship Id="rId308" Type="http://schemas.openxmlformats.org/officeDocument/2006/relationships/hyperlink" Target="https://www.utmn.ru/presse/novosti/obshchestvo-i-kultura/293914/" TargetMode="External"/><Relationship Id="rId515" Type="http://schemas.openxmlformats.org/officeDocument/2006/relationships/hyperlink" Target="mailto:cherosov@mail.ru" TargetMode="External"/><Relationship Id="rId722" Type="http://schemas.openxmlformats.org/officeDocument/2006/relationships/hyperlink" Target="mailto:cherosov@mail.ru" TargetMode="External"/><Relationship Id="rId89" Type="http://schemas.openxmlformats.org/officeDocument/2006/relationships/hyperlink" Target="http://mok.mskobr.ru/" TargetMode="External"/><Relationship Id="rId154" Type="http://schemas.openxmlformats.org/officeDocument/2006/relationships/hyperlink" Target="http://maima.ucoz.com/index/obrazovatelnaja_akcija_vserossijskij_geograficheskij_diktant/0-643" TargetMode="External"/><Relationship Id="rId361" Type="http://schemas.openxmlformats.org/officeDocument/2006/relationships/hyperlink" Target="mailto:zav_spo@mail.ru" TargetMode="External"/><Relationship Id="rId599" Type="http://schemas.openxmlformats.org/officeDocument/2006/relationships/hyperlink" Target="mailto:cherosov@mail.ru" TargetMode="External"/><Relationship Id="rId1005" Type="http://schemas.openxmlformats.org/officeDocument/2006/relationships/hyperlink" Target="mailto:cherosov@mail.ru" TargetMode="External"/><Relationship Id="rId459" Type="http://schemas.openxmlformats.org/officeDocument/2006/relationships/hyperlink" Target="mailto:cherosov@mail.ru" TargetMode="External"/><Relationship Id="rId666" Type="http://schemas.openxmlformats.org/officeDocument/2006/relationships/hyperlink" Target="mailto:cherosov@mail.ru" TargetMode="External"/><Relationship Id="rId873" Type="http://schemas.openxmlformats.org/officeDocument/2006/relationships/hyperlink" Target="mailto:cherosov@mail.ru" TargetMode="External"/><Relationship Id="rId1089" Type="http://schemas.openxmlformats.org/officeDocument/2006/relationships/hyperlink" Target="mailto:cherosov@mail.ru" TargetMode="External"/><Relationship Id="rId16" Type="http://schemas.openxmlformats.org/officeDocument/2006/relationships/hyperlink" Target="http://atamanovka-sosh.ucoz.ru/dok/vtoroj_vserossijskij_geograficheskij_diktant.pdf" TargetMode="External"/><Relationship Id="rId221" Type="http://schemas.openxmlformats.org/officeDocument/2006/relationships/hyperlink" Target="http://kloc2.ru/DswMedia/obraz_achcija.doc" TargetMode="External"/><Relationship Id="rId319" Type="http://schemas.openxmlformats.org/officeDocument/2006/relationships/hyperlink" Target="http://education.simcat.ru/school34/news/1184/" TargetMode="External"/><Relationship Id="rId526" Type="http://schemas.openxmlformats.org/officeDocument/2006/relationships/hyperlink" Target="mailto:cherosov@mail.ru" TargetMode="External"/><Relationship Id="rId733" Type="http://schemas.openxmlformats.org/officeDocument/2006/relationships/hyperlink" Target="mailto:cherosov@mail.ru" TargetMode="External"/><Relationship Id="rId940" Type="http://schemas.openxmlformats.org/officeDocument/2006/relationships/hyperlink" Target="mailto:cherosov@mail.ru" TargetMode="External"/><Relationship Id="rId1016" Type="http://schemas.openxmlformats.org/officeDocument/2006/relationships/hyperlink" Target="mailto:cherosov@mail.ru" TargetMode="External"/><Relationship Id="rId165" Type="http://schemas.openxmlformats.org/officeDocument/2006/relationships/hyperlink" Target="http://school-3.okis.ru/" TargetMode="External"/><Relationship Id="rId372" Type="http://schemas.openxmlformats.org/officeDocument/2006/relationships/hyperlink" Target="mailto:mouigarka@mail.ru" TargetMode="External"/><Relationship Id="rId677" Type="http://schemas.openxmlformats.org/officeDocument/2006/relationships/hyperlink" Target="mailto:cherosov@mail.ru" TargetMode="External"/><Relationship Id="rId800" Type="http://schemas.openxmlformats.org/officeDocument/2006/relationships/hyperlink" Target="mailto:cherosov@mail.ru" TargetMode="External"/><Relationship Id="rId232" Type="http://schemas.openxmlformats.org/officeDocument/2006/relationships/hyperlink" Target="http://www.ktiho.ru/vserossijskij-geograficheskij-diktant-2016" TargetMode="External"/><Relationship Id="rId884" Type="http://schemas.openxmlformats.org/officeDocument/2006/relationships/hyperlink" Target="mailto:cherosov@mail.ru" TargetMode="External"/><Relationship Id="rId27" Type="http://schemas.openxmlformats.org/officeDocument/2006/relationships/hyperlink" Target="http://www.iv-obdu.ru/" TargetMode="External"/><Relationship Id="rId537" Type="http://schemas.openxmlformats.org/officeDocument/2006/relationships/hyperlink" Target="mailto:cherosov@mail.ru" TargetMode="External"/><Relationship Id="rId744" Type="http://schemas.openxmlformats.org/officeDocument/2006/relationships/hyperlink" Target="mailto:cherosov@mail.ru" TargetMode="External"/><Relationship Id="rId951" Type="http://schemas.openxmlformats.org/officeDocument/2006/relationships/hyperlink" Target="mailto:cherosov@mail.ru" TargetMode="External"/><Relationship Id="rId80" Type="http://schemas.openxmlformats.org/officeDocument/2006/relationships/hyperlink" Target="http://kursksu.ru/stories/view/5241" TargetMode="External"/><Relationship Id="rId176" Type="http://schemas.openxmlformats.org/officeDocument/2006/relationships/hyperlink" Target="http://1shksib.ucoz.ru/" TargetMode="External"/><Relationship Id="rId383" Type="http://schemas.openxmlformats.org/officeDocument/2006/relationships/hyperlink" Target="mailto:demyansk_sec_sch@mail.ru" TargetMode="External"/><Relationship Id="rId590" Type="http://schemas.openxmlformats.org/officeDocument/2006/relationships/hyperlink" Target="mailto:cherosov@mail.ru" TargetMode="External"/><Relationship Id="rId604" Type="http://schemas.openxmlformats.org/officeDocument/2006/relationships/hyperlink" Target="mailto:cherosov@mail.ru" TargetMode="External"/><Relationship Id="rId811" Type="http://schemas.openxmlformats.org/officeDocument/2006/relationships/hyperlink" Target="mailto:cherosov@mail.ru" TargetMode="External"/><Relationship Id="rId1027" Type="http://schemas.openxmlformats.org/officeDocument/2006/relationships/hyperlink" Target="mailto:cherosov@mail.ru" TargetMode="External"/><Relationship Id="rId243" Type="http://schemas.openxmlformats.org/officeDocument/2006/relationships/hyperlink" Target="http://www.sch37vbg.edusite.ru/" TargetMode="External"/><Relationship Id="rId450" Type="http://schemas.openxmlformats.org/officeDocument/2006/relationships/hyperlink" Target="mailto:docmins@yandex.ru" TargetMode="External"/><Relationship Id="rId688" Type="http://schemas.openxmlformats.org/officeDocument/2006/relationships/hyperlink" Target="mailto:cherosov@mail.ru" TargetMode="External"/><Relationship Id="rId895" Type="http://schemas.openxmlformats.org/officeDocument/2006/relationships/hyperlink" Target="mailto:cherosov@mail.ru" TargetMode="External"/><Relationship Id="rId909" Type="http://schemas.openxmlformats.org/officeDocument/2006/relationships/hyperlink" Target="mailto:cherosov@mail.ru" TargetMode="External"/><Relationship Id="rId1080" Type="http://schemas.openxmlformats.org/officeDocument/2006/relationships/hyperlink" Target="mailto:cherosov@mail.ru" TargetMode="External"/><Relationship Id="rId38" Type="http://schemas.openxmlformats.org/officeDocument/2006/relationships/hyperlink" Target="http://www.iro38.ru/" TargetMode="External"/><Relationship Id="rId103" Type="http://schemas.openxmlformats.org/officeDocument/2006/relationships/hyperlink" Target="http://www.rgub.ru/schedule/" TargetMode="External"/><Relationship Id="rId310" Type="http://schemas.openxmlformats.org/officeDocument/2006/relationships/hyperlink" Target="http://schkola1zavod.ru/" TargetMode="External"/><Relationship Id="rId548" Type="http://schemas.openxmlformats.org/officeDocument/2006/relationships/hyperlink" Target="mailto:cherosov@mail.ru" TargetMode="External"/><Relationship Id="rId755" Type="http://schemas.openxmlformats.org/officeDocument/2006/relationships/hyperlink" Target="mailto:cherosov@mail.ru" TargetMode="External"/><Relationship Id="rId962" Type="http://schemas.openxmlformats.org/officeDocument/2006/relationships/hyperlink" Target="mailto:cherosov@mail.ru" TargetMode="External"/><Relationship Id="rId91" Type="http://schemas.openxmlformats.org/officeDocument/2006/relationships/hyperlink" Target="http://miigaik.ru/" TargetMode="External"/><Relationship Id="rId187" Type="http://schemas.openxmlformats.org/officeDocument/2006/relationships/hyperlink" Target="http://bichkyraevo.my1.ru/" TargetMode="External"/><Relationship Id="rId394" Type="http://schemas.openxmlformats.org/officeDocument/2006/relationships/hyperlink" Target="mailto:tyva_school_180@mail.ru" TargetMode="External"/><Relationship Id="rId408" Type="http://schemas.openxmlformats.org/officeDocument/2006/relationships/hyperlink" Target="mailto:MOY_SOH_N15@mail.ru" TargetMode="External"/><Relationship Id="rId615" Type="http://schemas.openxmlformats.org/officeDocument/2006/relationships/hyperlink" Target="mailto:cherosov@mail.ru" TargetMode="External"/><Relationship Id="rId822" Type="http://schemas.openxmlformats.org/officeDocument/2006/relationships/hyperlink" Target="mailto:cherosov@mail.ru" TargetMode="External"/><Relationship Id="rId1038" Type="http://schemas.openxmlformats.org/officeDocument/2006/relationships/hyperlink" Target="mailto:cherosov@mail.ru" TargetMode="External"/><Relationship Id="rId254" Type="http://schemas.openxmlformats.org/officeDocument/2006/relationships/hyperlink" Target="http://liceum1.3dn.ru/" TargetMode="External"/><Relationship Id="rId699" Type="http://schemas.openxmlformats.org/officeDocument/2006/relationships/hyperlink" Target="mailto:cherosov@mail.ru" TargetMode="External"/><Relationship Id="rId1091" Type="http://schemas.openxmlformats.org/officeDocument/2006/relationships/hyperlink" Target="mailto:cherosov@mail.ru" TargetMode="External"/><Relationship Id="rId1105" Type="http://schemas.openxmlformats.org/officeDocument/2006/relationships/hyperlink" Target="mailto:cherosov@mail.ru" TargetMode="External"/><Relationship Id="rId49" Type="http://schemas.openxmlformats.org/officeDocument/2006/relationships/hyperlink" Target="http://dg-licey1.ru/node/523" TargetMode="External"/><Relationship Id="rId114" Type="http://schemas.openxmlformats.org/officeDocument/2006/relationships/hyperlink" Target="http://dubrschpodr.edumsko.ru/about/news" TargetMode="External"/><Relationship Id="rId461" Type="http://schemas.openxmlformats.org/officeDocument/2006/relationships/hyperlink" Target="mailto:cherosov@mail.ru" TargetMode="External"/><Relationship Id="rId559" Type="http://schemas.openxmlformats.org/officeDocument/2006/relationships/hyperlink" Target="mailto:cherosov@mail.ru" TargetMode="External"/><Relationship Id="rId766" Type="http://schemas.openxmlformats.org/officeDocument/2006/relationships/hyperlink" Target="mailto:cherosov@mail.ru" TargetMode="External"/><Relationship Id="rId198" Type="http://schemas.openxmlformats.org/officeDocument/2006/relationships/hyperlink" Target="http://1school-n-odes.do.am/news/objavlenie/2016-11-14-106" TargetMode="External"/><Relationship Id="rId321" Type="http://schemas.openxmlformats.org/officeDocument/2006/relationships/hyperlink" Target="http://hurba2.schoole.ru/" TargetMode="External"/><Relationship Id="rId419" Type="http://schemas.openxmlformats.org/officeDocument/2006/relationships/hyperlink" Target="mailto:geofak54@yandex.ru" TargetMode="External"/><Relationship Id="rId626" Type="http://schemas.openxmlformats.org/officeDocument/2006/relationships/hyperlink" Target="mailto:cherosov@mail.ru" TargetMode="External"/><Relationship Id="rId973" Type="http://schemas.openxmlformats.org/officeDocument/2006/relationships/hyperlink" Target="mailto:cherosov@mail.ru" TargetMode="External"/><Relationship Id="rId1049" Type="http://schemas.openxmlformats.org/officeDocument/2006/relationships/hyperlink" Target="mailto:cherosov@mail.ru" TargetMode="External"/><Relationship Id="rId833" Type="http://schemas.openxmlformats.org/officeDocument/2006/relationships/hyperlink" Target="mailto:cherosov@mail.ru" TargetMode="External"/><Relationship Id="rId1116" Type="http://schemas.openxmlformats.org/officeDocument/2006/relationships/hyperlink" Target="mailto:shkola.kyrilsk@gmail.com" TargetMode="External"/><Relationship Id="rId265" Type="http://schemas.openxmlformats.org/officeDocument/2006/relationships/hyperlink" Target="http://kch-sch6.narod.ru/" TargetMode="External"/><Relationship Id="rId472" Type="http://schemas.openxmlformats.org/officeDocument/2006/relationships/hyperlink" Target="mailto:cherosov@mail.ru" TargetMode="External"/><Relationship Id="rId900" Type="http://schemas.openxmlformats.org/officeDocument/2006/relationships/hyperlink" Target="mailto:cherosov@mail.ru" TargetMode="External"/><Relationship Id="rId125" Type="http://schemas.openxmlformats.org/officeDocument/2006/relationships/hyperlink" Target="http://www.naomuseum.ru/news/586-priglashaem-v-nenetskij-kraevedcheskij-muzej-na-ii-vserossijskogo-geograficheskogo-diktanta-2016" TargetMode="External"/><Relationship Id="rId332" Type="http://schemas.openxmlformats.org/officeDocument/2006/relationships/hyperlink" Target="http://www.sosh1-vurnar.edu21.cap.ru/?t=adv&amp;eduid=4281&amp;adv=27714" TargetMode="External"/><Relationship Id="rId777" Type="http://schemas.openxmlformats.org/officeDocument/2006/relationships/hyperlink" Target="mailto:cherosov@mail.ru" TargetMode="External"/><Relationship Id="rId984" Type="http://schemas.openxmlformats.org/officeDocument/2006/relationships/hyperlink" Target="mailto:cherosov@mail.ru" TargetMode="External"/><Relationship Id="rId637" Type="http://schemas.openxmlformats.org/officeDocument/2006/relationships/hyperlink" Target="mailto:cherosov@mail.ru" TargetMode="External"/><Relationship Id="rId844" Type="http://schemas.openxmlformats.org/officeDocument/2006/relationships/hyperlink" Target="mailto:cherosov@mail.ru" TargetMode="External"/><Relationship Id="rId276" Type="http://schemas.openxmlformats.org/officeDocument/2006/relationships/hyperlink" Target="http://mbougavrilovka2/68edu.ru/?page_id=4249" TargetMode="External"/><Relationship Id="rId483" Type="http://schemas.openxmlformats.org/officeDocument/2006/relationships/hyperlink" Target="mailto:cherosov@mail.ru" TargetMode="External"/><Relationship Id="rId690" Type="http://schemas.openxmlformats.org/officeDocument/2006/relationships/hyperlink" Target="mailto:cherosov@mail.ru" TargetMode="External"/><Relationship Id="rId704" Type="http://schemas.openxmlformats.org/officeDocument/2006/relationships/hyperlink" Target="mailto:cherosov@mail.ru" TargetMode="External"/><Relationship Id="rId911" Type="http://schemas.openxmlformats.org/officeDocument/2006/relationships/hyperlink" Target="mailto:cherosov@mail.ru" TargetMode="External"/><Relationship Id="rId40" Type="http://schemas.openxmlformats.org/officeDocument/2006/relationships/hyperlink" Target="https://www.kantiana.ru/" TargetMode="External"/><Relationship Id="rId136" Type="http://schemas.openxmlformats.org/officeDocument/2006/relationships/hyperlink" Target="http://s_alexv.isk.edu54.ru/p17aa1.html" TargetMode="External"/><Relationship Id="rId343" Type="http://schemas.openxmlformats.org/officeDocument/2006/relationships/hyperlink" Target="http://&#1085;&#1087;&#1096;&#1080;.&#1088;&#1092;/cs_common.html" TargetMode="External"/><Relationship Id="rId550" Type="http://schemas.openxmlformats.org/officeDocument/2006/relationships/hyperlink" Target="mailto:cherosov@mail.ru" TargetMode="External"/><Relationship Id="rId788" Type="http://schemas.openxmlformats.org/officeDocument/2006/relationships/hyperlink" Target="mailto:cherosov@mail.ru" TargetMode="External"/><Relationship Id="rId995" Type="http://schemas.openxmlformats.org/officeDocument/2006/relationships/hyperlink" Target="mailto:cherosov@mail.ru" TargetMode="External"/><Relationship Id="rId203" Type="http://schemas.openxmlformats.org/officeDocument/2006/relationships/hyperlink" Target="http://ak-dovurak-3.edu17.ru/category/vserossijskij-geograficheskij-diktant/" TargetMode="External"/><Relationship Id="rId648" Type="http://schemas.openxmlformats.org/officeDocument/2006/relationships/hyperlink" Target="mailto:cherosov@mail.ru" TargetMode="External"/><Relationship Id="rId855" Type="http://schemas.openxmlformats.org/officeDocument/2006/relationships/hyperlink" Target="mailto:cherosov@mail.ru" TargetMode="External"/><Relationship Id="rId1040" Type="http://schemas.openxmlformats.org/officeDocument/2006/relationships/hyperlink" Target="mailto:cherosov@mail.ru" TargetMode="External"/><Relationship Id="rId287" Type="http://schemas.openxmlformats.org/officeDocument/2006/relationships/hyperlink" Target="http://school2.68edu.ru/news" TargetMode="External"/><Relationship Id="rId410" Type="http://schemas.openxmlformats.org/officeDocument/2006/relationships/hyperlink" Target="mailto:turizmnt@mail.ru" TargetMode="External"/><Relationship Id="rId494" Type="http://schemas.openxmlformats.org/officeDocument/2006/relationships/hyperlink" Target="mailto:cherosov@mail.ru" TargetMode="External"/><Relationship Id="rId508" Type="http://schemas.openxmlformats.org/officeDocument/2006/relationships/hyperlink" Target="mailto:cherosov@mail.ru" TargetMode="External"/><Relationship Id="rId715" Type="http://schemas.openxmlformats.org/officeDocument/2006/relationships/hyperlink" Target="mailto:cherosov@mail.ru" TargetMode="External"/><Relationship Id="rId922" Type="http://schemas.openxmlformats.org/officeDocument/2006/relationships/hyperlink" Target="mailto:cherosov@mail.ru" TargetMode="External"/><Relationship Id="rId147" Type="http://schemas.openxmlformats.org/officeDocument/2006/relationships/hyperlink" Target="http://us-133.narod.ru/news/obrazovatelnaja_akcija_vserossijskij_geograficheskij_diktant/2016-10-29-89" TargetMode="External"/><Relationship Id="rId354" Type="http://schemas.openxmlformats.org/officeDocument/2006/relationships/hyperlink" Target="http://www.nosu.ru/index.php/ru/arkhiv-ob-yavlenij/3573-vserossijskij-geograficheskij-diktant-2016" TargetMode="External"/><Relationship Id="rId799" Type="http://schemas.openxmlformats.org/officeDocument/2006/relationships/hyperlink" Target="mailto:cherosov@mail.ru" TargetMode="External"/><Relationship Id="rId51" Type="http://schemas.openxmlformats.org/officeDocument/2006/relationships/hyperlink" Target="http://&#1082;&#1095;&#1075;&#1091;.&#1088;&#1092;/02-11-2017-g-vserossijskij-geograficheskij-diktant-2016/" TargetMode="External"/><Relationship Id="rId561" Type="http://schemas.openxmlformats.org/officeDocument/2006/relationships/hyperlink" Target="mailto:cherosov@mail.ru" TargetMode="External"/><Relationship Id="rId659" Type="http://schemas.openxmlformats.org/officeDocument/2006/relationships/hyperlink" Target="mailto:cherosov@mail.ru" TargetMode="External"/><Relationship Id="rId866" Type="http://schemas.openxmlformats.org/officeDocument/2006/relationships/hyperlink" Target="mailto:cherosov@mail.ru" TargetMode="External"/><Relationship Id="rId214" Type="http://schemas.openxmlformats.org/officeDocument/2006/relationships/hyperlink" Target="http://www.pgsga.ru/infocenter/actions/22684.html" TargetMode="External"/><Relationship Id="rId298" Type="http://schemas.openxmlformats.org/officeDocument/2006/relationships/hyperlink" Target="http://www.school1-bologoe.edu.ru/" TargetMode="External"/><Relationship Id="rId421" Type="http://schemas.openxmlformats.org/officeDocument/2006/relationships/hyperlink" Target="mailto:zulfiya_batrshin@mail.ru" TargetMode="External"/><Relationship Id="rId519" Type="http://schemas.openxmlformats.org/officeDocument/2006/relationships/hyperlink" Target="mailto:cherosov@mail.ru" TargetMode="External"/><Relationship Id="rId1051" Type="http://schemas.openxmlformats.org/officeDocument/2006/relationships/hyperlink" Target="mailto:cherosov@mail.ru" TargetMode="External"/><Relationship Id="rId158" Type="http://schemas.openxmlformats.org/officeDocument/2006/relationships/hyperlink" Target="https://vk.com/event105654284" TargetMode="External"/><Relationship Id="rId726" Type="http://schemas.openxmlformats.org/officeDocument/2006/relationships/hyperlink" Target="mailto:cherosov@mail.ru" TargetMode="External"/><Relationship Id="rId933" Type="http://schemas.openxmlformats.org/officeDocument/2006/relationships/hyperlink" Target="mailto:cherosov@mail.ru" TargetMode="External"/><Relationship Id="rId1009" Type="http://schemas.openxmlformats.org/officeDocument/2006/relationships/hyperlink" Target="mailto:cherosov@mail.r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lavrovo_2005@mail.ru" TargetMode="External"/><Relationship Id="rId117" Type="http://schemas.openxmlformats.org/officeDocument/2006/relationships/hyperlink" Target="mailto:stpetergof-lib@yandex.ru" TargetMode="External"/><Relationship Id="rId21" Type="http://schemas.openxmlformats.org/officeDocument/2006/relationships/hyperlink" Target="mailto:malinkalac@gmail.com" TargetMode="External"/><Relationship Id="rId42" Type="http://schemas.openxmlformats.org/officeDocument/2006/relationships/hyperlink" Target="mailto:rech_n_i@school655.ru" TargetMode="External"/><Relationship Id="rId47" Type="http://schemas.openxmlformats.org/officeDocument/2006/relationships/hyperlink" Target="mailto:mousosh11@list.ru" TargetMode="External"/><Relationship Id="rId63" Type="http://schemas.openxmlformats.org/officeDocument/2006/relationships/hyperlink" Target="mailto:alla.akhmietova@mail.ru" TargetMode="External"/><Relationship Id="rId68" Type="http://schemas.openxmlformats.org/officeDocument/2006/relationships/hyperlink" Target="mailto:scho_roshino@mail.ru" TargetMode="External"/><Relationship Id="rId84" Type="http://schemas.openxmlformats.org/officeDocument/2006/relationships/hyperlink" Target="https://e.mail.ru/compose/?mailto=mailto%3ametodkaz@yandex.ru" TargetMode="External"/><Relationship Id="rId89" Type="http://schemas.openxmlformats.org/officeDocument/2006/relationships/hyperlink" Target="mailto:selyanina.vera@mail.ru" TargetMode="External"/><Relationship Id="rId112" Type="http://schemas.openxmlformats.org/officeDocument/2006/relationships/hyperlink" Target="mailto:svetlana_chakina@mail.ru" TargetMode="External"/><Relationship Id="rId133" Type="http://schemas.openxmlformats.org/officeDocument/2006/relationships/hyperlink" Target="mailto:school8ishim@mail.ru" TargetMode="External"/><Relationship Id="rId138" Type="http://schemas.openxmlformats.org/officeDocument/2006/relationships/hyperlink" Target="mailto:drozdova@bsu.edu" TargetMode="External"/><Relationship Id="rId154" Type="http://schemas.openxmlformats.org/officeDocument/2006/relationships/hyperlink" Target="mailto:grebnewa.tatjana2016@yandex.ru" TargetMode="External"/><Relationship Id="rId159" Type="http://schemas.openxmlformats.org/officeDocument/2006/relationships/hyperlink" Target="mailto:umc.sultanova@mail.ru" TargetMode="External"/><Relationship Id="rId175" Type="http://schemas.openxmlformats.org/officeDocument/2006/relationships/hyperlink" Target="mailto:elena-22s@mail.ru" TargetMode="External"/><Relationship Id="rId170" Type="http://schemas.openxmlformats.org/officeDocument/2006/relationships/hyperlink" Target="mailto:elena-22s@mail.ru" TargetMode="External"/><Relationship Id="rId16" Type="http://schemas.openxmlformats.org/officeDocument/2006/relationships/hyperlink" Target="mailto:selyanina.vera@mail.ru" TargetMode="External"/><Relationship Id="rId107" Type="http://schemas.openxmlformats.org/officeDocument/2006/relationships/hyperlink" Target="mailto:Yan-geo@bk.ru" TargetMode="External"/><Relationship Id="rId11" Type="http://schemas.openxmlformats.org/officeDocument/2006/relationships/hyperlink" Target="https://e.mail.ru/compose/?mailto=mailto%3ametodkaz@yandex.ru" TargetMode="External"/><Relationship Id="rId32" Type="http://schemas.openxmlformats.org/officeDocument/2006/relationships/hyperlink" Target="mailto:begir74@gmail.com" TargetMode="External"/><Relationship Id="rId37" Type="http://schemas.openxmlformats.org/officeDocument/2006/relationships/hyperlink" Target="mailto:balchar.anna@mail.ru" TargetMode="External"/><Relationship Id="rId53" Type="http://schemas.openxmlformats.org/officeDocument/2006/relationships/hyperlink" Target="mailto:turizmnt@mail.ru" TargetMode="External"/><Relationship Id="rId58" Type="http://schemas.openxmlformats.org/officeDocument/2006/relationships/hyperlink" Target="mailto:marina.stypnikova.75@gmail.com" TargetMode="External"/><Relationship Id="rId74" Type="http://schemas.openxmlformats.org/officeDocument/2006/relationships/hyperlink" Target="mailto:khingan-press@mail.ru" TargetMode="External"/><Relationship Id="rId79" Type="http://schemas.openxmlformats.org/officeDocument/2006/relationships/hyperlink" Target="mailto:kor@irigs.irk.ru" TargetMode="External"/><Relationship Id="rId102" Type="http://schemas.openxmlformats.org/officeDocument/2006/relationships/hyperlink" Target="mailto:yamnik@yandex.ru" TargetMode="External"/><Relationship Id="rId123" Type="http://schemas.openxmlformats.org/officeDocument/2006/relationships/hyperlink" Target="mailto:603111@mail.ru" TargetMode="External"/><Relationship Id="rId128" Type="http://schemas.openxmlformats.org/officeDocument/2006/relationships/hyperlink" Target="mailto:bondschool@yandex.ru" TargetMode="External"/><Relationship Id="rId144" Type="http://schemas.openxmlformats.org/officeDocument/2006/relationships/hyperlink" Target="mailto:barannikovann@mail.ru" TargetMode="External"/><Relationship Id="rId149" Type="http://schemas.openxmlformats.org/officeDocument/2006/relationships/hyperlink" Target="mailto:gashevallo@mail.ru" TargetMode="External"/><Relationship Id="rId5" Type="http://schemas.openxmlformats.org/officeDocument/2006/relationships/hyperlink" Target="mailto:gruzentseva@mail.ru" TargetMode="External"/><Relationship Id="rId90" Type="http://schemas.openxmlformats.org/officeDocument/2006/relationships/hyperlink" Target="mailto:elena_zashitnoe@mail.ru" TargetMode="External"/><Relationship Id="rId95" Type="http://schemas.openxmlformats.org/officeDocument/2006/relationships/hyperlink" Target="mailto:eshkovjke@gmail.com" TargetMode="External"/><Relationship Id="rId160" Type="http://schemas.openxmlformats.org/officeDocument/2006/relationships/hyperlink" Target="mailto:skrolga48@mail.ru" TargetMode="External"/><Relationship Id="rId165" Type="http://schemas.openxmlformats.org/officeDocument/2006/relationships/hyperlink" Target="mailto:u4ilka-mu4ilka@rambler.ru" TargetMode="External"/><Relationship Id="rId22" Type="http://schemas.openxmlformats.org/officeDocument/2006/relationships/hyperlink" Target="mailto:eshkovjke@gmail.com" TargetMode="External"/><Relationship Id="rId27" Type="http://schemas.openxmlformats.org/officeDocument/2006/relationships/hyperlink" Target="mailto:lychkovoschool2016@yandex.ru" TargetMode="External"/><Relationship Id="rId43" Type="http://schemas.openxmlformats.org/officeDocument/2006/relationships/hyperlink" Target="mailto:stpetergof-lib@yandex.ru" TargetMode="External"/><Relationship Id="rId48" Type="http://schemas.openxmlformats.org/officeDocument/2006/relationships/hyperlink" Target="mailto:school92007@mail.ru" TargetMode="External"/><Relationship Id="rId64" Type="http://schemas.openxmlformats.org/officeDocument/2006/relationships/hyperlink" Target="mailto:zulfiya_batrshin@mail.ru" TargetMode="External"/><Relationship Id="rId69" Type="http://schemas.openxmlformats.org/officeDocument/2006/relationships/hyperlink" Target="mailto:Stabr78@yandex.ru" TargetMode="External"/><Relationship Id="rId113" Type="http://schemas.openxmlformats.org/officeDocument/2006/relationships/hyperlink" Target="mailto:LarisaOsipova68@yandex.ru" TargetMode="External"/><Relationship Id="rId118" Type="http://schemas.openxmlformats.org/officeDocument/2006/relationships/hyperlink" Target="mailto:s427@ya.ru" TargetMode="External"/><Relationship Id="rId134" Type="http://schemas.openxmlformats.org/officeDocument/2006/relationships/hyperlink" Target="mailto:school-91@mail.ru" TargetMode="External"/><Relationship Id="rId139" Type="http://schemas.openxmlformats.org/officeDocument/2006/relationships/hyperlink" Target="mailto:mouprir2009@mail.ru" TargetMode="External"/><Relationship Id="rId80" Type="http://schemas.openxmlformats.org/officeDocument/2006/relationships/hyperlink" Target="mailto:l.kardymon@mail.ru" TargetMode="External"/><Relationship Id="rId85" Type="http://schemas.openxmlformats.org/officeDocument/2006/relationships/hyperlink" Target="mailto:Ato-irina@mail.ru" TargetMode="External"/><Relationship Id="rId150" Type="http://schemas.openxmlformats.org/officeDocument/2006/relationships/hyperlink" Target="mailto:mokshino@mail.ru" TargetMode="External"/><Relationship Id="rId155" Type="http://schemas.openxmlformats.org/officeDocument/2006/relationships/hyperlink" Target="mailto:lipatnikova.galochka@mail.ru" TargetMode="External"/><Relationship Id="rId171" Type="http://schemas.openxmlformats.org/officeDocument/2006/relationships/hyperlink" Target="mailto:Mar050278@yandex.ru" TargetMode="External"/><Relationship Id="rId176" Type="http://schemas.openxmlformats.org/officeDocument/2006/relationships/hyperlink" Target="mailto:Mar050278@yandex.ru" TargetMode="External"/><Relationship Id="rId12" Type="http://schemas.openxmlformats.org/officeDocument/2006/relationships/hyperlink" Target="mailto:Ato-irina@mail.ru" TargetMode="External"/><Relationship Id="rId17" Type="http://schemas.openxmlformats.org/officeDocument/2006/relationships/hyperlink" Target="mailto:elena_zashitnoe@mail.ru" TargetMode="External"/><Relationship Id="rId33" Type="http://schemas.openxmlformats.org/officeDocument/2006/relationships/hyperlink" Target="mailto:Yan-geo@bk.ru" TargetMode="External"/><Relationship Id="rId38" Type="http://schemas.openxmlformats.org/officeDocument/2006/relationships/hyperlink" Target="mailto:svetlana_chakina@mail.ru" TargetMode="External"/><Relationship Id="rId59" Type="http://schemas.openxmlformats.org/officeDocument/2006/relationships/hyperlink" Target="mailto:chebanenko.tatyana@mail.ru" TargetMode="External"/><Relationship Id="rId103" Type="http://schemas.openxmlformats.org/officeDocument/2006/relationships/hyperlink" Target="mailto:zanina1976@gmail.com" TargetMode="External"/><Relationship Id="rId108" Type="http://schemas.openxmlformats.org/officeDocument/2006/relationships/hyperlink" Target="mailto:tschool6@mail.ru" TargetMode="External"/><Relationship Id="rId124" Type="http://schemas.openxmlformats.org/officeDocument/2006/relationships/hyperlink" Target="mailto:MOY_SOH_N15@mail.ru" TargetMode="External"/><Relationship Id="rId129" Type="http://schemas.openxmlformats.org/officeDocument/2006/relationships/hyperlink" Target="mailto:elena-nagovie@rambler.ru" TargetMode="External"/><Relationship Id="rId54" Type="http://schemas.openxmlformats.org/officeDocument/2006/relationships/hyperlink" Target="mailto:tatyana5162@yandex.ru" TargetMode="External"/><Relationship Id="rId70" Type="http://schemas.openxmlformats.org/officeDocument/2006/relationships/hyperlink" Target="mailto:rectorat@pgusa.ru" TargetMode="External"/><Relationship Id="rId75" Type="http://schemas.openxmlformats.org/officeDocument/2006/relationships/hyperlink" Target="mailto:zav_spo@mail.ru" TargetMode="External"/><Relationship Id="rId91" Type="http://schemas.openxmlformats.org/officeDocument/2006/relationships/hyperlink" Target="mailto:sotnicowo@yandex.ru" TargetMode="External"/><Relationship Id="rId96" Type="http://schemas.openxmlformats.org/officeDocument/2006/relationships/hyperlink" Target="mailto:ruy@ruy.ru" TargetMode="External"/><Relationship Id="rId140" Type="http://schemas.openxmlformats.org/officeDocument/2006/relationships/hyperlink" Target="mailto:ikko@lenta.ru" TargetMode="External"/><Relationship Id="rId145" Type="http://schemas.openxmlformats.org/officeDocument/2006/relationships/hyperlink" Target="mailto:v87@mail.ru" TargetMode="External"/><Relationship Id="rId161" Type="http://schemas.openxmlformats.org/officeDocument/2006/relationships/hyperlink" Target="mailto:al-ol1966@bk.ru" TargetMode="External"/><Relationship Id="rId166" Type="http://schemas.openxmlformats.org/officeDocument/2006/relationships/hyperlink" Target="mailto:wmaphil@mail.ru" TargetMode="External"/><Relationship Id="rId1" Type="http://schemas.openxmlformats.org/officeDocument/2006/relationships/hyperlink" Target="mailto:biblrub@mail.ru" TargetMode="External"/><Relationship Id="rId6" Type="http://schemas.openxmlformats.org/officeDocument/2006/relationships/hyperlink" Target="mailto:kor@irigs.irk.ru" TargetMode="External"/><Relationship Id="rId23" Type="http://schemas.openxmlformats.org/officeDocument/2006/relationships/hyperlink" Target="mailto:ruy@ruy.ru" TargetMode="External"/><Relationship Id="rId28" Type="http://schemas.openxmlformats.org/officeDocument/2006/relationships/hyperlink" Target="mailto:yamnik@yandex.ru" TargetMode="External"/><Relationship Id="rId49" Type="http://schemas.openxmlformats.org/officeDocument/2006/relationships/hyperlink" Target="mailto:603101@inbox.ru" TargetMode="External"/><Relationship Id="rId114" Type="http://schemas.openxmlformats.org/officeDocument/2006/relationships/hyperlink" Target="https://mail.yandex.ru/?uid=96974060&amp;login=kerenceva" TargetMode="External"/><Relationship Id="rId119" Type="http://schemas.openxmlformats.org/officeDocument/2006/relationships/hyperlink" Target="mailto:oth1959@mail.ru" TargetMode="External"/><Relationship Id="rId10" Type="http://schemas.openxmlformats.org/officeDocument/2006/relationships/hyperlink" Target="mailto:kuzmenko@tppkuban.ru" TargetMode="External"/><Relationship Id="rId31" Type="http://schemas.openxmlformats.org/officeDocument/2006/relationships/hyperlink" Target="mailto:zavuch_nsk@mail.ru" TargetMode="External"/><Relationship Id="rId44" Type="http://schemas.openxmlformats.org/officeDocument/2006/relationships/hyperlink" Target="mailto:s427@ya.ru" TargetMode="External"/><Relationship Id="rId52" Type="http://schemas.openxmlformats.org/officeDocument/2006/relationships/hyperlink" Target="mailto:azischool@mail.ru" TargetMode="External"/><Relationship Id="rId60" Type="http://schemas.openxmlformats.org/officeDocument/2006/relationships/hyperlink" Target="mailto:school8ishim@mail.ru" TargetMode="External"/><Relationship Id="rId65" Type="http://schemas.openxmlformats.org/officeDocument/2006/relationships/hyperlink" Target="mailto:grebnewa.tatjana2016@yandex.ru" TargetMode="External"/><Relationship Id="rId73" Type="http://schemas.openxmlformats.org/officeDocument/2006/relationships/hyperlink" Target="mailto:biblrub@mail.ru" TargetMode="External"/><Relationship Id="rId78" Type="http://schemas.openxmlformats.org/officeDocument/2006/relationships/hyperlink" Target="mailto:gruzentseva@mail.ru" TargetMode="External"/><Relationship Id="rId81" Type="http://schemas.openxmlformats.org/officeDocument/2006/relationships/hyperlink" Target="mailto:firstmednogorsk@mail.ru" TargetMode="External"/><Relationship Id="rId86" Type="http://schemas.openxmlformats.org/officeDocument/2006/relationships/hyperlink" Target="mailto:Yulcha_89@mail.ru" TargetMode="External"/><Relationship Id="rId94" Type="http://schemas.openxmlformats.org/officeDocument/2006/relationships/hyperlink" Target="mailto:malinkalac@gmail.com" TargetMode="External"/><Relationship Id="rId99" Type="http://schemas.openxmlformats.org/officeDocument/2006/relationships/hyperlink" Target="mailto:demyansk_sec_sch@mail.ru" TargetMode="External"/><Relationship Id="rId101" Type="http://schemas.openxmlformats.org/officeDocument/2006/relationships/hyperlink" Target="mailto:lychkovoschool2016@yandex.ru" TargetMode="External"/><Relationship Id="rId122" Type="http://schemas.openxmlformats.org/officeDocument/2006/relationships/hyperlink" Target="mailto:603101@inbox.ru" TargetMode="External"/><Relationship Id="rId130" Type="http://schemas.openxmlformats.org/officeDocument/2006/relationships/hyperlink" Target="mailto:irinka14.08@mail.ru" TargetMode="External"/><Relationship Id="rId135" Type="http://schemas.openxmlformats.org/officeDocument/2006/relationships/hyperlink" Target="mailto:geofak54@yandex.ru" TargetMode="External"/><Relationship Id="rId143" Type="http://schemas.openxmlformats.org/officeDocument/2006/relationships/hyperlink" Target="mailto:gounpopu-1@yandex.ru" TargetMode="External"/><Relationship Id="rId148" Type="http://schemas.openxmlformats.org/officeDocument/2006/relationships/hyperlink" Target="mailto:mtomari@mail.ru" TargetMode="External"/><Relationship Id="rId151" Type="http://schemas.openxmlformats.org/officeDocument/2006/relationships/hyperlink" Target="mailto:Tatiana.GEO.3005@yandex.ru" TargetMode="External"/><Relationship Id="rId156" Type="http://schemas.openxmlformats.org/officeDocument/2006/relationships/hyperlink" Target="mailto:labazova.t@gmail.com;" TargetMode="External"/><Relationship Id="rId164" Type="http://schemas.openxmlformats.org/officeDocument/2006/relationships/hyperlink" Target="mailto:avshumilova11@mail.ru" TargetMode="External"/><Relationship Id="rId169" Type="http://schemas.openxmlformats.org/officeDocument/2006/relationships/hyperlink" Target="mailto:eshkovjke@gmail.com" TargetMode="External"/><Relationship Id="rId177" Type="http://schemas.openxmlformats.org/officeDocument/2006/relationships/hyperlink" Target="mailto:centr_o@mail.ru" TargetMode="External"/><Relationship Id="rId4" Type="http://schemas.openxmlformats.org/officeDocument/2006/relationships/hyperlink" Target="mailto:olimpgeo@mail.ru" TargetMode="External"/><Relationship Id="rId9" Type="http://schemas.openxmlformats.org/officeDocument/2006/relationships/hyperlink" Target="mailto:super.ivani13@yandex.ru" TargetMode="External"/><Relationship Id="rId172" Type="http://schemas.openxmlformats.org/officeDocument/2006/relationships/hyperlink" Target="mailto:centr_o@mail.ru" TargetMode="External"/><Relationship Id="rId13" Type="http://schemas.openxmlformats.org/officeDocument/2006/relationships/hyperlink" Target="mailto:Yulcha_89@mail.ru" TargetMode="External"/><Relationship Id="rId18" Type="http://schemas.openxmlformats.org/officeDocument/2006/relationships/hyperlink" Target="mailto:sotnicowo@yandex.ru" TargetMode="External"/><Relationship Id="rId39" Type="http://schemas.openxmlformats.org/officeDocument/2006/relationships/hyperlink" Target="mailto:LarisaOsipova68@yandex.ru" TargetMode="External"/><Relationship Id="rId109" Type="http://schemas.openxmlformats.org/officeDocument/2006/relationships/hyperlink" Target="http://roksi0307yandex.ru/" TargetMode="External"/><Relationship Id="rId34" Type="http://schemas.openxmlformats.org/officeDocument/2006/relationships/hyperlink" Target="mailto:tschool6@mail.ru" TargetMode="External"/><Relationship Id="rId50" Type="http://schemas.openxmlformats.org/officeDocument/2006/relationships/hyperlink" Target="mailto:603111@mail.ru" TargetMode="External"/><Relationship Id="rId55" Type="http://schemas.openxmlformats.org/officeDocument/2006/relationships/hyperlink" Target="mailto:bondschool@yandex.ru" TargetMode="External"/><Relationship Id="rId76" Type="http://schemas.openxmlformats.org/officeDocument/2006/relationships/hyperlink" Target="mailto:schyskoe@yandex.ru" TargetMode="External"/><Relationship Id="rId97" Type="http://schemas.openxmlformats.org/officeDocument/2006/relationships/hyperlink" Target="mailto:helenstyle32@gmail.com" TargetMode="External"/><Relationship Id="rId104" Type="http://schemas.openxmlformats.org/officeDocument/2006/relationships/hyperlink" Target="mailto:zubovka_tat@mail.ru" TargetMode="External"/><Relationship Id="rId120" Type="http://schemas.openxmlformats.org/officeDocument/2006/relationships/hyperlink" Target="mailto:mousosh11@list.ru" TargetMode="External"/><Relationship Id="rId125" Type="http://schemas.openxmlformats.org/officeDocument/2006/relationships/hyperlink" Target="mailto:aziaschool@mail.ru" TargetMode="External"/><Relationship Id="rId141" Type="http://schemas.openxmlformats.org/officeDocument/2006/relationships/hyperlink" Target="mailto:Elevino2004@mail.ru" TargetMode="External"/><Relationship Id="rId146" Type="http://schemas.openxmlformats.org/officeDocument/2006/relationships/hyperlink" Target="mailto:fgo@samgtu.ru;ovtuzova@mail.ru" TargetMode="External"/><Relationship Id="rId167" Type="http://schemas.openxmlformats.org/officeDocument/2006/relationships/hyperlink" Target="mailto:dobrianin2011@yandex.ru" TargetMode="External"/><Relationship Id="rId7" Type="http://schemas.openxmlformats.org/officeDocument/2006/relationships/hyperlink" Target="mailto:l.kardymon@mail.ru" TargetMode="External"/><Relationship Id="rId71" Type="http://schemas.openxmlformats.org/officeDocument/2006/relationships/hyperlink" Target="mailto:Elevino2004@maiL.ru" TargetMode="External"/><Relationship Id="rId92" Type="http://schemas.openxmlformats.org/officeDocument/2006/relationships/hyperlink" Target="mailto:buzyakova@rambler.ru%22;%22buzyakova@rambler.ru%22)" TargetMode="External"/><Relationship Id="rId162" Type="http://schemas.openxmlformats.org/officeDocument/2006/relationships/hyperlink" Target="mailto:school-alik@yandex.ru" TargetMode="External"/><Relationship Id="rId2" Type="http://schemas.openxmlformats.org/officeDocument/2006/relationships/hyperlink" Target="mailto:zav_spo@mail.ru" TargetMode="External"/><Relationship Id="rId29" Type="http://schemas.openxmlformats.org/officeDocument/2006/relationships/hyperlink" Target="mailto:zanina1976@gmail.com" TargetMode="External"/><Relationship Id="rId24" Type="http://schemas.openxmlformats.org/officeDocument/2006/relationships/hyperlink" Target="mailto:orud.sch@gmail.com" TargetMode="External"/><Relationship Id="rId40" Type="http://schemas.openxmlformats.org/officeDocument/2006/relationships/hyperlink" Target="https://mail.yandex.ru/?uid=96974060&amp;login=kerenceva" TargetMode="External"/><Relationship Id="rId45" Type="http://schemas.openxmlformats.org/officeDocument/2006/relationships/hyperlink" Target="mailto:oth1959@mail.ru" TargetMode="External"/><Relationship Id="rId66" Type="http://schemas.openxmlformats.org/officeDocument/2006/relationships/hyperlink" Target="mailto:nasha_sfera@mail.ru" TargetMode="External"/><Relationship Id="rId87" Type="http://schemas.openxmlformats.org/officeDocument/2006/relationships/hyperlink" Target="mailto:mouigarka@mail.ru" TargetMode="External"/><Relationship Id="rId110" Type="http://schemas.openxmlformats.org/officeDocument/2006/relationships/hyperlink" Target="mailto:tyva_school_180@mail.ru" TargetMode="External"/><Relationship Id="rId115" Type="http://schemas.openxmlformats.org/officeDocument/2006/relationships/hyperlink" Target="mailto:moubogsc@mail.ru" TargetMode="External"/><Relationship Id="rId131" Type="http://schemas.openxmlformats.org/officeDocument/2006/relationships/hyperlink" Target="mailto:marina.stypnikova.75@gmail.com" TargetMode="External"/><Relationship Id="rId136" Type="http://schemas.openxmlformats.org/officeDocument/2006/relationships/hyperlink" Target="mailto:alla.akhmietova@mail.ru" TargetMode="External"/><Relationship Id="rId157" Type="http://schemas.openxmlformats.org/officeDocument/2006/relationships/hyperlink" Target="mailto:purvina64@m&#1072;il.ru" TargetMode="External"/><Relationship Id="rId178" Type="http://schemas.openxmlformats.org/officeDocument/2006/relationships/hyperlink" Target="mailto:turizmnt@mail.ru" TargetMode="External"/><Relationship Id="rId61" Type="http://schemas.openxmlformats.org/officeDocument/2006/relationships/hyperlink" Target="mailto:school-91@mail.ru" TargetMode="External"/><Relationship Id="rId82" Type="http://schemas.openxmlformats.org/officeDocument/2006/relationships/hyperlink" Target="mailto:super.ivani13@yandex.ru" TargetMode="External"/><Relationship Id="rId152" Type="http://schemas.openxmlformats.org/officeDocument/2006/relationships/hyperlink" Target="mailto:scho_roshino@mail.ru" TargetMode="External"/><Relationship Id="rId173" Type="http://schemas.openxmlformats.org/officeDocument/2006/relationships/hyperlink" Target="mailto:turizmnt@mail.ru" TargetMode="External"/><Relationship Id="rId19" Type="http://schemas.openxmlformats.org/officeDocument/2006/relationships/hyperlink" Target="mailto:buzyakova@rambler.ru" TargetMode="External"/><Relationship Id="rId14" Type="http://schemas.openxmlformats.org/officeDocument/2006/relationships/hyperlink" Target="mailto:mouigarka@mail.ru" TargetMode="External"/><Relationship Id="rId30" Type="http://schemas.openxmlformats.org/officeDocument/2006/relationships/hyperlink" Target="mailto:zubovka_tat@mail.ru" TargetMode="External"/><Relationship Id="rId35" Type="http://schemas.openxmlformats.org/officeDocument/2006/relationships/hyperlink" Target="http://roksi0307yandex.ru/" TargetMode="External"/><Relationship Id="rId56" Type="http://schemas.openxmlformats.org/officeDocument/2006/relationships/hyperlink" Target="mailto:elena-nagovie@rambler.ru" TargetMode="External"/><Relationship Id="rId77" Type="http://schemas.openxmlformats.org/officeDocument/2006/relationships/hyperlink" Target="mailto:olimpgeo@mail.ru" TargetMode="External"/><Relationship Id="rId100" Type="http://schemas.openxmlformats.org/officeDocument/2006/relationships/hyperlink" Target="mailto:lavrovo_2005@mail.ru" TargetMode="External"/><Relationship Id="rId105" Type="http://schemas.openxmlformats.org/officeDocument/2006/relationships/hyperlink" Target="mailto:zavuch_nsk@mail.ru" TargetMode="External"/><Relationship Id="rId126" Type="http://schemas.openxmlformats.org/officeDocument/2006/relationships/hyperlink" Target="mailto:turizmnt@mail.ru" TargetMode="External"/><Relationship Id="rId147" Type="http://schemas.openxmlformats.org/officeDocument/2006/relationships/hyperlink" Target="mailto:k&#1086;rs&#1072;k&#1086;v-s&#1086;shl@mail.ru" TargetMode="External"/><Relationship Id="rId168" Type="http://schemas.openxmlformats.org/officeDocument/2006/relationships/hyperlink" Target="mailto:docmins@yandex.ru" TargetMode="External"/><Relationship Id="rId8" Type="http://schemas.openxmlformats.org/officeDocument/2006/relationships/hyperlink" Target="mailto:firstmednogorsk@mail.ru" TargetMode="External"/><Relationship Id="rId51" Type="http://schemas.openxmlformats.org/officeDocument/2006/relationships/hyperlink" Target="mailto:MOY_SOH_N15@mail.ru" TargetMode="External"/><Relationship Id="rId72" Type="http://schemas.openxmlformats.org/officeDocument/2006/relationships/hyperlink" Target="mailto:docmins@yandex.ru" TargetMode="External"/><Relationship Id="rId93" Type="http://schemas.openxmlformats.org/officeDocument/2006/relationships/hyperlink" Target="mailto:zoriniv1985@gmail.com" TargetMode="External"/><Relationship Id="rId98" Type="http://schemas.openxmlformats.org/officeDocument/2006/relationships/hyperlink" Target="mailto:orud.sch@gmail.com" TargetMode="External"/><Relationship Id="rId121" Type="http://schemas.openxmlformats.org/officeDocument/2006/relationships/hyperlink" Target="mailto:school92007@mail.ru" TargetMode="External"/><Relationship Id="rId142" Type="http://schemas.openxmlformats.org/officeDocument/2006/relationships/hyperlink" Target="mailto:school3seraf@gmail.com" TargetMode="External"/><Relationship Id="rId163" Type="http://schemas.openxmlformats.org/officeDocument/2006/relationships/hyperlink" Target="mailto:evgeniya_school@mail.ru" TargetMode="External"/><Relationship Id="rId3" Type="http://schemas.openxmlformats.org/officeDocument/2006/relationships/hyperlink" Target="mailto:schyskoe@yandex.ru" TargetMode="External"/><Relationship Id="rId25" Type="http://schemas.openxmlformats.org/officeDocument/2006/relationships/hyperlink" Target="mailto:demyansk_sec_sch@mail.ru" TargetMode="External"/><Relationship Id="rId46" Type="http://schemas.openxmlformats.org/officeDocument/2006/relationships/hyperlink" Target="mailto:adm@&#1096;&#1082;8.&#1088;&#1092;" TargetMode="External"/><Relationship Id="rId67" Type="http://schemas.openxmlformats.org/officeDocument/2006/relationships/hyperlink" Target="mailto:gimn2ys@vandex.ru" TargetMode="External"/><Relationship Id="rId116" Type="http://schemas.openxmlformats.org/officeDocument/2006/relationships/hyperlink" Target="mailto:rech_n_i@school655.ru" TargetMode="External"/><Relationship Id="rId137" Type="http://schemas.openxmlformats.org/officeDocument/2006/relationships/hyperlink" Target="mailto:zulfiya_batrshin@mail.ru" TargetMode="External"/><Relationship Id="rId158" Type="http://schemas.openxmlformats.org/officeDocument/2006/relationships/hyperlink" Target="mailto:mansurovaliyamans@yandex.ru" TargetMode="External"/><Relationship Id="rId20" Type="http://schemas.openxmlformats.org/officeDocument/2006/relationships/hyperlink" Target="mailto:zoriniv1985@gmail.com" TargetMode="External"/><Relationship Id="rId41" Type="http://schemas.openxmlformats.org/officeDocument/2006/relationships/hyperlink" Target="mailto:moubogsc@mail.ru" TargetMode="External"/><Relationship Id="rId62" Type="http://schemas.openxmlformats.org/officeDocument/2006/relationships/hyperlink" Target="mailto:geofak54@yandex.ru" TargetMode="External"/><Relationship Id="rId83" Type="http://schemas.openxmlformats.org/officeDocument/2006/relationships/hyperlink" Target="mailto:kuzmenko@tppkuban.ru" TargetMode="External"/><Relationship Id="rId88" Type="http://schemas.openxmlformats.org/officeDocument/2006/relationships/hyperlink" Target="mailto:innapred@mail.ru" TargetMode="External"/><Relationship Id="rId111" Type="http://schemas.openxmlformats.org/officeDocument/2006/relationships/hyperlink" Target="mailto:balchar.anna@mail.ru" TargetMode="External"/><Relationship Id="rId132" Type="http://schemas.openxmlformats.org/officeDocument/2006/relationships/hyperlink" Target="mailto:chebanenko.tatyana@mail.ru" TargetMode="External"/><Relationship Id="rId153" Type="http://schemas.openxmlformats.org/officeDocument/2006/relationships/hyperlink" Target="mailto:schustikoff@mail.ru" TargetMode="External"/><Relationship Id="rId174" Type="http://schemas.openxmlformats.org/officeDocument/2006/relationships/hyperlink" Target="mailto:eshkovjke@gmail.com" TargetMode="External"/><Relationship Id="rId179" Type="http://schemas.openxmlformats.org/officeDocument/2006/relationships/printerSettings" Target="../printerSettings/printerSettings2.bin"/><Relationship Id="rId15" Type="http://schemas.openxmlformats.org/officeDocument/2006/relationships/hyperlink" Target="mailto:innapred@mail.ru" TargetMode="External"/><Relationship Id="rId36" Type="http://schemas.openxmlformats.org/officeDocument/2006/relationships/hyperlink" Target="mailto:tyva_school_180@mail.ru" TargetMode="External"/><Relationship Id="rId57" Type="http://schemas.openxmlformats.org/officeDocument/2006/relationships/hyperlink" Target="mailto:irinka14.08@mail.ru" TargetMode="External"/><Relationship Id="rId106" Type="http://schemas.openxmlformats.org/officeDocument/2006/relationships/hyperlink" Target="mailto:begir74@gmail.com" TargetMode="External"/><Relationship Id="rId127" Type="http://schemas.openxmlformats.org/officeDocument/2006/relationships/hyperlink" Target="mailto:tatyana5162@yandex.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647"/>
  <sheetViews>
    <sheetView tabSelected="1" zoomScaleNormal="100" workbookViewId="0">
      <pane ySplit="1" topLeftCell="A17" activePane="bottomLeft" state="frozen"/>
      <selection pane="bottomLeft" activeCell="Y20" sqref="Y20"/>
    </sheetView>
  </sheetViews>
  <sheetFormatPr defaultColWidth="15.109375" defaultRowHeight="15" customHeight="1"/>
  <cols>
    <col min="1" max="1" width="5.109375" style="118" customWidth="1"/>
    <col min="2" max="2" width="13.5546875" style="246" customWidth="1"/>
    <col min="3" max="3" width="6.88671875" style="246" customWidth="1"/>
    <col min="4" max="4" width="8.44140625" style="246" customWidth="1"/>
    <col min="5" max="5" width="15.109375" style="246" customWidth="1"/>
    <col min="6" max="6" width="28.5546875" style="246" customWidth="1"/>
    <col min="7" max="7" width="14.44140625" style="246" customWidth="1"/>
    <col min="8" max="8" width="15.44140625" style="246" customWidth="1"/>
    <col min="9" max="9" width="14.44140625" style="227" customWidth="1"/>
    <col min="10" max="10" width="17.5546875" style="246" customWidth="1"/>
    <col min="11" max="11" width="15.5546875" style="247" customWidth="1"/>
    <col min="12" max="12" width="88.6640625" hidden="1" customWidth="1"/>
    <col min="13" max="14" width="0" hidden="1" customWidth="1"/>
    <col min="15" max="21" width="6.5546875" hidden="1" customWidth="1"/>
    <col min="22" max="24" width="13.33203125" hidden="1" customWidth="1"/>
  </cols>
  <sheetData>
    <row r="1" spans="1:24" s="118" customFormat="1" ht="30.6">
      <c r="B1" s="244" t="s">
        <v>0</v>
      </c>
      <c r="C1" s="244" t="s">
        <v>1</v>
      </c>
      <c r="D1" s="244" t="s">
        <v>2</v>
      </c>
      <c r="E1" s="244" t="s">
        <v>6186</v>
      </c>
      <c r="F1" s="244" t="s">
        <v>3</v>
      </c>
      <c r="G1" s="244" t="s">
        <v>4</v>
      </c>
      <c r="H1" s="244" t="s">
        <v>5</v>
      </c>
      <c r="I1" s="245" t="s">
        <v>6</v>
      </c>
      <c r="J1" s="244" t="s">
        <v>7</v>
      </c>
      <c r="K1" s="244" t="s">
        <v>8</v>
      </c>
      <c r="L1" s="232" t="s">
        <v>9</v>
      </c>
      <c r="M1" s="233"/>
      <c r="N1" s="234"/>
      <c r="O1" s="234"/>
      <c r="P1" s="234"/>
      <c r="Q1" s="234"/>
      <c r="R1" s="234"/>
      <c r="S1" s="234"/>
      <c r="T1" s="234"/>
      <c r="U1" s="234"/>
      <c r="V1" s="234"/>
      <c r="W1" s="234"/>
      <c r="X1" s="234"/>
    </row>
    <row r="2" spans="1:24" ht="40.799999999999997">
      <c r="A2" s="118">
        <v>1</v>
      </c>
      <c r="B2" s="119" t="s">
        <v>10</v>
      </c>
      <c r="C2" s="120" t="s">
        <v>11</v>
      </c>
      <c r="D2" s="253" t="s">
        <v>12</v>
      </c>
      <c r="E2" s="119"/>
      <c r="F2" s="119" t="s">
        <v>6236</v>
      </c>
      <c r="G2" s="119" t="s">
        <v>13</v>
      </c>
      <c r="H2" s="225" t="s">
        <v>14</v>
      </c>
      <c r="I2" s="224" t="s">
        <v>15</v>
      </c>
      <c r="J2" s="119" t="s">
        <v>16</v>
      </c>
      <c r="K2" s="153"/>
      <c r="L2" s="1"/>
      <c r="M2" s="4"/>
      <c r="N2" s="5"/>
      <c r="O2" s="5"/>
      <c r="P2" s="5"/>
      <c r="Q2" s="5"/>
      <c r="R2" s="5"/>
      <c r="S2" s="5"/>
      <c r="T2" s="5"/>
      <c r="U2" s="5"/>
      <c r="V2" s="5"/>
      <c r="W2" s="5"/>
      <c r="X2" s="5"/>
    </row>
    <row r="3" spans="1:24" ht="61.2">
      <c r="A3" s="118">
        <v>2</v>
      </c>
      <c r="B3" s="119" t="s">
        <v>10</v>
      </c>
      <c r="C3" s="120" t="s">
        <v>11</v>
      </c>
      <c r="D3" s="253" t="s">
        <v>17</v>
      </c>
      <c r="E3" s="119"/>
      <c r="F3" s="119" t="s">
        <v>18</v>
      </c>
      <c r="G3" s="119" t="s">
        <v>19</v>
      </c>
      <c r="H3" s="119" t="s">
        <v>20</v>
      </c>
      <c r="I3" s="224" t="s">
        <v>21</v>
      </c>
      <c r="J3" s="119" t="s">
        <v>22</v>
      </c>
      <c r="K3" s="153"/>
      <c r="L3" s="1"/>
      <c r="M3" s="4"/>
      <c r="N3" s="5"/>
      <c r="O3" s="5"/>
      <c r="P3" s="5"/>
      <c r="Q3" s="5"/>
      <c r="R3" s="5"/>
      <c r="S3" s="5"/>
      <c r="T3" s="5"/>
      <c r="U3" s="5"/>
      <c r="V3" s="5"/>
      <c r="W3" s="5"/>
      <c r="X3" s="5"/>
    </row>
    <row r="4" spans="1:24" ht="40.799999999999997">
      <c r="A4" s="118">
        <v>3</v>
      </c>
      <c r="B4" s="119" t="s">
        <v>10</v>
      </c>
      <c r="C4" s="120" t="s">
        <v>11</v>
      </c>
      <c r="D4" s="253" t="s">
        <v>23</v>
      </c>
      <c r="E4" s="119"/>
      <c r="F4" s="119" t="s">
        <v>24</v>
      </c>
      <c r="G4" s="119" t="s">
        <v>25</v>
      </c>
      <c r="H4" s="119" t="s">
        <v>26</v>
      </c>
      <c r="I4" s="224" t="s">
        <v>27</v>
      </c>
      <c r="J4" s="119" t="s">
        <v>28</v>
      </c>
      <c r="K4" s="153" t="s">
        <v>29</v>
      </c>
      <c r="L4" s="6" t="s">
        <v>30</v>
      </c>
      <c r="M4" s="4"/>
      <c r="N4" s="5"/>
      <c r="O4" s="5"/>
      <c r="P4" s="5"/>
      <c r="Q4" s="5"/>
      <c r="R4" s="5"/>
      <c r="S4" s="5"/>
      <c r="T4" s="5"/>
      <c r="U4" s="5"/>
      <c r="V4" s="5"/>
      <c r="W4" s="5"/>
      <c r="X4" s="5"/>
    </row>
    <row r="5" spans="1:24" ht="40.799999999999997">
      <c r="A5" s="118">
        <v>4</v>
      </c>
      <c r="B5" s="119" t="s">
        <v>10</v>
      </c>
      <c r="C5" s="120" t="s">
        <v>11</v>
      </c>
      <c r="D5" s="253" t="s">
        <v>31</v>
      </c>
      <c r="E5" s="119"/>
      <c r="F5" s="119" t="s">
        <v>6237</v>
      </c>
      <c r="G5" s="119" t="s">
        <v>32</v>
      </c>
      <c r="H5" s="119" t="s">
        <v>33</v>
      </c>
      <c r="I5" s="224" t="str">
        <f>HYPERLINK("mailto:biblrub@mail.ru","biblrub@mail.ru")</f>
        <v>biblrub@mail.ru</v>
      </c>
      <c r="J5" s="119" t="s">
        <v>34</v>
      </c>
      <c r="K5" s="153"/>
      <c r="L5" s="1"/>
      <c r="M5" s="4"/>
      <c r="N5" s="5"/>
      <c r="O5" s="5"/>
      <c r="P5" s="5"/>
      <c r="Q5" s="5"/>
      <c r="R5" s="5"/>
      <c r="S5" s="5"/>
      <c r="T5" s="5"/>
      <c r="U5" s="5"/>
      <c r="V5" s="5"/>
      <c r="W5" s="5"/>
      <c r="X5" s="5"/>
    </row>
    <row r="6" spans="1:24" ht="40.799999999999997">
      <c r="A6" s="118">
        <v>5</v>
      </c>
      <c r="B6" s="119" t="s">
        <v>10</v>
      </c>
      <c r="C6" s="120" t="s">
        <v>11</v>
      </c>
      <c r="D6" s="253" t="s">
        <v>35</v>
      </c>
      <c r="E6" s="119"/>
      <c r="F6" s="119" t="s">
        <v>36</v>
      </c>
      <c r="G6" s="119" t="s">
        <v>37</v>
      </c>
      <c r="H6" s="119" t="s">
        <v>38</v>
      </c>
      <c r="I6" s="224" t="s">
        <v>6066</v>
      </c>
      <c r="J6" s="119" t="s">
        <v>39</v>
      </c>
      <c r="K6" s="153"/>
      <c r="L6" s="1"/>
      <c r="M6" s="4"/>
      <c r="N6" s="5"/>
      <c r="O6" s="5"/>
      <c r="P6" s="5"/>
      <c r="Q6" s="5"/>
      <c r="R6" s="5"/>
      <c r="S6" s="5"/>
      <c r="T6" s="5"/>
      <c r="U6" s="5"/>
      <c r="V6" s="5"/>
      <c r="W6" s="5"/>
      <c r="X6" s="5"/>
    </row>
    <row r="7" spans="1:24" ht="61.2">
      <c r="A7" s="118">
        <v>6</v>
      </c>
      <c r="B7" s="119" t="s">
        <v>10</v>
      </c>
      <c r="C7" s="120" t="s">
        <v>11</v>
      </c>
      <c r="D7" s="253" t="s">
        <v>40</v>
      </c>
      <c r="E7" s="119"/>
      <c r="F7" s="119" t="s">
        <v>6238</v>
      </c>
      <c r="G7" s="119" t="s">
        <v>41</v>
      </c>
      <c r="H7" s="119" t="s">
        <v>6166</v>
      </c>
      <c r="I7" s="224" t="s">
        <v>6067</v>
      </c>
      <c r="J7" s="119" t="s">
        <v>42</v>
      </c>
      <c r="K7" s="153" t="s">
        <v>43</v>
      </c>
      <c r="L7" s="1"/>
      <c r="M7" s="4"/>
      <c r="N7" s="5"/>
      <c r="O7" s="5"/>
      <c r="P7" s="5"/>
      <c r="Q7" s="5"/>
      <c r="R7" s="5"/>
      <c r="S7" s="5"/>
      <c r="T7" s="5"/>
      <c r="U7" s="5"/>
      <c r="V7" s="5"/>
      <c r="W7" s="5"/>
      <c r="X7" s="5"/>
    </row>
    <row r="8" spans="1:24" ht="51">
      <c r="A8" s="118">
        <v>7</v>
      </c>
      <c r="B8" s="119" t="s">
        <v>46</v>
      </c>
      <c r="C8" s="120" t="s">
        <v>47</v>
      </c>
      <c r="D8" s="253" t="s">
        <v>12</v>
      </c>
      <c r="E8" s="119"/>
      <c r="F8" s="119" t="s">
        <v>48</v>
      </c>
      <c r="G8" s="119" t="s">
        <v>49</v>
      </c>
      <c r="H8" s="119" t="s">
        <v>50</v>
      </c>
      <c r="I8" s="224" t="s">
        <v>51</v>
      </c>
      <c r="J8" s="119" t="s">
        <v>52</v>
      </c>
      <c r="K8" s="153"/>
      <c r="L8" s="1"/>
      <c r="M8" s="4"/>
      <c r="N8" s="5"/>
      <c r="O8" s="5"/>
      <c r="P8" s="5"/>
      <c r="Q8" s="5"/>
      <c r="R8" s="5"/>
      <c r="S8" s="5"/>
      <c r="T8" s="5"/>
      <c r="U8" s="5"/>
      <c r="V8" s="5"/>
      <c r="W8" s="5"/>
      <c r="X8" s="5"/>
    </row>
    <row r="9" spans="1:24" ht="40.799999999999997">
      <c r="A9" s="118">
        <v>8</v>
      </c>
      <c r="B9" s="119" t="s">
        <v>46</v>
      </c>
      <c r="C9" s="120" t="s">
        <v>47</v>
      </c>
      <c r="D9" s="253" t="s">
        <v>17</v>
      </c>
      <c r="E9" s="119"/>
      <c r="F9" s="119" t="s">
        <v>53</v>
      </c>
      <c r="G9" s="119" t="s">
        <v>54</v>
      </c>
      <c r="H9" s="119" t="s">
        <v>55</v>
      </c>
      <c r="I9" s="224" t="s">
        <v>6009</v>
      </c>
      <c r="J9" s="119" t="s">
        <v>56</v>
      </c>
      <c r="K9" s="153" t="s">
        <v>57</v>
      </c>
      <c r="L9" s="1"/>
      <c r="M9" s="8"/>
      <c r="N9" s="5"/>
      <c r="O9" s="5"/>
      <c r="P9" s="5"/>
      <c r="Q9" s="5"/>
      <c r="R9" s="5"/>
      <c r="S9" s="5"/>
      <c r="T9" s="5"/>
      <c r="U9" s="5"/>
      <c r="V9" s="5"/>
      <c r="W9" s="5"/>
      <c r="X9" s="5"/>
    </row>
    <row r="10" spans="1:24" ht="40.799999999999997">
      <c r="A10" s="118">
        <v>9</v>
      </c>
      <c r="B10" s="119" t="s">
        <v>46</v>
      </c>
      <c r="C10" s="120" t="s">
        <v>47</v>
      </c>
      <c r="D10" s="253" t="s">
        <v>23</v>
      </c>
      <c r="E10" s="119"/>
      <c r="F10" s="119" t="s">
        <v>58</v>
      </c>
      <c r="G10" s="119" t="s">
        <v>59</v>
      </c>
      <c r="H10" s="119" t="s">
        <v>60</v>
      </c>
      <c r="I10" s="224" t="s">
        <v>61</v>
      </c>
      <c r="J10" s="119" t="s">
        <v>62</v>
      </c>
      <c r="K10" s="153" t="s">
        <v>63</v>
      </c>
      <c r="L10" s="1"/>
      <c r="M10" s="4"/>
      <c r="N10" s="5"/>
      <c r="O10" s="5"/>
      <c r="P10" s="5"/>
      <c r="Q10" s="5"/>
      <c r="R10" s="5"/>
      <c r="S10" s="5"/>
      <c r="T10" s="5"/>
      <c r="U10" s="5"/>
      <c r="V10" s="5"/>
      <c r="W10" s="5"/>
      <c r="X10" s="5"/>
    </row>
    <row r="11" spans="1:24" ht="30.6">
      <c r="A11" s="118">
        <v>10</v>
      </c>
      <c r="B11" s="119" t="s">
        <v>46</v>
      </c>
      <c r="C11" s="120" t="s">
        <v>47</v>
      </c>
      <c r="D11" s="253" t="s">
        <v>31</v>
      </c>
      <c r="E11" s="119" t="s">
        <v>6187</v>
      </c>
      <c r="F11" s="119" t="s">
        <v>64</v>
      </c>
      <c r="G11" s="119" t="s">
        <v>65</v>
      </c>
      <c r="H11" s="119" t="s">
        <v>66</v>
      </c>
      <c r="I11" s="224" t="str">
        <f>HYPERLINK("mailto:khingan-press@mail.ru","khingan-press@mail.ru")</f>
        <v>khingan-press@mail.ru</v>
      </c>
      <c r="J11" s="119" t="s">
        <v>67</v>
      </c>
      <c r="K11" s="153" t="s">
        <v>68</v>
      </c>
      <c r="L11" s="1"/>
      <c r="M11" s="4"/>
      <c r="N11" s="5"/>
      <c r="O11" s="5"/>
      <c r="P11" s="5"/>
      <c r="Q11" s="5"/>
      <c r="R11" s="5"/>
      <c r="S11" s="5"/>
      <c r="T11" s="5"/>
      <c r="U11" s="5"/>
      <c r="V11" s="5"/>
      <c r="W11" s="5"/>
      <c r="X11" s="5"/>
    </row>
    <row r="12" spans="1:24" ht="61.2">
      <c r="A12" s="118">
        <v>11</v>
      </c>
      <c r="B12" s="119" t="s">
        <v>46</v>
      </c>
      <c r="C12" s="120" t="s">
        <v>47</v>
      </c>
      <c r="D12" s="253" t="s">
        <v>35</v>
      </c>
      <c r="E12" s="119"/>
      <c r="F12" s="119" t="s">
        <v>69</v>
      </c>
      <c r="G12" s="119" t="s">
        <v>70</v>
      </c>
      <c r="H12" s="119" t="s">
        <v>71</v>
      </c>
      <c r="I12" s="224" t="s">
        <v>72</v>
      </c>
      <c r="J12" s="119" t="s">
        <v>73</v>
      </c>
      <c r="K12" s="153" t="s">
        <v>74</v>
      </c>
      <c r="L12" s="6" t="s">
        <v>75</v>
      </c>
      <c r="M12" s="4"/>
      <c r="N12" s="5"/>
      <c r="O12" s="5"/>
      <c r="P12" s="5"/>
      <c r="Q12" s="5"/>
      <c r="R12" s="5"/>
      <c r="S12" s="5"/>
      <c r="T12" s="5"/>
      <c r="U12" s="5"/>
      <c r="V12" s="5"/>
      <c r="W12" s="5"/>
      <c r="X12" s="5"/>
    </row>
    <row r="13" spans="1:24" ht="40.799999999999997">
      <c r="A13" s="118">
        <v>12</v>
      </c>
      <c r="B13" s="119" t="s">
        <v>46</v>
      </c>
      <c r="C13" s="120" t="s">
        <v>47</v>
      </c>
      <c r="D13" s="253" t="s">
        <v>76</v>
      </c>
      <c r="E13" s="119"/>
      <c r="F13" s="119" t="s">
        <v>77</v>
      </c>
      <c r="G13" s="119" t="s">
        <v>78</v>
      </c>
      <c r="H13" s="119" t="s">
        <v>79</v>
      </c>
      <c r="I13" s="226" t="s">
        <v>5176</v>
      </c>
      <c r="J13" s="119" t="s">
        <v>80</v>
      </c>
      <c r="K13" s="153"/>
      <c r="L13" s="1"/>
      <c r="M13" s="4"/>
      <c r="N13" s="5"/>
      <c r="O13" s="5"/>
      <c r="P13" s="5"/>
      <c r="Q13" s="5"/>
      <c r="R13" s="5"/>
      <c r="S13" s="5"/>
      <c r="T13" s="5"/>
      <c r="U13" s="5"/>
      <c r="V13" s="5"/>
      <c r="W13" s="5"/>
      <c r="X13" s="5"/>
    </row>
    <row r="14" spans="1:24" ht="71.400000000000006">
      <c r="A14" s="118">
        <v>13</v>
      </c>
      <c r="B14" s="119" t="s">
        <v>46</v>
      </c>
      <c r="C14" s="120" t="s">
        <v>47</v>
      </c>
      <c r="D14" s="253" t="s">
        <v>40</v>
      </c>
      <c r="E14" s="119"/>
      <c r="F14" s="119" t="s">
        <v>6239</v>
      </c>
      <c r="G14" s="119" t="s">
        <v>81</v>
      </c>
      <c r="H14" s="119" t="s">
        <v>82</v>
      </c>
      <c r="I14" s="224" t="s">
        <v>83</v>
      </c>
      <c r="J14" s="119" t="s">
        <v>84</v>
      </c>
      <c r="K14" s="153" t="s">
        <v>85</v>
      </c>
      <c r="L14" s="1"/>
      <c r="M14" s="8"/>
      <c r="N14" s="5"/>
      <c r="O14" s="5"/>
      <c r="P14" s="5"/>
      <c r="Q14" s="5"/>
      <c r="R14" s="5"/>
      <c r="S14" s="5"/>
      <c r="T14" s="5"/>
      <c r="U14" s="5"/>
      <c r="V14" s="5"/>
      <c r="W14" s="5"/>
      <c r="X14" s="5"/>
    </row>
    <row r="15" spans="1:24" ht="40.799999999999997">
      <c r="A15" s="118">
        <v>14</v>
      </c>
      <c r="B15" s="119" t="s">
        <v>46</v>
      </c>
      <c r="C15" s="120" t="s">
        <v>47</v>
      </c>
      <c r="D15" s="253" t="s">
        <v>44</v>
      </c>
      <c r="E15" s="119"/>
      <c r="F15" s="119" t="s">
        <v>86</v>
      </c>
      <c r="G15" s="119" t="s">
        <v>87</v>
      </c>
      <c r="H15" s="119" t="s">
        <v>88</v>
      </c>
      <c r="I15" s="224" t="s">
        <v>89</v>
      </c>
      <c r="J15" s="119" t="s">
        <v>90</v>
      </c>
      <c r="K15" s="153" t="s">
        <v>91</v>
      </c>
      <c r="L15" s="1"/>
      <c r="M15" s="4"/>
      <c r="N15" s="5"/>
      <c r="O15" s="5"/>
      <c r="P15" s="5"/>
      <c r="Q15" s="5"/>
      <c r="R15" s="5"/>
      <c r="S15" s="5"/>
      <c r="T15" s="5"/>
      <c r="U15" s="5"/>
      <c r="V15" s="5"/>
      <c r="W15" s="5"/>
      <c r="X15" s="5"/>
    </row>
    <row r="16" spans="1:24" ht="81.599999999999994">
      <c r="A16" s="118">
        <v>15</v>
      </c>
      <c r="B16" s="248" t="s">
        <v>46</v>
      </c>
      <c r="C16" s="249" t="s">
        <v>47</v>
      </c>
      <c r="D16" s="327" t="s">
        <v>92</v>
      </c>
      <c r="E16" s="248"/>
      <c r="F16" s="250" t="s">
        <v>5352</v>
      </c>
      <c r="G16" s="248"/>
      <c r="H16" s="248"/>
      <c r="I16" s="251"/>
      <c r="J16" s="248"/>
      <c r="K16" s="250" t="s">
        <v>93</v>
      </c>
      <c r="L16" s="9"/>
      <c r="M16" s="10"/>
      <c r="N16" s="11"/>
      <c r="O16" s="11"/>
      <c r="P16" s="11"/>
      <c r="Q16" s="11"/>
      <c r="R16" s="11"/>
      <c r="S16" s="11"/>
      <c r="T16" s="11"/>
      <c r="U16" s="11"/>
      <c r="V16" s="11"/>
      <c r="W16" s="11"/>
      <c r="X16" s="11"/>
    </row>
    <row r="17" spans="1:24" ht="30.6">
      <c r="A17" s="118">
        <v>16</v>
      </c>
      <c r="B17" s="224" t="s">
        <v>94</v>
      </c>
      <c r="C17" s="252" t="s">
        <v>95</v>
      </c>
      <c r="D17" s="253" t="s">
        <v>35</v>
      </c>
      <c r="E17" s="224"/>
      <c r="F17" s="224" t="s">
        <v>6240</v>
      </c>
      <c r="G17" s="224" t="s">
        <v>106</v>
      </c>
      <c r="H17" s="224" t="s">
        <v>107</v>
      </c>
      <c r="I17" s="224" t="s">
        <v>108</v>
      </c>
      <c r="J17" s="224" t="s">
        <v>109</v>
      </c>
      <c r="K17" s="224" t="s">
        <v>110</v>
      </c>
      <c r="L17" s="1"/>
      <c r="M17" s="4"/>
      <c r="N17" s="5"/>
      <c r="O17" s="5"/>
      <c r="P17" s="5"/>
      <c r="Q17" s="5"/>
      <c r="R17" s="5"/>
      <c r="S17" s="5"/>
      <c r="T17" s="5"/>
      <c r="U17" s="5"/>
      <c r="V17" s="5"/>
      <c r="W17" s="5"/>
      <c r="X17" s="5"/>
    </row>
    <row r="18" spans="1:24" ht="71.400000000000006">
      <c r="A18" s="118">
        <v>17</v>
      </c>
      <c r="B18" s="119" t="s">
        <v>94</v>
      </c>
      <c r="C18" s="120" t="s">
        <v>95</v>
      </c>
      <c r="D18" s="253" t="s">
        <v>12</v>
      </c>
      <c r="E18" s="119"/>
      <c r="F18" s="119" t="s">
        <v>96</v>
      </c>
      <c r="G18" s="119" t="s">
        <v>97</v>
      </c>
      <c r="H18" s="119" t="s">
        <v>98</v>
      </c>
      <c r="I18" s="224" t="s">
        <v>99</v>
      </c>
      <c r="J18" s="119" t="s">
        <v>100</v>
      </c>
      <c r="K18" s="153" t="s">
        <v>101</v>
      </c>
      <c r="L18" s="1"/>
      <c r="M18" s="8"/>
      <c r="N18" s="5"/>
      <c r="O18" s="5"/>
      <c r="P18" s="5"/>
      <c r="Q18" s="5"/>
      <c r="R18" s="5"/>
      <c r="S18" s="5"/>
      <c r="T18" s="5"/>
      <c r="U18" s="5"/>
      <c r="V18" s="5"/>
      <c r="W18" s="5"/>
      <c r="X18" s="5"/>
    </row>
    <row r="19" spans="1:24" ht="40.799999999999997">
      <c r="A19" s="118">
        <v>18</v>
      </c>
      <c r="B19" s="119" t="s">
        <v>94</v>
      </c>
      <c r="C19" s="120" t="s">
        <v>95</v>
      </c>
      <c r="D19" s="253" t="s">
        <v>31</v>
      </c>
      <c r="E19" s="119" t="s">
        <v>6187</v>
      </c>
      <c r="F19" s="119" t="s">
        <v>102</v>
      </c>
      <c r="G19" s="119" t="s">
        <v>103</v>
      </c>
      <c r="H19" s="119" t="s">
        <v>104</v>
      </c>
      <c r="I19" s="224" t="s">
        <v>6047</v>
      </c>
      <c r="J19" s="119" t="s">
        <v>105</v>
      </c>
      <c r="K19" s="153"/>
      <c r="L19" s="1"/>
      <c r="M19" s="4"/>
      <c r="N19" s="5"/>
      <c r="O19" s="5"/>
      <c r="P19" s="5"/>
      <c r="Q19" s="5"/>
      <c r="R19" s="5"/>
      <c r="S19" s="5"/>
      <c r="T19" s="5"/>
      <c r="U19" s="5"/>
      <c r="V19" s="5"/>
      <c r="W19" s="5"/>
      <c r="X19" s="5"/>
    </row>
    <row r="20" spans="1:24" ht="20.399999999999999">
      <c r="A20" s="118">
        <v>19</v>
      </c>
      <c r="B20" s="119" t="s">
        <v>94</v>
      </c>
      <c r="C20" s="120" t="s">
        <v>95</v>
      </c>
      <c r="D20" s="253" t="s">
        <v>76</v>
      </c>
      <c r="E20" s="119"/>
      <c r="F20" s="119" t="s">
        <v>111</v>
      </c>
      <c r="G20" s="119" t="s">
        <v>112</v>
      </c>
      <c r="H20" s="119" t="s">
        <v>113</v>
      </c>
      <c r="I20" s="224" t="s">
        <v>114</v>
      </c>
      <c r="J20" s="119" t="s">
        <v>115</v>
      </c>
      <c r="K20" s="153"/>
      <c r="L20" s="1"/>
      <c r="M20" s="4"/>
      <c r="N20" s="5"/>
      <c r="O20" s="5"/>
      <c r="P20" s="5"/>
      <c r="Q20" s="5"/>
      <c r="R20" s="5"/>
      <c r="S20" s="5"/>
      <c r="T20" s="5"/>
      <c r="U20" s="5"/>
      <c r="V20" s="5"/>
      <c r="W20" s="5"/>
      <c r="X20" s="5"/>
    </row>
    <row r="21" spans="1:24" ht="40.799999999999997">
      <c r="A21" s="118">
        <v>20</v>
      </c>
      <c r="B21" s="119" t="s">
        <v>94</v>
      </c>
      <c r="C21" s="120" t="s">
        <v>95</v>
      </c>
      <c r="D21" s="253" t="s">
        <v>40</v>
      </c>
      <c r="E21" s="119"/>
      <c r="F21" s="119" t="s">
        <v>116</v>
      </c>
      <c r="G21" s="119" t="s">
        <v>117</v>
      </c>
      <c r="H21" s="119" t="s">
        <v>118</v>
      </c>
      <c r="I21" s="224" t="s">
        <v>119</v>
      </c>
      <c r="J21" s="119" t="s">
        <v>120</v>
      </c>
      <c r="K21" s="153" t="s">
        <v>121</v>
      </c>
      <c r="L21" s="1"/>
      <c r="M21" s="4"/>
      <c r="N21" s="5"/>
      <c r="O21" s="5"/>
      <c r="P21" s="5"/>
      <c r="Q21" s="5"/>
      <c r="R21" s="5"/>
      <c r="S21" s="5"/>
      <c r="T21" s="5"/>
      <c r="U21" s="5"/>
      <c r="V21" s="5"/>
      <c r="W21" s="5"/>
      <c r="X21" s="5"/>
    </row>
    <row r="22" spans="1:24" ht="51">
      <c r="A22" s="118">
        <v>21</v>
      </c>
      <c r="B22" s="119" t="s">
        <v>94</v>
      </c>
      <c r="C22" s="120" t="s">
        <v>95</v>
      </c>
      <c r="D22" s="253" t="s">
        <v>44</v>
      </c>
      <c r="E22" s="119" t="s">
        <v>6187</v>
      </c>
      <c r="F22" s="119" t="s">
        <v>122</v>
      </c>
      <c r="G22" s="119" t="s">
        <v>123</v>
      </c>
      <c r="H22" s="119" t="s">
        <v>124</v>
      </c>
      <c r="I22" s="224" t="s">
        <v>125</v>
      </c>
      <c r="J22" s="119" t="s">
        <v>126</v>
      </c>
      <c r="K22" s="153"/>
      <c r="L22" s="1"/>
      <c r="M22" s="4"/>
      <c r="N22" s="5"/>
      <c r="O22" s="5"/>
      <c r="P22" s="5"/>
      <c r="Q22" s="5"/>
      <c r="R22" s="5"/>
      <c r="S22" s="5"/>
      <c r="T22" s="5"/>
      <c r="U22" s="5"/>
      <c r="V22" s="5"/>
      <c r="W22" s="5"/>
      <c r="X22" s="5"/>
    </row>
    <row r="23" spans="1:24" ht="61.2">
      <c r="A23" s="118">
        <v>22</v>
      </c>
      <c r="B23" s="224" t="s">
        <v>127</v>
      </c>
      <c r="C23" s="252" t="s">
        <v>128</v>
      </c>
      <c r="D23" s="253" t="s">
        <v>12</v>
      </c>
      <c r="E23" s="224"/>
      <c r="F23" s="224" t="s">
        <v>6241</v>
      </c>
      <c r="G23" s="224" t="s">
        <v>129</v>
      </c>
      <c r="H23" s="224" t="s">
        <v>130</v>
      </c>
      <c r="I23" s="224" t="s">
        <v>131</v>
      </c>
      <c r="J23" s="224" t="s">
        <v>132</v>
      </c>
      <c r="K23" s="224"/>
      <c r="L23" s="1"/>
      <c r="M23" s="4"/>
      <c r="N23" s="5"/>
      <c r="O23" s="5"/>
      <c r="P23" s="5"/>
      <c r="Q23" s="5"/>
      <c r="R23" s="5"/>
      <c r="S23" s="5"/>
      <c r="T23" s="5"/>
      <c r="U23" s="5"/>
      <c r="V23" s="5"/>
      <c r="W23" s="5"/>
      <c r="X23" s="5"/>
    </row>
    <row r="24" spans="1:24" ht="102">
      <c r="A24" s="118">
        <v>23</v>
      </c>
      <c r="B24" s="119" t="s">
        <v>127</v>
      </c>
      <c r="C24" s="120" t="s">
        <v>128</v>
      </c>
      <c r="D24" s="253" t="s">
        <v>17</v>
      </c>
      <c r="E24" s="119"/>
      <c r="F24" s="119" t="s">
        <v>133</v>
      </c>
      <c r="G24" s="119" t="s">
        <v>134</v>
      </c>
      <c r="H24" s="119" t="s">
        <v>135</v>
      </c>
      <c r="I24" s="224" t="s">
        <v>136</v>
      </c>
      <c r="J24" s="119" t="s">
        <v>137</v>
      </c>
      <c r="K24" s="153" t="s">
        <v>138</v>
      </c>
      <c r="L24" s="1"/>
      <c r="M24" s="4"/>
      <c r="N24" s="5"/>
      <c r="O24" s="5"/>
      <c r="P24" s="5"/>
      <c r="Q24" s="5"/>
      <c r="R24" s="5"/>
      <c r="S24" s="5"/>
      <c r="T24" s="5"/>
      <c r="U24" s="5"/>
      <c r="V24" s="5"/>
      <c r="W24" s="5"/>
      <c r="X24" s="5"/>
    </row>
    <row r="25" spans="1:24" ht="40.799999999999997">
      <c r="A25" s="118">
        <v>24</v>
      </c>
      <c r="B25" s="119" t="s">
        <v>127</v>
      </c>
      <c r="C25" s="120" t="s">
        <v>128</v>
      </c>
      <c r="D25" s="253" t="s">
        <v>23</v>
      </c>
      <c r="E25" s="119"/>
      <c r="F25" s="119" t="s">
        <v>6242</v>
      </c>
      <c r="G25" s="119" t="s">
        <v>139</v>
      </c>
      <c r="H25" s="119" t="s">
        <v>140</v>
      </c>
      <c r="I25" s="224" t="s">
        <v>6048</v>
      </c>
      <c r="J25" s="119" t="s">
        <v>142</v>
      </c>
      <c r="K25" s="153"/>
      <c r="L25" s="1"/>
      <c r="M25" s="4"/>
      <c r="N25" s="5"/>
      <c r="O25" s="5"/>
      <c r="P25" s="5"/>
      <c r="Q25" s="5"/>
      <c r="R25" s="5"/>
      <c r="S25" s="5"/>
      <c r="T25" s="5"/>
      <c r="U25" s="5"/>
      <c r="V25" s="5"/>
      <c r="W25" s="5"/>
      <c r="X25" s="5"/>
    </row>
    <row r="26" spans="1:24" ht="71.400000000000006">
      <c r="A26" s="118">
        <v>25</v>
      </c>
      <c r="B26" s="254" t="s">
        <v>127</v>
      </c>
      <c r="C26" s="255" t="s">
        <v>128</v>
      </c>
      <c r="D26" s="327" t="s">
        <v>31</v>
      </c>
      <c r="E26" s="119"/>
      <c r="F26" s="254" t="s">
        <v>143</v>
      </c>
      <c r="G26" s="254"/>
      <c r="H26" s="254"/>
      <c r="I26" s="251"/>
      <c r="J26" s="254"/>
      <c r="K26" s="256" t="s">
        <v>93</v>
      </c>
      <c r="L26" s="13"/>
      <c r="M26" s="14"/>
      <c r="N26" s="15"/>
      <c r="O26" s="15"/>
      <c r="P26" s="15"/>
      <c r="Q26" s="15"/>
      <c r="R26" s="15"/>
      <c r="S26" s="15"/>
      <c r="T26" s="15"/>
      <c r="U26" s="15"/>
      <c r="V26" s="15"/>
      <c r="W26" s="15"/>
      <c r="X26" s="15"/>
    </row>
    <row r="27" spans="1:24" ht="71.400000000000006">
      <c r="A27" s="118">
        <v>26</v>
      </c>
      <c r="B27" s="119" t="s">
        <v>144</v>
      </c>
      <c r="C27" s="120" t="s">
        <v>145</v>
      </c>
      <c r="D27" s="253" t="s">
        <v>12</v>
      </c>
      <c r="E27" s="119" t="s">
        <v>6187</v>
      </c>
      <c r="F27" s="119" t="s">
        <v>146</v>
      </c>
      <c r="G27" s="119" t="s">
        <v>147</v>
      </c>
      <c r="H27" s="119" t="s">
        <v>148</v>
      </c>
      <c r="I27" s="226" t="s">
        <v>6147</v>
      </c>
      <c r="J27" s="119" t="s">
        <v>150</v>
      </c>
      <c r="K27" s="153" t="s">
        <v>151</v>
      </c>
      <c r="L27" s="1"/>
      <c r="M27" s="4"/>
      <c r="N27" s="5"/>
      <c r="O27" s="5"/>
      <c r="P27" s="5"/>
      <c r="Q27" s="5"/>
      <c r="R27" s="5"/>
      <c r="S27" s="5"/>
      <c r="T27" s="5"/>
      <c r="U27" s="5"/>
      <c r="V27" s="5"/>
      <c r="W27" s="5"/>
      <c r="X27" s="5"/>
    </row>
    <row r="28" spans="1:24" ht="40.799999999999997">
      <c r="A28" s="118">
        <v>27</v>
      </c>
      <c r="B28" s="119" t="s">
        <v>144</v>
      </c>
      <c r="C28" s="120" t="s">
        <v>145</v>
      </c>
      <c r="D28" s="253" t="s">
        <v>17</v>
      </c>
      <c r="E28" s="119"/>
      <c r="F28" s="119" t="s">
        <v>152</v>
      </c>
      <c r="G28" s="119" t="s">
        <v>153</v>
      </c>
      <c r="H28" s="119" t="s">
        <v>154</v>
      </c>
      <c r="I28" s="226" t="s">
        <v>6099</v>
      </c>
      <c r="J28" s="119" t="s">
        <v>156</v>
      </c>
      <c r="K28" s="153"/>
      <c r="L28" s="1"/>
      <c r="M28" s="8"/>
      <c r="N28" s="5"/>
      <c r="O28" s="5"/>
      <c r="P28" s="5"/>
      <c r="Q28" s="5"/>
      <c r="R28" s="5"/>
      <c r="S28" s="5"/>
      <c r="T28" s="5"/>
      <c r="U28" s="5"/>
      <c r="V28" s="5"/>
      <c r="W28" s="5"/>
      <c r="X28" s="5"/>
    </row>
    <row r="29" spans="1:24" ht="51">
      <c r="A29" s="118">
        <v>28</v>
      </c>
      <c r="B29" s="224" t="s">
        <v>157</v>
      </c>
      <c r="C29" s="252" t="s">
        <v>158</v>
      </c>
      <c r="D29" s="253" t="s">
        <v>23</v>
      </c>
      <c r="E29" s="224"/>
      <c r="F29" s="224" t="s">
        <v>163</v>
      </c>
      <c r="G29" s="224" t="s">
        <v>164</v>
      </c>
      <c r="H29" s="257" t="s">
        <v>165</v>
      </c>
      <c r="I29" s="224" t="s">
        <v>166</v>
      </c>
      <c r="J29" s="224" t="s">
        <v>167</v>
      </c>
      <c r="K29" s="224"/>
      <c r="L29" s="1"/>
      <c r="M29" s="4"/>
      <c r="N29" s="5"/>
      <c r="O29" s="5"/>
      <c r="P29" s="5"/>
      <c r="Q29" s="5"/>
      <c r="R29" s="5"/>
      <c r="S29" s="5"/>
      <c r="T29" s="5"/>
      <c r="U29" s="5"/>
      <c r="V29" s="5"/>
      <c r="W29" s="5"/>
      <c r="X29" s="5"/>
    </row>
    <row r="30" spans="1:24" ht="51">
      <c r="A30" s="118">
        <v>29</v>
      </c>
      <c r="B30" s="119" t="s">
        <v>157</v>
      </c>
      <c r="C30" s="120" t="s">
        <v>158</v>
      </c>
      <c r="D30" s="253" t="s">
        <v>12</v>
      </c>
      <c r="E30" s="119"/>
      <c r="F30" s="119" t="s">
        <v>6243</v>
      </c>
      <c r="G30" s="119" t="s">
        <v>159</v>
      </c>
      <c r="H30" s="119" t="s">
        <v>160</v>
      </c>
      <c r="I30" s="224" t="s">
        <v>161</v>
      </c>
      <c r="J30" s="119" t="s">
        <v>162</v>
      </c>
      <c r="K30" s="153"/>
      <c r="L30" s="16"/>
      <c r="M30" s="17"/>
      <c r="N30" s="18"/>
      <c r="O30" s="18"/>
      <c r="P30" s="18"/>
      <c r="Q30" s="18"/>
      <c r="R30" s="18"/>
      <c r="S30" s="18"/>
      <c r="T30" s="18"/>
      <c r="U30" s="18"/>
      <c r="V30" s="18"/>
      <c r="W30" s="18"/>
      <c r="X30" s="18"/>
    </row>
    <row r="31" spans="1:24" ht="51">
      <c r="A31" s="118">
        <v>30</v>
      </c>
      <c r="B31" s="119" t="s">
        <v>157</v>
      </c>
      <c r="C31" s="120" t="s">
        <v>158</v>
      </c>
      <c r="D31" s="253" t="s">
        <v>31</v>
      </c>
      <c r="E31" s="119" t="s">
        <v>6187</v>
      </c>
      <c r="F31" s="119" t="s">
        <v>6244</v>
      </c>
      <c r="G31" s="119" t="s">
        <v>168</v>
      </c>
      <c r="H31" s="119" t="s">
        <v>169</v>
      </c>
      <c r="I31" s="224" t="s">
        <v>170</v>
      </c>
      <c r="J31" s="119" t="s">
        <v>171</v>
      </c>
      <c r="K31" s="153" t="s">
        <v>172</v>
      </c>
      <c r="L31" s="1"/>
      <c r="M31" s="8"/>
      <c r="N31" s="5"/>
      <c r="O31" s="5"/>
      <c r="P31" s="5"/>
      <c r="Q31" s="5"/>
      <c r="R31" s="5"/>
      <c r="S31" s="5"/>
      <c r="T31" s="5"/>
      <c r="U31" s="5"/>
      <c r="V31" s="5"/>
      <c r="W31" s="5"/>
      <c r="X31" s="5"/>
    </row>
    <row r="32" spans="1:24" ht="40.799999999999997">
      <c r="A32" s="118">
        <v>31</v>
      </c>
      <c r="B32" s="224" t="s">
        <v>173</v>
      </c>
      <c r="C32" s="252" t="s">
        <v>174</v>
      </c>
      <c r="D32" s="253" t="s">
        <v>35</v>
      </c>
      <c r="E32" s="224"/>
      <c r="F32" s="224" t="s">
        <v>6246</v>
      </c>
      <c r="G32" s="224" t="s">
        <v>195</v>
      </c>
      <c r="H32" s="224" t="s">
        <v>196</v>
      </c>
      <c r="I32" s="224" t="s">
        <v>197</v>
      </c>
      <c r="J32" s="224" t="s">
        <v>198</v>
      </c>
      <c r="K32" s="224"/>
      <c r="L32" s="6" t="s">
        <v>181</v>
      </c>
      <c r="M32" s="4"/>
      <c r="N32" s="5"/>
      <c r="O32" s="5"/>
      <c r="P32" s="5"/>
      <c r="Q32" s="5"/>
      <c r="R32" s="5"/>
      <c r="S32" s="5"/>
      <c r="T32" s="5"/>
      <c r="U32" s="5"/>
      <c r="V32" s="5"/>
      <c r="W32" s="5"/>
      <c r="X32" s="5"/>
    </row>
    <row r="33" spans="1:24" ht="40.799999999999997">
      <c r="A33" s="118">
        <v>32</v>
      </c>
      <c r="B33" s="119" t="s">
        <v>173</v>
      </c>
      <c r="C33" s="120" t="s">
        <v>174</v>
      </c>
      <c r="D33" s="253" t="s">
        <v>12</v>
      </c>
      <c r="E33" s="119" t="s">
        <v>6187</v>
      </c>
      <c r="F33" s="119" t="s">
        <v>175</v>
      </c>
      <c r="G33" s="119" t="s">
        <v>176</v>
      </c>
      <c r="H33" s="119" t="s">
        <v>177</v>
      </c>
      <c r="I33" s="224" t="s">
        <v>6101</v>
      </c>
      <c r="J33" s="119" t="s">
        <v>179</v>
      </c>
      <c r="K33" s="153" t="s">
        <v>180</v>
      </c>
      <c r="L33" s="1"/>
      <c r="M33" s="4"/>
      <c r="N33" s="5"/>
      <c r="O33" s="5"/>
      <c r="P33" s="5"/>
      <c r="Q33" s="5"/>
      <c r="R33" s="5"/>
      <c r="S33" s="5"/>
      <c r="T33" s="5"/>
      <c r="U33" s="5"/>
      <c r="V33" s="5"/>
      <c r="W33" s="5"/>
      <c r="X33" s="5"/>
    </row>
    <row r="34" spans="1:24" ht="40.799999999999997">
      <c r="A34" s="118">
        <v>33</v>
      </c>
      <c r="B34" s="119" t="s">
        <v>173</v>
      </c>
      <c r="C34" s="120" t="s">
        <v>174</v>
      </c>
      <c r="D34" s="253" t="s">
        <v>17</v>
      </c>
      <c r="E34" s="119"/>
      <c r="F34" s="119" t="s">
        <v>182</v>
      </c>
      <c r="G34" s="119" t="s">
        <v>183</v>
      </c>
      <c r="H34" s="119" t="s">
        <v>184</v>
      </c>
      <c r="I34" s="224" t="s">
        <v>185</v>
      </c>
      <c r="J34" s="119" t="s">
        <v>186</v>
      </c>
      <c r="K34" s="153"/>
      <c r="L34" s="19"/>
      <c r="M34" s="20"/>
      <c r="N34" s="21"/>
      <c r="O34" s="21"/>
      <c r="P34" s="21"/>
      <c r="Q34" s="21"/>
      <c r="R34" s="21"/>
      <c r="S34" s="21"/>
      <c r="T34" s="21"/>
      <c r="U34" s="21"/>
      <c r="V34" s="21"/>
      <c r="W34" s="21"/>
      <c r="X34" s="21"/>
    </row>
    <row r="35" spans="1:24" ht="51">
      <c r="A35" s="118">
        <v>34</v>
      </c>
      <c r="B35" s="258" t="s">
        <v>173</v>
      </c>
      <c r="C35" s="259" t="s">
        <v>174</v>
      </c>
      <c r="D35" s="253" t="s">
        <v>23</v>
      </c>
      <c r="E35" s="258"/>
      <c r="F35" s="258" t="s">
        <v>187</v>
      </c>
      <c r="G35" s="258" t="s">
        <v>188</v>
      </c>
      <c r="H35" s="258" t="s">
        <v>189</v>
      </c>
      <c r="I35" s="224" t="s">
        <v>190</v>
      </c>
      <c r="J35" s="258" t="s">
        <v>191</v>
      </c>
      <c r="K35" s="258"/>
      <c r="L35" s="1"/>
      <c r="M35" s="8"/>
      <c r="N35" s="5"/>
      <c r="O35" s="5"/>
      <c r="P35" s="5"/>
      <c r="Q35" s="5"/>
      <c r="R35" s="5"/>
      <c r="S35" s="5"/>
      <c r="T35" s="5"/>
      <c r="U35" s="5"/>
      <c r="V35" s="5"/>
      <c r="W35" s="5"/>
      <c r="X35" s="5"/>
    </row>
    <row r="36" spans="1:24" ht="51">
      <c r="A36" s="118">
        <v>35</v>
      </c>
      <c r="B36" s="119" t="s">
        <v>173</v>
      </c>
      <c r="C36" s="120" t="s">
        <v>174</v>
      </c>
      <c r="D36" s="253" t="s">
        <v>31</v>
      </c>
      <c r="E36" s="119"/>
      <c r="F36" s="119" t="s">
        <v>6245</v>
      </c>
      <c r="G36" s="119" t="s">
        <v>192</v>
      </c>
      <c r="H36" s="119">
        <v>89206275049</v>
      </c>
      <c r="I36" s="224" t="s">
        <v>193</v>
      </c>
      <c r="J36" s="119" t="s">
        <v>194</v>
      </c>
      <c r="K36" s="153"/>
      <c r="L36" s="1"/>
      <c r="M36" s="8"/>
      <c r="N36" s="5"/>
      <c r="O36" s="5"/>
      <c r="P36" s="5"/>
      <c r="Q36" s="5"/>
      <c r="R36" s="5"/>
      <c r="S36" s="5"/>
      <c r="T36" s="5"/>
      <c r="U36" s="5"/>
      <c r="V36" s="5"/>
      <c r="W36" s="5"/>
      <c r="X36" s="5"/>
    </row>
    <row r="37" spans="1:24" ht="40.799999999999997">
      <c r="A37" s="118">
        <v>36</v>
      </c>
      <c r="B37" s="224" t="s">
        <v>173</v>
      </c>
      <c r="C37" s="252" t="s">
        <v>174</v>
      </c>
      <c r="D37" s="253" t="s">
        <v>92</v>
      </c>
      <c r="E37" s="224"/>
      <c r="F37" s="224" t="s">
        <v>218</v>
      </c>
      <c r="G37" s="224" t="s">
        <v>219</v>
      </c>
      <c r="H37" s="224" t="s">
        <v>220</v>
      </c>
      <c r="I37" s="224" t="s">
        <v>221</v>
      </c>
      <c r="J37" s="224" t="s">
        <v>222</v>
      </c>
      <c r="K37" s="224"/>
      <c r="L37" s="6" t="s">
        <v>205</v>
      </c>
      <c r="M37" s="8"/>
      <c r="N37" s="5"/>
      <c r="O37" s="5"/>
      <c r="P37" s="5"/>
      <c r="Q37" s="5"/>
      <c r="R37" s="5"/>
      <c r="S37" s="5"/>
      <c r="T37" s="5"/>
      <c r="U37" s="5"/>
      <c r="V37" s="5"/>
      <c r="W37" s="5"/>
      <c r="X37" s="5"/>
    </row>
    <row r="38" spans="1:24" ht="40.799999999999997">
      <c r="A38" s="118">
        <v>37</v>
      </c>
      <c r="B38" s="119" t="s">
        <v>173</v>
      </c>
      <c r="C38" s="120" t="s">
        <v>174</v>
      </c>
      <c r="D38" s="253" t="s">
        <v>76</v>
      </c>
      <c r="E38" s="119" t="s">
        <v>6187</v>
      </c>
      <c r="F38" s="119" t="s">
        <v>199</v>
      </c>
      <c r="G38" s="119" t="s">
        <v>200</v>
      </c>
      <c r="H38" s="119" t="s">
        <v>201</v>
      </c>
      <c r="I38" s="224" t="s">
        <v>202</v>
      </c>
      <c r="J38" s="119" t="s">
        <v>203</v>
      </c>
      <c r="K38" s="153" t="s">
        <v>204</v>
      </c>
      <c r="L38" s="1"/>
      <c r="M38" s="8"/>
      <c r="N38" s="5"/>
      <c r="O38" s="5"/>
      <c r="P38" s="5"/>
      <c r="Q38" s="5"/>
      <c r="R38" s="5"/>
      <c r="S38" s="5"/>
      <c r="T38" s="5"/>
      <c r="U38" s="5"/>
      <c r="V38" s="5"/>
      <c r="W38" s="5"/>
      <c r="X38" s="5"/>
    </row>
    <row r="39" spans="1:24" ht="40.799999999999997">
      <c r="A39" s="118">
        <v>38</v>
      </c>
      <c r="B39" s="119" t="s">
        <v>173</v>
      </c>
      <c r="C39" s="120" t="s">
        <v>174</v>
      </c>
      <c r="D39" s="253" t="s">
        <v>40</v>
      </c>
      <c r="E39" s="119" t="s">
        <v>6187</v>
      </c>
      <c r="F39" s="119" t="s">
        <v>206</v>
      </c>
      <c r="G39" s="119" t="s">
        <v>207</v>
      </c>
      <c r="H39" s="119" t="s">
        <v>208</v>
      </c>
      <c r="I39" s="224" t="s">
        <v>209</v>
      </c>
      <c r="J39" s="119" t="s">
        <v>210</v>
      </c>
      <c r="K39" s="153" t="s">
        <v>211</v>
      </c>
      <c r="L39" s="1"/>
      <c r="M39" s="8"/>
      <c r="N39" s="5"/>
      <c r="O39" s="5"/>
      <c r="P39" s="5"/>
      <c r="Q39" s="5"/>
      <c r="R39" s="5"/>
      <c r="S39" s="5"/>
      <c r="T39" s="5"/>
      <c r="U39" s="5"/>
      <c r="V39" s="5"/>
      <c r="W39" s="5"/>
      <c r="X39" s="5"/>
    </row>
    <row r="40" spans="1:24" ht="40.799999999999997">
      <c r="A40" s="118">
        <v>39</v>
      </c>
      <c r="B40" s="119" t="s">
        <v>173</v>
      </c>
      <c r="C40" s="120" t="s">
        <v>174</v>
      </c>
      <c r="D40" s="253" t="s">
        <v>44</v>
      </c>
      <c r="E40" s="119"/>
      <c r="F40" s="119" t="s">
        <v>212</v>
      </c>
      <c r="G40" s="119" t="s">
        <v>213</v>
      </c>
      <c r="H40" s="119" t="s">
        <v>214</v>
      </c>
      <c r="I40" s="224" t="s">
        <v>215</v>
      </c>
      <c r="J40" s="119" t="s">
        <v>216</v>
      </c>
      <c r="K40" s="153" t="s">
        <v>217</v>
      </c>
      <c r="L40" s="1"/>
      <c r="M40" s="8"/>
      <c r="N40" s="5"/>
      <c r="O40" s="5"/>
      <c r="P40" s="5"/>
      <c r="Q40" s="5"/>
      <c r="R40" s="5"/>
      <c r="S40" s="5"/>
      <c r="T40" s="5"/>
      <c r="U40" s="5"/>
      <c r="V40" s="5"/>
      <c r="W40" s="5"/>
      <c r="X40" s="5"/>
    </row>
    <row r="41" spans="1:24" ht="51">
      <c r="A41" s="118">
        <v>40</v>
      </c>
      <c r="B41" s="224" t="s">
        <v>173</v>
      </c>
      <c r="C41" s="252" t="s">
        <v>174</v>
      </c>
      <c r="D41" s="253" t="s">
        <v>223</v>
      </c>
      <c r="E41" s="224"/>
      <c r="F41" s="224" t="s">
        <v>224</v>
      </c>
      <c r="G41" s="224" t="s">
        <v>225</v>
      </c>
      <c r="H41" s="224" t="s">
        <v>226</v>
      </c>
      <c r="I41" s="224" t="s">
        <v>227</v>
      </c>
      <c r="J41" s="224" t="s">
        <v>228</v>
      </c>
      <c r="K41" s="224"/>
      <c r="L41" s="1"/>
      <c r="M41" s="8"/>
      <c r="N41" s="5"/>
      <c r="O41" s="5"/>
      <c r="P41" s="5"/>
      <c r="Q41" s="5"/>
      <c r="R41" s="5"/>
      <c r="S41" s="5"/>
      <c r="T41" s="5"/>
      <c r="U41" s="5"/>
      <c r="V41" s="5"/>
      <c r="W41" s="5"/>
      <c r="X41" s="5"/>
    </row>
    <row r="42" spans="1:24" ht="40.799999999999997">
      <c r="A42" s="118">
        <v>41</v>
      </c>
      <c r="B42" s="224" t="s">
        <v>173</v>
      </c>
      <c r="C42" s="252" t="s">
        <v>174</v>
      </c>
      <c r="D42" s="253" t="s">
        <v>229</v>
      </c>
      <c r="E42" s="224"/>
      <c r="F42" s="224" t="s">
        <v>230</v>
      </c>
      <c r="G42" s="224" t="s">
        <v>231</v>
      </c>
      <c r="H42" s="224" t="s">
        <v>232</v>
      </c>
      <c r="I42" s="224" t="s">
        <v>233</v>
      </c>
      <c r="J42" s="224" t="s">
        <v>234</v>
      </c>
      <c r="K42" s="224"/>
      <c r="L42" s="1"/>
      <c r="M42" s="8"/>
      <c r="N42" s="5"/>
      <c r="O42" s="5"/>
      <c r="P42" s="5"/>
      <c r="Q42" s="5"/>
      <c r="R42" s="5"/>
      <c r="S42" s="5"/>
      <c r="T42" s="5"/>
      <c r="U42" s="5"/>
      <c r="V42" s="5"/>
      <c r="W42" s="5"/>
      <c r="X42" s="5"/>
    </row>
    <row r="43" spans="1:24" ht="40.799999999999997">
      <c r="A43" s="118">
        <v>42</v>
      </c>
      <c r="B43" s="224" t="s">
        <v>173</v>
      </c>
      <c r="C43" s="252" t="s">
        <v>174</v>
      </c>
      <c r="D43" s="253" t="s">
        <v>235</v>
      </c>
      <c r="E43" s="224"/>
      <c r="F43" s="224" t="s">
        <v>236</v>
      </c>
      <c r="G43" s="224" t="s">
        <v>237</v>
      </c>
      <c r="H43" s="224" t="s">
        <v>238</v>
      </c>
      <c r="I43" s="224" t="s">
        <v>239</v>
      </c>
      <c r="J43" s="224" t="s">
        <v>240</v>
      </c>
      <c r="K43" s="224"/>
      <c r="L43" s="1"/>
      <c r="M43" s="8"/>
      <c r="N43" s="5"/>
      <c r="O43" s="5"/>
      <c r="P43" s="5"/>
      <c r="Q43" s="5"/>
      <c r="R43" s="5"/>
      <c r="S43" s="5"/>
      <c r="T43" s="5"/>
      <c r="U43" s="5"/>
      <c r="V43" s="5"/>
      <c r="W43" s="5"/>
      <c r="X43" s="5"/>
    </row>
    <row r="44" spans="1:24" ht="40.799999999999997">
      <c r="A44" s="118">
        <v>43</v>
      </c>
      <c r="B44" s="224" t="s">
        <v>173</v>
      </c>
      <c r="C44" s="252" t="s">
        <v>174</v>
      </c>
      <c r="D44" s="253" t="s">
        <v>247</v>
      </c>
      <c r="E44" s="224"/>
      <c r="F44" s="224" t="s">
        <v>248</v>
      </c>
      <c r="G44" s="224" t="s">
        <v>249</v>
      </c>
      <c r="H44" s="224" t="s">
        <v>250</v>
      </c>
      <c r="I44" s="224" t="s">
        <v>251</v>
      </c>
      <c r="J44" s="224" t="s">
        <v>252</v>
      </c>
      <c r="K44" s="224"/>
      <c r="L44" s="1"/>
      <c r="M44" s="8"/>
      <c r="N44" s="5"/>
      <c r="O44" s="5"/>
      <c r="P44" s="5"/>
      <c r="Q44" s="5"/>
      <c r="R44" s="5"/>
      <c r="S44" s="5"/>
      <c r="T44" s="5"/>
      <c r="U44" s="5"/>
      <c r="V44" s="5"/>
      <c r="W44" s="5"/>
      <c r="X44" s="5"/>
    </row>
    <row r="45" spans="1:24" ht="30.6">
      <c r="A45" s="118">
        <v>44</v>
      </c>
      <c r="B45" s="119" t="s">
        <v>173</v>
      </c>
      <c r="C45" s="120" t="s">
        <v>174</v>
      </c>
      <c r="D45" s="253" t="s">
        <v>241</v>
      </c>
      <c r="E45" s="119"/>
      <c r="F45" s="119" t="s">
        <v>242</v>
      </c>
      <c r="G45" s="119" t="s">
        <v>243</v>
      </c>
      <c r="H45" s="119" t="s">
        <v>244</v>
      </c>
      <c r="I45" s="224" t="s">
        <v>245</v>
      </c>
      <c r="J45" s="119" t="s">
        <v>246</v>
      </c>
      <c r="K45" s="153"/>
      <c r="L45" s="6" t="s">
        <v>205</v>
      </c>
      <c r="M45" s="8"/>
      <c r="N45" s="5"/>
      <c r="O45" s="5"/>
      <c r="P45" s="5"/>
      <c r="Q45" s="5"/>
      <c r="R45" s="5"/>
      <c r="S45" s="5"/>
      <c r="T45" s="5"/>
      <c r="U45" s="5"/>
      <c r="V45" s="5"/>
      <c r="W45" s="5"/>
      <c r="X45" s="5"/>
    </row>
    <row r="46" spans="1:24" ht="40.799999999999997">
      <c r="A46" s="118">
        <v>45</v>
      </c>
      <c r="B46" s="224" t="s">
        <v>173</v>
      </c>
      <c r="C46" s="252" t="s">
        <v>174</v>
      </c>
      <c r="D46" s="253" t="s">
        <v>253</v>
      </c>
      <c r="E46" s="224"/>
      <c r="F46" s="224" t="s">
        <v>254</v>
      </c>
      <c r="G46" s="224" t="s">
        <v>255</v>
      </c>
      <c r="H46" s="224" t="s">
        <v>256</v>
      </c>
      <c r="I46" s="224" t="s">
        <v>257</v>
      </c>
      <c r="J46" s="224" t="s">
        <v>258</v>
      </c>
      <c r="K46" s="224"/>
      <c r="L46" s="1"/>
      <c r="M46" s="8"/>
      <c r="N46" s="5"/>
      <c r="O46" s="5"/>
      <c r="P46" s="5"/>
      <c r="Q46" s="5"/>
      <c r="R46" s="5"/>
      <c r="S46" s="5"/>
      <c r="T46" s="5"/>
      <c r="U46" s="5"/>
      <c r="V46" s="5"/>
      <c r="W46" s="5"/>
      <c r="X46" s="5"/>
    </row>
    <row r="47" spans="1:24" ht="30.6">
      <c r="A47" s="118">
        <v>46</v>
      </c>
      <c r="B47" s="224" t="s">
        <v>173</v>
      </c>
      <c r="C47" s="252" t="s">
        <v>174</v>
      </c>
      <c r="D47" s="253" t="s">
        <v>259</v>
      </c>
      <c r="E47" s="224"/>
      <c r="F47" s="224" t="s">
        <v>260</v>
      </c>
      <c r="G47" s="224" t="s">
        <v>261</v>
      </c>
      <c r="H47" s="224" t="s">
        <v>262</v>
      </c>
      <c r="I47" s="224" t="s">
        <v>263</v>
      </c>
      <c r="J47" s="224" t="s">
        <v>264</v>
      </c>
      <c r="K47" s="224"/>
      <c r="L47" s="1"/>
      <c r="M47" s="8"/>
      <c r="N47" s="5"/>
      <c r="O47" s="5"/>
      <c r="P47" s="5"/>
      <c r="Q47" s="5"/>
      <c r="R47" s="5"/>
      <c r="S47" s="5"/>
      <c r="T47" s="5"/>
      <c r="U47" s="5"/>
      <c r="V47" s="5"/>
      <c r="W47" s="5"/>
      <c r="X47" s="5"/>
    </row>
    <row r="48" spans="1:24" ht="30.6">
      <c r="A48" s="118">
        <v>47</v>
      </c>
      <c r="B48" s="224" t="s">
        <v>173</v>
      </c>
      <c r="C48" s="252" t="s">
        <v>174</v>
      </c>
      <c r="D48" s="253" t="s">
        <v>265</v>
      </c>
      <c r="E48" s="224"/>
      <c r="F48" s="224" t="s">
        <v>266</v>
      </c>
      <c r="G48" s="224" t="s">
        <v>267</v>
      </c>
      <c r="H48" s="224" t="s">
        <v>268</v>
      </c>
      <c r="I48" s="224" t="s">
        <v>269</v>
      </c>
      <c r="J48" s="224" t="s">
        <v>270</v>
      </c>
      <c r="K48" s="224"/>
      <c r="L48" s="1"/>
      <c r="M48" s="8"/>
      <c r="N48" s="5"/>
      <c r="O48" s="5"/>
      <c r="P48" s="5"/>
      <c r="Q48" s="5"/>
      <c r="R48" s="5"/>
      <c r="S48" s="5"/>
      <c r="T48" s="5"/>
      <c r="U48" s="5"/>
      <c r="V48" s="5"/>
      <c r="W48" s="5"/>
      <c r="X48" s="5"/>
    </row>
    <row r="49" spans="1:24" ht="40.799999999999997">
      <c r="A49" s="118">
        <v>48</v>
      </c>
      <c r="B49" s="224" t="s">
        <v>173</v>
      </c>
      <c r="C49" s="252" t="s">
        <v>174</v>
      </c>
      <c r="D49" s="253" t="s">
        <v>271</v>
      </c>
      <c r="E49" s="224"/>
      <c r="F49" s="224" t="s">
        <v>272</v>
      </c>
      <c r="G49" s="224" t="s">
        <v>273</v>
      </c>
      <c r="H49" s="224" t="s">
        <v>274</v>
      </c>
      <c r="I49" s="224" t="s">
        <v>275</v>
      </c>
      <c r="J49" s="224" t="s">
        <v>276</v>
      </c>
      <c r="K49" s="224"/>
      <c r="L49" s="1"/>
      <c r="M49" s="8"/>
      <c r="N49" s="5"/>
      <c r="O49" s="5"/>
      <c r="P49" s="5"/>
      <c r="Q49" s="5"/>
      <c r="R49" s="5"/>
      <c r="S49" s="5"/>
      <c r="T49" s="5"/>
      <c r="U49" s="5"/>
      <c r="V49" s="5"/>
      <c r="W49" s="5"/>
      <c r="X49" s="5"/>
    </row>
    <row r="50" spans="1:24" ht="40.799999999999997">
      <c r="A50" s="118">
        <v>49</v>
      </c>
      <c r="B50" s="224" t="s">
        <v>173</v>
      </c>
      <c r="C50" s="252" t="s">
        <v>174</v>
      </c>
      <c r="D50" s="253" t="s">
        <v>277</v>
      </c>
      <c r="E50" s="224"/>
      <c r="F50" s="224" t="s">
        <v>278</v>
      </c>
      <c r="G50" s="224" t="s">
        <v>279</v>
      </c>
      <c r="H50" s="224" t="s">
        <v>280</v>
      </c>
      <c r="I50" s="224" t="s">
        <v>281</v>
      </c>
      <c r="J50" s="224" t="s">
        <v>282</v>
      </c>
      <c r="K50" s="224"/>
      <c r="L50" s="1"/>
      <c r="M50" s="8"/>
      <c r="N50" s="5"/>
      <c r="O50" s="5"/>
      <c r="P50" s="5"/>
      <c r="Q50" s="5"/>
      <c r="R50" s="5"/>
      <c r="S50" s="5"/>
      <c r="T50" s="5"/>
      <c r="U50" s="5"/>
      <c r="V50" s="5"/>
      <c r="W50" s="5"/>
      <c r="X50" s="5"/>
    </row>
    <row r="51" spans="1:24" ht="40.799999999999997">
      <c r="A51" s="118">
        <v>50</v>
      </c>
      <c r="B51" s="224" t="s">
        <v>173</v>
      </c>
      <c r="C51" s="252" t="s">
        <v>174</v>
      </c>
      <c r="D51" s="253" t="s">
        <v>289</v>
      </c>
      <c r="E51" s="224"/>
      <c r="F51" s="224" t="s">
        <v>290</v>
      </c>
      <c r="G51" s="224" t="s">
        <v>291</v>
      </c>
      <c r="H51" s="224" t="s">
        <v>292</v>
      </c>
      <c r="I51" s="224" t="s">
        <v>293</v>
      </c>
      <c r="J51" s="224" t="s">
        <v>294</v>
      </c>
      <c r="K51" s="224"/>
      <c r="L51" s="1"/>
      <c r="M51" s="8"/>
      <c r="N51" s="5"/>
      <c r="O51" s="5"/>
      <c r="P51" s="5"/>
      <c r="Q51" s="5"/>
      <c r="R51" s="5"/>
      <c r="S51" s="5"/>
      <c r="T51" s="5"/>
      <c r="U51" s="5"/>
      <c r="V51" s="5"/>
      <c r="W51" s="5"/>
      <c r="X51" s="5"/>
    </row>
    <row r="52" spans="1:24" ht="40.799999999999997">
      <c r="A52" s="118">
        <v>51</v>
      </c>
      <c r="B52" s="119" t="s">
        <v>173</v>
      </c>
      <c r="C52" s="120" t="s">
        <v>174</v>
      </c>
      <c r="D52" s="253" t="s">
        <v>283</v>
      </c>
      <c r="E52" s="119"/>
      <c r="F52" s="119" t="s">
        <v>284</v>
      </c>
      <c r="G52" s="119" t="s">
        <v>285</v>
      </c>
      <c r="H52" s="119" t="s">
        <v>286</v>
      </c>
      <c r="I52" s="224" t="s">
        <v>287</v>
      </c>
      <c r="J52" s="119" t="s">
        <v>288</v>
      </c>
      <c r="K52" s="153"/>
      <c r="L52" s="1"/>
      <c r="M52" s="8"/>
      <c r="N52" s="5"/>
      <c r="O52" s="5"/>
      <c r="P52" s="5"/>
      <c r="Q52" s="5"/>
      <c r="R52" s="5"/>
      <c r="S52" s="5"/>
      <c r="T52" s="5"/>
      <c r="U52" s="5"/>
      <c r="V52" s="5"/>
      <c r="W52" s="5"/>
      <c r="X52" s="5"/>
    </row>
    <row r="53" spans="1:24" ht="40.799999999999997">
      <c r="A53" s="118">
        <v>52</v>
      </c>
      <c r="B53" s="224" t="s">
        <v>173</v>
      </c>
      <c r="C53" s="252" t="s">
        <v>174</v>
      </c>
      <c r="D53" s="253" t="s">
        <v>11</v>
      </c>
      <c r="E53" s="224"/>
      <c r="F53" s="224" t="s">
        <v>295</v>
      </c>
      <c r="G53" s="224" t="s">
        <v>296</v>
      </c>
      <c r="H53" s="224" t="s">
        <v>297</v>
      </c>
      <c r="I53" s="224" t="s">
        <v>298</v>
      </c>
      <c r="J53" s="224" t="s">
        <v>299</v>
      </c>
      <c r="K53" s="224"/>
      <c r="L53" s="1"/>
      <c r="M53" s="8"/>
      <c r="N53" s="5"/>
      <c r="O53" s="5"/>
      <c r="P53" s="5"/>
      <c r="Q53" s="5"/>
      <c r="R53" s="5"/>
      <c r="S53" s="5"/>
      <c r="T53" s="5"/>
      <c r="U53" s="5"/>
      <c r="V53" s="5"/>
      <c r="W53" s="5"/>
      <c r="X53" s="5"/>
    </row>
    <row r="54" spans="1:24" ht="40.799999999999997">
      <c r="A54" s="118">
        <v>53</v>
      </c>
      <c r="B54" s="224" t="s">
        <v>173</v>
      </c>
      <c r="C54" s="252" t="s">
        <v>174</v>
      </c>
      <c r="D54" s="253" t="s">
        <v>306</v>
      </c>
      <c r="E54" s="224" t="s">
        <v>6187</v>
      </c>
      <c r="F54" s="224" t="s">
        <v>307</v>
      </c>
      <c r="G54" s="224" t="s">
        <v>308</v>
      </c>
      <c r="H54" s="224" t="s">
        <v>309</v>
      </c>
      <c r="I54" s="224" t="s">
        <v>310</v>
      </c>
      <c r="J54" s="224" t="s">
        <v>311</v>
      </c>
      <c r="K54" s="224" t="s">
        <v>312</v>
      </c>
      <c r="L54" s="1"/>
      <c r="M54" s="8"/>
      <c r="N54" s="5"/>
      <c r="O54" s="5"/>
      <c r="P54" s="5"/>
      <c r="Q54" s="5"/>
      <c r="R54" s="5"/>
      <c r="S54" s="5"/>
      <c r="T54" s="5"/>
      <c r="U54" s="5"/>
      <c r="V54" s="5"/>
      <c r="W54" s="5"/>
      <c r="X54" s="5"/>
    </row>
    <row r="55" spans="1:24" ht="40.799999999999997">
      <c r="A55" s="118">
        <v>54</v>
      </c>
      <c r="B55" s="119" t="s">
        <v>173</v>
      </c>
      <c r="C55" s="120" t="s">
        <v>174</v>
      </c>
      <c r="D55" s="253" t="s">
        <v>300</v>
      </c>
      <c r="E55" s="119"/>
      <c r="F55" s="119" t="s">
        <v>301</v>
      </c>
      <c r="G55" s="119" t="s">
        <v>302</v>
      </c>
      <c r="H55" s="119" t="s">
        <v>303</v>
      </c>
      <c r="I55" s="224" t="s">
        <v>304</v>
      </c>
      <c r="J55" s="119" t="s">
        <v>305</v>
      </c>
      <c r="K55" s="153"/>
      <c r="L55" s="6" t="s">
        <v>205</v>
      </c>
      <c r="M55" s="8"/>
      <c r="N55" s="5"/>
      <c r="O55" s="5"/>
      <c r="P55" s="5"/>
      <c r="Q55" s="5"/>
      <c r="R55" s="5"/>
      <c r="S55" s="5"/>
      <c r="T55" s="5"/>
      <c r="U55" s="5"/>
      <c r="V55" s="5"/>
      <c r="W55" s="5"/>
      <c r="X55" s="5"/>
    </row>
    <row r="56" spans="1:24" ht="40.799999999999997">
      <c r="A56" s="118">
        <v>55</v>
      </c>
      <c r="B56" s="224" t="s">
        <v>173</v>
      </c>
      <c r="C56" s="252" t="s">
        <v>174</v>
      </c>
      <c r="D56" s="253" t="s">
        <v>325</v>
      </c>
      <c r="E56" s="224"/>
      <c r="F56" s="224" t="s">
        <v>326</v>
      </c>
      <c r="G56" s="224" t="s">
        <v>327</v>
      </c>
      <c r="H56" s="224" t="s">
        <v>328</v>
      </c>
      <c r="I56" s="224" t="s">
        <v>329</v>
      </c>
      <c r="J56" s="224" t="s">
        <v>330</v>
      </c>
      <c r="K56" s="224"/>
      <c r="L56" s="1"/>
      <c r="M56" s="8"/>
      <c r="N56" s="5"/>
      <c r="O56" s="5"/>
      <c r="P56" s="5"/>
      <c r="Q56" s="5"/>
      <c r="R56" s="5"/>
      <c r="S56" s="5"/>
      <c r="T56" s="5"/>
      <c r="U56" s="5"/>
      <c r="V56" s="5"/>
      <c r="W56" s="5"/>
      <c r="X56" s="5"/>
    </row>
    <row r="57" spans="1:24" ht="40.799999999999997">
      <c r="A57" s="118">
        <v>56</v>
      </c>
      <c r="B57" s="119" t="s">
        <v>173</v>
      </c>
      <c r="C57" s="120" t="s">
        <v>174</v>
      </c>
      <c r="D57" s="253" t="s">
        <v>313</v>
      </c>
      <c r="E57" s="119"/>
      <c r="F57" s="119" t="s">
        <v>314</v>
      </c>
      <c r="G57" s="119" t="s">
        <v>315</v>
      </c>
      <c r="H57" s="119" t="s">
        <v>316</v>
      </c>
      <c r="I57" s="224" t="s">
        <v>317</v>
      </c>
      <c r="J57" s="119" t="s">
        <v>318</v>
      </c>
      <c r="K57" s="153"/>
      <c r="L57" s="1"/>
      <c r="M57" s="8"/>
      <c r="N57" s="5"/>
      <c r="O57" s="5"/>
      <c r="P57" s="5"/>
      <c r="Q57" s="5"/>
      <c r="R57" s="5"/>
      <c r="S57" s="5"/>
      <c r="T57" s="5"/>
      <c r="U57" s="5"/>
      <c r="V57" s="5"/>
      <c r="W57" s="5"/>
      <c r="X57" s="5"/>
    </row>
    <row r="58" spans="1:24" ht="40.799999999999997">
      <c r="A58" s="118">
        <v>57</v>
      </c>
      <c r="B58" s="119" t="s">
        <v>173</v>
      </c>
      <c r="C58" s="120" t="s">
        <v>174</v>
      </c>
      <c r="D58" s="253" t="s">
        <v>319</v>
      </c>
      <c r="E58" s="119"/>
      <c r="F58" s="119" t="s">
        <v>320</v>
      </c>
      <c r="G58" s="119" t="s">
        <v>321</v>
      </c>
      <c r="H58" s="119" t="s">
        <v>322</v>
      </c>
      <c r="I58" s="224" t="s">
        <v>323</v>
      </c>
      <c r="J58" s="119" t="s">
        <v>324</v>
      </c>
      <c r="K58" s="153"/>
      <c r="L58" s="1"/>
      <c r="M58" s="8"/>
      <c r="N58" s="5"/>
      <c r="O58" s="5"/>
      <c r="P58" s="5"/>
      <c r="Q58" s="5"/>
      <c r="R58" s="5"/>
      <c r="S58" s="5"/>
      <c r="T58" s="5"/>
      <c r="U58" s="5"/>
      <c r="V58" s="5"/>
      <c r="W58" s="5"/>
      <c r="X58" s="5"/>
    </row>
    <row r="59" spans="1:24" ht="40.799999999999997">
      <c r="A59" s="118">
        <v>58</v>
      </c>
      <c r="B59" s="224" t="s">
        <v>173</v>
      </c>
      <c r="C59" s="252" t="s">
        <v>174</v>
      </c>
      <c r="D59" s="253" t="s">
        <v>47</v>
      </c>
      <c r="E59" s="224"/>
      <c r="F59" s="224" t="s">
        <v>331</v>
      </c>
      <c r="G59" s="224" t="s">
        <v>332</v>
      </c>
      <c r="H59" s="224" t="s">
        <v>333</v>
      </c>
      <c r="I59" s="224" t="s">
        <v>334</v>
      </c>
      <c r="J59" s="224" t="s">
        <v>335</v>
      </c>
      <c r="K59" s="224"/>
      <c r="L59" s="1"/>
      <c r="M59" s="8"/>
      <c r="N59" s="5"/>
      <c r="O59" s="5"/>
      <c r="P59" s="5"/>
      <c r="Q59" s="5"/>
      <c r="R59" s="5"/>
      <c r="S59" s="5"/>
      <c r="T59" s="5"/>
      <c r="U59" s="5"/>
      <c r="V59" s="5"/>
      <c r="W59" s="5"/>
      <c r="X59" s="5"/>
    </row>
    <row r="60" spans="1:24" ht="30.6">
      <c r="A60" s="118">
        <v>59</v>
      </c>
      <c r="B60" s="224" t="s">
        <v>173</v>
      </c>
      <c r="C60" s="252" t="s">
        <v>174</v>
      </c>
      <c r="D60" s="253" t="s">
        <v>95</v>
      </c>
      <c r="E60" s="224"/>
      <c r="F60" s="224" t="s">
        <v>336</v>
      </c>
      <c r="G60" s="224" t="s">
        <v>337</v>
      </c>
      <c r="H60" s="224" t="s">
        <v>338</v>
      </c>
      <c r="I60" s="224" t="s">
        <v>339</v>
      </c>
      <c r="J60" s="224" t="s">
        <v>340</v>
      </c>
      <c r="K60" s="224"/>
      <c r="L60" s="1"/>
      <c r="M60" s="8"/>
      <c r="N60" s="5"/>
      <c r="O60" s="5"/>
      <c r="P60" s="5"/>
      <c r="Q60" s="5"/>
      <c r="R60" s="5"/>
      <c r="S60" s="5"/>
      <c r="T60" s="5"/>
      <c r="U60" s="5"/>
      <c r="V60" s="5"/>
      <c r="W60" s="5"/>
      <c r="X60" s="5"/>
    </row>
    <row r="61" spans="1:24" ht="30.6">
      <c r="A61" s="118">
        <v>60</v>
      </c>
      <c r="B61" s="224" t="s">
        <v>173</v>
      </c>
      <c r="C61" s="252" t="s">
        <v>174</v>
      </c>
      <c r="D61" s="253" t="s">
        <v>128</v>
      </c>
      <c r="E61" s="224"/>
      <c r="F61" s="224" t="s">
        <v>341</v>
      </c>
      <c r="G61" s="224" t="s">
        <v>342</v>
      </c>
      <c r="H61" s="224" t="s">
        <v>343</v>
      </c>
      <c r="I61" s="224" t="s">
        <v>344</v>
      </c>
      <c r="J61" s="224" t="s">
        <v>345</v>
      </c>
      <c r="K61" s="224"/>
      <c r="L61" s="1"/>
      <c r="M61" s="8"/>
      <c r="N61" s="5"/>
      <c r="O61" s="5"/>
      <c r="P61" s="5"/>
      <c r="Q61" s="5"/>
      <c r="R61" s="5"/>
      <c r="S61" s="5"/>
      <c r="T61" s="5"/>
      <c r="U61" s="5"/>
      <c r="V61" s="5"/>
      <c r="W61" s="5"/>
      <c r="X61" s="5"/>
    </row>
    <row r="62" spans="1:24" ht="30.6">
      <c r="A62" s="118">
        <v>61</v>
      </c>
      <c r="B62" s="224" t="s">
        <v>173</v>
      </c>
      <c r="C62" s="252" t="s">
        <v>174</v>
      </c>
      <c r="D62" s="253" t="s">
        <v>145</v>
      </c>
      <c r="E62" s="224"/>
      <c r="F62" s="224" t="s">
        <v>346</v>
      </c>
      <c r="G62" s="224" t="s">
        <v>347</v>
      </c>
      <c r="H62" s="224" t="s">
        <v>348</v>
      </c>
      <c r="I62" s="224" t="s">
        <v>349</v>
      </c>
      <c r="J62" s="224" t="s">
        <v>350</v>
      </c>
      <c r="K62" s="224"/>
      <c r="L62" s="1"/>
      <c r="M62" s="8"/>
      <c r="N62" s="5"/>
      <c r="O62" s="5"/>
      <c r="P62" s="5"/>
      <c r="Q62" s="5"/>
      <c r="R62" s="5"/>
      <c r="S62" s="5"/>
      <c r="T62" s="5"/>
      <c r="U62" s="5"/>
      <c r="V62" s="5"/>
      <c r="W62" s="5"/>
      <c r="X62" s="5"/>
    </row>
    <row r="63" spans="1:24" ht="30.6">
      <c r="A63" s="118">
        <v>62</v>
      </c>
      <c r="B63" s="224" t="s">
        <v>173</v>
      </c>
      <c r="C63" s="252" t="s">
        <v>174</v>
      </c>
      <c r="D63" s="253" t="s">
        <v>158</v>
      </c>
      <c r="E63" s="224"/>
      <c r="F63" s="224" t="s">
        <v>351</v>
      </c>
      <c r="G63" s="224" t="s">
        <v>352</v>
      </c>
      <c r="H63" s="257">
        <v>8906225704</v>
      </c>
      <c r="I63" s="224" t="s">
        <v>353</v>
      </c>
      <c r="J63" s="224" t="s">
        <v>354</v>
      </c>
      <c r="K63" s="224"/>
      <c r="L63" s="1"/>
      <c r="M63" s="8"/>
      <c r="N63" s="5"/>
      <c r="O63" s="5"/>
      <c r="P63" s="5"/>
      <c r="Q63" s="5"/>
      <c r="R63" s="5"/>
      <c r="S63" s="5"/>
      <c r="T63" s="5"/>
      <c r="U63" s="5"/>
      <c r="V63" s="5"/>
      <c r="W63" s="5"/>
      <c r="X63" s="5"/>
    </row>
    <row r="64" spans="1:24" ht="30.6">
      <c r="A64" s="118">
        <v>63</v>
      </c>
      <c r="B64" s="224" t="s">
        <v>355</v>
      </c>
      <c r="C64" s="260" t="s">
        <v>356</v>
      </c>
      <c r="D64" s="253" t="s">
        <v>31</v>
      </c>
      <c r="E64" s="224"/>
      <c r="F64" s="224" t="s">
        <v>6250</v>
      </c>
      <c r="G64" s="224" t="s">
        <v>371</v>
      </c>
      <c r="H64" s="224" t="s">
        <v>372</v>
      </c>
      <c r="I64" s="224" t="s">
        <v>373</v>
      </c>
      <c r="J64" s="224" t="s">
        <v>374</v>
      </c>
      <c r="K64" s="224"/>
      <c r="L64" s="22"/>
      <c r="M64" s="4"/>
      <c r="N64" s="5"/>
      <c r="O64" s="5"/>
      <c r="P64" s="5"/>
      <c r="Q64" s="5"/>
      <c r="R64" s="5"/>
      <c r="S64" s="5"/>
      <c r="T64" s="5"/>
      <c r="U64" s="5"/>
      <c r="V64" s="5"/>
      <c r="W64" s="5"/>
      <c r="X64" s="5"/>
    </row>
    <row r="65" spans="1:24" ht="51">
      <c r="A65" s="118">
        <v>64</v>
      </c>
      <c r="B65" s="258" t="s">
        <v>355</v>
      </c>
      <c r="C65" s="259" t="s">
        <v>356</v>
      </c>
      <c r="D65" s="253" t="s">
        <v>12</v>
      </c>
      <c r="E65" s="258" t="s">
        <v>6187</v>
      </c>
      <c r="F65" s="258" t="s">
        <v>6247</v>
      </c>
      <c r="G65" s="258" t="s">
        <v>357</v>
      </c>
      <c r="H65" s="258" t="s">
        <v>358</v>
      </c>
      <c r="I65" s="224" t="s">
        <v>359</v>
      </c>
      <c r="J65" s="258" t="s">
        <v>360</v>
      </c>
      <c r="K65" s="261" t="s">
        <v>361</v>
      </c>
      <c r="L65" s="1"/>
      <c r="M65" s="4"/>
      <c r="N65" s="5"/>
      <c r="O65" s="5"/>
      <c r="P65" s="5"/>
      <c r="Q65" s="5"/>
      <c r="R65" s="5"/>
      <c r="S65" s="5"/>
      <c r="T65" s="5"/>
      <c r="U65" s="5"/>
      <c r="V65" s="5"/>
      <c r="W65" s="5"/>
      <c r="X65" s="5"/>
    </row>
    <row r="66" spans="1:24" ht="40.799999999999997">
      <c r="A66" s="118">
        <v>65</v>
      </c>
      <c r="B66" s="119" t="s">
        <v>355</v>
      </c>
      <c r="C66" s="120" t="s">
        <v>356</v>
      </c>
      <c r="D66" s="253" t="s">
        <v>17</v>
      </c>
      <c r="E66" s="119"/>
      <c r="F66" s="119" t="s">
        <v>6248</v>
      </c>
      <c r="G66" s="119" t="s">
        <v>362</v>
      </c>
      <c r="H66" s="119" t="s">
        <v>363</v>
      </c>
      <c r="I66" s="224" t="s">
        <v>364</v>
      </c>
      <c r="J66" s="119" t="s">
        <v>365</v>
      </c>
      <c r="K66" s="153"/>
      <c r="L66" s="1"/>
      <c r="M66" s="4"/>
      <c r="N66" s="5"/>
      <c r="O66" s="5"/>
      <c r="P66" s="5"/>
      <c r="Q66" s="5"/>
      <c r="R66" s="5"/>
      <c r="S66" s="5"/>
      <c r="T66" s="5"/>
      <c r="U66" s="5"/>
      <c r="V66" s="5"/>
      <c r="W66" s="5"/>
      <c r="X66" s="5"/>
    </row>
    <row r="67" spans="1:24" ht="51">
      <c r="A67" s="118">
        <v>66</v>
      </c>
      <c r="B67" s="119" t="s">
        <v>355</v>
      </c>
      <c r="C67" s="120" t="s">
        <v>356</v>
      </c>
      <c r="D67" s="253" t="s">
        <v>23</v>
      </c>
      <c r="E67" s="119" t="s">
        <v>6187</v>
      </c>
      <c r="F67" s="119" t="s">
        <v>6249</v>
      </c>
      <c r="G67" s="119" t="s">
        <v>366</v>
      </c>
      <c r="H67" s="119" t="s">
        <v>367</v>
      </c>
      <c r="I67" s="224" t="s">
        <v>368</v>
      </c>
      <c r="J67" s="119" t="s">
        <v>369</v>
      </c>
      <c r="K67" s="153" t="s">
        <v>370</v>
      </c>
      <c r="L67" s="1"/>
      <c r="M67" s="4"/>
      <c r="N67" s="5"/>
      <c r="O67" s="5"/>
      <c r="P67" s="5"/>
      <c r="Q67" s="5"/>
      <c r="R67" s="5"/>
      <c r="S67" s="5"/>
      <c r="T67" s="5"/>
      <c r="U67" s="5"/>
      <c r="V67" s="5"/>
      <c r="W67" s="5"/>
      <c r="X67" s="5"/>
    </row>
    <row r="68" spans="1:24" ht="40.799999999999997">
      <c r="A68" s="118">
        <v>67</v>
      </c>
      <c r="B68" s="224" t="s">
        <v>355</v>
      </c>
      <c r="C68" s="252" t="s">
        <v>356</v>
      </c>
      <c r="D68" s="253" t="s">
        <v>40</v>
      </c>
      <c r="E68" s="224"/>
      <c r="F68" s="224" t="s">
        <v>6252</v>
      </c>
      <c r="G68" s="224" t="s">
        <v>385</v>
      </c>
      <c r="H68" s="224" t="s">
        <v>386</v>
      </c>
      <c r="I68" s="224" t="s">
        <v>387</v>
      </c>
      <c r="J68" s="224" t="s">
        <v>388</v>
      </c>
      <c r="K68" s="224" t="str">
        <f>HYPERLINK("http://pokrovka-shkola.ucoz.ru/news/vserossijskij_geograficheskij_diktant/2016-10-31-254","http://pokrovka-shkola.ucoz.ru/news/vserossijskij_geograficheskij_diktant/2016-10-31-254")</f>
        <v>http://pokrovka-shkola.ucoz.ru/news/vserossijskij_geograficheskij_diktant/2016-10-31-254</v>
      </c>
      <c r="L68" s="6" t="s">
        <v>205</v>
      </c>
      <c r="M68" s="4"/>
      <c r="N68" s="5"/>
      <c r="O68" s="5"/>
      <c r="P68" s="5"/>
      <c r="Q68" s="5"/>
      <c r="R68" s="5"/>
      <c r="S68" s="5"/>
      <c r="T68" s="5"/>
      <c r="U68" s="5"/>
      <c r="V68" s="5"/>
      <c r="W68" s="5"/>
      <c r="X68" s="5"/>
    </row>
    <row r="69" spans="1:24" ht="40.799999999999997">
      <c r="A69" s="118">
        <v>68</v>
      </c>
      <c r="B69" s="119" t="s">
        <v>355</v>
      </c>
      <c r="C69" s="120" t="s">
        <v>356</v>
      </c>
      <c r="D69" s="253" t="s">
        <v>35</v>
      </c>
      <c r="E69" s="119" t="s">
        <v>6187</v>
      </c>
      <c r="F69" s="119" t="s">
        <v>375</v>
      </c>
      <c r="G69" s="119" t="s">
        <v>376</v>
      </c>
      <c r="H69" s="119" t="s">
        <v>377</v>
      </c>
      <c r="I69" s="224" t="s">
        <v>6130</v>
      </c>
      <c r="J69" s="119" t="s">
        <v>379</v>
      </c>
      <c r="K69" s="153" t="str">
        <f>HYPERLINK("http://atamanovka-sosh.ucoz.ru/dok/vtoroj_vserossijskij_geograficheskij_diktant.pdf","http://atamanovka-sosh.ucoz.ru/dok/vtoroj_vserossijskij_geograficheskij_diktant.pdf")</f>
        <v>http://atamanovka-sosh.ucoz.ru/dok/vtoroj_vserossijskij_geograficheskij_diktant.pdf</v>
      </c>
      <c r="L69" s="1"/>
      <c r="M69" s="4"/>
      <c r="N69" s="5"/>
      <c r="O69" s="5"/>
      <c r="P69" s="5"/>
      <c r="Q69" s="5"/>
      <c r="R69" s="5"/>
      <c r="S69" s="5"/>
      <c r="T69" s="5"/>
      <c r="U69" s="5"/>
      <c r="V69" s="5"/>
      <c r="W69" s="5"/>
      <c r="X69" s="5"/>
    </row>
    <row r="70" spans="1:24" ht="30.6">
      <c r="A70" s="118">
        <v>69</v>
      </c>
      <c r="B70" s="119" t="s">
        <v>355</v>
      </c>
      <c r="C70" s="120" t="s">
        <v>356</v>
      </c>
      <c r="D70" s="253" t="s">
        <v>76</v>
      </c>
      <c r="E70" s="119"/>
      <c r="F70" s="119" t="s">
        <v>6251</v>
      </c>
      <c r="G70" s="119" t="s">
        <v>380</v>
      </c>
      <c r="H70" s="119" t="s">
        <v>381</v>
      </c>
      <c r="I70" s="224" t="s">
        <v>382</v>
      </c>
      <c r="J70" s="119" t="s">
        <v>383</v>
      </c>
      <c r="K70" s="153" t="s">
        <v>384</v>
      </c>
      <c r="L70" s="1"/>
      <c r="M70" s="4"/>
      <c r="N70" s="5"/>
      <c r="O70" s="5"/>
      <c r="P70" s="5"/>
      <c r="Q70" s="5"/>
      <c r="R70" s="5"/>
      <c r="S70" s="5"/>
      <c r="T70" s="5"/>
      <c r="U70" s="5"/>
      <c r="V70" s="5"/>
      <c r="W70" s="5"/>
      <c r="X70" s="5"/>
    </row>
    <row r="71" spans="1:24" ht="51">
      <c r="A71" s="118">
        <v>70</v>
      </c>
      <c r="B71" s="224" t="s">
        <v>389</v>
      </c>
      <c r="C71" s="252" t="s">
        <v>390</v>
      </c>
      <c r="D71" s="253" t="s">
        <v>40</v>
      </c>
      <c r="E71" s="224"/>
      <c r="F71" s="224" t="s">
        <v>6255</v>
      </c>
      <c r="G71" s="224" t="s">
        <v>406</v>
      </c>
      <c r="H71" s="224" t="s">
        <v>407</v>
      </c>
      <c r="I71" s="224" t="s">
        <v>408</v>
      </c>
      <c r="J71" s="224" t="s">
        <v>409</v>
      </c>
      <c r="K71" s="224"/>
      <c r="L71" s="1"/>
      <c r="M71" s="4"/>
      <c r="N71" s="5"/>
      <c r="O71" s="5"/>
      <c r="P71" s="5"/>
      <c r="Q71" s="5"/>
      <c r="R71" s="5"/>
      <c r="S71" s="5"/>
      <c r="T71" s="5"/>
      <c r="U71" s="5"/>
      <c r="V71" s="5"/>
      <c r="W71" s="5"/>
      <c r="X71" s="5"/>
    </row>
    <row r="72" spans="1:24" ht="40.799999999999997">
      <c r="A72" s="118">
        <v>71</v>
      </c>
      <c r="B72" s="119" t="s">
        <v>389</v>
      </c>
      <c r="C72" s="120" t="s">
        <v>390</v>
      </c>
      <c r="D72" s="253" t="s">
        <v>12</v>
      </c>
      <c r="E72" s="119"/>
      <c r="F72" s="119" t="s">
        <v>6253</v>
      </c>
      <c r="G72" s="119" t="s">
        <v>391</v>
      </c>
      <c r="H72" s="119" t="s">
        <v>392</v>
      </c>
      <c r="I72" s="224" t="s">
        <v>393</v>
      </c>
      <c r="J72" s="119" t="s">
        <v>6638</v>
      </c>
      <c r="K72" s="153" t="s">
        <v>394</v>
      </c>
      <c r="L72" s="1"/>
      <c r="M72" s="4"/>
      <c r="N72" s="5"/>
      <c r="O72" s="5"/>
      <c r="P72" s="5"/>
      <c r="Q72" s="5"/>
      <c r="R72" s="5"/>
      <c r="S72" s="5"/>
      <c r="T72" s="5"/>
      <c r="U72" s="5"/>
      <c r="V72" s="5"/>
      <c r="W72" s="5"/>
      <c r="X72" s="5"/>
    </row>
    <row r="73" spans="1:24" ht="40.799999999999997">
      <c r="A73" s="118">
        <v>72</v>
      </c>
      <c r="B73" s="119" t="s">
        <v>389</v>
      </c>
      <c r="C73" s="120" t="s">
        <v>390</v>
      </c>
      <c r="D73" s="253" t="s">
        <v>17</v>
      </c>
      <c r="E73" s="119"/>
      <c r="F73" s="119" t="s">
        <v>6639</v>
      </c>
      <c r="G73" s="119" t="s">
        <v>395</v>
      </c>
      <c r="H73" s="119" t="s">
        <v>396</v>
      </c>
      <c r="I73" s="224" t="s">
        <v>397</v>
      </c>
      <c r="J73" s="119" t="s">
        <v>398</v>
      </c>
      <c r="K73" s="153" t="s">
        <v>399</v>
      </c>
      <c r="L73" s="1"/>
      <c r="M73" s="4"/>
      <c r="N73" s="5"/>
      <c r="O73" s="5"/>
      <c r="P73" s="5"/>
      <c r="Q73" s="5"/>
      <c r="R73" s="5"/>
      <c r="S73" s="5"/>
      <c r="T73" s="5"/>
      <c r="U73" s="5"/>
      <c r="V73" s="5"/>
      <c r="W73" s="5"/>
      <c r="X73" s="5"/>
    </row>
    <row r="74" spans="1:24" ht="40.799999999999997">
      <c r="A74" s="118">
        <v>73</v>
      </c>
      <c r="B74" s="119" t="s">
        <v>389</v>
      </c>
      <c r="C74" s="120" t="s">
        <v>390</v>
      </c>
      <c r="D74" s="253" t="s">
        <v>23</v>
      </c>
      <c r="E74" s="119"/>
      <c r="F74" s="119" t="s">
        <v>6254</v>
      </c>
      <c r="G74" s="119" t="s">
        <v>400</v>
      </c>
      <c r="H74" s="119" t="s">
        <v>401</v>
      </c>
      <c r="I74" s="224" t="str">
        <f>HYPERLINK("mailto:zav_spo@mail.ru","zav_spo@mail.ru")</f>
        <v>zav_spo@mail.ru</v>
      </c>
      <c r="J74" s="119" t="s">
        <v>402</v>
      </c>
      <c r="K74" s="262" t="s">
        <v>403</v>
      </c>
      <c r="L74" s="1"/>
      <c r="M74" s="4"/>
      <c r="N74" s="5"/>
      <c r="O74" s="5"/>
      <c r="P74" s="5"/>
      <c r="Q74" s="5"/>
      <c r="R74" s="5"/>
      <c r="S74" s="5"/>
      <c r="T74" s="5"/>
      <c r="U74" s="5"/>
      <c r="V74" s="5"/>
      <c r="W74" s="5"/>
      <c r="X74" s="5"/>
    </row>
    <row r="75" spans="1:24" ht="71.400000000000006">
      <c r="A75" s="118">
        <v>74</v>
      </c>
      <c r="B75" s="248" t="s">
        <v>389</v>
      </c>
      <c r="C75" s="249" t="s">
        <v>390</v>
      </c>
      <c r="D75" s="327" t="s">
        <v>223</v>
      </c>
      <c r="E75" s="248"/>
      <c r="F75" s="248" t="s">
        <v>411</v>
      </c>
      <c r="G75" s="248"/>
      <c r="H75" s="248"/>
      <c r="I75" s="251"/>
      <c r="J75" s="248"/>
      <c r="K75" s="250" t="s">
        <v>93</v>
      </c>
      <c r="L75" s="9"/>
      <c r="M75" s="10"/>
      <c r="N75" s="11"/>
      <c r="O75" s="11"/>
      <c r="P75" s="11"/>
      <c r="Q75" s="11"/>
      <c r="R75" s="11"/>
      <c r="S75" s="11"/>
      <c r="T75" s="11"/>
      <c r="U75" s="11"/>
      <c r="V75" s="11"/>
      <c r="W75" s="11"/>
      <c r="X75" s="11"/>
    </row>
    <row r="76" spans="1:24" ht="40.799999999999997">
      <c r="A76" s="118">
        <v>75</v>
      </c>
      <c r="B76" s="119" t="s">
        <v>389</v>
      </c>
      <c r="C76" s="120" t="s">
        <v>390</v>
      </c>
      <c r="D76" s="253" t="s">
        <v>229</v>
      </c>
      <c r="E76" s="119" t="s">
        <v>6187</v>
      </c>
      <c r="F76" s="119" t="s">
        <v>6256</v>
      </c>
      <c r="G76" s="119" t="s">
        <v>412</v>
      </c>
      <c r="H76" s="119" t="s">
        <v>413</v>
      </c>
      <c r="I76" s="224" t="s">
        <v>414</v>
      </c>
      <c r="J76" s="119" t="s">
        <v>415</v>
      </c>
      <c r="K76" s="153" t="s">
        <v>416</v>
      </c>
      <c r="L76" s="26" t="s">
        <v>417</v>
      </c>
      <c r="M76" s="8"/>
      <c r="N76" s="5"/>
      <c r="O76" s="5"/>
      <c r="P76" s="5"/>
      <c r="Q76" s="5"/>
      <c r="R76" s="5"/>
      <c r="S76" s="5"/>
      <c r="T76" s="5"/>
      <c r="U76" s="5"/>
      <c r="V76" s="5"/>
      <c r="W76" s="5"/>
      <c r="X76" s="5"/>
    </row>
    <row r="77" spans="1:24" ht="40.799999999999997">
      <c r="A77" s="118">
        <v>76</v>
      </c>
      <c r="B77" s="119" t="s">
        <v>389</v>
      </c>
      <c r="C77" s="120" t="s">
        <v>390</v>
      </c>
      <c r="D77" s="253" t="s">
        <v>235</v>
      </c>
      <c r="E77" s="119" t="s">
        <v>6187</v>
      </c>
      <c r="F77" s="119" t="s">
        <v>418</v>
      </c>
      <c r="G77" s="119" t="s">
        <v>419</v>
      </c>
      <c r="H77" s="119">
        <v>89211478540</v>
      </c>
      <c r="I77" s="224" t="s">
        <v>420</v>
      </c>
      <c r="J77" s="119" t="s">
        <v>421</v>
      </c>
      <c r="K77" s="153" t="s">
        <v>422</v>
      </c>
      <c r="L77" s="27" t="s">
        <v>205</v>
      </c>
      <c r="M77" s="8"/>
      <c r="N77" s="5"/>
      <c r="O77" s="5"/>
      <c r="P77" s="5"/>
      <c r="Q77" s="5"/>
      <c r="R77" s="5"/>
      <c r="S77" s="5"/>
      <c r="T77" s="5"/>
      <c r="U77" s="5"/>
      <c r="V77" s="5"/>
      <c r="W77" s="5"/>
      <c r="X77" s="5"/>
    </row>
    <row r="78" spans="1:24" ht="40.799999999999997">
      <c r="A78" s="118">
        <v>77</v>
      </c>
      <c r="B78" s="119" t="s">
        <v>423</v>
      </c>
      <c r="C78" s="120" t="s">
        <v>424</v>
      </c>
      <c r="D78" s="253" t="s">
        <v>12</v>
      </c>
      <c r="E78" s="119" t="s">
        <v>6187</v>
      </c>
      <c r="F78" s="153" t="s">
        <v>5862</v>
      </c>
      <c r="G78" s="119" t="s">
        <v>425</v>
      </c>
      <c r="H78" s="119" t="s">
        <v>426</v>
      </c>
      <c r="I78" s="224" t="s">
        <v>427</v>
      </c>
      <c r="J78" s="119" t="s">
        <v>428</v>
      </c>
      <c r="K78" s="153" t="s">
        <v>429</v>
      </c>
      <c r="L78" s="6" t="s">
        <v>430</v>
      </c>
      <c r="M78" s="8"/>
      <c r="N78" s="5"/>
      <c r="O78" s="5"/>
      <c r="P78" s="5"/>
      <c r="Q78" s="5"/>
      <c r="R78" s="5"/>
      <c r="S78" s="5"/>
      <c r="T78" s="5"/>
      <c r="U78" s="5"/>
      <c r="V78" s="5"/>
      <c r="W78" s="5"/>
      <c r="X78" s="5"/>
    </row>
    <row r="79" spans="1:24" ht="91.8">
      <c r="A79" s="118">
        <v>78</v>
      </c>
      <c r="B79" s="119" t="s">
        <v>423</v>
      </c>
      <c r="C79" s="120" t="s">
        <v>424</v>
      </c>
      <c r="D79" s="253" t="s">
        <v>17</v>
      </c>
      <c r="E79" s="119"/>
      <c r="F79" s="254" t="s">
        <v>431</v>
      </c>
      <c r="G79" s="119"/>
      <c r="H79" s="119"/>
      <c r="I79" s="224"/>
      <c r="J79" s="254"/>
      <c r="K79" s="256" t="s">
        <v>93</v>
      </c>
      <c r="L79" s="1"/>
      <c r="M79" s="4"/>
      <c r="N79" s="5"/>
      <c r="O79" s="5"/>
      <c r="P79" s="5"/>
      <c r="Q79" s="5"/>
      <c r="R79" s="5"/>
      <c r="S79" s="5"/>
      <c r="T79" s="5"/>
      <c r="U79" s="5"/>
      <c r="V79" s="5"/>
      <c r="W79" s="5"/>
      <c r="X79" s="5"/>
    </row>
    <row r="80" spans="1:24" ht="51">
      <c r="A80" s="118">
        <v>79</v>
      </c>
      <c r="B80" s="119" t="s">
        <v>423</v>
      </c>
      <c r="C80" s="120" t="s">
        <v>424</v>
      </c>
      <c r="D80" s="253" t="s">
        <v>23</v>
      </c>
      <c r="E80" s="119"/>
      <c r="F80" s="119" t="s">
        <v>432</v>
      </c>
      <c r="G80" s="119" t="s">
        <v>433</v>
      </c>
      <c r="H80" s="119" t="s">
        <v>434</v>
      </c>
      <c r="I80" s="224" t="s">
        <v>435</v>
      </c>
      <c r="J80" s="119" t="s">
        <v>436</v>
      </c>
      <c r="K80" s="153" t="s">
        <v>437</v>
      </c>
      <c r="L80" s="1"/>
      <c r="M80" s="28"/>
      <c r="N80" s="29"/>
      <c r="O80" s="29"/>
      <c r="P80" s="29"/>
      <c r="Q80" s="29"/>
      <c r="R80" s="29"/>
      <c r="S80" s="29"/>
      <c r="T80" s="29"/>
      <c r="U80" s="29"/>
      <c r="V80" s="29"/>
      <c r="W80" s="29"/>
      <c r="X80" s="29"/>
    </row>
    <row r="81" spans="1:24" ht="51">
      <c r="A81" s="118">
        <v>80</v>
      </c>
      <c r="B81" s="119" t="s">
        <v>423</v>
      </c>
      <c r="C81" s="120" t="s">
        <v>424</v>
      </c>
      <c r="D81" s="253" t="s">
        <v>31</v>
      </c>
      <c r="E81" s="119" t="s">
        <v>6187</v>
      </c>
      <c r="F81" s="119" t="s">
        <v>438</v>
      </c>
      <c r="G81" s="119" t="s">
        <v>439</v>
      </c>
      <c r="H81" s="119" t="s">
        <v>440</v>
      </c>
      <c r="I81" s="224" t="s">
        <v>441</v>
      </c>
      <c r="J81" s="119" t="s">
        <v>442</v>
      </c>
      <c r="K81" s="153" t="s">
        <v>443</v>
      </c>
      <c r="L81" s="1"/>
      <c r="M81" s="30"/>
      <c r="N81" s="31"/>
      <c r="O81" s="31"/>
      <c r="P81" s="31"/>
      <c r="Q81" s="31"/>
      <c r="R81" s="31"/>
      <c r="S81" s="31"/>
      <c r="T81" s="31"/>
      <c r="U81" s="31"/>
      <c r="V81" s="31"/>
      <c r="W81" s="31"/>
      <c r="X81" s="31"/>
    </row>
    <row r="82" spans="1:24" ht="102">
      <c r="A82" s="118">
        <v>81</v>
      </c>
      <c r="B82" s="119" t="s">
        <v>444</v>
      </c>
      <c r="C82" s="120" t="s">
        <v>445</v>
      </c>
      <c r="D82" s="253" t="s">
        <v>12</v>
      </c>
      <c r="E82" s="119"/>
      <c r="F82" s="119" t="s">
        <v>6257</v>
      </c>
      <c r="G82" s="119" t="s">
        <v>446</v>
      </c>
      <c r="H82" s="119" t="s">
        <v>447</v>
      </c>
      <c r="I82" s="224" t="s">
        <v>448</v>
      </c>
      <c r="J82" s="119" t="s">
        <v>449</v>
      </c>
      <c r="K82" s="153" t="s">
        <v>450</v>
      </c>
      <c r="L82" s="32" t="s">
        <v>451</v>
      </c>
      <c r="M82" s="4"/>
      <c r="N82" s="5"/>
      <c r="O82" s="5"/>
      <c r="P82" s="5"/>
      <c r="Q82" s="5"/>
      <c r="R82" s="5"/>
      <c r="S82" s="5"/>
      <c r="T82" s="5"/>
      <c r="U82" s="5"/>
      <c r="V82" s="5"/>
      <c r="W82" s="5"/>
      <c r="X82" s="5"/>
    </row>
    <row r="83" spans="1:24" ht="81.599999999999994">
      <c r="A83" s="118">
        <v>82</v>
      </c>
      <c r="B83" s="224" t="s">
        <v>452</v>
      </c>
      <c r="C83" s="252" t="s">
        <v>453</v>
      </c>
      <c r="D83" s="253" t="s">
        <v>17</v>
      </c>
      <c r="E83" s="224" t="s">
        <v>6187</v>
      </c>
      <c r="F83" s="224" t="s">
        <v>459</v>
      </c>
      <c r="G83" s="224" t="s">
        <v>460</v>
      </c>
      <c r="H83" s="224" t="s">
        <v>461</v>
      </c>
      <c r="I83" s="224" t="s">
        <v>462</v>
      </c>
      <c r="J83" s="224" t="s">
        <v>463</v>
      </c>
      <c r="K83" s="224"/>
      <c r="L83" s="6" t="s">
        <v>205</v>
      </c>
      <c r="M83" s="8"/>
      <c r="N83" s="5"/>
      <c r="O83" s="5"/>
      <c r="P83" s="5"/>
      <c r="Q83" s="5"/>
      <c r="R83" s="5"/>
      <c r="S83" s="5"/>
      <c r="T83" s="5"/>
      <c r="U83" s="5"/>
      <c r="V83" s="5"/>
      <c r="W83" s="5"/>
      <c r="X83" s="5"/>
    </row>
    <row r="84" spans="1:24" ht="51">
      <c r="A84" s="118">
        <v>83</v>
      </c>
      <c r="B84" s="119" t="s">
        <v>452</v>
      </c>
      <c r="C84" s="120" t="s">
        <v>453</v>
      </c>
      <c r="D84" s="253" t="s">
        <v>12</v>
      </c>
      <c r="E84" s="119"/>
      <c r="F84" s="119" t="s">
        <v>6258</v>
      </c>
      <c r="G84" s="119" t="s">
        <v>454</v>
      </c>
      <c r="H84" s="119" t="s">
        <v>455</v>
      </c>
      <c r="I84" s="224" t="s">
        <v>6069</v>
      </c>
      <c r="J84" s="119" t="s">
        <v>457</v>
      </c>
      <c r="K84" s="153" t="s">
        <v>458</v>
      </c>
      <c r="L84" s="1"/>
      <c r="M84" s="8"/>
      <c r="N84" s="5"/>
      <c r="O84" s="5"/>
      <c r="P84" s="5"/>
      <c r="Q84" s="5"/>
      <c r="R84" s="5"/>
      <c r="S84" s="5"/>
      <c r="T84" s="5"/>
      <c r="U84" s="5"/>
      <c r="V84" s="5"/>
      <c r="W84" s="5"/>
      <c r="X84" s="5"/>
    </row>
    <row r="85" spans="1:24" ht="30.6">
      <c r="A85" s="118">
        <v>84</v>
      </c>
      <c r="B85" s="119" t="s">
        <v>464</v>
      </c>
      <c r="C85" s="120" t="s">
        <v>465</v>
      </c>
      <c r="D85" s="253" t="s">
        <v>12</v>
      </c>
      <c r="E85" s="119"/>
      <c r="F85" s="119" t="s">
        <v>6259</v>
      </c>
      <c r="G85" s="119" t="s">
        <v>466</v>
      </c>
      <c r="H85" s="119" t="s">
        <v>467</v>
      </c>
      <c r="I85" s="224" t="s">
        <v>468</v>
      </c>
      <c r="J85" s="119" t="s">
        <v>469</v>
      </c>
      <c r="K85" s="153" t="s">
        <v>470</v>
      </c>
      <c r="L85" s="1"/>
      <c r="M85" s="4"/>
      <c r="N85" s="5"/>
      <c r="O85" s="5"/>
      <c r="P85" s="5"/>
      <c r="Q85" s="5"/>
      <c r="R85" s="5"/>
      <c r="S85" s="5"/>
      <c r="T85" s="5"/>
      <c r="U85" s="5"/>
      <c r="V85" s="5"/>
      <c r="W85" s="5"/>
      <c r="X85" s="5"/>
    </row>
    <row r="86" spans="1:24" ht="61.2">
      <c r="A86" s="118">
        <v>85</v>
      </c>
      <c r="B86" s="119" t="s">
        <v>464</v>
      </c>
      <c r="C86" s="120" t="s">
        <v>465</v>
      </c>
      <c r="D86" s="253" t="s">
        <v>17</v>
      </c>
      <c r="E86" s="119" t="s">
        <v>6187</v>
      </c>
      <c r="F86" s="119" t="s">
        <v>471</v>
      </c>
      <c r="G86" s="119" t="s">
        <v>472</v>
      </c>
      <c r="H86" s="119" t="s">
        <v>473</v>
      </c>
      <c r="I86" s="224" t="s">
        <v>474</v>
      </c>
      <c r="J86" s="119" t="s">
        <v>475</v>
      </c>
      <c r="K86" s="153" t="s">
        <v>476</v>
      </c>
      <c r="L86" s="1"/>
      <c r="M86" s="8"/>
      <c r="N86" s="5"/>
      <c r="O86" s="5"/>
      <c r="P86" s="5"/>
      <c r="Q86" s="5"/>
      <c r="R86" s="5"/>
      <c r="S86" s="5"/>
      <c r="T86" s="5"/>
      <c r="U86" s="5"/>
      <c r="V86" s="5"/>
      <c r="W86" s="5"/>
      <c r="X86" s="5"/>
    </row>
    <row r="87" spans="1:24" ht="61.2">
      <c r="A87" s="118">
        <v>86</v>
      </c>
      <c r="B87" s="119" t="s">
        <v>464</v>
      </c>
      <c r="C87" s="120" t="s">
        <v>465</v>
      </c>
      <c r="D87" s="253" t="s">
        <v>23</v>
      </c>
      <c r="E87" s="119"/>
      <c r="F87" s="119" t="s">
        <v>6260</v>
      </c>
      <c r="G87" s="119" t="s">
        <v>477</v>
      </c>
      <c r="H87" s="119" t="s">
        <v>478</v>
      </c>
      <c r="I87" s="224" t="s">
        <v>479</v>
      </c>
      <c r="J87" s="119" t="s">
        <v>480</v>
      </c>
      <c r="K87" s="153"/>
      <c r="L87" s="1"/>
      <c r="M87" s="33"/>
      <c r="N87" s="11"/>
      <c r="O87" s="11"/>
      <c r="P87" s="11"/>
      <c r="Q87" s="11"/>
      <c r="R87" s="11"/>
      <c r="S87" s="11"/>
      <c r="T87" s="11"/>
      <c r="U87" s="11"/>
      <c r="V87" s="11"/>
      <c r="W87" s="11"/>
      <c r="X87" s="11"/>
    </row>
    <row r="88" spans="1:24" ht="51">
      <c r="A88" s="118">
        <v>87</v>
      </c>
      <c r="B88" s="258" t="s">
        <v>464</v>
      </c>
      <c r="C88" s="259" t="s">
        <v>465</v>
      </c>
      <c r="D88" s="253" t="s">
        <v>31</v>
      </c>
      <c r="E88" s="258"/>
      <c r="F88" s="258" t="s">
        <v>481</v>
      </c>
      <c r="G88" s="258" t="s">
        <v>482</v>
      </c>
      <c r="H88" s="258" t="s">
        <v>483</v>
      </c>
      <c r="I88" s="224" t="s">
        <v>6102</v>
      </c>
      <c r="J88" s="258" t="s">
        <v>485</v>
      </c>
      <c r="K88" s="263" t="s">
        <v>486</v>
      </c>
      <c r="L88" s="22"/>
      <c r="M88" s="34"/>
      <c r="N88" s="25"/>
      <c r="O88" s="25"/>
      <c r="P88" s="25"/>
      <c r="Q88" s="25"/>
      <c r="R88" s="25"/>
      <c r="S88" s="25"/>
      <c r="T88" s="25"/>
      <c r="U88" s="25"/>
      <c r="V88" s="25"/>
      <c r="W88" s="25"/>
      <c r="X88" s="25"/>
    </row>
    <row r="89" spans="1:24" ht="30.6">
      <c r="A89" s="118">
        <v>88</v>
      </c>
      <c r="B89" s="224" t="s">
        <v>464</v>
      </c>
      <c r="C89" s="252" t="s">
        <v>465</v>
      </c>
      <c r="D89" s="253" t="s">
        <v>35</v>
      </c>
      <c r="E89" s="224"/>
      <c r="F89" s="224" t="s">
        <v>513</v>
      </c>
      <c r="G89" s="224" t="s">
        <v>514</v>
      </c>
      <c r="H89" s="224" t="s">
        <v>515</v>
      </c>
      <c r="I89" s="224" t="s">
        <v>516</v>
      </c>
      <c r="J89" s="224" t="s">
        <v>517</v>
      </c>
      <c r="K89" s="224"/>
      <c r="L89" s="1"/>
      <c r="M89" s="4"/>
      <c r="N89" s="5"/>
      <c r="O89" s="5"/>
      <c r="P89" s="5"/>
      <c r="Q89" s="5"/>
      <c r="R89" s="5"/>
      <c r="S89" s="5"/>
      <c r="T89" s="5"/>
      <c r="U89" s="5"/>
      <c r="V89" s="5"/>
      <c r="W89" s="5"/>
      <c r="X89" s="5"/>
    </row>
    <row r="90" spans="1:24" ht="51">
      <c r="A90" s="118">
        <v>89</v>
      </c>
      <c r="B90" s="224" t="s">
        <v>487</v>
      </c>
      <c r="C90" s="252" t="s">
        <v>488</v>
      </c>
      <c r="D90" s="253" t="s">
        <v>92</v>
      </c>
      <c r="E90" s="224"/>
      <c r="F90" s="224" t="s">
        <v>6265</v>
      </c>
      <c r="G90" s="224" t="s">
        <v>527</v>
      </c>
      <c r="H90" s="224" t="s">
        <v>528</v>
      </c>
      <c r="I90" s="224" t="s">
        <v>529</v>
      </c>
      <c r="J90" s="224" t="s">
        <v>530</v>
      </c>
      <c r="K90" s="224"/>
      <c r="L90" s="1"/>
      <c r="M90" s="4"/>
      <c r="N90" s="5"/>
      <c r="O90" s="5"/>
      <c r="P90" s="5"/>
      <c r="Q90" s="5"/>
      <c r="R90" s="5"/>
      <c r="S90" s="5"/>
      <c r="T90" s="5"/>
      <c r="U90" s="5"/>
      <c r="V90" s="5"/>
      <c r="W90" s="5"/>
      <c r="X90" s="5"/>
    </row>
    <row r="91" spans="1:24" ht="51">
      <c r="A91" s="118">
        <v>90</v>
      </c>
      <c r="B91" s="119" t="s">
        <v>487</v>
      </c>
      <c r="C91" s="120" t="s">
        <v>488</v>
      </c>
      <c r="D91" s="253" t="s">
        <v>12</v>
      </c>
      <c r="E91" s="119"/>
      <c r="F91" s="119" t="s">
        <v>6261</v>
      </c>
      <c r="G91" s="119" t="s">
        <v>489</v>
      </c>
      <c r="H91" s="119" t="s">
        <v>490</v>
      </c>
      <c r="I91" s="224" t="s">
        <v>6071</v>
      </c>
      <c r="J91" s="119" t="s">
        <v>492</v>
      </c>
      <c r="K91" s="153"/>
      <c r="L91" s="1"/>
      <c r="M91" s="4"/>
      <c r="N91" s="5"/>
      <c r="O91" s="5"/>
      <c r="P91" s="5"/>
      <c r="Q91" s="5"/>
      <c r="R91" s="5"/>
      <c r="S91" s="5"/>
      <c r="T91" s="5"/>
      <c r="U91" s="5"/>
      <c r="V91" s="5"/>
      <c r="W91" s="5"/>
      <c r="X91" s="5"/>
    </row>
    <row r="92" spans="1:24" ht="51">
      <c r="A92" s="118">
        <v>91</v>
      </c>
      <c r="B92" s="119" t="s">
        <v>487</v>
      </c>
      <c r="C92" s="120" t="s">
        <v>488</v>
      </c>
      <c r="D92" s="253" t="s">
        <v>17</v>
      </c>
      <c r="E92" s="119"/>
      <c r="F92" s="119" t="s">
        <v>493</v>
      </c>
      <c r="G92" s="119" t="s">
        <v>494</v>
      </c>
      <c r="H92" s="119" t="s">
        <v>495</v>
      </c>
      <c r="I92" s="224" t="s">
        <v>496</v>
      </c>
      <c r="J92" s="119" t="s">
        <v>497</v>
      </c>
      <c r="K92" s="263" t="str">
        <f>HYPERLINK("http://www.bratsk-school32.ru/index.php/novosti/ob-yavleniya/483-vserossijskij-geograficheskij-diktant","http://www.bratsk-school32.ru/index.php/novosti/ob-yavleniya/483-vserossijskij-geograficheskij-diktant")</f>
        <v>http://www.bratsk-school32.ru/index.php/novosti/ob-yavleniya/483-vserossijskij-geograficheskij-diktant</v>
      </c>
      <c r="L92" s="1"/>
      <c r="M92" s="4"/>
      <c r="N92" s="5"/>
      <c r="O92" s="5"/>
      <c r="P92" s="5"/>
      <c r="Q92" s="5"/>
      <c r="R92" s="5"/>
      <c r="S92" s="5"/>
      <c r="T92" s="5"/>
      <c r="U92" s="5"/>
      <c r="V92" s="5"/>
      <c r="W92" s="5"/>
      <c r="X92" s="5"/>
    </row>
    <row r="93" spans="1:24" ht="40.799999999999997">
      <c r="A93" s="118">
        <v>92</v>
      </c>
      <c r="B93" s="119" t="s">
        <v>487</v>
      </c>
      <c r="C93" s="120" t="s">
        <v>488</v>
      </c>
      <c r="D93" s="253" t="s">
        <v>23</v>
      </c>
      <c r="E93" s="119"/>
      <c r="F93" s="119" t="s">
        <v>6262</v>
      </c>
      <c r="G93" s="119" t="s">
        <v>498</v>
      </c>
      <c r="H93" s="119" t="s">
        <v>499</v>
      </c>
      <c r="I93" s="224" t="s">
        <v>500</v>
      </c>
      <c r="J93" s="119" t="s">
        <v>501</v>
      </c>
      <c r="K93" s="153"/>
      <c r="L93" s="1"/>
      <c r="M93" s="4"/>
      <c r="N93" s="5"/>
      <c r="O93" s="5"/>
      <c r="P93" s="5"/>
      <c r="Q93" s="5"/>
      <c r="R93" s="5"/>
      <c r="S93" s="5"/>
      <c r="T93" s="5"/>
      <c r="U93" s="5"/>
      <c r="V93" s="5"/>
      <c r="W93" s="5"/>
      <c r="X93" s="5"/>
    </row>
    <row r="94" spans="1:24" ht="40.799999999999997">
      <c r="A94" s="118">
        <v>93</v>
      </c>
      <c r="B94" s="119" t="s">
        <v>487</v>
      </c>
      <c r="C94" s="120" t="s">
        <v>488</v>
      </c>
      <c r="D94" s="253" t="s">
        <v>31</v>
      </c>
      <c r="E94" s="119"/>
      <c r="F94" s="119" t="s">
        <v>6263</v>
      </c>
      <c r="G94" s="119" t="s">
        <v>502</v>
      </c>
      <c r="H94" s="119" t="s">
        <v>503</v>
      </c>
      <c r="I94" s="224" t="s">
        <v>504</v>
      </c>
      <c r="J94" s="119" t="s">
        <v>505</v>
      </c>
      <c r="K94" s="262" t="s">
        <v>506</v>
      </c>
      <c r="L94" s="1"/>
      <c r="M94" s="4"/>
      <c r="N94" s="5"/>
      <c r="O94" s="5"/>
      <c r="P94" s="5"/>
      <c r="Q94" s="5"/>
      <c r="R94" s="5"/>
      <c r="S94" s="5"/>
      <c r="T94" s="5"/>
      <c r="U94" s="5"/>
      <c r="V94" s="5"/>
      <c r="W94" s="5"/>
      <c r="X94" s="5"/>
    </row>
    <row r="95" spans="1:24" ht="30.6">
      <c r="A95" s="118">
        <v>94</v>
      </c>
      <c r="B95" s="119" t="s">
        <v>487</v>
      </c>
      <c r="C95" s="120" t="s">
        <v>488</v>
      </c>
      <c r="D95" s="253" t="s">
        <v>35</v>
      </c>
      <c r="E95" s="119"/>
      <c r="F95" s="119" t="s">
        <v>507</v>
      </c>
      <c r="G95" s="119" t="s">
        <v>508</v>
      </c>
      <c r="H95" s="119" t="s">
        <v>509</v>
      </c>
      <c r="I95" s="224" t="s">
        <v>510</v>
      </c>
      <c r="J95" s="119" t="s">
        <v>511</v>
      </c>
      <c r="K95" s="153" t="s">
        <v>512</v>
      </c>
      <c r="L95" s="1"/>
      <c r="M95" s="4"/>
      <c r="N95" s="5"/>
      <c r="O95" s="5"/>
      <c r="P95" s="5"/>
      <c r="Q95" s="5"/>
      <c r="R95" s="5"/>
      <c r="S95" s="5"/>
      <c r="T95" s="5"/>
      <c r="U95" s="5"/>
      <c r="V95" s="5"/>
      <c r="W95" s="5"/>
      <c r="X95" s="5"/>
    </row>
    <row r="96" spans="1:24" ht="40.799999999999997">
      <c r="A96" s="118">
        <v>95</v>
      </c>
      <c r="B96" s="119" t="s">
        <v>487</v>
      </c>
      <c r="C96" s="120" t="s">
        <v>488</v>
      </c>
      <c r="D96" s="253" t="s">
        <v>40</v>
      </c>
      <c r="E96" s="119"/>
      <c r="F96" s="119" t="s">
        <v>6264</v>
      </c>
      <c r="G96" s="119" t="s">
        <v>518</v>
      </c>
      <c r="H96" s="119" t="s">
        <v>519</v>
      </c>
      <c r="I96" s="224" t="str">
        <f>HYPERLINK("mailto:gruzentseva@mail.ru","gruzentseva@mail.ru")</f>
        <v>gruzentseva@mail.ru</v>
      </c>
      <c r="J96" s="119" t="s">
        <v>520</v>
      </c>
      <c r="K96" s="262"/>
      <c r="L96" s="6" t="s">
        <v>205</v>
      </c>
      <c r="M96" s="4"/>
      <c r="N96" s="5"/>
      <c r="O96" s="5"/>
      <c r="P96" s="5"/>
      <c r="Q96" s="5"/>
      <c r="R96" s="5"/>
      <c r="S96" s="5"/>
      <c r="T96" s="5"/>
      <c r="U96" s="5"/>
      <c r="V96" s="5"/>
      <c r="W96" s="5"/>
      <c r="X96" s="5"/>
    </row>
    <row r="97" spans="1:24" ht="61.2">
      <c r="A97" s="118">
        <v>96</v>
      </c>
      <c r="B97" s="119" t="s">
        <v>487</v>
      </c>
      <c r="C97" s="120" t="s">
        <v>488</v>
      </c>
      <c r="D97" s="253" t="s">
        <v>44</v>
      </c>
      <c r="E97" s="119" t="s">
        <v>6187</v>
      </c>
      <c r="F97" s="119" t="s">
        <v>521</v>
      </c>
      <c r="G97" s="119" t="s">
        <v>522</v>
      </c>
      <c r="H97" s="119" t="s">
        <v>523</v>
      </c>
      <c r="I97" s="224" t="s">
        <v>524</v>
      </c>
      <c r="J97" s="119" t="s">
        <v>525</v>
      </c>
      <c r="K97" s="262" t="s">
        <v>526</v>
      </c>
      <c r="L97" s="1"/>
      <c r="M97" s="4"/>
      <c r="N97" s="5"/>
      <c r="O97" s="5"/>
      <c r="P97" s="5"/>
      <c r="Q97" s="5"/>
      <c r="R97" s="5"/>
      <c r="S97" s="5"/>
      <c r="T97" s="5"/>
      <c r="U97" s="5"/>
      <c r="V97" s="5"/>
      <c r="W97" s="5"/>
      <c r="X97" s="5"/>
    </row>
    <row r="98" spans="1:24" ht="30.6">
      <c r="A98" s="118">
        <v>97</v>
      </c>
      <c r="B98" s="119" t="s">
        <v>487</v>
      </c>
      <c r="C98" s="120" t="s">
        <v>488</v>
      </c>
      <c r="D98" s="253" t="s">
        <v>223</v>
      </c>
      <c r="E98" s="119"/>
      <c r="F98" s="119" t="s">
        <v>6266</v>
      </c>
      <c r="G98" s="119" t="s">
        <v>531</v>
      </c>
      <c r="H98" s="119" t="s">
        <v>532</v>
      </c>
      <c r="I98" s="224" t="s">
        <v>533</v>
      </c>
      <c r="J98" s="119" t="s">
        <v>534</v>
      </c>
      <c r="K98" s="262"/>
      <c r="L98" s="1"/>
      <c r="M98" s="4"/>
      <c r="N98" s="5"/>
      <c r="O98" s="5"/>
      <c r="P98" s="5"/>
      <c r="Q98" s="5"/>
      <c r="R98" s="5"/>
      <c r="S98" s="5"/>
      <c r="T98" s="5"/>
      <c r="U98" s="5"/>
      <c r="V98" s="5"/>
      <c r="W98" s="5"/>
      <c r="X98" s="5"/>
    </row>
    <row r="99" spans="1:24" ht="30.6">
      <c r="A99" s="118">
        <v>98</v>
      </c>
      <c r="B99" s="119" t="s">
        <v>487</v>
      </c>
      <c r="C99" s="120" t="s">
        <v>488</v>
      </c>
      <c r="D99" s="253" t="s">
        <v>229</v>
      </c>
      <c r="E99" s="119"/>
      <c r="F99" s="119" t="s">
        <v>535</v>
      </c>
      <c r="G99" s="119" t="s">
        <v>536</v>
      </c>
      <c r="H99" s="119" t="s">
        <v>537</v>
      </c>
      <c r="I99" s="224" t="s">
        <v>6070</v>
      </c>
      <c r="J99" s="119" t="s">
        <v>539</v>
      </c>
      <c r="K99" s="153" t="s">
        <v>540</v>
      </c>
      <c r="L99" s="1"/>
      <c r="M99" s="8"/>
      <c r="N99" s="5"/>
      <c r="O99" s="5"/>
      <c r="P99" s="5"/>
      <c r="Q99" s="5"/>
      <c r="R99" s="5"/>
      <c r="S99" s="5"/>
      <c r="T99" s="5"/>
      <c r="U99" s="5"/>
      <c r="V99" s="5"/>
      <c r="W99" s="5"/>
      <c r="X99" s="5"/>
    </row>
    <row r="100" spans="1:24" ht="30.6">
      <c r="A100" s="118">
        <v>99</v>
      </c>
      <c r="B100" s="119" t="s">
        <v>487</v>
      </c>
      <c r="C100" s="120" t="s">
        <v>488</v>
      </c>
      <c r="D100" s="253" t="s">
        <v>235</v>
      </c>
      <c r="E100" s="119"/>
      <c r="F100" s="119" t="s">
        <v>541</v>
      </c>
      <c r="G100" s="119" t="s">
        <v>542</v>
      </c>
      <c r="H100" s="119" t="s">
        <v>543</v>
      </c>
      <c r="I100" s="224" t="str">
        <f>HYPERLINK("mailto:kor@irigs.irk.ru","kor@irigs.irk.ru")</f>
        <v>kor@irigs.irk.ru</v>
      </c>
      <c r="J100" s="119" t="s">
        <v>544</v>
      </c>
      <c r="K100" s="262"/>
      <c r="L100" s="1"/>
      <c r="M100" s="4"/>
      <c r="N100" s="5"/>
      <c r="O100" s="5"/>
      <c r="P100" s="5"/>
      <c r="Q100" s="5"/>
      <c r="R100" s="5"/>
      <c r="S100" s="5"/>
      <c r="T100" s="5"/>
      <c r="U100" s="5"/>
      <c r="V100" s="5"/>
      <c r="W100" s="5"/>
      <c r="X100" s="5"/>
    </row>
    <row r="101" spans="1:24" ht="40.799999999999997">
      <c r="A101" s="118">
        <v>100</v>
      </c>
      <c r="B101" s="119" t="s">
        <v>487</v>
      </c>
      <c r="C101" s="120" t="s">
        <v>488</v>
      </c>
      <c r="D101" s="253" t="s">
        <v>241</v>
      </c>
      <c r="E101" s="119"/>
      <c r="F101" s="119" t="s">
        <v>545</v>
      </c>
      <c r="G101" s="119" t="s">
        <v>546</v>
      </c>
      <c r="H101" s="119" t="s">
        <v>547</v>
      </c>
      <c r="I101" s="224" t="s">
        <v>6072</v>
      </c>
      <c r="J101" s="119" t="s">
        <v>549</v>
      </c>
      <c r="K101" s="262" t="s">
        <v>550</v>
      </c>
      <c r="L101" s="1"/>
      <c r="M101" s="4"/>
      <c r="N101" s="5"/>
      <c r="O101" s="5"/>
      <c r="P101" s="5"/>
      <c r="Q101" s="5"/>
      <c r="R101" s="5"/>
      <c r="S101" s="5"/>
      <c r="T101" s="5"/>
      <c r="U101" s="5"/>
      <c r="V101" s="5"/>
      <c r="W101" s="5"/>
      <c r="X101" s="5"/>
    </row>
    <row r="102" spans="1:24" ht="40.799999999999997">
      <c r="A102" s="118">
        <v>101</v>
      </c>
      <c r="B102" s="119" t="s">
        <v>487</v>
      </c>
      <c r="C102" s="120" t="s">
        <v>488</v>
      </c>
      <c r="D102" s="253" t="s">
        <v>253</v>
      </c>
      <c r="E102" s="119"/>
      <c r="F102" s="119" t="s">
        <v>6267</v>
      </c>
      <c r="G102" s="119" t="s">
        <v>551</v>
      </c>
      <c r="H102" s="119" t="s">
        <v>6153</v>
      </c>
      <c r="I102" s="224" t="s">
        <v>552</v>
      </c>
      <c r="J102" s="119" t="s">
        <v>553</v>
      </c>
      <c r="K102" s="153"/>
      <c r="L102" s="1"/>
      <c r="M102" s="4"/>
      <c r="N102" s="5"/>
      <c r="O102" s="5"/>
      <c r="P102" s="5"/>
      <c r="Q102" s="5"/>
      <c r="R102" s="5"/>
      <c r="S102" s="5"/>
      <c r="T102" s="5"/>
      <c r="U102" s="5"/>
      <c r="V102" s="5"/>
      <c r="W102" s="5"/>
      <c r="X102" s="5"/>
    </row>
    <row r="103" spans="1:24" ht="51">
      <c r="A103" s="118">
        <v>102</v>
      </c>
      <c r="B103" s="119" t="s">
        <v>487</v>
      </c>
      <c r="C103" s="120" t="s">
        <v>488</v>
      </c>
      <c r="D103" s="253" t="s">
        <v>259</v>
      </c>
      <c r="E103" s="119"/>
      <c r="F103" s="119" t="s">
        <v>6268</v>
      </c>
      <c r="G103" s="119" t="s">
        <v>554</v>
      </c>
      <c r="H103" s="119" t="s">
        <v>555</v>
      </c>
      <c r="I103" s="224" t="s">
        <v>556</v>
      </c>
      <c r="J103" s="119" t="s">
        <v>557</v>
      </c>
      <c r="K103" s="153"/>
      <c r="L103" s="1"/>
      <c r="M103" s="4"/>
      <c r="N103" s="5"/>
      <c r="O103" s="5"/>
      <c r="P103" s="5"/>
      <c r="Q103" s="5"/>
      <c r="R103" s="5"/>
      <c r="S103" s="5"/>
      <c r="T103" s="5"/>
      <c r="U103" s="5"/>
      <c r="V103" s="5"/>
      <c r="W103" s="5"/>
      <c r="X103" s="5"/>
    </row>
    <row r="104" spans="1:24" ht="51">
      <c r="A104" s="118">
        <v>103</v>
      </c>
      <c r="B104" s="119" t="s">
        <v>487</v>
      </c>
      <c r="C104" s="120" t="s">
        <v>488</v>
      </c>
      <c r="D104" s="253" t="s">
        <v>265</v>
      </c>
      <c r="E104" s="119" t="s">
        <v>6187</v>
      </c>
      <c r="F104" s="119" t="s">
        <v>6269</v>
      </c>
      <c r="G104" s="119" t="s">
        <v>558</v>
      </c>
      <c r="H104" s="119" t="s">
        <v>559</v>
      </c>
      <c r="I104" s="224" t="s">
        <v>560</v>
      </c>
      <c r="J104" s="119" t="s">
        <v>561</v>
      </c>
      <c r="K104" s="153" t="s">
        <v>562</v>
      </c>
      <c r="L104" s="1"/>
      <c r="M104" s="4"/>
      <c r="N104" s="5"/>
      <c r="O104" s="5"/>
      <c r="P104" s="5"/>
      <c r="Q104" s="5"/>
      <c r="R104" s="5"/>
      <c r="S104" s="5"/>
      <c r="T104" s="5"/>
      <c r="U104" s="5"/>
      <c r="V104" s="5"/>
      <c r="W104" s="5"/>
      <c r="X104" s="5"/>
    </row>
    <row r="105" spans="1:24" ht="40.799999999999997">
      <c r="A105" s="118">
        <v>104</v>
      </c>
      <c r="B105" s="119" t="s">
        <v>487</v>
      </c>
      <c r="C105" s="120" t="s">
        <v>488</v>
      </c>
      <c r="D105" s="253" t="s">
        <v>271</v>
      </c>
      <c r="E105" s="119"/>
      <c r="F105" s="119" t="s">
        <v>563</v>
      </c>
      <c r="G105" s="119" t="s">
        <v>564</v>
      </c>
      <c r="H105" s="119">
        <v>89501471920</v>
      </c>
      <c r="I105" s="224" t="s">
        <v>565</v>
      </c>
      <c r="J105" s="119" t="s">
        <v>566</v>
      </c>
      <c r="K105" s="153" t="s">
        <v>567</v>
      </c>
      <c r="L105" s="1"/>
      <c r="M105" s="4"/>
      <c r="N105" s="5"/>
      <c r="O105" s="5"/>
      <c r="P105" s="5"/>
      <c r="Q105" s="5"/>
      <c r="R105" s="5"/>
      <c r="S105" s="5"/>
      <c r="T105" s="5"/>
      <c r="U105" s="5"/>
      <c r="V105" s="5"/>
      <c r="W105" s="5"/>
      <c r="X105" s="5"/>
    </row>
    <row r="106" spans="1:24" ht="30.6">
      <c r="A106" s="118">
        <v>105</v>
      </c>
      <c r="B106" s="119" t="s">
        <v>487</v>
      </c>
      <c r="C106" s="120" t="s">
        <v>488</v>
      </c>
      <c r="D106" s="253" t="s">
        <v>283</v>
      </c>
      <c r="E106" s="119"/>
      <c r="F106" s="119" t="s">
        <v>6270</v>
      </c>
      <c r="G106" s="119" t="s">
        <v>569</v>
      </c>
      <c r="H106" s="264" t="s">
        <v>570</v>
      </c>
      <c r="I106" s="224" t="s">
        <v>571</v>
      </c>
      <c r="J106" s="119" t="s">
        <v>572</v>
      </c>
      <c r="K106" s="153"/>
      <c r="L106" s="1"/>
      <c r="M106" s="8"/>
      <c r="N106" s="5"/>
      <c r="O106" s="5"/>
      <c r="P106" s="5"/>
      <c r="Q106" s="5"/>
      <c r="R106" s="5"/>
      <c r="S106" s="5"/>
      <c r="T106" s="5"/>
      <c r="U106" s="5"/>
      <c r="V106" s="5"/>
      <c r="W106" s="5"/>
      <c r="X106" s="5"/>
    </row>
    <row r="107" spans="1:24" ht="40.799999999999997">
      <c r="A107" s="118">
        <v>106</v>
      </c>
      <c r="B107" s="119" t="s">
        <v>487</v>
      </c>
      <c r="C107" s="120" t="s">
        <v>488</v>
      </c>
      <c r="D107" s="253" t="s">
        <v>289</v>
      </c>
      <c r="E107" s="119"/>
      <c r="F107" s="119" t="s">
        <v>6271</v>
      </c>
      <c r="G107" s="119" t="s">
        <v>573</v>
      </c>
      <c r="H107" s="119" t="s">
        <v>574</v>
      </c>
      <c r="I107" s="224" t="s">
        <v>575</v>
      </c>
      <c r="J107" s="119" t="s">
        <v>576</v>
      </c>
      <c r="K107" s="153"/>
      <c r="L107" s="1"/>
      <c r="M107" s="8"/>
      <c r="N107" s="5"/>
      <c r="O107" s="5"/>
      <c r="P107" s="5"/>
      <c r="Q107" s="5"/>
      <c r="R107" s="5"/>
      <c r="S107" s="5"/>
      <c r="T107" s="5"/>
      <c r="U107" s="5"/>
      <c r="V107" s="5"/>
      <c r="W107" s="5"/>
      <c r="X107" s="5"/>
    </row>
    <row r="108" spans="1:24" ht="40.799999999999997">
      <c r="A108" s="118">
        <v>107</v>
      </c>
      <c r="B108" s="119" t="s">
        <v>487</v>
      </c>
      <c r="C108" s="120" t="s">
        <v>488</v>
      </c>
      <c r="D108" s="253" t="s">
        <v>11</v>
      </c>
      <c r="E108" s="119"/>
      <c r="F108" s="119" t="s">
        <v>577</v>
      </c>
      <c r="G108" s="119" t="s">
        <v>578</v>
      </c>
      <c r="H108" s="119" t="s">
        <v>579</v>
      </c>
      <c r="I108" s="224" t="s">
        <v>580</v>
      </c>
      <c r="J108" s="119" t="s">
        <v>581</v>
      </c>
      <c r="K108" s="153"/>
      <c r="L108" s="1"/>
      <c r="M108" s="4"/>
      <c r="N108" s="5"/>
      <c r="O108" s="5"/>
      <c r="P108" s="5"/>
      <c r="Q108" s="5"/>
      <c r="R108" s="5"/>
      <c r="S108" s="5"/>
      <c r="T108" s="5"/>
      <c r="U108" s="5"/>
      <c r="V108" s="5"/>
      <c r="W108" s="5"/>
      <c r="X108" s="5"/>
    </row>
    <row r="109" spans="1:24" ht="40.799999999999997">
      <c r="A109" s="118">
        <v>108</v>
      </c>
      <c r="B109" s="119" t="s">
        <v>487</v>
      </c>
      <c r="C109" s="120" t="s">
        <v>488</v>
      </c>
      <c r="D109" s="253" t="s">
        <v>300</v>
      </c>
      <c r="E109" s="119"/>
      <c r="F109" s="119" t="s">
        <v>582</v>
      </c>
      <c r="G109" s="119" t="s">
        <v>583</v>
      </c>
      <c r="H109" s="119" t="s">
        <v>584</v>
      </c>
      <c r="I109" s="224" t="s">
        <v>585</v>
      </c>
      <c r="J109" s="119" t="s">
        <v>586</v>
      </c>
      <c r="K109" s="153" t="s">
        <v>587</v>
      </c>
      <c r="L109" s="1"/>
      <c r="M109" s="4"/>
      <c r="N109" s="5"/>
      <c r="O109" s="5"/>
      <c r="P109" s="5"/>
      <c r="Q109" s="5"/>
      <c r="R109" s="5"/>
      <c r="S109" s="5"/>
      <c r="T109" s="5"/>
      <c r="U109" s="5"/>
      <c r="V109" s="5"/>
      <c r="W109" s="5"/>
      <c r="X109" s="5"/>
    </row>
    <row r="110" spans="1:24" ht="51">
      <c r="A110" s="118">
        <v>109</v>
      </c>
      <c r="B110" s="119" t="s">
        <v>487</v>
      </c>
      <c r="C110" s="120" t="s">
        <v>488</v>
      </c>
      <c r="D110" s="253" t="s">
        <v>306</v>
      </c>
      <c r="E110" s="119"/>
      <c r="F110" s="119" t="s">
        <v>6272</v>
      </c>
      <c r="G110" s="119" t="s">
        <v>588</v>
      </c>
      <c r="H110" s="119" t="s">
        <v>589</v>
      </c>
      <c r="I110" s="224" t="s">
        <v>6073</v>
      </c>
      <c r="J110" s="119" t="s">
        <v>591</v>
      </c>
      <c r="K110" s="153" t="s">
        <v>592</v>
      </c>
      <c r="L110" s="6" t="s">
        <v>205</v>
      </c>
      <c r="M110" s="4"/>
      <c r="N110" s="5"/>
      <c r="O110" s="5"/>
      <c r="P110" s="5"/>
      <c r="Q110" s="5"/>
      <c r="R110" s="5"/>
      <c r="S110" s="5"/>
      <c r="T110" s="5"/>
      <c r="U110" s="5"/>
      <c r="V110" s="5"/>
      <c r="W110" s="5"/>
      <c r="X110" s="5"/>
    </row>
    <row r="111" spans="1:24" ht="61.2">
      <c r="A111" s="118">
        <v>110</v>
      </c>
      <c r="B111" s="119" t="s">
        <v>593</v>
      </c>
      <c r="C111" s="120" t="s">
        <v>40</v>
      </c>
      <c r="D111" s="253" t="s">
        <v>12</v>
      </c>
      <c r="E111" s="119"/>
      <c r="F111" s="119" t="s">
        <v>594</v>
      </c>
      <c r="G111" s="119" t="s">
        <v>595</v>
      </c>
      <c r="H111" s="119" t="s">
        <v>596</v>
      </c>
      <c r="I111" s="224" t="s">
        <v>597</v>
      </c>
      <c r="J111" s="119" t="s">
        <v>598</v>
      </c>
      <c r="K111" s="153"/>
      <c r="L111" s="1"/>
      <c r="M111" s="4"/>
      <c r="N111" s="5"/>
      <c r="O111" s="5"/>
      <c r="P111" s="5"/>
      <c r="Q111" s="5"/>
      <c r="R111" s="5"/>
      <c r="S111" s="5"/>
      <c r="T111" s="5"/>
      <c r="U111" s="5"/>
      <c r="V111" s="5"/>
      <c r="W111" s="5"/>
      <c r="X111" s="5"/>
    </row>
    <row r="112" spans="1:24" ht="163.19999999999999">
      <c r="A112" s="118">
        <v>111</v>
      </c>
      <c r="B112" s="119" t="s">
        <v>593</v>
      </c>
      <c r="C112" s="120" t="s">
        <v>40</v>
      </c>
      <c r="D112" s="253" t="s">
        <v>17</v>
      </c>
      <c r="E112" s="119" t="s">
        <v>6187</v>
      </c>
      <c r="F112" s="119" t="s">
        <v>599</v>
      </c>
      <c r="G112" s="119" t="s">
        <v>600</v>
      </c>
      <c r="H112" s="119" t="s">
        <v>601</v>
      </c>
      <c r="I112" s="224" t="s">
        <v>602</v>
      </c>
      <c r="J112" s="119" t="s">
        <v>603</v>
      </c>
      <c r="K112" s="153" t="s">
        <v>604</v>
      </c>
      <c r="L112" s="6" t="s">
        <v>605</v>
      </c>
      <c r="M112" s="8"/>
      <c r="N112" s="5"/>
      <c r="O112" s="5"/>
      <c r="P112" s="5"/>
      <c r="Q112" s="5"/>
      <c r="R112" s="5"/>
      <c r="S112" s="5"/>
      <c r="T112" s="5"/>
      <c r="U112" s="5"/>
      <c r="V112" s="5"/>
      <c r="W112" s="5"/>
      <c r="X112" s="5"/>
    </row>
    <row r="113" spans="1:24" ht="20.399999999999999">
      <c r="A113" s="118">
        <v>112</v>
      </c>
      <c r="B113" s="119" t="s">
        <v>606</v>
      </c>
      <c r="C113" s="120" t="s">
        <v>607</v>
      </c>
      <c r="D113" s="253" t="s">
        <v>12</v>
      </c>
      <c r="E113" s="119"/>
      <c r="F113" s="119" t="s">
        <v>608</v>
      </c>
      <c r="G113" s="119" t="s">
        <v>609</v>
      </c>
      <c r="H113" s="119" t="s">
        <v>610</v>
      </c>
      <c r="I113" s="224" t="s">
        <v>611</v>
      </c>
      <c r="J113" s="119" t="s">
        <v>612</v>
      </c>
      <c r="K113" s="153" t="s">
        <v>613</v>
      </c>
      <c r="L113" s="1"/>
      <c r="M113" s="4"/>
      <c r="N113" s="5"/>
      <c r="O113" s="5"/>
      <c r="P113" s="5"/>
      <c r="Q113" s="5"/>
      <c r="R113" s="5"/>
      <c r="S113" s="5"/>
      <c r="T113" s="5"/>
      <c r="U113" s="5"/>
      <c r="V113" s="5"/>
      <c r="W113" s="5"/>
      <c r="X113" s="5"/>
    </row>
    <row r="114" spans="1:24" ht="40.799999999999997">
      <c r="A114" s="118">
        <v>113</v>
      </c>
      <c r="B114" s="119" t="s">
        <v>606</v>
      </c>
      <c r="C114" s="120" t="s">
        <v>607</v>
      </c>
      <c r="D114" s="253" t="s">
        <v>17</v>
      </c>
      <c r="E114" s="119"/>
      <c r="F114" s="119" t="s">
        <v>6273</v>
      </c>
      <c r="G114" s="119" t="s">
        <v>609</v>
      </c>
      <c r="H114" s="119" t="s">
        <v>610</v>
      </c>
      <c r="I114" s="224" t="s">
        <v>611</v>
      </c>
      <c r="J114" s="119" t="s">
        <v>614</v>
      </c>
      <c r="K114" s="153" t="s">
        <v>613</v>
      </c>
      <c r="L114" s="1"/>
      <c r="M114" s="4"/>
      <c r="N114" s="5"/>
      <c r="O114" s="5"/>
      <c r="P114" s="5"/>
      <c r="Q114" s="5"/>
      <c r="R114" s="5"/>
      <c r="S114" s="5"/>
      <c r="T114" s="5"/>
      <c r="U114" s="5"/>
      <c r="V114" s="5"/>
      <c r="W114" s="5"/>
      <c r="X114" s="5"/>
    </row>
    <row r="115" spans="1:24" ht="30.6">
      <c r="A115" s="118">
        <v>114</v>
      </c>
      <c r="B115" s="119" t="s">
        <v>606</v>
      </c>
      <c r="C115" s="120" t="s">
        <v>607</v>
      </c>
      <c r="D115" s="253" t="s">
        <v>23</v>
      </c>
      <c r="E115" s="119"/>
      <c r="F115" s="119" t="s">
        <v>615</v>
      </c>
      <c r="G115" s="119" t="s">
        <v>609</v>
      </c>
      <c r="H115" s="119" t="s">
        <v>610</v>
      </c>
      <c r="I115" s="224" t="s">
        <v>611</v>
      </c>
      <c r="J115" s="119" t="s">
        <v>616</v>
      </c>
      <c r="K115" s="153" t="s">
        <v>613</v>
      </c>
      <c r="L115" s="1"/>
      <c r="M115" s="4"/>
      <c r="N115" s="5"/>
      <c r="O115" s="5"/>
      <c r="P115" s="5"/>
      <c r="Q115" s="5"/>
      <c r="R115" s="5"/>
      <c r="S115" s="5"/>
      <c r="T115" s="5"/>
      <c r="U115" s="5"/>
      <c r="V115" s="5"/>
      <c r="W115" s="5"/>
      <c r="X115" s="5"/>
    </row>
    <row r="116" spans="1:24" ht="30.6">
      <c r="A116" s="118">
        <v>115</v>
      </c>
      <c r="B116" s="119" t="s">
        <v>606</v>
      </c>
      <c r="C116" s="120" t="s">
        <v>607</v>
      </c>
      <c r="D116" s="253" t="s">
        <v>31</v>
      </c>
      <c r="E116" s="119"/>
      <c r="F116" s="119" t="s">
        <v>617</v>
      </c>
      <c r="G116" s="119" t="s">
        <v>618</v>
      </c>
      <c r="H116" s="119" t="s">
        <v>619</v>
      </c>
      <c r="I116" s="224" t="str">
        <f>HYPERLINK("mailto:l.kardymon@mail.ru","l.kardymon@mail.ru")</f>
        <v>l.kardymon@mail.ru</v>
      </c>
      <c r="J116" s="119" t="s">
        <v>6648</v>
      </c>
      <c r="K116" s="153" t="s">
        <v>620</v>
      </c>
      <c r="L116" s="1"/>
      <c r="M116" s="8"/>
      <c r="N116" s="5"/>
      <c r="O116" s="5"/>
      <c r="P116" s="5"/>
      <c r="Q116" s="5"/>
      <c r="R116" s="5"/>
      <c r="S116" s="5"/>
      <c r="T116" s="5"/>
      <c r="U116" s="5"/>
      <c r="V116" s="5"/>
      <c r="W116" s="5"/>
      <c r="X116" s="5"/>
    </row>
    <row r="117" spans="1:24" ht="81.599999999999994">
      <c r="A117" s="118">
        <v>116</v>
      </c>
      <c r="B117" s="248" t="s">
        <v>606</v>
      </c>
      <c r="C117" s="249" t="s">
        <v>607</v>
      </c>
      <c r="D117" s="327" t="s">
        <v>35</v>
      </c>
      <c r="E117" s="248"/>
      <c r="F117" s="248" t="s">
        <v>621</v>
      </c>
      <c r="G117" s="248"/>
      <c r="H117" s="248"/>
      <c r="I117" s="251"/>
      <c r="J117" s="248"/>
      <c r="K117" s="250" t="s">
        <v>93</v>
      </c>
      <c r="L117" s="9"/>
      <c r="M117" s="37"/>
      <c r="N117" s="11"/>
      <c r="O117" s="11"/>
      <c r="P117" s="11"/>
      <c r="Q117" s="11"/>
      <c r="R117" s="11"/>
      <c r="S117" s="11"/>
      <c r="T117" s="11"/>
      <c r="U117" s="11"/>
      <c r="V117" s="11"/>
      <c r="W117" s="11"/>
      <c r="X117" s="11"/>
    </row>
    <row r="118" spans="1:24" s="123" customFormat="1" ht="40.799999999999997">
      <c r="A118" s="118">
        <v>117</v>
      </c>
      <c r="B118" s="119" t="s">
        <v>622</v>
      </c>
      <c r="C118" s="120" t="s">
        <v>623</v>
      </c>
      <c r="D118" s="253" t="s">
        <v>12</v>
      </c>
      <c r="E118" s="119"/>
      <c r="F118" s="119" t="s">
        <v>624</v>
      </c>
      <c r="G118" s="119" t="s">
        <v>625</v>
      </c>
      <c r="H118" s="119" t="s">
        <v>626</v>
      </c>
      <c r="I118" s="226" t="s">
        <v>6103</v>
      </c>
      <c r="J118" s="119" t="s">
        <v>628</v>
      </c>
      <c r="K118" s="153" t="s">
        <v>629</v>
      </c>
      <c r="L118" s="120"/>
      <c r="M118" s="121"/>
      <c r="N118" s="122"/>
      <c r="O118" s="122"/>
      <c r="P118" s="122"/>
      <c r="Q118" s="122"/>
      <c r="R118" s="122"/>
      <c r="S118" s="122"/>
      <c r="T118" s="122"/>
      <c r="U118" s="122"/>
      <c r="V118" s="122"/>
      <c r="W118" s="122"/>
      <c r="X118" s="122"/>
    </row>
    <row r="119" spans="1:24" ht="40.799999999999997">
      <c r="A119" s="118">
        <v>118</v>
      </c>
      <c r="B119" s="224" t="s">
        <v>622</v>
      </c>
      <c r="C119" s="252" t="s">
        <v>623</v>
      </c>
      <c r="D119" s="253" t="s">
        <v>17</v>
      </c>
      <c r="E119" s="224"/>
      <c r="F119" s="224" t="s">
        <v>6274</v>
      </c>
      <c r="G119" s="224" t="s">
        <v>630</v>
      </c>
      <c r="H119" s="224" t="s">
        <v>631</v>
      </c>
      <c r="I119" s="224" t="s">
        <v>632</v>
      </c>
      <c r="J119" s="224" t="s">
        <v>633</v>
      </c>
      <c r="K119" s="224" t="s">
        <v>634</v>
      </c>
      <c r="L119" s="1"/>
      <c r="M119" s="4"/>
      <c r="N119" s="5"/>
      <c r="O119" s="5"/>
      <c r="P119" s="5"/>
      <c r="Q119" s="5"/>
      <c r="R119" s="5"/>
      <c r="S119" s="5"/>
      <c r="T119" s="5"/>
      <c r="U119" s="5"/>
      <c r="V119" s="5"/>
      <c r="W119" s="5"/>
      <c r="X119" s="5"/>
    </row>
    <row r="120" spans="1:24" ht="40.799999999999997">
      <c r="A120" s="118">
        <v>119</v>
      </c>
      <c r="B120" s="119" t="s">
        <v>635</v>
      </c>
      <c r="C120" s="120" t="s">
        <v>636</v>
      </c>
      <c r="D120" s="253" t="s">
        <v>12</v>
      </c>
      <c r="E120" s="119"/>
      <c r="F120" s="119" t="s">
        <v>637</v>
      </c>
      <c r="G120" s="119" t="s">
        <v>638</v>
      </c>
      <c r="H120" s="119" t="s">
        <v>639</v>
      </c>
      <c r="I120" s="224" t="s">
        <v>640</v>
      </c>
      <c r="J120" s="119" t="s">
        <v>641</v>
      </c>
      <c r="K120" s="263" t="s">
        <v>642</v>
      </c>
      <c r="L120" s="6" t="s">
        <v>643</v>
      </c>
      <c r="M120" s="4"/>
      <c r="N120" s="5"/>
      <c r="O120" s="5"/>
      <c r="P120" s="5"/>
      <c r="Q120" s="5"/>
      <c r="R120" s="5"/>
      <c r="S120" s="5"/>
      <c r="T120" s="5"/>
      <c r="U120" s="5"/>
      <c r="V120" s="5"/>
      <c r="W120" s="5"/>
      <c r="X120" s="5"/>
    </row>
    <row r="121" spans="1:24" ht="61.2">
      <c r="A121" s="118">
        <v>120</v>
      </c>
      <c r="B121" s="119" t="s">
        <v>635</v>
      </c>
      <c r="C121" s="120" t="s">
        <v>636</v>
      </c>
      <c r="D121" s="253" t="s">
        <v>17</v>
      </c>
      <c r="E121" s="119"/>
      <c r="F121" s="119" t="s">
        <v>6275</v>
      </c>
      <c r="G121" s="119" t="s">
        <v>638</v>
      </c>
      <c r="H121" s="119" t="s">
        <v>644</v>
      </c>
      <c r="I121" s="224" t="s">
        <v>640</v>
      </c>
      <c r="J121" s="119" t="s">
        <v>645</v>
      </c>
      <c r="K121" s="261"/>
      <c r="L121" s="6" t="s">
        <v>646</v>
      </c>
      <c r="M121" s="4"/>
      <c r="N121" s="5"/>
      <c r="O121" s="5"/>
      <c r="P121" s="5"/>
      <c r="Q121" s="5"/>
      <c r="R121" s="5"/>
      <c r="S121" s="5"/>
      <c r="T121" s="5"/>
      <c r="U121" s="5"/>
      <c r="V121" s="5"/>
      <c r="W121" s="5"/>
      <c r="X121" s="5"/>
    </row>
    <row r="122" spans="1:24" ht="51">
      <c r="A122" s="118">
        <v>121</v>
      </c>
      <c r="B122" s="119" t="s">
        <v>635</v>
      </c>
      <c r="C122" s="120" t="s">
        <v>636</v>
      </c>
      <c r="D122" s="253" t="s">
        <v>23</v>
      </c>
      <c r="E122" s="119"/>
      <c r="F122" s="119" t="s">
        <v>6276</v>
      </c>
      <c r="G122" s="119" t="s">
        <v>638</v>
      </c>
      <c r="H122" s="119" t="s">
        <v>644</v>
      </c>
      <c r="I122" s="224" t="s">
        <v>640</v>
      </c>
      <c r="J122" s="119" t="s">
        <v>647</v>
      </c>
      <c r="K122" s="263" t="s">
        <v>648</v>
      </c>
      <c r="L122" s="6" t="s">
        <v>649</v>
      </c>
      <c r="M122" s="4"/>
      <c r="N122" s="5"/>
      <c r="O122" s="5"/>
      <c r="P122" s="5"/>
      <c r="Q122" s="5"/>
      <c r="R122" s="5"/>
      <c r="S122" s="5"/>
      <c r="T122" s="5"/>
      <c r="U122" s="5"/>
      <c r="V122" s="5"/>
      <c r="W122" s="5"/>
      <c r="X122" s="5"/>
    </row>
    <row r="123" spans="1:24" ht="51">
      <c r="A123" s="118">
        <v>122</v>
      </c>
      <c r="B123" s="119" t="s">
        <v>635</v>
      </c>
      <c r="C123" s="120" t="s">
        <v>636</v>
      </c>
      <c r="D123" s="253" t="s">
        <v>31</v>
      </c>
      <c r="E123" s="119"/>
      <c r="F123" s="119" t="s">
        <v>650</v>
      </c>
      <c r="G123" s="119" t="s">
        <v>638</v>
      </c>
      <c r="H123" s="119" t="s">
        <v>644</v>
      </c>
      <c r="I123" s="224" t="s">
        <v>640</v>
      </c>
      <c r="J123" s="119" t="s">
        <v>651</v>
      </c>
      <c r="K123" s="261"/>
      <c r="L123" s="6" t="s">
        <v>652</v>
      </c>
      <c r="M123" s="4"/>
      <c r="N123" s="5"/>
      <c r="O123" s="5"/>
      <c r="P123" s="5"/>
      <c r="Q123" s="5"/>
      <c r="R123" s="5"/>
      <c r="S123" s="5"/>
      <c r="T123" s="5"/>
      <c r="U123" s="5"/>
      <c r="V123" s="5"/>
      <c r="W123" s="5"/>
      <c r="X123" s="5"/>
    </row>
    <row r="124" spans="1:24" ht="51">
      <c r="A124" s="118">
        <v>123</v>
      </c>
      <c r="B124" s="119" t="s">
        <v>635</v>
      </c>
      <c r="C124" s="120" t="s">
        <v>636</v>
      </c>
      <c r="D124" s="253" t="s">
        <v>35</v>
      </c>
      <c r="E124" s="119"/>
      <c r="F124" s="119" t="s">
        <v>653</v>
      </c>
      <c r="G124" s="119" t="s">
        <v>638</v>
      </c>
      <c r="H124" s="119" t="s">
        <v>644</v>
      </c>
      <c r="I124" s="224" t="s">
        <v>640</v>
      </c>
      <c r="J124" s="119" t="s">
        <v>654</v>
      </c>
      <c r="K124" s="261"/>
      <c r="L124" s="6" t="s">
        <v>655</v>
      </c>
      <c r="M124" s="4"/>
      <c r="N124" s="5"/>
      <c r="O124" s="5"/>
      <c r="P124" s="5"/>
      <c r="Q124" s="5"/>
      <c r="R124" s="5"/>
      <c r="S124" s="5"/>
      <c r="T124" s="5"/>
      <c r="U124" s="5"/>
      <c r="V124" s="5"/>
      <c r="W124" s="5"/>
      <c r="X124" s="5"/>
    </row>
    <row r="125" spans="1:24" ht="51">
      <c r="A125" s="118">
        <v>124</v>
      </c>
      <c r="B125" s="119" t="s">
        <v>635</v>
      </c>
      <c r="C125" s="120" t="s">
        <v>636</v>
      </c>
      <c r="D125" s="253" t="s">
        <v>76</v>
      </c>
      <c r="E125" s="119"/>
      <c r="F125" s="119" t="s">
        <v>6277</v>
      </c>
      <c r="G125" s="119" t="s">
        <v>638</v>
      </c>
      <c r="H125" s="119" t="s">
        <v>644</v>
      </c>
      <c r="I125" s="224" t="s">
        <v>640</v>
      </c>
      <c r="J125" s="119" t="s">
        <v>656</v>
      </c>
      <c r="K125" s="261"/>
      <c r="L125" s="6" t="s">
        <v>657</v>
      </c>
      <c r="M125" s="4"/>
      <c r="N125" s="5"/>
      <c r="O125" s="5"/>
      <c r="P125" s="5"/>
      <c r="Q125" s="5"/>
      <c r="R125" s="5"/>
      <c r="S125" s="5"/>
      <c r="T125" s="5"/>
      <c r="U125" s="5"/>
      <c r="V125" s="5"/>
      <c r="W125" s="5"/>
      <c r="X125" s="5"/>
    </row>
    <row r="126" spans="1:24" ht="51">
      <c r="A126" s="118">
        <v>125</v>
      </c>
      <c r="B126" s="119" t="s">
        <v>635</v>
      </c>
      <c r="C126" s="120" t="s">
        <v>636</v>
      </c>
      <c r="D126" s="253" t="s">
        <v>40</v>
      </c>
      <c r="E126" s="119"/>
      <c r="F126" s="119" t="s">
        <v>6278</v>
      </c>
      <c r="G126" s="119" t="s">
        <v>638</v>
      </c>
      <c r="H126" s="119" t="s">
        <v>644</v>
      </c>
      <c r="I126" s="224" t="s">
        <v>640</v>
      </c>
      <c r="J126" s="119" t="s">
        <v>658</v>
      </c>
      <c r="K126" s="261"/>
      <c r="L126" s="6" t="s">
        <v>659</v>
      </c>
      <c r="M126" s="4"/>
      <c r="N126" s="5"/>
      <c r="O126" s="5"/>
      <c r="P126" s="5"/>
      <c r="Q126" s="5"/>
      <c r="R126" s="5"/>
      <c r="S126" s="5"/>
      <c r="T126" s="5"/>
      <c r="U126" s="5"/>
      <c r="V126" s="5"/>
      <c r="W126" s="5"/>
      <c r="X126" s="5"/>
    </row>
    <row r="127" spans="1:24" ht="51">
      <c r="A127" s="118">
        <v>126</v>
      </c>
      <c r="B127" s="119" t="s">
        <v>635</v>
      </c>
      <c r="C127" s="120" t="s">
        <v>636</v>
      </c>
      <c r="D127" s="253" t="s">
        <v>44</v>
      </c>
      <c r="E127" s="119"/>
      <c r="F127" s="119" t="s">
        <v>6279</v>
      </c>
      <c r="G127" s="119" t="s">
        <v>638</v>
      </c>
      <c r="H127" s="119" t="s">
        <v>644</v>
      </c>
      <c r="I127" s="224" t="s">
        <v>640</v>
      </c>
      <c r="J127" s="119" t="s">
        <v>660</v>
      </c>
      <c r="K127" s="263" t="s">
        <v>661</v>
      </c>
      <c r="L127" s="6" t="s">
        <v>662</v>
      </c>
      <c r="M127" s="4"/>
      <c r="N127" s="5"/>
      <c r="O127" s="5"/>
      <c r="P127" s="5"/>
      <c r="Q127" s="5"/>
      <c r="R127" s="5"/>
      <c r="S127" s="5"/>
      <c r="T127" s="5"/>
      <c r="U127" s="5"/>
      <c r="V127" s="5"/>
      <c r="W127" s="5"/>
      <c r="X127" s="5"/>
    </row>
    <row r="128" spans="1:24" ht="30.6">
      <c r="A128" s="118">
        <v>127</v>
      </c>
      <c r="B128" s="119" t="s">
        <v>635</v>
      </c>
      <c r="C128" s="120" t="s">
        <v>636</v>
      </c>
      <c r="D128" s="253" t="s">
        <v>92</v>
      </c>
      <c r="E128" s="119"/>
      <c r="F128" s="119" t="s">
        <v>6280</v>
      </c>
      <c r="G128" s="119" t="s">
        <v>663</v>
      </c>
      <c r="H128" s="119" t="s">
        <v>664</v>
      </c>
      <c r="I128" s="265" t="s">
        <v>6010</v>
      </c>
      <c r="J128" s="119" t="s">
        <v>665</v>
      </c>
      <c r="K128" s="153" t="s">
        <v>666</v>
      </c>
      <c r="L128" s="36" t="s">
        <v>667</v>
      </c>
      <c r="M128" s="33"/>
      <c r="N128" s="11"/>
      <c r="O128" s="11"/>
      <c r="P128" s="11"/>
      <c r="Q128" s="11"/>
      <c r="R128" s="11"/>
      <c r="S128" s="11"/>
      <c r="T128" s="11"/>
      <c r="U128" s="11"/>
      <c r="V128" s="11"/>
      <c r="W128" s="11"/>
      <c r="X128" s="11"/>
    </row>
    <row r="129" spans="1:24" ht="40.799999999999997">
      <c r="A129" s="118">
        <v>128</v>
      </c>
      <c r="B129" s="119" t="s">
        <v>635</v>
      </c>
      <c r="C129" s="120" t="s">
        <v>636</v>
      </c>
      <c r="D129" s="253" t="s">
        <v>223</v>
      </c>
      <c r="E129" s="119"/>
      <c r="F129" s="119" t="s">
        <v>668</v>
      </c>
      <c r="G129" s="119" t="s">
        <v>638</v>
      </c>
      <c r="H129" s="119" t="s">
        <v>644</v>
      </c>
      <c r="I129" s="224" t="s">
        <v>640</v>
      </c>
      <c r="J129" s="119" t="s">
        <v>669</v>
      </c>
      <c r="K129" s="261"/>
      <c r="L129" s="6" t="s">
        <v>670</v>
      </c>
      <c r="M129" s="4"/>
      <c r="N129" s="5"/>
      <c r="O129" s="5"/>
      <c r="P129" s="5"/>
      <c r="Q129" s="5"/>
      <c r="R129" s="5"/>
      <c r="S129" s="5"/>
      <c r="T129" s="5"/>
      <c r="U129" s="5"/>
      <c r="V129" s="5"/>
      <c r="W129" s="5"/>
      <c r="X129" s="5"/>
    </row>
    <row r="130" spans="1:24" ht="30.6">
      <c r="A130" s="118">
        <v>129</v>
      </c>
      <c r="B130" s="119" t="s">
        <v>635</v>
      </c>
      <c r="C130" s="120" t="s">
        <v>636</v>
      </c>
      <c r="D130" s="253" t="s">
        <v>229</v>
      </c>
      <c r="E130" s="119"/>
      <c r="F130" s="119" t="s">
        <v>671</v>
      </c>
      <c r="G130" s="119" t="s">
        <v>672</v>
      </c>
      <c r="H130" s="119" t="s">
        <v>673</v>
      </c>
      <c r="I130" s="224" t="s">
        <v>674</v>
      </c>
      <c r="J130" s="119" t="s">
        <v>675</v>
      </c>
      <c r="K130" s="250"/>
      <c r="L130" s="6" t="s">
        <v>676</v>
      </c>
      <c r="M130" s="33"/>
      <c r="N130" s="11"/>
      <c r="O130" s="11"/>
      <c r="P130" s="11"/>
      <c r="Q130" s="11"/>
      <c r="R130" s="11"/>
      <c r="S130" s="11"/>
      <c r="T130" s="11"/>
      <c r="U130" s="11"/>
      <c r="V130" s="11"/>
      <c r="W130" s="11"/>
      <c r="X130" s="11"/>
    </row>
    <row r="131" spans="1:24" ht="40.799999999999997">
      <c r="A131" s="118">
        <v>130</v>
      </c>
      <c r="B131" s="119" t="s">
        <v>677</v>
      </c>
      <c r="C131" s="120" t="s">
        <v>92</v>
      </c>
      <c r="D131" s="253" t="s">
        <v>12</v>
      </c>
      <c r="E131" s="119"/>
      <c r="F131" s="119" t="s">
        <v>6281</v>
      </c>
      <c r="G131" s="119" t="s">
        <v>678</v>
      </c>
      <c r="H131" s="119" t="s">
        <v>679</v>
      </c>
      <c r="I131" s="224" t="s">
        <v>680</v>
      </c>
      <c r="J131" s="119" t="s">
        <v>681</v>
      </c>
      <c r="K131" s="261"/>
      <c r="L131" s="1"/>
      <c r="M131" s="8"/>
      <c r="N131" s="5"/>
      <c r="O131" s="5"/>
      <c r="P131" s="5"/>
      <c r="Q131" s="5"/>
      <c r="R131" s="5"/>
      <c r="S131" s="5"/>
      <c r="T131" s="5"/>
      <c r="U131" s="5"/>
      <c r="V131" s="5"/>
      <c r="W131" s="5"/>
      <c r="X131" s="5"/>
    </row>
    <row r="132" spans="1:24" ht="61.2">
      <c r="A132" s="118">
        <v>131</v>
      </c>
      <c r="B132" s="119" t="s">
        <v>677</v>
      </c>
      <c r="C132" s="120" t="s">
        <v>92</v>
      </c>
      <c r="D132" s="253" t="s">
        <v>17</v>
      </c>
      <c r="E132" s="119"/>
      <c r="F132" s="119" t="s">
        <v>6282</v>
      </c>
      <c r="G132" s="119" t="s">
        <v>682</v>
      </c>
      <c r="H132" s="119" t="s">
        <v>683</v>
      </c>
      <c r="I132" s="224" t="s">
        <v>684</v>
      </c>
      <c r="J132" s="119" t="s">
        <v>685</v>
      </c>
      <c r="K132" s="153"/>
      <c r="L132" s="1"/>
      <c r="M132" s="4"/>
      <c r="N132" s="5"/>
      <c r="O132" s="5"/>
      <c r="P132" s="5"/>
      <c r="Q132" s="5"/>
      <c r="R132" s="5"/>
      <c r="S132" s="5"/>
      <c r="T132" s="5"/>
      <c r="U132" s="5"/>
      <c r="V132" s="5"/>
      <c r="W132" s="5"/>
      <c r="X132" s="5"/>
    </row>
    <row r="133" spans="1:24" ht="30.6">
      <c r="A133" s="118">
        <v>132</v>
      </c>
      <c r="B133" s="119" t="s">
        <v>677</v>
      </c>
      <c r="C133" s="120" t="s">
        <v>92</v>
      </c>
      <c r="D133" s="253" t="s">
        <v>23</v>
      </c>
      <c r="E133" s="119"/>
      <c r="F133" s="119" t="s">
        <v>6283</v>
      </c>
      <c r="G133" s="119" t="s">
        <v>686</v>
      </c>
      <c r="H133" s="119" t="s">
        <v>687</v>
      </c>
      <c r="I133" s="224" t="s">
        <v>688</v>
      </c>
      <c r="J133" s="119" t="s">
        <v>689</v>
      </c>
      <c r="K133" s="153"/>
      <c r="L133" s="1"/>
      <c r="M133" s="4"/>
      <c r="N133" s="5"/>
      <c r="O133" s="5"/>
      <c r="P133" s="5"/>
      <c r="Q133" s="5"/>
      <c r="R133" s="5"/>
      <c r="S133" s="5"/>
      <c r="T133" s="5"/>
      <c r="U133" s="5"/>
      <c r="V133" s="5"/>
      <c r="W133" s="5"/>
      <c r="X133" s="5"/>
    </row>
    <row r="134" spans="1:24" ht="30.6">
      <c r="A134" s="118">
        <v>133</v>
      </c>
      <c r="B134" s="119" t="s">
        <v>677</v>
      </c>
      <c r="C134" s="120" t="s">
        <v>92</v>
      </c>
      <c r="D134" s="253" t="s">
        <v>31</v>
      </c>
      <c r="E134" s="119"/>
      <c r="F134" s="119" t="s">
        <v>6284</v>
      </c>
      <c r="G134" s="119" t="s">
        <v>690</v>
      </c>
      <c r="H134" s="266" t="s">
        <v>691</v>
      </c>
      <c r="I134" s="224" t="s">
        <v>692</v>
      </c>
      <c r="J134" s="119" t="s">
        <v>693</v>
      </c>
      <c r="K134" s="153" t="str">
        <f>HYPERLINK("http://dg-licey1.ru/node/523","http://dg-licey1.ru/node/523")</f>
        <v>http://dg-licey1.ru/node/523</v>
      </c>
      <c r="L134" s="1"/>
      <c r="M134" s="4"/>
      <c r="N134" s="5"/>
      <c r="O134" s="5"/>
      <c r="P134" s="5"/>
      <c r="Q134" s="5"/>
      <c r="R134" s="5"/>
      <c r="S134" s="5"/>
      <c r="T134" s="5"/>
      <c r="U134" s="5"/>
      <c r="V134" s="5"/>
      <c r="W134" s="5"/>
      <c r="X134" s="5"/>
    </row>
    <row r="135" spans="1:24" ht="40.799999999999997">
      <c r="A135" s="118">
        <v>134</v>
      </c>
      <c r="B135" s="119" t="s">
        <v>677</v>
      </c>
      <c r="C135" s="120" t="s">
        <v>92</v>
      </c>
      <c r="D135" s="253" t="s">
        <v>35</v>
      </c>
      <c r="E135" s="119"/>
      <c r="F135" s="119" t="s">
        <v>6285</v>
      </c>
      <c r="G135" s="119" t="s">
        <v>694</v>
      </c>
      <c r="H135" s="266" t="s">
        <v>695</v>
      </c>
      <c r="I135" s="224" t="str">
        <f>HYPERLINK("mailto:firstmednogorsk@mail.ru","firstmednogorsk@mail.ru")</f>
        <v>firstmednogorsk@mail.ru</v>
      </c>
      <c r="J135" s="119" t="s">
        <v>696</v>
      </c>
      <c r="K135" s="263" t="str">
        <f>HYPERLINK("http://firstmednogorsk.ru/index.php/vserossijskijgeograficheskij-diktant","http://firstmednogorsk.ru/index.php/vserossijskijgeograficheskij-diktant")</f>
        <v>http://firstmednogorsk.ru/index.php/vserossijskijgeograficheskij-diktant</v>
      </c>
      <c r="L135" s="1"/>
      <c r="M135" s="4"/>
      <c r="N135" s="5"/>
      <c r="O135" s="5"/>
      <c r="P135" s="5"/>
      <c r="Q135" s="5"/>
      <c r="R135" s="5"/>
      <c r="S135" s="5"/>
      <c r="T135" s="5"/>
      <c r="U135" s="5"/>
      <c r="V135" s="5"/>
      <c r="W135" s="5"/>
      <c r="X135" s="5"/>
    </row>
    <row r="136" spans="1:24" ht="51">
      <c r="A136" s="118">
        <v>135</v>
      </c>
      <c r="B136" s="119" t="s">
        <v>677</v>
      </c>
      <c r="C136" s="120" t="s">
        <v>92</v>
      </c>
      <c r="D136" s="253" t="s">
        <v>76</v>
      </c>
      <c r="E136" s="119"/>
      <c r="F136" s="119" t="s">
        <v>6286</v>
      </c>
      <c r="G136" s="119" t="s">
        <v>697</v>
      </c>
      <c r="H136" s="266" t="s">
        <v>698</v>
      </c>
      <c r="I136" s="224" t="s">
        <v>699</v>
      </c>
      <c r="J136" s="119" t="s">
        <v>700</v>
      </c>
      <c r="K136" s="263" t="s">
        <v>701</v>
      </c>
      <c r="L136" s="1"/>
      <c r="M136" s="8"/>
      <c r="N136" s="5"/>
      <c r="O136" s="5"/>
      <c r="P136" s="5"/>
      <c r="Q136" s="5"/>
      <c r="R136" s="5"/>
      <c r="S136" s="5"/>
      <c r="T136" s="5"/>
      <c r="U136" s="5"/>
      <c r="V136" s="5"/>
      <c r="W136" s="5"/>
      <c r="X136" s="5"/>
    </row>
    <row r="137" spans="1:24" ht="40.799999999999997">
      <c r="A137" s="118">
        <v>136</v>
      </c>
      <c r="B137" s="119" t="s">
        <v>702</v>
      </c>
      <c r="C137" s="120" t="s">
        <v>703</v>
      </c>
      <c r="D137" s="253" t="s">
        <v>12</v>
      </c>
      <c r="E137" s="119"/>
      <c r="F137" s="119" t="s">
        <v>704</v>
      </c>
      <c r="G137" s="119" t="s">
        <v>705</v>
      </c>
      <c r="H137" s="119" t="s">
        <v>706</v>
      </c>
      <c r="I137" s="224" t="s">
        <v>707</v>
      </c>
      <c r="J137" s="119" t="s">
        <v>708</v>
      </c>
      <c r="K137" s="153"/>
      <c r="L137" s="1"/>
      <c r="M137" s="4"/>
      <c r="N137" s="5"/>
      <c r="O137" s="5"/>
      <c r="P137" s="5"/>
      <c r="Q137" s="5"/>
      <c r="R137" s="5"/>
      <c r="S137" s="5"/>
      <c r="T137" s="5"/>
      <c r="U137" s="5"/>
      <c r="V137" s="5"/>
      <c r="W137" s="5"/>
      <c r="X137" s="5"/>
    </row>
    <row r="138" spans="1:24" ht="51">
      <c r="A138" s="118">
        <v>137</v>
      </c>
      <c r="B138" s="119" t="s">
        <v>702</v>
      </c>
      <c r="C138" s="120" t="s">
        <v>703</v>
      </c>
      <c r="D138" s="253" t="s">
        <v>17</v>
      </c>
      <c r="E138" s="119"/>
      <c r="F138" s="119" t="s">
        <v>6287</v>
      </c>
      <c r="G138" s="119" t="s">
        <v>709</v>
      </c>
      <c r="H138" s="119" t="s">
        <v>710</v>
      </c>
      <c r="I138" s="224" t="s">
        <v>6074</v>
      </c>
      <c r="J138" s="119" t="s">
        <v>712</v>
      </c>
      <c r="K138" s="153" t="s">
        <v>713</v>
      </c>
      <c r="L138" s="1"/>
      <c r="M138" s="8"/>
      <c r="N138" s="5"/>
      <c r="O138" s="5"/>
      <c r="P138" s="5"/>
      <c r="Q138" s="5"/>
      <c r="R138" s="5"/>
      <c r="S138" s="5"/>
      <c r="T138" s="5"/>
      <c r="U138" s="5"/>
      <c r="V138" s="5"/>
      <c r="W138" s="5"/>
      <c r="X138" s="5"/>
    </row>
    <row r="139" spans="1:24" ht="51">
      <c r="A139" s="118">
        <v>138</v>
      </c>
      <c r="B139" s="119" t="s">
        <v>702</v>
      </c>
      <c r="C139" s="120" t="s">
        <v>703</v>
      </c>
      <c r="D139" s="253" t="s">
        <v>23</v>
      </c>
      <c r="E139" s="119"/>
      <c r="F139" s="119" t="s">
        <v>6288</v>
      </c>
      <c r="G139" s="119" t="s">
        <v>714</v>
      </c>
      <c r="H139" s="119" t="s">
        <v>715</v>
      </c>
      <c r="I139" s="224" t="s">
        <v>716</v>
      </c>
      <c r="J139" s="119" t="s">
        <v>717</v>
      </c>
      <c r="K139" s="153" t="s">
        <v>718</v>
      </c>
      <c r="L139" s="1"/>
      <c r="M139" s="8"/>
      <c r="N139" s="5"/>
      <c r="O139" s="5"/>
      <c r="P139" s="5"/>
      <c r="Q139" s="5"/>
      <c r="R139" s="5"/>
      <c r="S139" s="5"/>
      <c r="T139" s="5"/>
      <c r="U139" s="5"/>
      <c r="V139" s="5"/>
      <c r="W139" s="5"/>
      <c r="X139" s="5"/>
    </row>
    <row r="140" spans="1:24" ht="40.799999999999997">
      <c r="A140" s="118">
        <v>139</v>
      </c>
      <c r="B140" s="119" t="s">
        <v>702</v>
      </c>
      <c r="C140" s="120" t="s">
        <v>703</v>
      </c>
      <c r="D140" s="253" t="s">
        <v>31</v>
      </c>
      <c r="E140" s="119"/>
      <c r="F140" s="119" t="s">
        <v>719</v>
      </c>
      <c r="G140" s="119" t="s">
        <v>720</v>
      </c>
      <c r="H140" s="119" t="s">
        <v>721</v>
      </c>
      <c r="I140" s="224" t="s">
        <v>722</v>
      </c>
      <c r="J140" s="119" t="s">
        <v>723</v>
      </c>
      <c r="K140" s="153"/>
      <c r="L140" s="1"/>
      <c r="M140" s="4"/>
      <c r="N140" s="5"/>
      <c r="O140" s="5"/>
      <c r="P140" s="5"/>
      <c r="Q140" s="5"/>
      <c r="R140" s="5"/>
      <c r="S140" s="5"/>
      <c r="T140" s="5"/>
      <c r="U140" s="5"/>
      <c r="V140" s="5"/>
      <c r="W140" s="5"/>
      <c r="X140" s="5"/>
    </row>
    <row r="141" spans="1:24" ht="40.799999999999997">
      <c r="A141" s="118">
        <v>140</v>
      </c>
      <c r="B141" s="119" t="s">
        <v>702</v>
      </c>
      <c r="C141" s="120" t="s">
        <v>703</v>
      </c>
      <c r="D141" s="253" t="s">
        <v>35</v>
      </c>
      <c r="E141" s="119" t="s">
        <v>6187</v>
      </c>
      <c r="F141" s="119" t="s">
        <v>724</v>
      </c>
      <c r="G141" s="119" t="s">
        <v>725</v>
      </c>
      <c r="H141" s="119" t="s">
        <v>726</v>
      </c>
      <c r="I141" s="224" t="s">
        <v>727</v>
      </c>
      <c r="J141" s="119" t="s">
        <v>728</v>
      </c>
      <c r="K141" s="153" t="s">
        <v>729</v>
      </c>
      <c r="L141" s="1"/>
      <c r="M141" s="8"/>
      <c r="N141" s="5"/>
      <c r="O141" s="5"/>
      <c r="P141" s="5"/>
      <c r="Q141" s="5"/>
      <c r="R141" s="5"/>
      <c r="S141" s="5"/>
      <c r="T141" s="5"/>
      <c r="U141" s="5"/>
      <c r="V141" s="5"/>
      <c r="W141" s="5"/>
      <c r="X141" s="5"/>
    </row>
    <row r="142" spans="1:24" ht="61.2">
      <c r="A142" s="118">
        <v>141</v>
      </c>
      <c r="B142" s="119" t="s">
        <v>702</v>
      </c>
      <c r="C142" s="120" t="s">
        <v>703</v>
      </c>
      <c r="D142" s="253" t="s">
        <v>76</v>
      </c>
      <c r="E142" s="119"/>
      <c r="F142" s="119" t="s">
        <v>6289</v>
      </c>
      <c r="G142" s="119" t="s">
        <v>730</v>
      </c>
      <c r="H142" s="119" t="s">
        <v>731</v>
      </c>
      <c r="I142" s="267" t="s">
        <v>732</v>
      </c>
      <c r="J142" s="119" t="s">
        <v>733</v>
      </c>
      <c r="K142" s="153" t="s">
        <v>734</v>
      </c>
      <c r="L142" s="1"/>
      <c r="M142" s="4"/>
      <c r="N142" s="5"/>
      <c r="O142" s="5"/>
      <c r="P142" s="5"/>
      <c r="Q142" s="5"/>
      <c r="R142" s="5"/>
      <c r="S142" s="5"/>
      <c r="T142" s="5"/>
      <c r="U142" s="5"/>
      <c r="V142" s="5"/>
      <c r="W142" s="5"/>
      <c r="X142" s="5"/>
    </row>
    <row r="143" spans="1:24" ht="30.6">
      <c r="A143" s="118">
        <v>142</v>
      </c>
      <c r="B143" s="119" t="s">
        <v>702</v>
      </c>
      <c r="C143" s="120" t="s">
        <v>703</v>
      </c>
      <c r="D143" s="253" t="s">
        <v>40</v>
      </c>
      <c r="E143" s="119"/>
      <c r="F143" s="119" t="s">
        <v>6290</v>
      </c>
      <c r="G143" s="119" t="s">
        <v>735</v>
      </c>
      <c r="H143" s="119" t="s">
        <v>736</v>
      </c>
      <c r="I143" s="224" t="s">
        <v>737</v>
      </c>
      <c r="J143" s="119" t="s">
        <v>738</v>
      </c>
      <c r="K143" s="153" t="s">
        <v>739</v>
      </c>
      <c r="L143" s="1"/>
      <c r="M143" s="8"/>
      <c r="N143" s="5"/>
      <c r="O143" s="5"/>
      <c r="P143" s="5"/>
      <c r="Q143" s="5"/>
      <c r="R143" s="5"/>
      <c r="S143" s="5"/>
      <c r="T143" s="5"/>
      <c r="U143" s="5"/>
      <c r="V143" s="5"/>
      <c r="W143" s="5"/>
      <c r="X143" s="5"/>
    </row>
    <row r="144" spans="1:24" ht="61.2">
      <c r="A144" s="118">
        <v>143</v>
      </c>
      <c r="B144" s="119" t="s">
        <v>740</v>
      </c>
      <c r="C144" s="120" t="s">
        <v>741</v>
      </c>
      <c r="D144" s="253" t="s">
        <v>12</v>
      </c>
      <c r="E144" s="119" t="s">
        <v>6187</v>
      </c>
      <c r="F144" s="119" t="s">
        <v>742</v>
      </c>
      <c r="G144" s="119" t="s">
        <v>743</v>
      </c>
      <c r="H144" s="119" t="s">
        <v>744</v>
      </c>
      <c r="I144" s="224" t="s">
        <v>745</v>
      </c>
      <c r="J144" s="119" t="s">
        <v>746</v>
      </c>
      <c r="K144" s="153" t="s">
        <v>747</v>
      </c>
      <c r="L144" s="6" t="s">
        <v>748</v>
      </c>
      <c r="M144" s="4"/>
      <c r="N144" s="5"/>
      <c r="O144" s="5"/>
      <c r="P144" s="5"/>
      <c r="Q144" s="5"/>
      <c r="R144" s="5"/>
      <c r="S144" s="5"/>
      <c r="T144" s="5"/>
      <c r="U144" s="5"/>
      <c r="V144" s="5"/>
      <c r="W144" s="5"/>
      <c r="X144" s="5"/>
    </row>
    <row r="145" spans="1:24" ht="51">
      <c r="A145" s="118">
        <v>144</v>
      </c>
      <c r="B145" s="119" t="s">
        <v>740</v>
      </c>
      <c r="C145" s="120" t="s">
        <v>741</v>
      </c>
      <c r="D145" s="253" t="s">
        <v>17</v>
      </c>
      <c r="E145" s="119"/>
      <c r="F145" s="119" t="s">
        <v>749</v>
      </c>
      <c r="G145" s="119" t="s">
        <v>750</v>
      </c>
      <c r="H145" s="119" t="s">
        <v>751</v>
      </c>
      <c r="I145" s="224" t="s">
        <v>752</v>
      </c>
      <c r="J145" s="119" t="s">
        <v>753</v>
      </c>
      <c r="K145" s="153" t="s">
        <v>754</v>
      </c>
      <c r="L145" s="1"/>
      <c r="M145" s="4"/>
      <c r="N145" s="5"/>
      <c r="O145" s="5"/>
      <c r="P145" s="5"/>
      <c r="Q145" s="5"/>
      <c r="R145" s="5"/>
      <c r="S145" s="5"/>
      <c r="T145" s="5"/>
      <c r="U145" s="5"/>
      <c r="V145" s="5"/>
      <c r="W145" s="5"/>
      <c r="X145" s="5"/>
    </row>
    <row r="146" spans="1:24" ht="61.2">
      <c r="A146" s="118">
        <v>145</v>
      </c>
      <c r="B146" s="119" t="s">
        <v>740</v>
      </c>
      <c r="C146" s="120" t="s">
        <v>741</v>
      </c>
      <c r="D146" s="253" t="s">
        <v>23</v>
      </c>
      <c r="E146" s="119" t="s">
        <v>6187</v>
      </c>
      <c r="F146" s="119" t="s">
        <v>755</v>
      </c>
      <c r="G146" s="119" t="s">
        <v>756</v>
      </c>
      <c r="H146" s="119" t="s">
        <v>757</v>
      </c>
      <c r="I146" s="224" t="str">
        <f>HYPERLINK("mailto:super.ivani13@yandex.ru","super.ivani13@yandex.ru")</f>
        <v>super.ivani13@yandex.ru</v>
      </c>
      <c r="J146" s="119" t="s">
        <v>6644</v>
      </c>
      <c r="K146" s="153" t="str">
        <f>HYPERLINK("https://www.vyatsu.ru/internet-gazeta/20-noyabrya-vyatgu-stanet-organizatorom-i-ploschad.html","https://www.vyatsu.ru/internet-gazeta/20-noyabrya-vyatgu-stanet-organizatorom-i-ploschad.html")</f>
        <v>https://www.vyatsu.ru/internet-gazeta/20-noyabrya-vyatgu-stanet-organizatorom-i-ploschad.html</v>
      </c>
      <c r="L146" s="1"/>
      <c r="M146" s="4"/>
      <c r="N146" s="5"/>
      <c r="O146" s="5"/>
      <c r="P146" s="5"/>
      <c r="Q146" s="5"/>
      <c r="R146" s="5"/>
      <c r="S146" s="5"/>
      <c r="T146" s="5"/>
      <c r="U146" s="5"/>
      <c r="V146" s="5"/>
      <c r="W146" s="5"/>
      <c r="X146" s="5"/>
    </row>
    <row r="147" spans="1:24" ht="40.799999999999997">
      <c r="A147" s="118">
        <v>146</v>
      </c>
      <c r="B147" s="224" t="s">
        <v>758</v>
      </c>
      <c r="C147" s="252" t="s">
        <v>759</v>
      </c>
      <c r="D147" s="253" t="s">
        <v>12</v>
      </c>
      <c r="E147" s="224"/>
      <c r="F147" s="224" t="s">
        <v>6291</v>
      </c>
      <c r="G147" s="224" t="s">
        <v>760</v>
      </c>
      <c r="H147" s="224" t="s">
        <v>761</v>
      </c>
      <c r="I147" s="224" t="s">
        <v>762</v>
      </c>
      <c r="J147" s="224" t="s">
        <v>763</v>
      </c>
      <c r="K147" s="224" t="s">
        <v>764</v>
      </c>
      <c r="L147" s="1"/>
      <c r="M147" s="8"/>
      <c r="N147" s="5"/>
      <c r="O147" s="5"/>
      <c r="P147" s="5"/>
      <c r="Q147" s="5"/>
      <c r="R147" s="5"/>
      <c r="S147" s="5"/>
      <c r="T147" s="5"/>
      <c r="U147" s="5"/>
      <c r="V147" s="5"/>
      <c r="W147" s="5"/>
      <c r="X147" s="5"/>
    </row>
    <row r="148" spans="1:24" ht="30.6">
      <c r="A148" s="118">
        <v>147</v>
      </c>
      <c r="B148" s="224" t="s">
        <v>758</v>
      </c>
      <c r="C148" s="252" t="s">
        <v>759</v>
      </c>
      <c r="D148" s="253" t="s">
        <v>17</v>
      </c>
      <c r="E148" s="224"/>
      <c r="F148" s="224" t="s">
        <v>765</v>
      </c>
      <c r="G148" s="224" t="s">
        <v>766</v>
      </c>
      <c r="H148" s="224" t="s">
        <v>767</v>
      </c>
      <c r="I148" s="224" t="s">
        <v>768</v>
      </c>
      <c r="J148" s="224" t="s">
        <v>769</v>
      </c>
      <c r="K148" s="224" t="s">
        <v>770</v>
      </c>
      <c r="L148" s="1"/>
      <c r="M148" s="8"/>
      <c r="N148" s="5"/>
      <c r="O148" s="5"/>
      <c r="P148" s="5"/>
      <c r="Q148" s="5"/>
      <c r="R148" s="5"/>
      <c r="S148" s="5"/>
      <c r="T148" s="5"/>
      <c r="U148" s="5"/>
      <c r="V148" s="5"/>
      <c r="W148" s="5"/>
      <c r="X148" s="5"/>
    </row>
    <row r="149" spans="1:24" ht="40.799999999999997">
      <c r="A149" s="118">
        <v>148</v>
      </c>
      <c r="B149" s="224" t="s">
        <v>758</v>
      </c>
      <c r="C149" s="252" t="s">
        <v>759</v>
      </c>
      <c r="D149" s="253" t="s">
        <v>23</v>
      </c>
      <c r="E149" s="224"/>
      <c r="F149" s="224" t="s">
        <v>771</v>
      </c>
      <c r="G149" s="224" t="s">
        <v>772</v>
      </c>
      <c r="H149" s="224" t="s">
        <v>773</v>
      </c>
      <c r="I149" s="224" t="s">
        <v>6104</v>
      </c>
      <c r="J149" s="224" t="s">
        <v>775</v>
      </c>
      <c r="K149" s="224"/>
      <c r="L149" s="1"/>
      <c r="M149" s="4"/>
      <c r="N149" s="5"/>
      <c r="O149" s="5"/>
      <c r="P149" s="5"/>
      <c r="Q149" s="5"/>
      <c r="R149" s="5"/>
      <c r="S149" s="5"/>
      <c r="T149" s="5"/>
      <c r="U149" s="5"/>
      <c r="V149" s="5"/>
      <c r="W149" s="5"/>
      <c r="X149" s="5"/>
    </row>
    <row r="150" spans="1:24" ht="40.799999999999997">
      <c r="A150" s="118">
        <v>149</v>
      </c>
      <c r="B150" s="224" t="s">
        <v>758</v>
      </c>
      <c r="C150" s="252" t="s">
        <v>759</v>
      </c>
      <c r="D150" s="252" t="s">
        <v>31</v>
      </c>
      <c r="E150" s="224"/>
      <c r="F150" s="224" t="s">
        <v>6292</v>
      </c>
      <c r="G150" s="224" t="s">
        <v>776</v>
      </c>
      <c r="H150" s="224" t="s">
        <v>777</v>
      </c>
      <c r="I150" s="224" t="s">
        <v>778</v>
      </c>
      <c r="J150" s="224" t="s">
        <v>779</v>
      </c>
      <c r="K150" s="268"/>
      <c r="L150" s="38"/>
      <c r="M150" s="39"/>
      <c r="N150" s="40"/>
      <c r="O150" s="40"/>
      <c r="P150" s="40"/>
      <c r="Q150" s="40"/>
      <c r="R150" s="40"/>
      <c r="S150" s="40"/>
      <c r="T150" s="40"/>
      <c r="U150" s="40"/>
      <c r="V150" s="40"/>
      <c r="W150" s="40"/>
      <c r="X150" s="40"/>
    </row>
    <row r="151" spans="1:24" ht="30.6">
      <c r="A151" s="118">
        <v>150</v>
      </c>
      <c r="B151" s="224" t="s">
        <v>758</v>
      </c>
      <c r="C151" s="252" t="s">
        <v>759</v>
      </c>
      <c r="D151" s="252" t="s">
        <v>35</v>
      </c>
      <c r="E151" s="224"/>
      <c r="F151" s="224" t="s">
        <v>6293</v>
      </c>
      <c r="G151" s="224" t="s">
        <v>776</v>
      </c>
      <c r="H151" s="224" t="s">
        <v>777</v>
      </c>
      <c r="I151" s="224" t="s">
        <v>778</v>
      </c>
      <c r="J151" s="224" t="s">
        <v>780</v>
      </c>
      <c r="K151" s="268"/>
      <c r="L151" s="38"/>
      <c r="M151" s="39"/>
      <c r="N151" s="40"/>
      <c r="O151" s="40"/>
      <c r="P151" s="40"/>
      <c r="Q151" s="40"/>
      <c r="R151" s="40"/>
      <c r="S151" s="40"/>
      <c r="T151" s="40"/>
      <c r="U151" s="40"/>
      <c r="V151" s="40"/>
      <c r="W151" s="40"/>
      <c r="X151" s="40"/>
    </row>
    <row r="152" spans="1:24" ht="81.599999999999994">
      <c r="A152" s="118">
        <v>151</v>
      </c>
      <c r="B152" s="119" t="s">
        <v>758</v>
      </c>
      <c r="C152" s="120" t="s">
        <v>759</v>
      </c>
      <c r="D152" s="253" t="s">
        <v>76</v>
      </c>
      <c r="E152" s="119"/>
      <c r="F152" s="254" t="s">
        <v>6294</v>
      </c>
      <c r="G152" s="254"/>
      <c r="H152" s="254"/>
      <c r="I152" s="251"/>
      <c r="J152" s="254"/>
      <c r="K152" s="256" t="s">
        <v>93</v>
      </c>
      <c r="L152" s="1"/>
      <c r="M152" s="8"/>
      <c r="N152" s="5"/>
      <c r="O152" s="5"/>
      <c r="P152" s="5"/>
      <c r="Q152" s="5"/>
      <c r="R152" s="5"/>
      <c r="S152" s="5"/>
      <c r="T152" s="5"/>
      <c r="U152" s="5"/>
      <c r="V152" s="5"/>
      <c r="W152" s="5"/>
      <c r="X152" s="5"/>
    </row>
    <row r="153" spans="1:24" ht="40.799999999999997">
      <c r="A153" s="118">
        <v>152</v>
      </c>
      <c r="B153" s="224" t="s">
        <v>781</v>
      </c>
      <c r="C153" s="252" t="s">
        <v>300</v>
      </c>
      <c r="D153" s="253" t="s">
        <v>223</v>
      </c>
      <c r="E153" s="224"/>
      <c r="F153" s="224" t="s">
        <v>819</v>
      </c>
      <c r="G153" s="224" t="s">
        <v>820</v>
      </c>
      <c r="H153" s="224" t="s">
        <v>821</v>
      </c>
      <c r="I153" s="224" t="s">
        <v>822</v>
      </c>
      <c r="J153" s="224" t="s">
        <v>823</v>
      </c>
      <c r="K153" s="224"/>
      <c r="L153" s="6" t="s">
        <v>787</v>
      </c>
      <c r="M153" s="4"/>
      <c r="N153" s="5"/>
      <c r="O153" s="5"/>
      <c r="P153" s="5"/>
      <c r="Q153" s="5"/>
      <c r="R153" s="5"/>
      <c r="S153" s="5"/>
      <c r="T153" s="5"/>
      <c r="U153" s="5"/>
      <c r="V153" s="5"/>
      <c r="W153" s="5"/>
      <c r="X153" s="5"/>
    </row>
    <row r="154" spans="1:24" ht="377.4">
      <c r="A154" s="118">
        <v>153</v>
      </c>
      <c r="B154" s="224" t="s">
        <v>781</v>
      </c>
      <c r="C154" s="252" t="s">
        <v>300</v>
      </c>
      <c r="D154" s="253" t="s">
        <v>247</v>
      </c>
      <c r="E154" s="224"/>
      <c r="F154" s="224" t="s">
        <v>6152</v>
      </c>
      <c r="G154" s="224" t="s">
        <v>835</v>
      </c>
      <c r="H154" s="224" t="s">
        <v>836</v>
      </c>
      <c r="I154" s="224" t="str">
        <f>HYPERLINK("mailto:kuzmenko@tppkuban.ru","kuzmenko@tppkuban.ru")</f>
        <v>kuzmenko@tppkuban.ru</v>
      </c>
      <c r="J154" s="224" t="s">
        <v>837</v>
      </c>
      <c r="K154" s="224" t="s">
        <v>838</v>
      </c>
      <c r="L154" s="32" t="s">
        <v>794</v>
      </c>
      <c r="M154" s="8"/>
      <c r="N154" s="5"/>
      <c r="O154" s="5"/>
      <c r="P154" s="5"/>
      <c r="Q154" s="5"/>
      <c r="R154" s="5"/>
      <c r="S154" s="5"/>
      <c r="T154" s="5"/>
      <c r="U154" s="5"/>
      <c r="V154" s="5"/>
      <c r="W154" s="5"/>
      <c r="X154" s="5"/>
    </row>
    <row r="155" spans="1:24" ht="40.799999999999997">
      <c r="A155" s="118">
        <v>154</v>
      </c>
      <c r="B155" s="119" t="s">
        <v>781</v>
      </c>
      <c r="C155" s="120" t="s">
        <v>300</v>
      </c>
      <c r="D155" s="253" t="s">
        <v>12</v>
      </c>
      <c r="E155" s="119"/>
      <c r="F155" s="119" t="s">
        <v>6295</v>
      </c>
      <c r="G155" s="119" t="s">
        <v>782</v>
      </c>
      <c r="H155" s="119" t="s">
        <v>783</v>
      </c>
      <c r="I155" s="224" t="s">
        <v>784</v>
      </c>
      <c r="J155" s="119" t="s">
        <v>785</v>
      </c>
      <c r="K155" s="153" t="s">
        <v>786</v>
      </c>
      <c r="L155" s="1"/>
      <c r="M155" s="4"/>
      <c r="N155" s="5"/>
      <c r="O155" s="5"/>
      <c r="P155" s="5"/>
      <c r="Q155" s="5"/>
      <c r="R155" s="5"/>
      <c r="S155" s="5"/>
      <c r="T155" s="5"/>
      <c r="U155" s="5"/>
      <c r="V155" s="5"/>
      <c r="W155" s="5"/>
      <c r="X155" s="5"/>
    </row>
    <row r="156" spans="1:24" ht="40.799999999999997">
      <c r="A156" s="118">
        <v>155</v>
      </c>
      <c r="B156" s="119" t="s">
        <v>781</v>
      </c>
      <c r="C156" s="120" t="s">
        <v>300</v>
      </c>
      <c r="D156" s="253" t="s">
        <v>17</v>
      </c>
      <c r="E156" s="119" t="s">
        <v>6187</v>
      </c>
      <c r="F156" s="119" t="s">
        <v>788</v>
      </c>
      <c r="G156" s="119" t="s">
        <v>789</v>
      </c>
      <c r="H156" s="119" t="s">
        <v>790</v>
      </c>
      <c r="I156" s="224" t="s">
        <v>791</v>
      </c>
      <c r="J156" s="119" t="s">
        <v>792</v>
      </c>
      <c r="K156" s="153" t="s">
        <v>793</v>
      </c>
      <c r="L156" s="1"/>
      <c r="M156" s="4"/>
      <c r="N156" s="5"/>
      <c r="O156" s="5"/>
      <c r="P156" s="5"/>
      <c r="Q156" s="5"/>
      <c r="R156" s="5"/>
      <c r="S156" s="5"/>
      <c r="T156" s="5"/>
      <c r="U156" s="5"/>
      <c r="V156" s="5"/>
      <c r="W156" s="5"/>
      <c r="X156" s="5"/>
    </row>
    <row r="157" spans="1:24" ht="40.799999999999997">
      <c r="A157" s="118">
        <v>156</v>
      </c>
      <c r="B157" s="119" t="s">
        <v>781</v>
      </c>
      <c r="C157" s="120" t="s">
        <v>300</v>
      </c>
      <c r="D157" s="253" t="s">
        <v>23</v>
      </c>
      <c r="E157" s="119"/>
      <c r="F157" s="119" t="s">
        <v>795</v>
      </c>
      <c r="G157" s="119" t="s">
        <v>796</v>
      </c>
      <c r="H157" s="119" t="s">
        <v>797</v>
      </c>
      <c r="I157" s="224" t="s">
        <v>798</v>
      </c>
      <c r="J157" s="119" t="s">
        <v>799</v>
      </c>
      <c r="K157" s="153"/>
      <c r="L157" s="1"/>
      <c r="M157" s="4"/>
      <c r="N157" s="5"/>
      <c r="O157" s="5"/>
      <c r="P157" s="5"/>
      <c r="Q157" s="5"/>
      <c r="R157" s="5"/>
      <c r="S157" s="5"/>
      <c r="T157" s="5"/>
      <c r="U157" s="5"/>
      <c r="V157" s="5"/>
      <c r="W157" s="5"/>
      <c r="X157" s="5"/>
    </row>
    <row r="158" spans="1:24" ht="40.799999999999997">
      <c r="A158" s="118">
        <v>157</v>
      </c>
      <c r="B158" s="119" t="s">
        <v>781</v>
      </c>
      <c r="C158" s="120" t="s">
        <v>300</v>
      </c>
      <c r="D158" s="253" t="s">
        <v>31</v>
      </c>
      <c r="E158" s="119"/>
      <c r="F158" s="119" t="s">
        <v>6655</v>
      </c>
      <c r="G158" s="119" t="s">
        <v>6656</v>
      </c>
      <c r="H158" s="119" t="s">
        <v>6657</v>
      </c>
      <c r="I158" s="224" t="s">
        <v>800</v>
      </c>
      <c r="J158" s="119" t="s">
        <v>6658</v>
      </c>
      <c r="K158" s="153"/>
      <c r="L158" s="1"/>
      <c r="M158" s="4"/>
      <c r="N158" s="5"/>
      <c r="O158" s="5"/>
      <c r="P158" s="5"/>
      <c r="Q158" s="5"/>
      <c r="R158" s="5"/>
      <c r="S158" s="5"/>
      <c r="T158" s="5"/>
      <c r="U158" s="5"/>
      <c r="V158" s="5"/>
      <c r="W158" s="5"/>
      <c r="X158" s="5"/>
    </row>
    <row r="159" spans="1:24" ht="102">
      <c r="A159" s="118">
        <v>158</v>
      </c>
      <c r="B159" s="119" t="s">
        <v>781</v>
      </c>
      <c r="C159" s="120" t="s">
        <v>300</v>
      </c>
      <c r="D159" s="253" t="s">
        <v>35</v>
      </c>
      <c r="E159" s="119"/>
      <c r="F159" s="119" t="s">
        <v>801</v>
      </c>
      <c r="G159" s="119" t="s">
        <v>802</v>
      </c>
      <c r="H159" s="119" t="s">
        <v>803</v>
      </c>
      <c r="I159" s="224" t="s">
        <v>804</v>
      </c>
      <c r="J159" s="119" t="s">
        <v>805</v>
      </c>
      <c r="K159" s="153"/>
      <c r="L159" s="1"/>
      <c r="M159" s="4"/>
      <c r="N159" s="5"/>
      <c r="O159" s="5"/>
      <c r="P159" s="5"/>
      <c r="Q159" s="5"/>
      <c r="R159" s="5"/>
      <c r="S159" s="5"/>
      <c r="T159" s="5"/>
      <c r="U159" s="5"/>
      <c r="V159" s="5"/>
      <c r="W159" s="5"/>
      <c r="X159" s="5"/>
    </row>
    <row r="160" spans="1:24" ht="163.19999999999999">
      <c r="A160" s="118">
        <v>159</v>
      </c>
      <c r="B160" s="119" t="s">
        <v>781</v>
      </c>
      <c r="C160" s="120" t="s">
        <v>300</v>
      </c>
      <c r="D160" s="253" t="s">
        <v>76</v>
      </c>
      <c r="E160" s="119"/>
      <c r="F160" s="119" t="s">
        <v>6296</v>
      </c>
      <c r="G160" s="119" t="s">
        <v>806</v>
      </c>
      <c r="H160" s="119" t="s">
        <v>6671</v>
      </c>
      <c r="I160" s="224" t="s">
        <v>807</v>
      </c>
      <c r="J160" s="119" t="s">
        <v>808</v>
      </c>
      <c r="K160" s="153"/>
      <c r="L160" s="1"/>
      <c r="M160" s="4"/>
      <c r="N160" s="5"/>
      <c r="O160" s="5"/>
      <c r="P160" s="5"/>
      <c r="Q160" s="5"/>
      <c r="R160" s="5"/>
      <c r="S160" s="5"/>
      <c r="T160" s="5"/>
      <c r="U160" s="5"/>
      <c r="V160" s="5"/>
      <c r="W160" s="5"/>
      <c r="X160" s="5"/>
    </row>
    <row r="161" spans="1:24" ht="51">
      <c r="A161" s="118">
        <v>160</v>
      </c>
      <c r="B161" s="119" t="s">
        <v>781</v>
      </c>
      <c r="C161" s="120" t="s">
        <v>300</v>
      </c>
      <c r="D161" s="253" t="s">
        <v>40</v>
      </c>
      <c r="E161" s="119"/>
      <c r="F161" s="119" t="s">
        <v>809</v>
      </c>
      <c r="G161" s="119" t="s">
        <v>810</v>
      </c>
      <c r="H161" s="119" t="s">
        <v>811</v>
      </c>
      <c r="I161" s="224" t="s">
        <v>812</v>
      </c>
      <c r="J161" s="119" t="s">
        <v>813</v>
      </c>
      <c r="K161" s="153"/>
      <c r="L161" s="1"/>
      <c r="M161" s="4"/>
      <c r="N161" s="5"/>
      <c r="O161" s="5"/>
      <c r="P161" s="5"/>
      <c r="Q161" s="5"/>
      <c r="R161" s="5"/>
      <c r="S161" s="5"/>
      <c r="T161" s="5"/>
      <c r="U161" s="5"/>
      <c r="V161" s="5"/>
      <c r="W161" s="5"/>
      <c r="X161" s="5"/>
    </row>
    <row r="162" spans="1:24" ht="40.799999999999997">
      <c r="A162" s="118">
        <v>161</v>
      </c>
      <c r="B162" s="119" t="s">
        <v>781</v>
      </c>
      <c r="C162" s="120" t="s">
        <v>300</v>
      </c>
      <c r="D162" s="253" t="s">
        <v>44</v>
      </c>
      <c r="E162" s="119"/>
      <c r="F162" s="119" t="s">
        <v>814</v>
      </c>
      <c r="G162" s="119" t="s">
        <v>815</v>
      </c>
      <c r="H162" s="119" t="s">
        <v>816</v>
      </c>
      <c r="I162" s="224" t="s">
        <v>817</v>
      </c>
      <c r="J162" s="119" t="s">
        <v>818</v>
      </c>
      <c r="K162" s="153"/>
      <c r="L162" s="1"/>
      <c r="M162" s="4"/>
      <c r="N162" s="5"/>
      <c r="O162" s="5"/>
      <c r="P162" s="5"/>
      <c r="Q162" s="5"/>
      <c r="R162" s="5"/>
      <c r="S162" s="5"/>
      <c r="T162" s="5"/>
      <c r="U162" s="5"/>
      <c r="V162" s="5"/>
      <c r="W162" s="5"/>
      <c r="X162" s="5"/>
    </row>
    <row r="163" spans="1:24" ht="102">
      <c r="A163" s="118">
        <v>162</v>
      </c>
      <c r="B163" s="119" t="s">
        <v>781</v>
      </c>
      <c r="C163" s="120" t="s">
        <v>300</v>
      </c>
      <c r="D163" s="253" t="s">
        <v>229</v>
      </c>
      <c r="E163" s="119"/>
      <c r="F163" s="119" t="s">
        <v>6677</v>
      </c>
      <c r="G163" s="119" t="s">
        <v>824</v>
      </c>
      <c r="H163" s="119" t="s">
        <v>825</v>
      </c>
      <c r="I163" s="224" t="s">
        <v>6131</v>
      </c>
      <c r="J163" s="119" t="s">
        <v>827</v>
      </c>
      <c r="K163" s="153"/>
      <c r="L163" s="1"/>
      <c r="M163" s="8"/>
      <c r="N163" s="5"/>
      <c r="O163" s="5"/>
      <c r="P163" s="5"/>
      <c r="Q163" s="5"/>
      <c r="R163" s="5"/>
      <c r="S163" s="5"/>
      <c r="T163" s="5"/>
      <c r="U163" s="5"/>
      <c r="V163" s="5"/>
      <c r="W163" s="5"/>
      <c r="X163" s="5"/>
    </row>
    <row r="164" spans="1:24" ht="173.4">
      <c r="A164" s="118">
        <v>163</v>
      </c>
      <c r="B164" s="119" t="s">
        <v>781</v>
      </c>
      <c r="C164" s="120" t="s">
        <v>300</v>
      </c>
      <c r="D164" s="253" t="s">
        <v>235</v>
      </c>
      <c r="E164" s="119"/>
      <c r="F164" s="119" t="s">
        <v>6297</v>
      </c>
      <c r="G164" s="119" t="s">
        <v>828</v>
      </c>
      <c r="H164" s="119" t="s">
        <v>6659</v>
      </c>
      <c r="I164" s="224" t="s">
        <v>829</v>
      </c>
      <c r="J164" s="119" t="s">
        <v>830</v>
      </c>
      <c r="K164" s="153" t="str">
        <f>HYPERLINK("http://tuapse.rshu.ru/content/georussia","http://tuapse.rshu.ru/content/georussia")</f>
        <v>http://tuapse.rshu.ru/content/georussia</v>
      </c>
      <c r="L164" s="1"/>
      <c r="M164" s="4"/>
      <c r="N164" s="5"/>
      <c r="O164" s="5"/>
      <c r="P164" s="5"/>
      <c r="Q164" s="5"/>
      <c r="R164" s="5"/>
      <c r="S164" s="5"/>
      <c r="T164" s="5"/>
      <c r="U164" s="5"/>
      <c r="V164" s="5"/>
      <c r="W164" s="5"/>
      <c r="X164" s="5"/>
    </row>
    <row r="165" spans="1:24" ht="40.799999999999997">
      <c r="A165" s="118">
        <v>164</v>
      </c>
      <c r="B165" s="119" t="s">
        <v>781</v>
      </c>
      <c r="C165" s="120" t="s">
        <v>300</v>
      </c>
      <c r="D165" s="253" t="s">
        <v>241</v>
      </c>
      <c r="E165" s="119"/>
      <c r="F165" s="119" t="s">
        <v>6298</v>
      </c>
      <c r="G165" s="119" t="s">
        <v>831</v>
      </c>
      <c r="H165" s="119" t="s">
        <v>832</v>
      </c>
      <c r="I165" s="224" t="s">
        <v>6660</v>
      </c>
      <c r="J165" s="119" t="s">
        <v>834</v>
      </c>
      <c r="K165" s="153"/>
      <c r="L165" s="6" t="s">
        <v>205</v>
      </c>
      <c r="M165" s="4"/>
      <c r="N165" s="5"/>
      <c r="O165" s="5"/>
      <c r="P165" s="5"/>
      <c r="Q165" s="5"/>
      <c r="R165" s="5"/>
      <c r="S165" s="5"/>
      <c r="T165" s="5"/>
      <c r="U165" s="5"/>
      <c r="V165" s="5"/>
      <c r="W165" s="5"/>
      <c r="X165" s="5"/>
    </row>
    <row r="166" spans="1:24" ht="153">
      <c r="A166" s="118">
        <v>165</v>
      </c>
      <c r="B166" s="119" t="s">
        <v>781</v>
      </c>
      <c r="C166" s="120" t="s">
        <v>300</v>
      </c>
      <c r="D166" s="253" t="s">
        <v>253</v>
      </c>
      <c r="E166" s="269"/>
      <c r="F166" s="270" t="s">
        <v>839</v>
      </c>
      <c r="G166" s="254"/>
      <c r="H166" s="270"/>
      <c r="I166" s="251"/>
      <c r="J166" s="270"/>
      <c r="K166" s="256" t="s">
        <v>93</v>
      </c>
      <c r="L166" s="6" t="s">
        <v>840</v>
      </c>
      <c r="M166" s="8"/>
      <c r="N166" s="5"/>
      <c r="O166" s="5"/>
      <c r="P166" s="5"/>
      <c r="Q166" s="5"/>
      <c r="R166" s="5"/>
      <c r="S166" s="5"/>
      <c r="T166" s="5"/>
      <c r="U166" s="5"/>
      <c r="V166" s="5"/>
      <c r="W166" s="5"/>
      <c r="X166" s="5"/>
    </row>
    <row r="167" spans="1:24" ht="61.2">
      <c r="A167" s="118">
        <v>166</v>
      </c>
      <c r="B167" s="254" t="s">
        <v>781</v>
      </c>
      <c r="C167" s="255" t="s">
        <v>300</v>
      </c>
      <c r="D167" s="327" t="s">
        <v>265</v>
      </c>
      <c r="E167" s="254"/>
      <c r="F167" s="254" t="s">
        <v>841</v>
      </c>
      <c r="G167" s="254"/>
      <c r="H167" s="254"/>
      <c r="I167" s="251"/>
      <c r="J167" s="254"/>
      <c r="K167" s="256" t="s">
        <v>93</v>
      </c>
      <c r="L167" s="13"/>
      <c r="M167" s="14"/>
      <c r="N167" s="15"/>
      <c r="O167" s="15"/>
      <c r="P167" s="15"/>
      <c r="Q167" s="15"/>
      <c r="R167" s="15"/>
      <c r="S167" s="15"/>
      <c r="T167" s="15"/>
      <c r="U167" s="15"/>
      <c r="V167" s="15"/>
      <c r="W167" s="15"/>
      <c r="X167" s="15"/>
    </row>
    <row r="168" spans="1:24" ht="40.799999999999997">
      <c r="A168" s="118">
        <v>167</v>
      </c>
      <c r="B168" s="271" t="s">
        <v>781</v>
      </c>
      <c r="C168" s="272" t="s">
        <v>300</v>
      </c>
      <c r="D168" s="327" t="s">
        <v>271</v>
      </c>
      <c r="E168" s="271"/>
      <c r="F168" s="271" t="s">
        <v>842</v>
      </c>
      <c r="G168" s="271"/>
      <c r="H168" s="271"/>
      <c r="I168" s="251"/>
      <c r="J168" s="271"/>
      <c r="K168" s="273" t="s">
        <v>93</v>
      </c>
      <c r="L168" s="41"/>
      <c r="M168" s="42"/>
      <c r="N168" s="43"/>
      <c r="O168" s="43"/>
      <c r="P168" s="43"/>
      <c r="Q168" s="43"/>
      <c r="R168" s="43"/>
      <c r="S168" s="43"/>
      <c r="T168" s="43"/>
      <c r="U168" s="43"/>
      <c r="V168" s="43"/>
      <c r="W168" s="43"/>
      <c r="X168" s="43"/>
    </row>
    <row r="169" spans="1:24" ht="40.799999999999997">
      <c r="A169" s="118">
        <v>168</v>
      </c>
      <c r="B169" s="119" t="s">
        <v>843</v>
      </c>
      <c r="C169" s="119">
        <v>24</v>
      </c>
      <c r="D169" s="268">
        <v>20</v>
      </c>
      <c r="E169" s="258"/>
      <c r="F169" s="258" t="s">
        <v>6309</v>
      </c>
      <c r="G169" s="269" t="s">
        <v>925</v>
      </c>
      <c r="H169" s="119" t="s">
        <v>926</v>
      </c>
      <c r="I169" s="224" t="s">
        <v>6075</v>
      </c>
      <c r="J169" s="269" t="s">
        <v>928</v>
      </c>
      <c r="K169" s="153"/>
      <c r="L169" s="1"/>
      <c r="M169" s="4"/>
      <c r="N169" s="5"/>
      <c r="O169" s="5"/>
      <c r="P169" s="5"/>
      <c r="Q169" s="5"/>
      <c r="R169" s="5"/>
      <c r="S169" s="5"/>
      <c r="T169" s="5"/>
      <c r="U169" s="5"/>
      <c r="V169" s="5"/>
      <c r="W169" s="5"/>
      <c r="X169" s="5"/>
    </row>
    <row r="170" spans="1:24" ht="30.6">
      <c r="A170" s="118">
        <v>169</v>
      </c>
      <c r="B170" s="119" t="s">
        <v>843</v>
      </c>
      <c r="C170" s="119">
        <v>24</v>
      </c>
      <c r="D170" s="268">
        <v>21</v>
      </c>
      <c r="E170" s="258"/>
      <c r="F170" s="258" t="s">
        <v>6310</v>
      </c>
      <c r="G170" s="269" t="s">
        <v>929</v>
      </c>
      <c r="H170" s="119" t="s">
        <v>930</v>
      </c>
      <c r="I170" s="224" t="str">
        <f>HYPERLINK("mailto:mouigarka@mail.ru","mouigarka@mail.ru")</f>
        <v>mouigarka@mail.ru</v>
      </c>
      <c r="J170" s="269" t="s">
        <v>931</v>
      </c>
      <c r="K170" s="153"/>
      <c r="L170" s="6" t="s">
        <v>852</v>
      </c>
      <c r="M170" s="8"/>
      <c r="N170" s="5"/>
      <c r="O170" s="5"/>
      <c r="P170" s="5"/>
      <c r="Q170" s="5"/>
      <c r="R170" s="5"/>
      <c r="S170" s="5"/>
      <c r="T170" s="5"/>
      <c r="U170" s="5"/>
      <c r="V170" s="5"/>
      <c r="W170" s="5"/>
      <c r="X170" s="5"/>
    </row>
    <row r="171" spans="1:24" ht="51">
      <c r="A171" s="118">
        <v>170</v>
      </c>
      <c r="B171" s="119" t="s">
        <v>843</v>
      </c>
      <c r="C171" s="119">
        <v>24</v>
      </c>
      <c r="D171" s="268">
        <v>23</v>
      </c>
      <c r="E171" s="258"/>
      <c r="F171" s="258" t="s">
        <v>932</v>
      </c>
      <c r="G171" s="269" t="s">
        <v>933</v>
      </c>
      <c r="H171" s="119" t="s">
        <v>934</v>
      </c>
      <c r="I171" s="224" t="s">
        <v>935</v>
      </c>
      <c r="J171" s="269" t="s">
        <v>936</v>
      </c>
      <c r="K171" s="153" t="s">
        <v>937</v>
      </c>
      <c r="L171" s="1"/>
      <c r="M171" s="4"/>
      <c r="N171" s="5"/>
      <c r="O171" s="5"/>
      <c r="P171" s="5"/>
      <c r="Q171" s="5"/>
      <c r="R171" s="5"/>
      <c r="S171" s="5"/>
      <c r="T171" s="5"/>
      <c r="U171" s="5"/>
      <c r="V171" s="5"/>
      <c r="W171" s="5"/>
      <c r="X171" s="5"/>
    </row>
    <row r="172" spans="1:24" ht="30.6">
      <c r="A172" s="118">
        <v>171</v>
      </c>
      <c r="B172" s="119" t="s">
        <v>843</v>
      </c>
      <c r="C172" s="119">
        <v>24</v>
      </c>
      <c r="D172" s="253" t="s">
        <v>306</v>
      </c>
      <c r="E172" s="119"/>
      <c r="F172" s="119" t="s">
        <v>938</v>
      </c>
      <c r="G172" s="119" t="s">
        <v>939</v>
      </c>
      <c r="H172" s="119" t="s">
        <v>940</v>
      </c>
      <c r="I172" s="224" t="s">
        <v>941</v>
      </c>
      <c r="J172" s="119" t="s">
        <v>942</v>
      </c>
      <c r="K172" s="153"/>
      <c r="L172" s="1"/>
      <c r="M172" s="4"/>
      <c r="N172" s="5"/>
      <c r="O172" s="5"/>
      <c r="P172" s="5"/>
      <c r="Q172" s="5"/>
      <c r="R172" s="5"/>
      <c r="S172" s="5"/>
      <c r="T172" s="5"/>
      <c r="U172" s="5"/>
      <c r="V172" s="5"/>
      <c r="W172" s="5"/>
      <c r="X172" s="5"/>
    </row>
    <row r="173" spans="1:24" ht="51">
      <c r="A173" s="118">
        <v>172</v>
      </c>
      <c r="B173" s="119" t="s">
        <v>843</v>
      </c>
      <c r="C173" s="119">
        <v>24</v>
      </c>
      <c r="D173" s="253" t="s">
        <v>313</v>
      </c>
      <c r="E173" s="119"/>
      <c r="F173" s="119" t="s">
        <v>943</v>
      </c>
      <c r="G173" s="119" t="s">
        <v>944</v>
      </c>
      <c r="H173" s="119" t="s">
        <v>945</v>
      </c>
      <c r="I173" s="224" t="s">
        <v>946</v>
      </c>
      <c r="J173" s="119" t="s">
        <v>947</v>
      </c>
      <c r="K173" s="153" t="s">
        <v>948</v>
      </c>
      <c r="L173" s="6" t="s">
        <v>866</v>
      </c>
      <c r="M173" s="8"/>
      <c r="N173" s="5"/>
      <c r="O173" s="5"/>
      <c r="P173" s="5"/>
      <c r="Q173" s="5"/>
      <c r="R173" s="5"/>
      <c r="S173" s="5"/>
      <c r="T173" s="5"/>
      <c r="U173" s="5"/>
      <c r="V173" s="5"/>
      <c r="W173" s="5"/>
      <c r="X173" s="5"/>
    </row>
    <row r="174" spans="1:24" ht="30.6">
      <c r="A174" s="118">
        <v>173</v>
      </c>
      <c r="B174" s="119" t="s">
        <v>843</v>
      </c>
      <c r="C174" s="119">
        <v>24</v>
      </c>
      <c r="D174" s="253" t="s">
        <v>319</v>
      </c>
      <c r="E174" s="119"/>
      <c r="F174" s="119" t="s">
        <v>6311</v>
      </c>
      <c r="G174" s="119" t="s">
        <v>950</v>
      </c>
      <c r="H174" s="119" t="s">
        <v>951</v>
      </c>
      <c r="I174" s="224" t="s">
        <v>6079</v>
      </c>
      <c r="J174" s="119" t="s">
        <v>953</v>
      </c>
      <c r="K174" s="153"/>
      <c r="L174" s="1"/>
      <c r="M174" s="4"/>
      <c r="N174" s="5"/>
      <c r="O174" s="5"/>
      <c r="P174" s="5"/>
      <c r="Q174" s="5"/>
      <c r="R174" s="5"/>
      <c r="S174" s="5"/>
      <c r="T174" s="5"/>
      <c r="U174" s="5"/>
      <c r="V174" s="5"/>
      <c r="W174" s="5"/>
      <c r="X174" s="5"/>
    </row>
    <row r="175" spans="1:24" ht="30.6">
      <c r="A175" s="118">
        <v>174</v>
      </c>
      <c r="B175" s="119" t="s">
        <v>843</v>
      </c>
      <c r="C175" s="119">
        <v>24</v>
      </c>
      <c r="D175" s="253" t="s">
        <v>325</v>
      </c>
      <c r="E175" s="119" t="s">
        <v>6187</v>
      </c>
      <c r="F175" s="119" t="s">
        <v>954</v>
      </c>
      <c r="G175" s="119" t="s">
        <v>955</v>
      </c>
      <c r="H175" s="119" t="s">
        <v>956</v>
      </c>
      <c r="I175" s="224" t="s">
        <v>957</v>
      </c>
      <c r="J175" s="119" t="s">
        <v>958</v>
      </c>
      <c r="K175" s="153" t="s">
        <v>959</v>
      </c>
      <c r="L175" s="1"/>
      <c r="M175" s="4"/>
      <c r="N175" s="5"/>
      <c r="O175" s="5"/>
      <c r="P175" s="5"/>
      <c r="Q175" s="5"/>
      <c r="R175" s="5"/>
      <c r="S175" s="5"/>
      <c r="T175" s="5"/>
      <c r="U175" s="5"/>
      <c r="V175" s="5"/>
      <c r="W175" s="5"/>
      <c r="X175" s="5"/>
    </row>
    <row r="176" spans="1:24" ht="40.799999999999997">
      <c r="A176" s="118">
        <v>175</v>
      </c>
      <c r="B176" s="119" t="s">
        <v>843</v>
      </c>
      <c r="C176" s="119">
        <v>24</v>
      </c>
      <c r="D176" s="253" t="s">
        <v>47</v>
      </c>
      <c r="E176" s="119"/>
      <c r="F176" s="119" t="s">
        <v>6312</v>
      </c>
      <c r="G176" s="119" t="s">
        <v>960</v>
      </c>
      <c r="H176" s="119" t="s">
        <v>961</v>
      </c>
      <c r="I176" s="224" t="s">
        <v>962</v>
      </c>
      <c r="J176" s="119" t="s">
        <v>963</v>
      </c>
      <c r="K176" s="153" t="s">
        <v>964</v>
      </c>
      <c r="L176" s="6" t="s">
        <v>880</v>
      </c>
      <c r="M176" s="4"/>
      <c r="N176" s="5"/>
      <c r="O176" s="5"/>
      <c r="P176" s="5"/>
      <c r="Q176" s="5"/>
      <c r="R176" s="5"/>
      <c r="S176" s="5"/>
      <c r="T176" s="5"/>
      <c r="U176" s="5"/>
      <c r="V176" s="5"/>
      <c r="W176" s="5"/>
      <c r="X176" s="5"/>
    </row>
    <row r="177" spans="1:24" ht="30.6">
      <c r="A177" s="118">
        <v>176</v>
      </c>
      <c r="B177" s="119" t="s">
        <v>843</v>
      </c>
      <c r="C177" s="119">
        <v>24</v>
      </c>
      <c r="D177" s="253" t="s">
        <v>95</v>
      </c>
      <c r="E177" s="119"/>
      <c r="F177" s="119" t="s">
        <v>965</v>
      </c>
      <c r="G177" s="119" t="s">
        <v>966</v>
      </c>
      <c r="H177" s="119" t="s">
        <v>967</v>
      </c>
      <c r="I177" s="224" t="s">
        <v>968</v>
      </c>
      <c r="J177" s="119" t="s">
        <v>969</v>
      </c>
      <c r="K177" s="153"/>
      <c r="L177" s="1"/>
      <c r="M177" s="4"/>
      <c r="N177" s="5"/>
      <c r="O177" s="5"/>
      <c r="P177" s="5"/>
      <c r="Q177" s="5"/>
      <c r="R177" s="5"/>
      <c r="S177" s="5"/>
      <c r="T177" s="5"/>
      <c r="U177" s="5"/>
      <c r="V177" s="5"/>
      <c r="W177" s="5"/>
      <c r="X177" s="5"/>
    </row>
    <row r="178" spans="1:24" ht="51">
      <c r="A178" s="118">
        <v>177</v>
      </c>
      <c r="B178" s="119" t="s">
        <v>843</v>
      </c>
      <c r="C178" s="119">
        <v>24</v>
      </c>
      <c r="D178" s="253" t="s">
        <v>128</v>
      </c>
      <c r="E178" s="119"/>
      <c r="F178" s="119" t="s">
        <v>6313</v>
      </c>
      <c r="G178" s="119" t="s">
        <v>970</v>
      </c>
      <c r="H178" s="119" t="s">
        <v>971</v>
      </c>
      <c r="I178" s="224" t="s">
        <v>972</v>
      </c>
      <c r="J178" s="119" t="s">
        <v>973</v>
      </c>
      <c r="K178" s="153"/>
      <c r="L178" s="1"/>
      <c r="M178" s="4"/>
      <c r="N178" s="5"/>
      <c r="O178" s="5"/>
      <c r="P178" s="5"/>
      <c r="Q178" s="5"/>
      <c r="R178" s="5"/>
      <c r="S178" s="5"/>
      <c r="T178" s="5"/>
      <c r="U178" s="5"/>
      <c r="V178" s="5"/>
      <c r="W178" s="5"/>
      <c r="X178" s="5"/>
    </row>
    <row r="179" spans="1:24" ht="30.6">
      <c r="A179" s="118">
        <v>178</v>
      </c>
      <c r="B179" s="119" t="s">
        <v>843</v>
      </c>
      <c r="C179" s="119">
        <v>24</v>
      </c>
      <c r="D179" s="253" t="s">
        <v>145</v>
      </c>
      <c r="E179" s="119"/>
      <c r="F179" s="119" t="s">
        <v>6314</v>
      </c>
      <c r="G179" s="119" t="s">
        <v>974</v>
      </c>
      <c r="H179" s="119" t="s">
        <v>975</v>
      </c>
      <c r="I179" s="224" t="s">
        <v>976</v>
      </c>
      <c r="J179" s="119" t="s">
        <v>977</v>
      </c>
      <c r="K179" s="153" t="s">
        <v>978</v>
      </c>
      <c r="L179" s="6"/>
      <c r="M179" s="4"/>
      <c r="N179" s="5"/>
      <c r="O179" s="5"/>
      <c r="P179" s="5"/>
      <c r="Q179" s="5"/>
      <c r="R179" s="5"/>
      <c r="S179" s="5"/>
      <c r="T179" s="5"/>
      <c r="U179" s="5"/>
      <c r="V179" s="5"/>
      <c r="W179" s="5"/>
      <c r="X179" s="5"/>
    </row>
    <row r="180" spans="1:24" ht="30.6">
      <c r="A180" s="118">
        <v>179</v>
      </c>
      <c r="B180" s="119" t="s">
        <v>843</v>
      </c>
      <c r="C180" s="119">
        <v>24</v>
      </c>
      <c r="D180" s="253" t="s">
        <v>158</v>
      </c>
      <c r="E180" s="119"/>
      <c r="F180" s="119" t="s">
        <v>979</v>
      </c>
      <c r="G180" s="119" t="s">
        <v>980</v>
      </c>
      <c r="H180" s="119" t="s">
        <v>981</v>
      </c>
      <c r="I180" s="224" t="s">
        <v>982</v>
      </c>
      <c r="J180" s="119" t="s">
        <v>983</v>
      </c>
      <c r="K180" s="153"/>
      <c r="L180" s="1"/>
      <c r="M180" s="4"/>
      <c r="N180" s="5"/>
      <c r="O180" s="5"/>
      <c r="P180" s="5"/>
      <c r="Q180" s="5"/>
      <c r="R180" s="5"/>
      <c r="S180" s="5"/>
      <c r="T180" s="5"/>
      <c r="U180" s="5"/>
      <c r="V180" s="5"/>
      <c r="W180" s="5"/>
      <c r="X180" s="5"/>
    </row>
    <row r="181" spans="1:24" ht="30.6">
      <c r="A181" s="118">
        <v>180</v>
      </c>
      <c r="B181" s="119" t="s">
        <v>843</v>
      </c>
      <c r="C181" s="119">
        <v>24</v>
      </c>
      <c r="D181" s="253" t="s">
        <v>174</v>
      </c>
      <c r="E181" s="119" t="s">
        <v>6187</v>
      </c>
      <c r="F181" s="119" t="s">
        <v>984</v>
      </c>
      <c r="G181" s="119" t="s">
        <v>985</v>
      </c>
      <c r="H181" s="119" t="s">
        <v>986</v>
      </c>
      <c r="I181" s="224" t="s">
        <v>987</v>
      </c>
      <c r="J181" s="119" t="s">
        <v>988</v>
      </c>
      <c r="K181" s="153" t="s">
        <v>989</v>
      </c>
      <c r="L181" s="1"/>
      <c r="M181" s="4"/>
      <c r="N181" s="5"/>
      <c r="O181" s="5"/>
      <c r="P181" s="5"/>
      <c r="Q181" s="5"/>
      <c r="R181" s="5"/>
      <c r="S181" s="5"/>
      <c r="T181" s="5"/>
      <c r="U181" s="5"/>
      <c r="V181" s="5"/>
      <c r="W181" s="5"/>
      <c r="X181" s="5"/>
    </row>
    <row r="182" spans="1:24" ht="40.799999999999997">
      <c r="A182" s="118">
        <v>181</v>
      </c>
      <c r="B182" s="119" t="s">
        <v>843</v>
      </c>
      <c r="C182" s="119">
        <v>24</v>
      </c>
      <c r="D182" s="253" t="s">
        <v>356</v>
      </c>
      <c r="E182" s="119" t="s">
        <v>6187</v>
      </c>
      <c r="F182" s="119" t="s">
        <v>6315</v>
      </c>
      <c r="G182" s="119" t="s">
        <v>990</v>
      </c>
      <c r="H182" s="274" t="s">
        <v>991</v>
      </c>
      <c r="I182" s="267" t="s">
        <v>992</v>
      </c>
      <c r="J182" s="119" t="s">
        <v>993</v>
      </c>
      <c r="K182" s="153" t="s">
        <v>994</v>
      </c>
      <c r="L182" s="1"/>
      <c r="M182" s="4"/>
      <c r="N182" s="5"/>
      <c r="O182" s="5"/>
      <c r="P182" s="5"/>
      <c r="Q182" s="5"/>
      <c r="R182" s="5"/>
      <c r="S182" s="5"/>
      <c r="T182" s="5"/>
      <c r="U182" s="5"/>
      <c r="V182" s="5"/>
      <c r="W182" s="5"/>
      <c r="X182" s="5"/>
    </row>
    <row r="183" spans="1:24" ht="51">
      <c r="A183" s="118">
        <v>182</v>
      </c>
      <c r="B183" s="119" t="s">
        <v>843</v>
      </c>
      <c r="C183" s="119">
        <v>24</v>
      </c>
      <c r="D183" s="253" t="s">
        <v>390</v>
      </c>
      <c r="E183" s="119"/>
      <c r="F183" s="119" t="s">
        <v>6316</v>
      </c>
      <c r="G183" s="119" t="s">
        <v>995</v>
      </c>
      <c r="H183" s="119" t="s">
        <v>996</v>
      </c>
      <c r="I183" s="224" t="s">
        <v>6076</v>
      </c>
      <c r="J183" s="119" t="s">
        <v>998</v>
      </c>
      <c r="K183" s="153"/>
      <c r="L183" s="6" t="s">
        <v>205</v>
      </c>
      <c r="M183" s="8"/>
      <c r="N183" s="5"/>
      <c r="O183" s="5"/>
      <c r="P183" s="5"/>
      <c r="Q183" s="5"/>
      <c r="R183" s="5"/>
      <c r="S183" s="5"/>
      <c r="T183" s="5"/>
      <c r="U183" s="5"/>
      <c r="V183" s="5"/>
      <c r="W183" s="5"/>
      <c r="X183" s="5"/>
    </row>
    <row r="184" spans="1:24" ht="40.799999999999997">
      <c r="A184" s="118">
        <v>183</v>
      </c>
      <c r="B184" s="224" t="s">
        <v>843</v>
      </c>
      <c r="C184" s="224">
        <v>24</v>
      </c>
      <c r="D184" s="268">
        <v>19</v>
      </c>
      <c r="E184" s="224"/>
      <c r="F184" s="224" t="s">
        <v>921</v>
      </c>
      <c r="G184" s="224" t="s">
        <v>922</v>
      </c>
      <c r="H184" s="224" t="s">
        <v>923</v>
      </c>
      <c r="I184" s="224" t="str">
        <f>HYPERLINK("mailto:Yulcha_89@mail.ru","Yulcha_89@mail.ru")</f>
        <v>Yulcha_89@mail.ru</v>
      </c>
      <c r="J184" s="224" t="s">
        <v>924</v>
      </c>
      <c r="K184" s="224"/>
      <c r="L184" s="6" t="s">
        <v>205</v>
      </c>
      <c r="M184" s="4"/>
      <c r="N184" s="5"/>
      <c r="O184" s="5"/>
      <c r="P184" s="5"/>
      <c r="Q184" s="5"/>
      <c r="R184" s="5"/>
      <c r="S184" s="5"/>
      <c r="T184" s="5"/>
      <c r="U184" s="5"/>
      <c r="V184" s="5"/>
      <c r="W184" s="5"/>
      <c r="X184" s="5"/>
    </row>
    <row r="185" spans="1:24" ht="30.6">
      <c r="A185" s="118">
        <v>184</v>
      </c>
      <c r="B185" s="224" t="s">
        <v>843</v>
      </c>
      <c r="C185" s="252" t="s">
        <v>306</v>
      </c>
      <c r="D185" s="253" t="s">
        <v>229</v>
      </c>
      <c r="E185" s="224"/>
      <c r="F185" s="224" t="s">
        <v>6307</v>
      </c>
      <c r="G185" s="224" t="s">
        <v>885</v>
      </c>
      <c r="H185" s="224" t="s">
        <v>886</v>
      </c>
      <c r="I185" s="224" t="s">
        <v>887</v>
      </c>
      <c r="J185" s="224" t="s">
        <v>888</v>
      </c>
      <c r="K185" s="224"/>
      <c r="L185" s="1"/>
      <c r="M185" s="4"/>
      <c r="N185" s="5"/>
      <c r="O185" s="5"/>
      <c r="P185" s="5"/>
      <c r="Q185" s="5"/>
      <c r="R185" s="5"/>
      <c r="S185" s="5"/>
      <c r="T185" s="5"/>
      <c r="U185" s="5"/>
      <c r="V185" s="5"/>
      <c r="W185" s="5"/>
      <c r="X185" s="5"/>
    </row>
    <row r="186" spans="1:24" ht="30.6">
      <c r="A186" s="118">
        <v>185</v>
      </c>
      <c r="B186" s="224" t="s">
        <v>843</v>
      </c>
      <c r="C186" s="252" t="s">
        <v>306</v>
      </c>
      <c r="D186" s="253" t="s">
        <v>253</v>
      </c>
      <c r="E186" s="224"/>
      <c r="F186" s="224" t="s">
        <v>903</v>
      </c>
      <c r="G186" s="224" t="s">
        <v>904</v>
      </c>
      <c r="H186" s="224" t="s">
        <v>905</v>
      </c>
      <c r="I186" s="224" t="str">
        <f>HYPERLINK("https://e.mail.ru/compose/?mailto=mailto%3ametodkaz@yandex.ru","metodkaz@mail.ru")</f>
        <v>metodkaz@mail.ru</v>
      </c>
      <c r="J186" s="224" t="s">
        <v>906</v>
      </c>
      <c r="K186" s="224"/>
      <c r="L186" s="1"/>
      <c r="M186" s="4"/>
      <c r="N186" s="5"/>
      <c r="O186" s="5"/>
      <c r="P186" s="5"/>
      <c r="Q186" s="5"/>
      <c r="R186" s="5"/>
      <c r="S186" s="5"/>
      <c r="T186" s="5"/>
      <c r="U186" s="5"/>
      <c r="V186" s="5"/>
      <c r="W186" s="5"/>
      <c r="X186" s="5"/>
    </row>
    <row r="187" spans="1:24" ht="40.799999999999997">
      <c r="A187" s="118">
        <v>186</v>
      </c>
      <c r="B187" s="119" t="s">
        <v>843</v>
      </c>
      <c r="C187" s="120" t="s">
        <v>306</v>
      </c>
      <c r="D187" s="253" t="s">
        <v>12</v>
      </c>
      <c r="E187" s="119"/>
      <c r="F187" s="119" t="s">
        <v>6299</v>
      </c>
      <c r="G187" s="119" t="s">
        <v>844</v>
      </c>
      <c r="H187" s="119" t="s">
        <v>845</v>
      </c>
      <c r="I187" s="224" t="s">
        <v>846</v>
      </c>
      <c r="J187" s="119" t="s">
        <v>6683</v>
      </c>
      <c r="K187" s="261"/>
      <c r="L187" s="1"/>
      <c r="M187" s="4"/>
      <c r="N187" s="5"/>
      <c r="O187" s="5"/>
      <c r="P187" s="5"/>
      <c r="Q187" s="5"/>
      <c r="R187" s="5"/>
      <c r="S187" s="5"/>
      <c r="T187" s="5"/>
      <c r="U187" s="5"/>
      <c r="V187" s="5"/>
      <c r="W187" s="5"/>
      <c r="X187" s="5"/>
    </row>
    <row r="188" spans="1:24" ht="71.400000000000006">
      <c r="A188" s="118">
        <v>187</v>
      </c>
      <c r="B188" s="119" t="s">
        <v>843</v>
      </c>
      <c r="C188" s="120" t="s">
        <v>306</v>
      </c>
      <c r="D188" s="253" t="s">
        <v>17</v>
      </c>
      <c r="E188" s="119" t="s">
        <v>6187</v>
      </c>
      <c r="F188" s="119" t="s">
        <v>6300</v>
      </c>
      <c r="G188" s="119" t="s">
        <v>847</v>
      </c>
      <c r="H188" s="119" t="s">
        <v>848</v>
      </c>
      <c r="I188" s="224" t="s">
        <v>849</v>
      </c>
      <c r="J188" s="119" t="s">
        <v>850</v>
      </c>
      <c r="K188" s="153" t="s">
        <v>851</v>
      </c>
      <c r="L188" s="1"/>
      <c r="M188" s="4"/>
      <c r="N188" s="5"/>
      <c r="O188" s="5"/>
      <c r="P188" s="5"/>
      <c r="Q188" s="5"/>
      <c r="R188" s="5"/>
      <c r="S188" s="5"/>
      <c r="T188" s="5"/>
      <c r="U188" s="5"/>
      <c r="V188" s="5"/>
      <c r="W188" s="5"/>
      <c r="X188" s="5"/>
    </row>
    <row r="189" spans="1:24" ht="51">
      <c r="A189" s="118">
        <v>188</v>
      </c>
      <c r="B189" s="119" t="s">
        <v>843</v>
      </c>
      <c r="C189" s="120" t="s">
        <v>306</v>
      </c>
      <c r="D189" s="253" t="s">
        <v>23</v>
      </c>
      <c r="E189" s="119"/>
      <c r="F189" s="119" t="s">
        <v>853</v>
      </c>
      <c r="G189" s="119" t="s">
        <v>854</v>
      </c>
      <c r="H189" s="119" t="s">
        <v>855</v>
      </c>
      <c r="I189" s="224" t="s">
        <v>856</v>
      </c>
      <c r="J189" s="119" t="s">
        <v>857</v>
      </c>
      <c r="K189" s="153"/>
      <c r="L189" s="1"/>
      <c r="M189" s="4"/>
      <c r="N189" s="5"/>
      <c r="O189" s="5"/>
      <c r="P189" s="5"/>
      <c r="Q189" s="5"/>
      <c r="R189" s="5"/>
      <c r="S189" s="5"/>
      <c r="T189" s="5"/>
      <c r="U189" s="5"/>
      <c r="V189" s="5"/>
      <c r="W189" s="5"/>
      <c r="X189" s="5"/>
    </row>
    <row r="190" spans="1:24" ht="81.599999999999994">
      <c r="A190" s="118">
        <v>189</v>
      </c>
      <c r="B190" s="119" t="s">
        <v>843</v>
      </c>
      <c r="C190" s="120" t="s">
        <v>306</v>
      </c>
      <c r="D190" s="253" t="s">
        <v>31</v>
      </c>
      <c r="E190" s="119"/>
      <c r="F190" s="119" t="s">
        <v>6301</v>
      </c>
      <c r="G190" s="119" t="s">
        <v>858</v>
      </c>
      <c r="H190" s="119" t="s">
        <v>859</v>
      </c>
      <c r="I190" s="224" t="s">
        <v>6080</v>
      </c>
      <c r="J190" s="119" t="s">
        <v>861</v>
      </c>
      <c r="K190" s="263" t="str">
        <f>HYPERLINK("http://www.mucbs.ru/index.php/9-lenta-novostey/2504-priglashaem-prinyat-uchastie-vo-vserossijskom-geograficheskom-diktante","http://www.mucbs.ru/index.php/9-lenta-novostey/2504-priglashaem-prinyat-uchastie-vo-vserossijskom-geograficheskom-diktante")</f>
        <v>http://www.mucbs.ru/index.php/9-lenta-novostey/2504-priglashaem-prinyat-uchastie-vo-vserossijskom-geograficheskom-diktante</v>
      </c>
      <c r="L190" s="1"/>
      <c r="M190" s="4"/>
      <c r="N190" s="5"/>
      <c r="O190" s="5"/>
      <c r="P190" s="5"/>
      <c r="Q190" s="5"/>
      <c r="R190" s="5"/>
      <c r="S190" s="5"/>
      <c r="T190" s="5"/>
      <c r="U190" s="5"/>
      <c r="V190" s="5"/>
      <c r="W190" s="5"/>
      <c r="X190" s="5"/>
    </row>
    <row r="191" spans="1:24" ht="40.799999999999997">
      <c r="A191" s="118">
        <v>190</v>
      </c>
      <c r="B191" s="119" t="s">
        <v>843</v>
      </c>
      <c r="C191" s="120" t="s">
        <v>306</v>
      </c>
      <c r="D191" s="253" t="s">
        <v>76</v>
      </c>
      <c r="E191" s="119"/>
      <c r="F191" s="119" t="s">
        <v>6302</v>
      </c>
      <c r="G191" s="119" t="s">
        <v>862</v>
      </c>
      <c r="H191" s="119" t="s">
        <v>863</v>
      </c>
      <c r="I191" s="224" t="s">
        <v>6077</v>
      </c>
      <c r="J191" s="119" t="s">
        <v>865</v>
      </c>
      <c r="K191" s="153" t="str">
        <f>HYPERLINK("http://www.museum-npr.ru/news/vserossiiskii-geograficheskii-diktant.html","http://www.museum-npr.ru/news/vserossiiskii-geograficheskii-diktant.html")</f>
        <v>http://www.museum-npr.ru/news/vserossiiskii-geograficheskii-diktant.html</v>
      </c>
      <c r="L191" s="6" t="s">
        <v>949</v>
      </c>
      <c r="M191" s="4"/>
      <c r="N191" s="5"/>
      <c r="O191" s="5"/>
      <c r="P191" s="5"/>
      <c r="Q191" s="5"/>
      <c r="R191" s="5"/>
      <c r="S191" s="5"/>
      <c r="T191" s="5"/>
      <c r="U191" s="5"/>
      <c r="V191" s="5"/>
      <c r="W191" s="5"/>
      <c r="X191" s="5"/>
    </row>
    <row r="192" spans="1:24" ht="40.799999999999997">
      <c r="A192" s="118">
        <v>191</v>
      </c>
      <c r="B192" s="119" t="s">
        <v>843</v>
      </c>
      <c r="C192" s="120" t="s">
        <v>306</v>
      </c>
      <c r="D192" s="253" t="s">
        <v>40</v>
      </c>
      <c r="E192" s="119"/>
      <c r="F192" s="119" t="s">
        <v>6303</v>
      </c>
      <c r="G192" s="119" t="s">
        <v>867</v>
      </c>
      <c r="H192" s="119" t="s">
        <v>868</v>
      </c>
      <c r="I192" s="226" t="s">
        <v>869</v>
      </c>
      <c r="J192" s="119" t="s">
        <v>870</v>
      </c>
      <c r="K192" s="153"/>
      <c r="L192" s="1"/>
      <c r="M192" s="4"/>
      <c r="N192" s="5"/>
      <c r="O192" s="5"/>
      <c r="P192" s="5"/>
      <c r="Q192" s="5"/>
      <c r="R192" s="5"/>
      <c r="S192" s="5"/>
      <c r="T192" s="5"/>
      <c r="U192" s="5"/>
      <c r="V192" s="5"/>
      <c r="W192" s="5"/>
      <c r="X192" s="5"/>
    </row>
    <row r="193" spans="1:24" ht="40.799999999999997">
      <c r="A193" s="118">
        <v>192</v>
      </c>
      <c r="B193" s="119" t="s">
        <v>843</v>
      </c>
      <c r="C193" s="120" t="s">
        <v>306</v>
      </c>
      <c r="D193" s="253" t="s">
        <v>44</v>
      </c>
      <c r="E193" s="119"/>
      <c r="F193" s="119" t="s">
        <v>6304</v>
      </c>
      <c r="G193" s="119" t="s">
        <v>871</v>
      </c>
      <c r="H193" s="119" t="s">
        <v>872</v>
      </c>
      <c r="I193" s="224" t="s">
        <v>873</v>
      </c>
      <c r="J193" s="119" t="s">
        <v>874</v>
      </c>
      <c r="K193" s="153" t="s">
        <v>875</v>
      </c>
      <c r="L193" s="1"/>
      <c r="M193" s="8"/>
      <c r="N193" s="5"/>
      <c r="O193" s="5"/>
      <c r="P193" s="5"/>
      <c r="Q193" s="5"/>
      <c r="R193" s="5"/>
      <c r="S193" s="5"/>
      <c r="T193" s="5"/>
      <c r="U193" s="5"/>
      <c r="V193" s="5"/>
      <c r="W193" s="5"/>
      <c r="X193" s="5"/>
    </row>
    <row r="194" spans="1:24" ht="51">
      <c r="A194" s="118">
        <v>193</v>
      </c>
      <c r="B194" s="119" t="s">
        <v>843</v>
      </c>
      <c r="C194" s="120" t="s">
        <v>306</v>
      </c>
      <c r="D194" s="253" t="s">
        <v>92</v>
      </c>
      <c r="E194" s="119"/>
      <c r="F194" s="119" t="s">
        <v>6305</v>
      </c>
      <c r="G194" s="119" t="s">
        <v>876</v>
      </c>
      <c r="H194" s="119" t="s">
        <v>877</v>
      </c>
      <c r="I194" s="224" t="s">
        <v>878</v>
      </c>
      <c r="J194" s="119" t="s">
        <v>879</v>
      </c>
      <c r="K194" s="263" t="str">
        <f>HYPERLINK("http://www.gorod-dudinka.ru/novosti/kultura/biblioteki/5683-biblioteka-priglashaet-na-diktant","http://www.gorod-dudinka.ru/novosti/kultura/biblioteki/5683-biblioteka-priglashaet-na-diktant")</f>
        <v>http://www.gorod-dudinka.ru/novosti/kultura/biblioteki/5683-biblioteka-priglashaet-na-diktant</v>
      </c>
      <c r="L194" s="1"/>
      <c r="M194" s="8"/>
      <c r="N194" s="5"/>
      <c r="O194" s="5"/>
      <c r="P194" s="5"/>
      <c r="Q194" s="5"/>
      <c r="R194" s="5"/>
      <c r="S194" s="5"/>
      <c r="T194" s="5"/>
      <c r="U194" s="5"/>
      <c r="V194" s="5"/>
      <c r="W194" s="5"/>
      <c r="X194" s="5"/>
    </row>
    <row r="195" spans="1:24" ht="40.799999999999997">
      <c r="A195" s="118">
        <v>194</v>
      </c>
      <c r="B195" s="119" t="s">
        <v>843</v>
      </c>
      <c r="C195" s="120" t="s">
        <v>306</v>
      </c>
      <c r="D195" s="253" t="s">
        <v>223</v>
      </c>
      <c r="E195" s="119"/>
      <c r="F195" s="119" t="s">
        <v>6306</v>
      </c>
      <c r="G195" s="119" t="s">
        <v>881</v>
      </c>
      <c r="H195" s="119" t="s">
        <v>882</v>
      </c>
      <c r="I195" s="224" t="s">
        <v>883</v>
      </c>
      <c r="J195" s="119" t="s">
        <v>884</v>
      </c>
      <c r="K195" s="263" t="str">
        <f>HYPERLINK("http://www.college-taymyr.ru/","www.college-taymyr.ru")</f>
        <v>www.college-taymyr.ru</v>
      </c>
      <c r="L195" s="1"/>
      <c r="M195" s="8"/>
      <c r="N195" s="5"/>
      <c r="O195" s="5"/>
      <c r="P195" s="5"/>
      <c r="Q195" s="5"/>
      <c r="R195" s="5"/>
      <c r="S195" s="5"/>
      <c r="T195" s="5"/>
      <c r="U195" s="5"/>
      <c r="V195" s="5"/>
      <c r="W195" s="5"/>
      <c r="X195" s="5"/>
    </row>
    <row r="196" spans="1:24" ht="61.2">
      <c r="A196" s="118">
        <v>195</v>
      </c>
      <c r="B196" s="119" t="s">
        <v>843</v>
      </c>
      <c r="C196" s="120" t="s">
        <v>306</v>
      </c>
      <c r="D196" s="253" t="s">
        <v>235</v>
      </c>
      <c r="E196" s="119"/>
      <c r="F196" s="119" t="s">
        <v>6188</v>
      </c>
      <c r="G196" s="119" t="s">
        <v>889</v>
      </c>
      <c r="H196" s="119" t="s">
        <v>890</v>
      </c>
      <c r="I196" s="224" t="s">
        <v>891</v>
      </c>
      <c r="J196" s="119" t="s">
        <v>892</v>
      </c>
      <c r="K196" s="263" t="str">
        <f>HYPERLINK("http://ddtbogotol.ucoz.ru/","http://ddtbogotol.ucoz.ru/")</f>
        <v>http://ddtbogotol.ucoz.ru/</v>
      </c>
      <c r="L196" s="1"/>
      <c r="M196" s="8"/>
      <c r="N196" s="5"/>
      <c r="O196" s="5"/>
      <c r="P196" s="5"/>
      <c r="Q196" s="5"/>
      <c r="R196" s="5"/>
      <c r="S196" s="5"/>
      <c r="T196" s="5"/>
      <c r="U196" s="5"/>
      <c r="V196" s="5"/>
      <c r="W196" s="5"/>
      <c r="X196" s="5"/>
    </row>
    <row r="197" spans="1:24" ht="30.6">
      <c r="A197" s="118">
        <v>196</v>
      </c>
      <c r="B197" s="119" t="s">
        <v>843</v>
      </c>
      <c r="C197" s="120" t="s">
        <v>306</v>
      </c>
      <c r="D197" s="253" t="s">
        <v>241</v>
      </c>
      <c r="E197" s="119"/>
      <c r="F197" s="119" t="s">
        <v>893</v>
      </c>
      <c r="G197" s="119" t="s">
        <v>894</v>
      </c>
      <c r="H197" s="119" t="s">
        <v>895</v>
      </c>
      <c r="I197" s="224" t="s">
        <v>6078</v>
      </c>
      <c r="J197" s="119" t="s">
        <v>897</v>
      </c>
      <c r="K197" s="153"/>
      <c r="L197" s="6" t="s">
        <v>205</v>
      </c>
      <c r="M197" s="8"/>
      <c r="N197" s="5"/>
      <c r="O197" s="5"/>
      <c r="P197" s="5"/>
      <c r="Q197" s="5"/>
      <c r="R197" s="5"/>
      <c r="S197" s="5"/>
      <c r="T197" s="5"/>
      <c r="U197" s="5"/>
      <c r="V197" s="5"/>
      <c r="W197" s="5"/>
      <c r="X197" s="5"/>
    </row>
    <row r="198" spans="1:24" ht="40.799999999999997">
      <c r="A198" s="118">
        <v>197</v>
      </c>
      <c r="B198" s="119" t="s">
        <v>843</v>
      </c>
      <c r="C198" s="120" t="s">
        <v>306</v>
      </c>
      <c r="D198" s="253" t="s">
        <v>247</v>
      </c>
      <c r="E198" s="119"/>
      <c r="F198" s="119" t="s">
        <v>898</v>
      </c>
      <c r="G198" s="119" t="s">
        <v>899</v>
      </c>
      <c r="H198" s="119" t="s">
        <v>900</v>
      </c>
      <c r="I198" s="224" t="s">
        <v>901</v>
      </c>
      <c r="J198" s="119" t="s">
        <v>902</v>
      </c>
      <c r="K198" s="153" t="str">
        <f>HYPERLINK("http://bibligor.ru/novosti/anonsy_meropriyatij/?nid=757","http://bibligor.ru/novosti/anonsy_meropriyatij/?nid=757")</f>
        <v>http://bibligor.ru/novosti/anonsy_meropriyatij/?nid=757</v>
      </c>
      <c r="L198" s="1"/>
      <c r="M198" s="8"/>
      <c r="N198" s="5"/>
      <c r="O198" s="5"/>
      <c r="P198" s="5"/>
      <c r="Q198" s="5"/>
      <c r="R198" s="5"/>
      <c r="S198" s="5"/>
      <c r="T198" s="5"/>
      <c r="U198" s="5"/>
      <c r="V198" s="5"/>
      <c r="W198" s="5"/>
      <c r="X198" s="5"/>
    </row>
    <row r="199" spans="1:24" ht="30.6">
      <c r="A199" s="118">
        <v>198</v>
      </c>
      <c r="B199" s="119" t="s">
        <v>843</v>
      </c>
      <c r="C199" s="120" t="s">
        <v>306</v>
      </c>
      <c r="D199" s="253" t="s">
        <v>259</v>
      </c>
      <c r="E199" s="119"/>
      <c r="F199" s="119" t="s">
        <v>6308</v>
      </c>
      <c r="G199" s="119" t="s">
        <v>907</v>
      </c>
      <c r="H199" s="119" t="s">
        <v>908</v>
      </c>
      <c r="I199" s="224" t="s">
        <v>909</v>
      </c>
      <c r="J199" s="119" t="s">
        <v>910</v>
      </c>
      <c r="K199" s="153" t="s">
        <v>205</v>
      </c>
      <c r="L199" s="1"/>
      <c r="M199" s="8"/>
      <c r="N199" s="5"/>
      <c r="O199" s="5"/>
      <c r="P199" s="5"/>
      <c r="Q199" s="5"/>
      <c r="R199" s="5"/>
      <c r="S199" s="5"/>
      <c r="T199" s="5"/>
      <c r="U199" s="5"/>
      <c r="V199" s="5"/>
      <c r="W199" s="5"/>
      <c r="X199" s="5"/>
    </row>
    <row r="200" spans="1:24" ht="51">
      <c r="A200" s="118">
        <v>199</v>
      </c>
      <c r="B200" s="119" t="s">
        <v>843</v>
      </c>
      <c r="C200" s="120" t="s">
        <v>306</v>
      </c>
      <c r="D200" s="253" t="s">
        <v>265</v>
      </c>
      <c r="E200" s="119" t="s">
        <v>6187</v>
      </c>
      <c r="F200" s="119" t="s">
        <v>911</v>
      </c>
      <c r="G200" s="119" t="s">
        <v>912</v>
      </c>
      <c r="H200" s="119" t="s">
        <v>913</v>
      </c>
      <c r="I200" s="224" t="s">
        <v>914</v>
      </c>
      <c r="J200" s="119" t="s">
        <v>915</v>
      </c>
      <c r="K200" s="153" t="s">
        <v>916</v>
      </c>
      <c r="L200" s="45"/>
      <c r="M200" s="8"/>
      <c r="N200" s="5"/>
      <c r="O200" s="5"/>
      <c r="P200" s="5"/>
      <c r="Q200" s="5"/>
      <c r="R200" s="5"/>
      <c r="S200" s="5"/>
      <c r="T200" s="5"/>
      <c r="U200" s="5"/>
      <c r="V200" s="5"/>
      <c r="W200" s="5"/>
      <c r="X200" s="5"/>
    </row>
    <row r="201" spans="1:24" ht="51">
      <c r="A201" s="118">
        <v>200</v>
      </c>
      <c r="B201" s="119" t="s">
        <v>843</v>
      </c>
      <c r="C201" s="120" t="s">
        <v>306</v>
      </c>
      <c r="D201" s="253" t="s">
        <v>271</v>
      </c>
      <c r="E201" s="119"/>
      <c r="F201" s="119" t="s">
        <v>917</v>
      </c>
      <c r="G201" s="119" t="s">
        <v>918</v>
      </c>
      <c r="H201" s="119" t="s">
        <v>919</v>
      </c>
      <c r="I201" s="224" t="str">
        <f>HYPERLINK("mailto:Ato-irina@mail.ru","Ato-irina@mail.ru")</f>
        <v>Ato-irina@mail.ru</v>
      </c>
      <c r="J201" s="119" t="s">
        <v>920</v>
      </c>
      <c r="K201" s="153"/>
      <c r="L201" s="45"/>
      <c r="M201" s="8"/>
      <c r="N201" s="5"/>
      <c r="O201" s="5"/>
      <c r="P201" s="5"/>
      <c r="Q201" s="5"/>
      <c r="R201" s="5"/>
      <c r="S201" s="5"/>
      <c r="T201" s="5"/>
      <c r="U201" s="5"/>
      <c r="V201" s="5"/>
      <c r="W201" s="5"/>
      <c r="X201" s="5"/>
    </row>
    <row r="202" spans="1:24" ht="51">
      <c r="A202" s="118">
        <v>201</v>
      </c>
      <c r="B202" s="119" t="s">
        <v>999</v>
      </c>
      <c r="C202" s="120" t="s">
        <v>1000</v>
      </c>
      <c r="D202" s="253" t="s">
        <v>12</v>
      </c>
      <c r="E202" s="119"/>
      <c r="F202" s="119" t="s">
        <v>1001</v>
      </c>
      <c r="G202" s="119" t="s">
        <v>1002</v>
      </c>
      <c r="H202" s="119" t="s">
        <v>1003</v>
      </c>
      <c r="I202" s="224" t="s">
        <v>1004</v>
      </c>
      <c r="J202" s="119" t="s">
        <v>1005</v>
      </c>
      <c r="K202" s="263" t="str">
        <f>HYPERLINK("http://kgsu.ru/news/view/5859/;jsessionid=8novkeipsxv01dpdi55i7makq","http://kgsu.ru/news/view/5859/;jsessionid=8novkeipsxv01dpdi55i7makq")</f>
        <v>http://kgsu.ru/news/view/5859/;jsessionid=8novkeipsxv01dpdi55i7makq</v>
      </c>
      <c r="L202" s="6" t="s">
        <v>1006</v>
      </c>
      <c r="M202" s="4"/>
      <c r="N202" s="5"/>
      <c r="O202" s="5"/>
      <c r="P202" s="5"/>
      <c r="Q202" s="5"/>
      <c r="R202" s="5"/>
      <c r="S202" s="5"/>
      <c r="T202" s="5"/>
      <c r="U202" s="5"/>
      <c r="V202" s="5"/>
      <c r="W202" s="5"/>
      <c r="X202" s="5"/>
    </row>
    <row r="203" spans="1:24" ht="30.6">
      <c r="A203" s="118">
        <v>202</v>
      </c>
      <c r="B203" s="119" t="s">
        <v>999</v>
      </c>
      <c r="C203" s="120" t="s">
        <v>1000</v>
      </c>
      <c r="D203" s="253" t="s">
        <v>17</v>
      </c>
      <c r="E203" s="119"/>
      <c r="F203" s="119" t="s">
        <v>6317</v>
      </c>
      <c r="G203" s="119" t="s">
        <v>1007</v>
      </c>
      <c r="H203" s="119" t="s">
        <v>1008</v>
      </c>
      <c r="I203" s="224" t="s">
        <v>1009</v>
      </c>
      <c r="J203" s="119" t="s">
        <v>1010</v>
      </c>
      <c r="K203" s="153" t="s">
        <v>1011</v>
      </c>
      <c r="L203" s="6" t="s">
        <v>205</v>
      </c>
      <c r="M203" s="4"/>
      <c r="N203" s="5"/>
      <c r="O203" s="5"/>
      <c r="P203" s="5"/>
      <c r="Q203" s="5"/>
      <c r="R203" s="5"/>
      <c r="S203" s="5"/>
      <c r="T203" s="5"/>
      <c r="U203" s="5"/>
      <c r="V203" s="5"/>
      <c r="W203" s="5"/>
      <c r="X203" s="5"/>
    </row>
    <row r="204" spans="1:24" ht="40.799999999999997">
      <c r="A204" s="118">
        <v>203</v>
      </c>
      <c r="B204" s="224" t="s">
        <v>1014</v>
      </c>
      <c r="C204" s="252" t="s">
        <v>1015</v>
      </c>
      <c r="D204" s="253" t="s">
        <v>12</v>
      </c>
      <c r="E204" s="224"/>
      <c r="F204" s="224" t="s">
        <v>1016</v>
      </c>
      <c r="G204" s="224" t="s">
        <v>1017</v>
      </c>
      <c r="H204" s="224" t="s">
        <v>1018</v>
      </c>
      <c r="I204" s="224" t="s">
        <v>1019</v>
      </c>
      <c r="J204" s="224" t="s">
        <v>1020</v>
      </c>
      <c r="K204" s="224" t="s">
        <v>1021</v>
      </c>
      <c r="L204" s="1"/>
      <c r="M204" s="4"/>
      <c r="N204" s="5"/>
      <c r="O204" s="5"/>
      <c r="P204" s="5"/>
      <c r="Q204" s="5"/>
      <c r="R204" s="5"/>
      <c r="S204" s="5"/>
      <c r="T204" s="5"/>
      <c r="U204" s="5"/>
      <c r="V204" s="5"/>
      <c r="W204" s="5"/>
      <c r="X204" s="5"/>
    </row>
    <row r="205" spans="1:24" ht="40.799999999999997">
      <c r="A205" s="118">
        <v>204</v>
      </c>
      <c r="B205" s="119" t="s">
        <v>1014</v>
      </c>
      <c r="C205" s="120" t="s">
        <v>1015</v>
      </c>
      <c r="D205" s="253" t="s">
        <v>17</v>
      </c>
      <c r="E205" s="119"/>
      <c r="F205" s="119" t="s">
        <v>1022</v>
      </c>
      <c r="G205" s="119" t="s">
        <v>1023</v>
      </c>
      <c r="H205" s="119" t="s">
        <v>1024</v>
      </c>
      <c r="I205" s="224" t="str">
        <f>HYPERLINK("mailto:elena_zashitnoe@mail.ru","elena_zashitnoe@mail.ru")</f>
        <v>elena_zashitnoe@mail.ru</v>
      </c>
      <c r="J205" s="119" t="s">
        <v>1025</v>
      </c>
      <c r="K205" s="153"/>
      <c r="L205" s="1"/>
      <c r="M205" s="4"/>
      <c r="N205" s="5"/>
      <c r="O205" s="5"/>
      <c r="P205" s="5"/>
      <c r="Q205" s="5"/>
      <c r="R205" s="5"/>
      <c r="S205" s="5"/>
      <c r="T205" s="5"/>
      <c r="U205" s="5"/>
      <c r="V205" s="5"/>
      <c r="W205" s="5"/>
      <c r="X205" s="5"/>
    </row>
    <row r="206" spans="1:24" ht="40.799999999999997">
      <c r="A206" s="118">
        <v>205</v>
      </c>
      <c r="B206" s="119" t="s">
        <v>1026</v>
      </c>
      <c r="C206" s="120" t="s">
        <v>1027</v>
      </c>
      <c r="D206" s="253" t="s">
        <v>12</v>
      </c>
      <c r="E206" s="119"/>
      <c r="F206" s="119" t="s">
        <v>1028</v>
      </c>
      <c r="G206" s="119"/>
      <c r="H206" s="119"/>
      <c r="I206" s="224" t="s">
        <v>6049</v>
      </c>
      <c r="J206" s="119" t="s">
        <v>1030</v>
      </c>
      <c r="K206" s="153"/>
      <c r="L206" s="46"/>
      <c r="M206" s="47"/>
      <c r="N206" s="48"/>
      <c r="O206" s="48"/>
      <c r="P206" s="48"/>
      <c r="Q206" s="48"/>
      <c r="R206" s="48"/>
      <c r="S206" s="48"/>
      <c r="T206" s="48"/>
      <c r="U206" s="48"/>
      <c r="V206" s="48"/>
      <c r="W206" s="48"/>
      <c r="X206" s="48"/>
    </row>
    <row r="207" spans="1:24" ht="40.799999999999997">
      <c r="A207" s="118">
        <v>206</v>
      </c>
      <c r="B207" s="224" t="s">
        <v>1031</v>
      </c>
      <c r="C207" s="252" t="s">
        <v>1032</v>
      </c>
      <c r="D207" s="253" t="s">
        <v>12</v>
      </c>
      <c r="E207" s="224"/>
      <c r="F207" s="224" t="s">
        <v>1033</v>
      </c>
      <c r="G207" s="224" t="s">
        <v>1034</v>
      </c>
      <c r="H207" s="224" t="s">
        <v>1035</v>
      </c>
      <c r="I207" s="224" t="s">
        <v>1036</v>
      </c>
      <c r="J207" s="224" t="s">
        <v>1037</v>
      </c>
      <c r="K207" s="224"/>
      <c r="L207" s="1"/>
      <c r="M207" s="4"/>
      <c r="N207" s="5"/>
      <c r="O207" s="5"/>
      <c r="P207" s="5"/>
      <c r="Q207" s="5"/>
      <c r="R207" s="5"/>
      <c r="S207" s="5"/>
      <c r="T207" s="5"/>
      <c r="U207" s="5"/>
      <c r="V207" s="5"/>
      <c r="W207" s="5"/>
      <c r="X207" s="5"/>
    </row>
    <row r="208" spans="1:24" ht="51">
      <c r="A208" s="118">
        <v>207</v>
      </c>
      <c r="B208" s="119" t="s">
        <v>1031</v>
      </c>
      <c r="C208" s="120" t="s">
        <v>1032</v>
      </c>
      <c r="D208" s="253" t="s">
        <v>17</v>
      </c>
      <c r="E208" s="119"/>
      <c r="F208" s="119" t="s">
        <v>1038</v>
      </c>
      <c r="G208" s="119" t="s">
        <v>1039</v>
      </c>
      <c r="H208" s="119" t="s">
        <v>1040</v>
      </c>
      <c r="I208" s="224" t="s">
        <v>1041</v>
      </c>
      <c r="J208" s="119" t="s">
        <v>1042</v>
      </c>
      <c r="K208" s="153" t="s">
        <v>1043</v>
      </c>
      <c r="L208" s="1"/>
      <c r="M208" s="8"/>
      <c r="N208" s="5"/>
      <c r="O208" s="5"/>
      <c r="P208" s="5"/>
      <c r="Q208" s="5"/>
      <c r="R208" s="5"/>
      <c r="S208" s="5"/>
      <c r="T208" s="5"/>
      <c r="U208" s="5"/>
      <c r="V208" s="5"/>
      <c r="W208" s="5"/>
      <c r="X208" s="5"/>
    </row>
    <row r="209" spans="1:24" ht="51">
      <c r="A209" s="118">
        <v>208</v>
      </c>
      <c r="B209" s="119" t="s">
        <v>1031</v>
      </c>
      <c r="C209" s="120" t="s">
        <v>1032</v>
      </c>
      <c r="D209" s="253" t="s">
        <v>23</v>
      </c>
      <c r="E209" s="119"/>
      <c r="F209" s="119" t="s">
        <v>1044</v>
      </c>
      <c r="G209" s="119" t="s">
        <v>1045</v>
      </c>
      <c r="H209" s="119" t="s">
        <v>1046</v>
      </c>
      <c r="I209" s="224" t="s">
        <v>1047</v>
      </c>
      <c r="J209" s="119" t="s">
        <v>1048</v>
      </c>
      <c r="K209" s="153" t="s">
        <v>1049</v>
      </c>
      <c r="L209" s="1"/>
      <c r="M209" s="4"/>
      <c r="N209" s="5"/>
      <c r="O209" s="5"/>
      <c r="P209" s="5"/>
      <c r="Q209" s="5"/>
      <c r="R209" s="5"/>
      <c r="S209" s="5"/>
      <c r="T209" s="5"/>
      <c r="U209" s="5"/>
      <c r="V209" s="5"/>
      <c r="W209" s="5"/>
      <c r="X209" s="5"/>
    </row>
    <row r="210" spans="1:24" ht="51">
      <c r="A210" s="118">
        <v>209</v>
      </c>
      <c r="B210" s="119" t="s">
        <v>1031</v>
      </c>
      <c r="C210" s="120" t="s">
        <v>1032</v>
      </c>
      <c r="D210" s="253" t="s">
        <v>31</v>
      </c>
      <c r="E210" s="119"/>
      <c r="F210" s="119" t="s">
        <v>1050</v>
      </c>
      <c r="G210" s="119" t="s">
        <v>1051</v>
      </c>
      <c r="H210" s="119" t="s">
        <v>1052</v>
      </c>
      <c r="I210" s="224" t="s">
        <v>1053</v>
      </c>
      <c r="J210" s="119" t="s">
        <v>1054</v>
      </c>
      <c r="K210" s="153"/>
      <c r="L210" s="1"/>
      <c r="M210" s="4"/>
      <c r="N210" s="5"/>
      <c r="O210" s="5"/>
      <c r="P210" s="5"/>
      <c r="Q210" s="5"/>
      <c r="R210" s="5"/>
      <c r="S210" s="5"/>
      <c r="T210" s="5"/>
      <c r="U210" s="5"/>
      <c r="V210" s="5"/>
      <c r="W210" s="5"/>
      <c r="X210" s="5"/>
    </row>
    <row r="211" spans="1:24" ht="30.6">
      <c r="A211" s="118">
        <v>210</v>
      </c>
      <c r="B211" s="119" t="s">
        <v>1031</v>
      </c>
      <c r="C211" s="120" t="s">
        <v>1032</v>
      </c>
      <c r="D211" s="253" t="s">
        <v>35</v>
      </c>
      <c r="E211" s="119"/>
      <c r="F211" s="119" t="s">
        <v>1055</v>
      </c>
      <c r="G211" s="119" t="s">
        <v>1056</v>
      </c>
      <c r="H211" s="119" t="s">
        <v>1057</v>
      </c>
      <c r="I211" s="224" t="str">
        <f>HYPERLINK("mailto:sotnicowo@yandex.ru","sotnicowo@yandex.ru")</f>
        <v>sotnicowo@yandex.ru</v>
      </c>
      <c r="J211" s="119" t="s">
        <v>1058</v>
      </c>
      <c r="K211" s="153"/>
      <c r="L211" s="1"/>
      <c r="M211" s="4"/>
      <c r="N211" s="5"/>
      <c r="O211" s="5"/>
      <c r="P211" s="5"/>
      <c r="Q211" s="5"/>
      <c r="R211" s="5"/>
      <c r="S211" s="5"/>
      <c r="T211" s="5"/>
      <c r="U211" s="5"/>
      <c r="V211" s="5"/>
      <c r="W211" s="5"/>
      <c r="X211" s="5"/>
    </row>
    <row r="212" spans="1:24" ht="61.2">
      <c r="A212" s="118">
        <v>211</v>
      </c>
      <c r="B212" s="119" t="s">
        <v>1031</v>
      </c>
      <c r="C212" s="120" t="s">
        <v>1032</v>
      </c>
      <c r="D212" s="253" t="s">
        <v>76</v>
      </c>
      <c r="E212" s="119"/>
      <c r="F212" s="119" t="s">
        <v>1059</v>
      </c>
      <c r="G212" s="119" t="s">
        <v>1060</v>
      </c>
      <c r="H212" s="119" t="s">
        <v>1061</v>
      </c>
      <c r="I212" s="224" t="s">
        <v>1062</v>
      </c>
      <c r="J212" s="119" t="s">
        <v>1063</v>
      </c>
      <c r="K212" s="275" t="s">
        <v>1064</v>
      </c>
      <c r="L212" s="1"/>
      <c r="M212" s="4"/>
      <c r="N212" s="5"/>
      <c r="O212" s="5"/>
      <c r="P212" s="5"/>
      <c r="Q212" s="5"/>
      <c r="R212" s="5"/>
      <c r="S212" s="5"/>
      <c r="T212" s="5"/>
      <c r="U212" s="5"/>
      <c r="V212" s="5"/>
      <c r="W212" s="5"/>
      <c r="X212" s="5"/>
    </row>
    <row r="213" spans="1:24" ht="40.799999999999997">
      <c r="A213" s="118">
        <v>212</v>
      </c>
      <c r="B213" s="119" t="s">
        <v>1031</v>
      </c>
      <c r="C213" s="120" t="s">
        <v>1032</v>
      </c>
      <c r="D213" s="253" t="s">
        <v>40</v>
      </c>
      <c r="E213" s="119" t="s">
        <v>6187</v>
      </c>
      <c r="F213" s="119" t="s">
        <v>1065</v>
      </c>
      <c r="G213" s="153" t="s">
        <v>5998</v>
      </c>
      <c r="H213" s="119" t="s">
        <v>1066</v>
      </c>
      <c r="I213" s="226" t="s">
        <v>6105</v>
      </c>
      <c r="J213" s="119" t="s">
        <v>1068</v>
      </c>
      <c r="K213" s="153" t="s">
        <v>1069</v>
      </c>
      <c r="L213" s="2" t="s">
        <v>1070</v>
      </c>
      <c r="M213" s="49"/>
      <c r="N213" s="5"/>
      <c r="O213" s="5"/>
      <c r="P213" s="5"/>
      <c r="Q213" s="5"/>
      <c r="R213" s="5"/>
      <c r="S213" s="5"/>
      <c r="T213" s="5"/>
      <c r="U213" s="5"/>
      <c r="V213" s="5"/>
      <c r="W213" s="5"/>
      <c r="X213" s="5"/>
    </row>
    <row r="214" spans="1:24" ht="51">
      <c r="A214" s="118">
        <v>213</v>
      </c>
      <c r="B214" s="119" t="s">
        <v>1031</v>
      </c>
      <c r="C214" s="120" t="s">
        <v>1032</v>
      </c>
      <c r="D214" s="253" t="s">
        <v>44</v>
      </c>
      <c r="E214" s="119" t="s">
        <v>6187</v>
      </c>
      <c r="F214" s="119" t="s">
        <v>1071</v>
      </c>
      <c r="G214" s="119" t="s">
        <v>1072</v>
      </c>
      <c r="H214" s="119" t="s">
        <v>1073</v>
      </c>
      <c r="I214" s="224" t="s">
        <v>1074</v>
      </c>
      <c r="J214" s="119" t="s">
        <v>1075</v>
      </c>
      <c r="K214" s="153" t="s">
        <v>1076</v>
      </c>
      <c r="L214" s="1"/>
      <c r="M214" s="8"/>
      <c r="N214" s="5"/>
      <c r="O214" s="5"/>
      <c r="P214" s="5"/>
      <c r="Q214" s="5"/>
      <c r="R214" s="5"/>
      <c r="S214" s="5"/>
      <c r="T214" s="5"/>
      <c r="U214" s="5"/>
      <c r="V214" s="5"/>
      <c r="W214" s="5"/>
      <c r="X214" s="5"/>
    </row>
    <row r="215" spans="1:24" ht="51">
      <c r="A215" s="118">
        <v>214</v>
      </c>
      <c r="B215" s="119" t="s">
        <v>1077</v>
      </c>
      <c r="C215" s="120" t="s">
        <v>1078</v>
      </c>
      <c r="D215" s="253" t="s">
        <v>12</v>
      </c>
      <c r="E215" s="119"/>
      <c r="F215" s="119" t="s">
        <v>6318</v>
      </c>
      <c r="G215" s="119" t="s">
        <v>1079</v>
      </c>
      <c r="H215" s="119" t="s">
        <v>1080</v>
      </c>
      <c r="I215" s="224" t="s">
        <v>6011</v>
      </c>
      <c r="J215" s="119" t="s">
        <v>1082</v>
      </c>
      <c r="K215" s="153"/>
      <c r="L215" s="1"/>
      <c r="M215" s="4"/>
      <c r="N215" s="5"/>
      <c r="O215" s="5"/>
      <c r="P215" s="5"/>
      <c r="Q215" s="5"/>
      <c r="R215" s="5"/>
      <c r="S215" s="5"/>
      <c r="T215" s="5"/>
      <c r="U215" s="5"/>
      <c r="V215" s="5"/>
      <c r="W215" s="5"/>
      <c r="X215" s="5"/>
    </row>
    <row r="216" spans="1:24" ht="51">
      <c r="A216" s="118">
        <v>215</v>
      </c>
      <c r="B216" s="119" t="s">
        <v>1083</v>
      </c>
      <c r="C216" s="120" t="s">
        <v>1084</v>
      </c>
      <c r="D216" s="253" t="s">
        <v>12</v>
      </c>
      <c r="E216" s="119"/>
      <c r="F216" s="119" t="s">
        <v>6319</v>
      </c>
      <c r="G216" s="119" t="s">
        <v>1085</v>
      </c>
      <c r="H216" s="119" t="s">
        <v>1086</v>
      </c>
      <c r="I216" s="224" t="s">
        <v>1087</v>
      </c>
      <c r="J216" s="119" t="s">
        <v>1088</v>
      </c>
      <c r="K216" s="153" t="s">
        <v>1089</v>
      </c>
      <c r="L216" s="1"/>
      <c r="M216" s="4"/>
      <c r="N216" s="5"/>
      <c r="O216" s="5"/>
      <c r="P216" s="5"/>
      <c r="Q216" s="5"/>
      <c r="R216" s="5"/>
      <c r="S216" s="5"/>
      <c r="T216" s="5"/>
      <c r="U216" s="5"/>
      <c r="V216" s="5"/>
      <c r="W216" s="5"/>
      <c r="X216" s="5"/>
    </row>
    <row r="217" spans="1:24" ht="30.6">
      <c r="A217" s="118">
        <v>216</v>
      </c>
      <c r="B217" s="119" t="s">
        <v>1083</v>
      </c>
      <c r="C217" s="120" t="s">
        <v>1084</v>
      </c>
      <c r="D217" s="253" t="s">
        <v>17</v>
      </c>
      <c r="E217" s="119"/>
      <c r="F217" s="119" t="s">
        <v>1090</v>
      </c>
      <c r="G217" s="119" t="s">
        <v>1091</v>
      </c>
      <c r="H217" s="119" t="s">
        <v>1092</v>
      </c>
      <c r="I217" s="224" t="s">
        <v>1093</v>
      </c>
      <c r="J217" s="119" t="s">
        <v>1094</v>
      </c>
      <c r="K217" s="276"/>
      <c r="L217" s="1"/>
      <c r="M217" s="4"/>
      <c r="N217" s="5"/>
      <c r="O217" s="5"/>
      <c r="P217" s="5"/>
      <c r="Q217" s="5"/>
      <c r="R217" s="5"/>
      <c r="S217" s="5"/>
      <c r="T217" s="5"/>
      <c r="U217" s="5"/>
      <c r="V217" s="5"/>
      <c r="W217" s="5"/>
      <c r="X217" s="5"/>
    </row>
    <row r="218" spans="1:24" ht="71.400000000000006">
      <c r="A218" s="118">
        <v>217</v>
      </c>
      <c r="B218" s="119" t="s">
        <v>1083</v>
      </c>
      <c r="C218" s="120" t="s">
        <v>1084</v>
      </c>
      <c r="D218" s="253" t="s">
        <v>23</v>
      </c>
      <c r="E218" s="119"/>
      <c r="F218" s="119" t="s">
        <v>6189</v>
      </c>
      <c r="G218" s="119" t="s">
        <v>1095</v>
      </c>
      <c r="H218" s="119" t="s">
        <v>1096</v>
      </c>
      <c r="I218" s="224" t="s">
        <v>6106</v>
      </c>
      <c r="J218" s="119" t="s">
        <v>1098</v>
      </c>
      <c r="K218" s="153" t="s">
        <v>1099</v>
      </c>
      <c r="L218" s="1"/>
      <c r="M218" s="4"/>
      <c r="N218" s="5"/>
      <c r="O218" s="5"/>
      <c r="P218" s="5"/>
      <c r="Q218" s="5"/>
      <c r="R218" s="5"/>
      <c r="S218" s="5"/>
      <c r="T218" s="5"/>
      <c r="U218" s="5"/>
      <c r="V218" s="5"/>
      <c r="W218" s="5"/>
      <c r="X218" s="5"/>
    </row>
    <row r="219" spans="1:24" ht="40.799999999999997">
      <c r="A219" s="118">
        <v>218</v>
      </c>
      <c r="B219" s="119" t="s">
        <v>1083</v>
      </c>
      <c r="C219" s="120" t="s">
        <v>1084</v>
      </c>
      <c r="D219" s="253" t="s">
        <v>31</v>
      </c>
      <c r="E219" s="119"/>
      <c r="F219" s="119" t="s">
        <v>1100</v>
      </c>
      <c r="G219" s="119" t="s">
        <v>1101</v>
      </c>
      <c r="H219" s="120" t="s">
        <v>1102</v>
      </c>
      <c r="I219" s="224" t="s">
        <v>1103</v>
      </c>
      <c r="J219" s="119" t="s">
        <v>1104</v>
      </c>
      <c r="K219" s="153" t="s">
        <v>1105</v>
      </c>
      <c r="L219" s="1"/>
      <c r="M219" s="8"/>
      <c r="N219" s="5"/>
      <c r="O219" s="5"/>
      <c r="P219" s="5"/>
      <c r="Q219" s="5"/>
      <c r="R219" s="5"/>
      <c r="S219" s="5"/>
      <c r="T219" s="5"/>
      <c r="U219" s="5"/>
      <c r="V219" s="5"/>
      <c r="W219" s="5"/>
      <c r="X219" s="5"/>
    </row>
    <row r="220" spans="1:24" ht="61.2">
      <c r="A220" s="118">
        <v>219</v>
      </c>
      <c r="B220" s="119" t="s">
        <v>1083</v>
      </c>
      <c r="C220" s="120" t="s">
        <v>1084</v>
      </c>
      <c r="D220" s="253" t="s">
        <v>35</v>
      </c>
      <c r="E220" s="119"/>
      <c r="F220" s="119" t="s">
        <v>1106</v>
      </c>
      <c r="G220" s="119" t="s">
        <v>1107</v>
      </c>
      <c r="H220" s="119" t="s">
        <v>1108</v>
      </c>
      <c r="I220" s="226" t="s">
        <v>6110</v>
      </c>
      <c r="J220" s="153" t="s">
        <v>5997</v>
      </c>
      <c r="K220" s="153"/>
      <c r="L220" s="1"/>
      <c r="M220" s="4"/>
      <c r="N220" s="5"/>
      <c r="O220" s="5"/>
      <c r="P220" s="5"/>
      <c r="Q220" s="5"/>
      <c r="R220" s="5"/>
      <c r="S220" s="5"/>
      <c r="T220" s="5"/>
      <c r="U220" s="5"/>
      <c r="V220" s="5"/>
      <c r="W220" s="5"/>
      <c r="X220" s="5"/>
    </row>
    <row r="221" spans="1:24" ht="40.799999999999997">
      <c r="A221" s="118">
        <v>220</v>
      </c>
      <c r="B221" s="119" t="s">
        <v>1083</v>
      </c>
      <c r="C221" s="120" t="s">
        <v>1084</v>
      </c>
      <c r="D221" s="253" t="s">
        <v>76</v>
      </c>
      <c r="E221" s="119" t="s">
        <v>6187</v>
      </c>
      <c r="F221" s="119" t="s">
        <v>6190</v>
      </c>
      <c r="G221" s="119" t="s">
        <v>1110</v>
      </c>
      <c r="H221" s="119" t="s">
        <v>1111</v>
      </c>
      <c r="I221" s="224" t="s">
        <v>6107</v>
      </c>
      <c r="J221" s="119" t="s">
        <v>1113</v>
      </c>
      <c r="K221" s="153" t="s">
        <v>1114</v>
      </c>
      <c r="L221" s="1"/>
      <c r="M221" s="8"/>
      <c r="N221" s="5"/>
      <c r="O221" s="5"/>
      <c r="P221" s="5"/>
      <c r="Q221" s="5"/>
      <c r="R221" s="5"/>
      <c r="S221" s="5"/>
      <c r="T221" s="5"/>
      <c r="U221" s="5"/>
      <c r="V221" s="5"/>
      <c r="W221" s="5"/>
      <c r="X221" s="5"/>
    </row>
    <row r="222" spans="1:24" ht="40.799999999999997">
      <c r="A222" s="118">
        <v>221</v>
      </c>
      <c r="B222" s="119" t="s">
        <v>1083</v>
      </c>
      <c r="C222" s="120" t="s">
        <v>1084</v>
      </c>
      <c r="D222" s="253" t="s">
        <v>40</v>
      </c>
      <c r="E222" s="119"/>
      <c r="F222" s="119" t="s">
        <v>1115</v>
      </c>
      <c r="G222" s="119" t="s">
        <v>1116</v>
      </c>
      <c r="H222" s="119" t="s">
        <v>1117</v>
      </c>
      <c r="I222" s="224" t="s">
        <v>1118</v>
      </c>
      <c r="J222" s="119" t="s">
        <v>1119</v>
      </c>
      <c r="K222" s="153"/>
      <c r="L222" s="1"/>
      <c r="M222" s="8"/>
      <c r="N222" s="5"/>
      <c r="O222" s="5"/>
      <c r="P222" s="5"/>
      <c r="Q222" s="5"/>
      <c r="R222" s="5"/>
      <c r="S222" s="5"/>
      <c r="T222" s="5"/>
      <c r="U222" s="5"/>
      <c r="V222" s="5"/>
      <c r="W222" s="5"/>
      <c r="X222" s="5"/>
    </row>
    <row r="223" spans="1:24" ht="163.19999999999999">
      <c r="A223" s="118">
        <v>222</v>
      </c>
      <c r="B223" s="119" t="s">
        <v>1083</v>
      </c>
      <c r="C223" s="120" t="s">
        <v>1084</v>
      </c>
      <c r="D223" s="253" t="s">
        <v>44</v>
      </c>
      <c r="E223" s="119"/>
      <c r="F223" s="119" t="s">
        <v>6320</v>
      </c>
      <c r="G223" s="153" t="s">
        <v>5999</v>
      </c>
      <c r="H223" s="153" t="s">
        <v>6000</v>
      </c>
      <c r="I223" s="226" t="s">
        <v>6111</v>
      </c>
      <c r="J223" s="119" t="s">
        <v>1120</v>
      </c>
      <c r="K223" s="153" t="s">
        <v>1121</v>
      </c>
      <c r="L223" s="1"/>
      <c r="M223" s="4"/>
      <c r="N223" s="5"/>
      <c r="O223" s="5"/>
      <c r="P223" s="5"/>
      <c r="Q223" s="5"/>
      <c r="R223" s="5"/>
      <c r="S223" s="5"/>
      <c r="T223" s="5"/>
      <c r="U223" s="5"/>
      <c r="V223" s="5"/>
      <c r="W223" s="5"/>
      <c r="X223" s="5"/>
    </row>
    <row r="224" spans="1:24" ht="51">
      <c r="A224" s="118">
        <v>223</v>
      </c>
      <c r="B224" s="119" t="s">
        <v>1083</v>
      </c>
      <c r="C224" s="120" t="s">
        <v>1084</v>
      </c>
      <c r="D224" s="253" t="s">
        <v>92</v>
      </c>
      <c r="E224" s="119" t="s">
        <v>6187</v>
      </c>
      <c r="F224" s="119" t="s">
        <v>1122</v>
      </c>
      <c r="G224" s="119" t="s">
        <v>1123</v>
      </c>
      <c r="H224" s="119" t="s">
        <v>1124</v>
      </c>
      <c r="I224" s="277" t="s">
        <v>1125</v>
      </c>
      <c r="J224" s="119" t="s">
        <v>1126</v>
      </c>
      <c r="K224" s="263" t="str">
        <f>HYPERLINK("http://mok.mskobr.ru/","http://mok.mskobr.ru/")</f>
        <v>http://mok.mskobr.ru/</v>
      </c>
      <c r="L224" s="6" t="s">
        <v>1127</v>
      </c>
      <c r="M224" s="4"/>
      <c r="N224" s="5"/>
      <c r="O224" s="5"/>
      <c r="P224" s="5"/>
      <c r="Q224" s="5"/>
      <c r="R224" s="5"/>
      <c r="S224" s="5"/>
      <c r="T224" s="5"/>
      <c r="U224" s="5"/>
      <c r="V224" s="5"/>
      <c r="W224" s="5"/>
      <c r="X224" s="5"/>
    </row>
    <row r="225" spans="1:24" ht="30.6">
      <c r="A225" s="118">
        <v>224</v>
      </c>
      <c r="B225" s="119" t="s">
        <v>1083</v>
      </c>
      <c r="C225" s="120" t="s">
        <v>1084</v>
      </c>
      <c r="D225" s="253" t="s">
        <v>223</v>
      </c>
      <c r="E225" s="119"/>
      <c r="F225" s="119" t="s">
        <v>6321</v>
      </c>
      <c r="G225" s="119" t="s">
        <v>1128</v>
      </c>
      <c r="H225" s="119" t="s">
        <v>1129</v>
      </c>
      <c r="I225" s="224" t="s">
        <v>1130</v>
      </c>
      <c r="J225" s="119" t="s">
        <v>1131</v>
      </c>
      <c r="K225" s="153"/>
      <c r="L225" s="1"/>
      <c r="M225" s="8"/>
      <c r="N225" s="5"/>
      <c r="O225" s="5"/>
      <c r="P225" s="5"/>
      <c r="Q225" s="5"/>
      <c r="R225" s="5"/>
      <c r="S225" s="5"/>
      <c r="T225" s="5"/>
      <c r="U225" s="5"/>
      <c r="V225" s="5"/>
      <c r="W225" s="5"/>
      <c r="X225" s="5"/>
    </row>
    <row r="226" spans="1:24" ht="51">
      <c r="A226" s="118">
        <v>225</v>
      </c>
      <c r="B226" s="119" t="s">
        <v>1083</v>
      </c>
      <c r="C226" s="120" t="s">
        <v>1084</v>
      </c>
      <c r="D226" s="253" t="s">
        <v>229</v>
      </c>
      <c r="E226" s="119"/>
      <c r="F226" s="254" t="s">
        <v>1132</v>
      </c>
      <c r="G226" s="254"/>
      <c r="H226" s="254"/>
      <c r="I226" s="251"/>
      <c r="J226" s="254"/>
      <c r="K226" s="256" t="s">
        <v>93</v>
      </c>
      <c r="L226" s="1"/>
      <c r="M226" s="4"/>
      <c r="N226" s="5"/>
      <c r="O226" s="5"/>
      <c r="P226" s="5"/>
      <c r="Q226" s="5"/>
      <c r="R226" s="5"/>
      <c r="S226" s="5"/>
      <c r="T226" s="5"/>
      <c r="U226" s="5"/>
      <c r="V226" s="5"/>
      <c r="W226" s="5"/>
      <c r="X226" s="5"/>
    </row>
    <row r="227" spans="1:24" ht="40.799999999999997">
      <c r="A227" s="118">
        <v>226</v>
      </c>
      <c r="B227" s="119" t="s">
        <v>1083</v>
      </c>
      <c r="C227" s="120" t="s">
        <v>1084</v>
      </c>
      <c r="D227" s="253" t="s">
        <v>235</v>
      </c>
      <c r="E227" s="119"/>
      <c r="F227" s="119" t="s">
        <v>6322</v>
      </c>
      <c r="G227" s="119" t="s">
        <v>1133</v>
      </c>
      <c r="H227" s="119" t="s">
        <v>1134</v>
      </c>
      <c r="I227" s="224" t="s">
        <v>1135</v>
      </c>
      <c r="J227" s="119" t="s">
        <v>1136</v>
      </c>
      <c r="K227" s="263" t="str">
        <f>HYPERLINK("http://nmztroitsk.mskobr.ru/ads_edu/vserossijskij_geograficheskij_diktant_-_2016/","http://nmztroitsk.mskobr.ru/ads_edu/vserossijskij_geograficheskij_diktant_-_2016/")</f>
        <v>http://nmztroitsk.mskobr.ru/ads_edu/vserossijskij_geograficheskij_diktant_-_2016/</v>
      </c>
      <c r="L227" s="1"/>
      <c r="M227" s="4"/>
      <c r="N227" s="5"/>
      <c r="O227" s="5"/>
      <c r="P227" s="5"/>
      <c r="Q227" s="5"/>
      <c r="R227" s="5"/>
      <c r="S227" s="5"/>
      <c r="T227" s="5"/>
      <c r="U227" s="5"/>
      <c r="V227" s="5"/>
      <c r="W227" s="5"/>
      <c r="X227" s="5"/>
    </row>
    <row r="228" spans="1:24" ht="40.799999999999997">
      <c r="A228" s="118">
        <v>227</v>
      </c>
      <c r="B228" s="119" t="s">
        <v>1083</v>
      </c>
      <c r="C228" s="120" t="s">
        <v>1084</v>
      </c>
      <c r="D228" s="253" t="s">
        <v>241</v>
      </c>
      <c r="E228" s="119"/>
      <c r="F228" s="119" t="s">
        <v>1137</v>
      </c>
      <c r="G228" s="119" t="s">
        <v>1138</v>
      </c>
      <c r="H228" s="278" t="s">
        <v>1139</v>
      </c>
      <c r="I228" s="224" t="s">
        <v>1140</v>
      </c>
      <c r="J228" s="119" t="s">
        <v>1141</v>
      </c>
      <c r="K228" s="153"/>
      <c r="L228" s="1"/>
      <c r="M228" s="4"/>
      <c r="N228" s="5"/>
      <c r="O228" s="5"/>
      <c r="P228" s="5"/>
      <c r="Q228" s="5"/>
      <c r="R228" s="5"/>
      <c r="S228" s="5"/>
      <c r="T228" s="5"/>
      <c r="U228" s="5"/>
      <c r="V228" s="5"/>
      <c r="W228" s="5"/>
      <c r="X228" s="5"/>
    </row>
    <row r="229" spans="1:24" ht="51">
      <c r="A229" s="118">
        <v>228</v>
      </c>
      <c r="B229" s="119" t="s">
        <v>1083</v>
      </c>
      <c r="C229" s="120" t="s">
        <v>1084</v>
      </c>
      <c r="D229" s="253" t="s">
        <v>247</v>
      </c>
      <c r="E229" s="119"/>
      <c r="F229" s="119" t="s">
        <v>1142</v>
      </c>
      <c r="G229" s="119" t="s">
        <v>1143</v>
      </c>
      <c r="H229" s="119" t="s">
        <v>1144</v>
      </c>
      <c r="I229" s="224" t="s">
        <v>6112</v>
      </c>
      <c r="J229" s="119" t="s">
        <v>1146</v>
      </c>
      <c r="K229" s="153" t="s">
        <v>1147</v>
      </c>
      <c r="L229" s="1"/>
      <c r="M229" s="4"/>
      <c r="N229" s="5"/>
      <c r="O229" s="5"/>
      <c r="P229" s="5"/>
      <c r="Q229" s="5"/>
      <c r="R229" s="5"/>
      <c r="S229" s="5"/>
      <c r="T229" s="5"/>
      <c r="U229" s="5"/>
      <c r="V229" s="5"/>
      <c r="W229" s="5"/>
      <c r="X229" s="5"/>
    </row>
    <row r="230" spans="1:24" ht="40.799999999999997">
      <c r="A230" s="118">
        <v>229</v>
      </c>
      <c r="B230" s="119" t="s">
        <v>1083</v>
      </c>
      <c r="C230" s="120" t="s">
        <v>1084</v>
      </c>
      <c r="D230" s="253" t="s">
        <v>253</v>
      </c>
      <c r="E230" s="119" t="s">
        <v>6187</v>
      </c>
      <c r="F230" s="119" t="s">
        <v>1148</v>
      </c>
      <c r="G230" s="119" t="s">
        <v>1149</v>
      </c>
      <c r="H230" s="119" t="s">
        <v>1150</v>
      </c>
      <c r="I230" s="224" t="s">
        <v>6108</v>
      </c>
      <c r="J230" s="119" t="s">
        <v>1152</v>
      </c>
      <c r="K230" s="153" t="s">
        <v>1153</v>
      </c>
      <c r="L230" s="6" t="s">
        <v>1154</v>
      </c>
      <c r="M230" s="4"/>
      <c r="N230" s="5"/>
      <c r="O230" s="5"/>
      <c r="P230" s="5"/>
      <c r="Q230" s="5"/>
      <c r="R230" s="5"/>
      <c r="S230" s="5"/>
      <c r="T230" s="5"/>
      <c r="U230" s="5"/>
      <c r="V230" s="5"/>
      <c r="W230" s="5"/>
      <c r="X230" s="5"/>
    </row>
    <row r="231" spans="1:24" ht="40.799999999999997">
      <c r="A231" s="118">
        <v>230</v>
      </c>
      <c r="B231" s="119" t="s">
        <v>1083</v>
      </c>
      <c r="C231" s="120" t="s">
        <v>1084</v>
      </c>
      <c r="D231" s="253" t="s">
        <v>259</v>
      </c>
      <c r="E231" s="119"/>
      <c r="F231" s="254" t="s">
        <v>1155</v>
      </c>
      <c r="G231" s="119"/>
      <c r="H231" s="119"/>
      <c r="I231" s="224"/>
      <c r="J231" s="254"/>
      <c r="K231" s="256" t="s">
        <v>93</v>
      </c>
      <c r="L231" s="1"/>
      <c r="M231" s="4"/>
      <c r="N231" s="5"/>
      <c r="O231" s="5"/>
      <c r="P231" s="5"/>
      <c r="Q231" s="5"/>
      <c r="R231" s="5"/>
      <c r="S231" s="5"/>
      <c r="T231" s="5"/>
      <c r="U231" s="5"/>
      <c r="V231" s="5"/>
      <c r="W231" s="5"/>
      <c r="X231" s="5"/>
    </row>
    <row r="232" spans="1:24" ht="51">
      <c r="A232" s="118">
        <v>231</v>
      </c>
      <c r="B232" s="119" t="s">
        <v>1083</v>
      </c>
      <c r="C232" s="120" t="s">
        <v>1084</v>
      </c>
      <c r="D232" s="253" t="s">
        <v>265</v>
      </c>
      <c r="E232" s="119" t="s">
        <v>6187</v>
      </c>
      <c r="F232" s="119" t="s">
        <v>1156</v>
      </c>
      <c r="G232" s="119" t="s">
        <v>1157</v>
      </c>
      <c r="H232" s="119" t="s">
        <v>1158</v>
      </c>
      <c r="I232" s="224" t="s">
        <v>1159</v>
      </c>
      <c r="J232" s="119" t="s">
        <v>1160</v>
      </c>
      <c r="K232" s="153" t="s">
        <v>1161</v>
      </c>
      <c r="L232" s="1"/>
      <c r="M232" s="8"/>
      <c r="N232" s="5"/>
      <c r="O232" s="5"/>
      <c r="P232" s="5"/>
      <c r="Q232" s="5"/>
      <c r="R232" s="5"/>
      <c r="S232" s="5"/>
      <c r="T232" s="5"/>
      <c r="U232" s="5"/>
      <c r="V232" s="5"/>
      <c r="W232" s="5"/>
      <c r="X232" s="5"/>
    </row>
    <row r="233" spans="1:24" ht="51">
      <c r="A233" s="118">
        <v>232</v>
      </c>
      <c r="B233" s="119" t="s">
        <v>1083</v>
      </c>
      <c r="C233" s="120" t="s">
        <v>1084</v>
      </c>
      <c r="D233" s="253" t="s">
        <v>271</v>
      </c>
      <c r="E233" s="119"/>
      <c r="F233" s="119" t="s">
        <v>1162</v>
      </c>
      <c r="G233" s="119" t="s">
        <v>1163</v>
      </c>
      <c r="H233" s="119" t="s">
        <v>1164</v>
      </c>
      <c r="I233" s="224" t="s">
        <v>1165</v>
      </c>
      <c r="J233" s="119" t="s">
        <v>1166</v>
      </c>
      <c r="K233" s="153" t="s">
        <v>1167</v>
      </c>
      <c r="L233" s="1"/>
      <c r="M233" s="4"/>
      <c r="N233" s="5"/>
      <c r="O233" s="5"/>
      <c r="P233" s="5"/>
      <c r="Q233" s="5"/>
      <c r="R233" s="5"/>
      <c r="S233" s="5"/>
      <c r="T233" s="5"/>
      <c r="U233" s="5"/>
      <c r="V233" s="5"/>
      <c r="W233" s="5"/>
      <c r="X233" s="5"/>
    </row>
    <row r="234" spans="1:24" ht="51">
      <c r="A234" s="118">
        <v>233</v>
      </c>
      <c r="B234" s="119" t="s">
        <v>1083</v>
      </c>
      <c r="C234" s="120" t="s">
        <v>1084</v>
      </c>
      <c r="D234" s="253" t="s">
        <v>277</v>
      </c>
      <c r="E234" s="119"/>
      <c r="F234" s="119" t="s">
        <v>1168</v>
      </c>
      <c r="G234" s="119" t="s">
        <v>1169</v>
      </c>
      <c r="H234" s="119" t="s">
        <v>1170</v>
      </c>
      <c r="I234" s="224" t="s">
        <v>1171</v>
      </c>
      <c r="J234" s="119" t="s">
        <v>1172</v>
      </c>
      <c r="K234" s="153" t="s">
        <v>1167</v>
      </c>
      <c r="L234" s="1"/>
      <c r="M234" s="4"/>
      <c r="N234" s="5"/>
      <c r="O234" s="5"/>
      <c r="P234" s="5"/>
      <c r="Q234" s="5"/>
      <c r="R234" s="5"/>
      <c r="S234" s="5"/>
      <c r="T234" s="5"/>
      <c r="U234" s="5"/>
      <c r="V234" s="5"/>
      <c r="W234" s="5"/>
      <c r="X234" s="5"/>
    </row>
    <row r="235" spans="1:24" ht="51">
      <c r="A235" s="118">
        <v>234</v>
      </c>
      <c r="B235" s="119" t="s">
        <v>1083</v>
      </c>
      <c r="C235" s="120" t="s">
        <v>1084</v>
      </c>
      <c r="D235" s="253" t="s">
        <v>283</v>
      </c>
      <c r="E235" s="119"/>
      <c r="F235" s="119" t="s">
        <v>1173</v>
      </c>
      <c r="G235" s="119" t="s">
        <v>1174</v>
      </c>
      <c r="H235" s="119" t="s">
        <v>1175</v>
      </c>
      <c r="I235" s="224" t="s">
        <v>1176</v>
      </c>
      <c r="J235" s="119" t="s">
        <v>1177</v>
      </c>
      <c r="K235" s="153" t="s">
        <v>1167</v>
      </c>
      <c r="L235" s="1"/>
      <c r="M235" s="4"/>
      <c r="N235" s="5"/>
      <c r="O235" s="5"/>
      <c r="P235" s="5"/>
      <c r="Q235" s="5"/>
      <c r="R235" s="5"/>
      <c r="S235" s="5"/>
      <c r="T235" s="5"/>
      <c r="U235" s="5"/>
      <c r="V235" s="5"/>
      <c r="W235" s="5"/>
      <c r="X235" s="5"/>
    </row>
    <row r="236" spans="1:24" ht="51">
      <c r="A236" s="118">
        <v>235</v>
      </c>
      <c r="B236" s="119" t="s">
        <v>1083</v>
      </c>
      <c r="C236" s="120" t="s">
        <v>1084</v>
      </c>
      <c r="D236" s="253" t="s">
        <v>289</v>
      </c>
      <c r="E236" s="119"/>
      <c r="F236" s="119" t="s">
        <v>1178</v>
      </c>
      <c r="G236" s="119" t="s">
        <v>1179</v>
      </c>
      <c r="H236" s="119" t="s">
        <v>1180</v>
      </c>
      <c r="I236" s="224" t="s">
        <v>1181</v>
      </c>
      <c r="J236" s="119" t="s">
        <v>1182</v>
      </c>
      <c r="K236" s="153" t="s">
        <v>1183</v>
      </c>
      <c r="L236" s="6" t="s">
        <v>1184</v>
      </c>
      <c r="M236" s="4"/>
      <c r="N236" s="5"/>
      <c r="O236" s="5"/>
      <c r="P236" s="5"/>
      <c r="Q236" s="5"/>
      <c r="R236" s="5"/>
      <c r="S236" s="5"/>
      <c r="T236" s="5"/>
      <c r="U236" s="5"/>
      <c r="V236" s="5"/>
      <c r="W236" s="5"/>
      <c r="X236" s="5"/>
    </row>
    <row r="237" spans="1:24" ht="40.799999999999997">
      <c r="A237" s="118">
        <v>236</v>
      </c>
      <c r="B237" s="119" t="s">
        <v>1083</v>
      </c>
      <c r="C237" s="120" t="s">
        <v>1084</v>
      </c>
      <c r="D237" s="253" t="s">
        <v>11</v>
      </c>
      <c r="E237" s="119"/>
      <c r="F237" s="119" t="s">
        <v>1185</v>
      </c>
      <c r="G237" s="119" t="s">
        <v>1186</v>
      </c>
      <c r="H237" s="119" t="s">
        <v>1187</v>
      </c>
      <c r="I237" s="224" t="s">
        <v>6113</v>
      </c>
      <c r="J237" s="119" t="s">
        <v>1189</v>
      </c>
      <c r="K237" s="153" t="s">
        <v>1190</v>
      </c>
      <c r="L237" s="1"/>
      <c r="M237" s="4"/>
      <c r="N237" s="5"/>
      <c r="O237" s="5"/>
      <c r="P237" s="5"/>
      <c r="Q237" s="5"/>
      <c r="R237" s="5"/>
      <c r="S237" s="5"/>
      <c r="T237" s="5"/>
      <c r="U237" s="5"/>
      <c r="V237" s="5"/>
      <c r="W237" s="5"/>
      <c r="X237" s="5"/>
    </row>
    <row r="238" spans="1:24" ht="40.799999999999997">
      <c r="A238" s="118">
        <v>237</v>
      </c>
      <c r="B238" s="119" t="s">
        <v>1083</v>
      </c>
      <c r="C238" s="120" t="s">
        <v>1084</v>
      </c>
      <c r="D238" s="253" t="s">
        <v>300</v>
      </c>
      <c r="E238" s="119"/>
      <c r="F238" s="119" t="s">
        <v>1191</v>
      </c>
      <c r="G238" s="119" t="s">
        <v>1192</v>
      </c>
      <c r="H238" s="119" t="s">
        <v>1193</v>
      </c>
      <c r="I238" s="224" t="s">
        <v>1194</v>
      </c>
      <c r="J238" s="119" t="s">
        <v>1195</v>
      </c>
      <c r="K238" s="153"/>
      <c r="L238" s="1"/>
      <c r="M238" s="4"/>
      <c r="N238" s="5"/>
      <c r="O238" s="5"/>
      <c r="P238" s="5"/>
      <c r="Q238" s="5"/>
      <c r="R238" s="5"/>
      <c r="S238" s="5"/>
      <c r="T238" s="5"/>
      <c r="U238" s="5"/>
      <c r="V238" s="5"/>
      <c r="W238" s="5"/>
      <c r="X238" s="5"/>
    </row>
    <row r="239" spans="1:24" ht="40.799999999999997">
      <c r="A239" s="118">
        <v>238</v>
      </c>
      <c r="B239" s="119" t="s">
        <v>1083</v>
      </c>
      <c r="C239" s="120" t="s">
        <v>1084</v>
      </c>
      <c r="D239" s="253" t="s">
        <v>306</v>
      </c>
      <c r="E239" s="119"/>
      <c r="F239" s="119" t="s">
        <v>1196</v>
      </c>
      <c r="G239" s="119" t="s">
        <v>1197</v>
      </c>
      <c r="H239" s="119" t="s">
        <v>1198</v>
      </c>
      <c r="I239" s="224" t="s">
        <v>1199</v>
      </c>
      <c r="J239" s="119" t="s">
        <v>1200</v>
      </c>
      <c r="K239" s="153" t="s">
        <v>1201</v>
      </c>
      <c r="L239" s="1"/>
      <c r="M239" s="4"/>
      <c r="N239" s="5"/>
      <c r="O239" s="5"/>
      <c r="P239" s="5"/>
      <c r="Q239" s="5"/>
      <c r="R239" s="5"/>
      <c r="S239" s="5"/>
      <c r="T239" s="5"/>
      <c r="U239" s="5"/>
      <c r="V239" s="5"/>
      <c r="W239" s="5"/>
      <c r="X239" s="5"/>
    </row>
    <row r="240" spans="1:24" ht="40.799999999999997">
      <c r="A240" s="118">
        <v>239</v>
      </c>
      <c r="B240" s="119" t="s">
        <v>1083</v>
      </c>
      <c r="C240" s="120" t="s">
        <v>1084</v>
      </c>
      <c r="D240" s="253" t="s">
        <v>313</v>
      </c>
      <c r="E240" s="279"/>
      <c r="F240" s="280" t="s">
        <v>1202</v>
      </c>
      <c r="G240" s="280" t="s">
        <v>1203</v>
      </c>
      <c r="H240" s="280" t="s">
        <v>1204</v>
      </c>
      <c r="I240" s="224" t="str">
        <f>HYPERLINK("mailto:zoriniv1985@gmail.com","zoriniv1985@gmail.com")</f>
        <v>zoriniv1985@gmail.com</v>
      </c>
      <c r="J240" s="280" t="s">
        <v>1205</v>
      </c>
      <c r="K240" s="262" t="s">
        <v>1206</v>
      </c>
      <c r="L240" s="6" t="s">
        <v>205</v>
      </c>
      <c r="M240" s="4"/>
      <c r="N240" s="5"/>
      <c r="O240" s="5"/>
      <c r="P240" s="5"/>
      <c r="Q240" s="5"/>
      <c r="R240" s="5"/>
      <c r="S240" s="5"/>
      <c r="T240" s="5"/>
      <c r="U240" s="5"/>
      <c r="V240" s="5"/>
      <c r="W240" s="5"/>
      <c r="X240" s="5"/>
    </row>
    <row r="241" spans="1:24" ht="30.6">
      <c r="A241" s="118">
        <v>240</v>
      </c>
      <c r="B241" s="119" t="s">
        <v>1083</v>
      </c>
      <c r="C241" s="120" t="s">
        <v>1084</v>
      </c>
      <c r="D241" s="253" t="s">
        <v>319</v>
      </c>
      <c r="E241" s="119"/>
      <c r="F241" s="119" t="s">
        <v>1207</v>
      </c>
      <c r="G241" s="119" t="s">
        <v>1208</v>
      </c>
      <c r="H241" s="119" t="s">
        <v>1209</v>
      </c>
      <c r="I241" s="224" t="str">
        <f>HYPERLINK("mailto:malinkalac@gmail.com","malinkalac@gmail.com")</f>
        <v>malinkalac@gmail.com</v>
      </c>
      <c r="J241" s="119" t="s">
        <v>1210</v>
      </c>
      <c r="K241" s="262"/>
      <c r="L241" s="1"/>
      <c r="M241" s="4"/>
      <c r="N241" s="5"/>
      <c r="O241" s="5"/>
      <c r="P241" s="5"/>
      <c r="Q241" s="5"/>
      <c r="R241" s="5"/>
      <c r="S241" s="5"/>
      <c r="T241" s="5"/>
      <c r="U241" s="5"/>
      <c r="V241" s="5"/>
      <c r="W241" s="5"/>
      <c r="X241" s="5"/>
    </row>
    <row r="242" spans="1:24" ht="40.799999999999997">
      <c r="A242" s="118">
        <v>241</v>
      </c>
      <c r="B242" s="119" t="s">
        <v>1083</v>
      </c>
      <c r="C242" s="120" t="s">
        <v>1084</v>
      </c>
      <c r="D242" s="253" t="s">
        <v>325</v>
      </c>
      <c r="E242" s="119"/>
      <c r="F242" s="119" t="s">
        <v>1211</v>
      </c>
      <c r="G242" s="119" t="s">
        <v>1212</v>
      </c>
      <c r="H242" s="119" t="s">
        <v>1213</v>
      </c>
      <c r="I242" s="224" t="s">
        <v>6109</v>
      </c>
      <c r="J242" s="119" t="s">
        <v>6169</v>
      </c>
      <c r="K242" s="262"/>
      <c r="L242" s="1"/>
      <c r="M242" s="4"/>
      <c r="N242" s="5"/>
      <c r="O242" s="5"/>
      <c r="P242" s="5"/>
      <c r="Q242" s="5"/>
      <c r="R242" s="5"/>
      <c r="S242" s="5"/>
      <c r="T242" s="5"/>
      <c r="U242" s="5"/>
      <c r="V242" s="5"/>
      <c r="W242" s="5"/>
      <c r="X242" s="5"/>
    </row>
    <row r="243" spans="1:24" ht="30.6">
      <c r="A243" s="118">
        <v>242</v>
      </c>
      <c r="B243" s="119" t="s">
        <v>1083</v>
      </c>
      <c r="C243" s="120" t="s">
        <v>1084</v>
      </c>
      <c r="D243" s="253" t="s">
        <v>95</v>
      </c>
      <c r="E243" s="119"/>
      <c r="F243" s="119" t="s">
        <v>1215</v>
      </c>
      <c r="G243" s="119" t="s">
        <v>1216</v>
      </c>
      <c r="H243" s="119" t="s">
        <v>1217</v>
      </c>
      <c r="I243" s="224" t="str">
        <f>HYPERLINK("mailto:eshkovjke@gmail.com","eshkovjke@gmail.com")</f>
        <v>eshkovjke@gmail.com</v>
      </c>
      <c r="J243" s="119" t="s">
        <v>1218</v>
      </c>
      <c r="K243" s="262"/>
      <c r="L243" s="1"/>
      <c r="M243" s="4"/>
      <c r="N243" s="5"/>
      <c r="O243" s="5"/>
      <c r="P243" s="5"/>
      <c r="Q243" s="5"/>
      <c r="R243" s="5"/>
      <c r="S243" s="5"/>
      <c r="T243" s="5"/>
      <c r="U243" s="5"/>
      <c r="V243" s="5"/>
      <c r="W243" s="5"/>
      <c r="X243" s="5"/>
    </row>
    <row r="244" spans="1:24" ht="30.6">
      <c r="A244" s="118">
        <v>243</v>
      </c>
      <c r="B244" s="119" t="s">
        <v>1083</v>
      </c>
      <c r="C244" s="120" t="s">
        <v>1084</v>
      </c>
      <c r="D244" s="253" t="s">
        <v>128</v>
      </c>
      <c r="E244" s="119"/>
      <c r="F244" s="119" t="s">
        <v>1219</v>
      </c>
      <c r="G244" s="119" t="s">
        <v>1216</v>
      </c>
      <c r="H244" s="119" t="s">
        <v>1217</v>
      </c>
      <c r="I244" s="224" t="str">
        <f>HYPERLINK("mailto:eshkovjke@gmail.com","eshkovjke@gmail.com")</f>
        <v>eshkovjke@gmail.com</v>
      </c>
      <c r="J244" s="119" t="s">
        <v>6170</v>
      </c>
      <c r="K244" s="262"/>
      <c r="L244" s="1"/>
      <c r="M244" s="4"/>
      <c r="N244" s="5"/>
      <c r="O244" s="5"/>
      <c r="P244" s="5"/>
      <c r="Q244" s="5"/>
      <c r="R244" s="5"/>
      <c r="S244" s="5"/>
      <c r="T244" s="5"/>
      <c r="U244" s="5"/>
      <c r="V244" s="5"/>
      <c r="W244" s="5"/>
      <c r="X244" s="5"/>
    </row>
    <row r="245" spans="1:24" ht="40.799999999999997">
      <c r="A245" s="118">
        <v>244</v>
      </c>
      <c r="B245" s="119" t="s">
        <v>1083</v>
      </c>
      <c r="C245" s="120" t="s">
        <v>1084</v>
      </c>
      <c r="D245" s="253" t="s">
        <v>145</v>
      </c>
      <c r="E245" s="119"/>
      <c r="F245" s="119" t="s">
        <v>1185</v>
      </c>
      <c r="G245" s="119" t="s">
        <v>6171</v>
      </c>
      <c r="H245" s="119" t="s">
        <v>6172</v>
      </c>
      <c r="I245" s="224" t="s">
        <v>1220</v>
      </c>
      <c r="J245" s="119" t="s">
        <v>1221</v>
      </c>
      <c r="K245" s="262" t="s">
        <v>1190</v>
      </c>
      <c r="L245" s="45"/>
      <c r="M245" s="8"/>
      <c r="N245" s="5"/>
      <c r="O245" s="5"/>
      <c r="P245" s="5"/>
      <c r="Q245" s="5"/>
      <c r="R245" s="5"/>
      <c r="S245" s="5"/>
      <c r="T245" s="5"/>
      <c r="U245" s="5"/>
      <c r="V245" s="5"/>
      <c r="W245" s="5"/>
      <c r="X245" s="5"/>
    </row>
    <row r="246" spans="1:24" ht="40.799999999999997">
      <c r="A246" s="118">
        <v>245</v>
      </c>
      <c r="B246" s="119" t="s">
        <v>1083</v>
      </c>
      <c r="C246" s="120" t="s">
        <v>1084</v>
      </c>
      <c r="D246" s="253" t="s">
        <v>158</v>
      </c>
      <c r="E246" s="119"/>
      <c r="F246" s="119" t="s">
        <v>1185</v>
      </c>
      <c r="G246" s="119" t="s">
        <v>1186</v>
      </c>
      <c r="H246" s="119" t="s">
        <v>6173</v>
      </c>
      <c r="I246" s="224" t="s">
        <v>1220</v>
      </c>
      <c r="J246" s="119" t="s">
        <v>1222</v>
      </c>
      <c r="K246" s="262" t="s">
        <v>1190</v>
      </c>
      <c r="L246" s="45"/>
      <c r="M246" s="8"/>
      <c r="N246" s="5"/>
      <c r="O246" s="5"/>
      <c r="P246" s="5"/>
      <c r="Q246" s="5"/>
      <c r="R246" s="5"/>
      <c r="S246" s="5"/>
      <c r="T246" s="5"/>
      <c r="U246" s="5"/>
      <c r="V246" s="5"/>
      <c r="W246" s="5"/>
      <c r="X246" s="5"/>
    </row>
    <row r="247" spans="1:24" ht="30.6">
      <c r="A247" s="118">
        <v>246</v>
      </c>
      <c r="B247" s="119" t="s">
        <v>1083</v>
      </c>
      <c r="C247" s="120" t="s">
        <v>1084</v>
      </c>
      <c r="D247" s="253" t="s">
        <v>174</v>
      </c>
      <c r="E247" s="119" t="s">
        <v>6187</v>
      </c>
      <c r="F247" s="119" t="s">
        <v>6323</v>
      </c>
      <c r="G247" s="119" t="s">
        <v>1223</v>
      </c>
      <c r="H247" s="119" t="s">
        <v>6174</v>
      </c>
      <c r="I247" s="224" t="s">
        <v>1224</v>
      </c>
      <c r="J247" s="119" t="s">
        <v>1225</v>
      </c>
      <c r="K247" s="153" t="s">
        <v>1226</v>
      </c>
      <c r="L247" s="1"/>
      <c r="M247" s="8"/>
      <c r="N247" s="5"/>
      <c r="O247" s="5"/>
      <c r="P247" s="5"/>
      <c r="Q247" s="5"/>
      <c r="R247" s="5"/>
      <c r="S247" s="5"/>
      <c r="T247" s="5"/>
      <c r="U247" s="5"/>
      <c r="V247" s="5"/>
      <c r="W247" s="5"/>
      <c r="X247" s="5"/>
    </row>
    <row r="248" spans="1:24" ht="51">
      <c r="A248" s="118">
        <v>247</v>
      </c>
      <c r="B248" s="119" t="s">
        <v>1083</v>
      </c>
      <c r="C248" s="120" t="s">
        <v>1084</v>
      </c>
      <c r="D248" s="253" t="s">
        <v>390</v>
      </c>
      <c r="E248" s="119"/>
      <c r="F248" s="119" t="s">
        <v>6324</v>
      </c>
      <c r="G248" s="119" t="s">
        <v>1228</v>
      </c>
      <c r="H248" s="119" t="s">
        <v>1229</v>
      </c>
      <c r="I248" s="224" t="s">
        <v>1230</v>
      </c>
      <c r="J248" s="119" t="s">
        <v>1231</v>
      </c>
      <c r="K248" s="153" t="s">
        <v>1232</v>
      </c>
      <c r="L248" s="6" t="s">
        <v>1233</v>
      </c>
      <c r="M248" s="4"/>
      <c r="N248" s="5"/>
      <c r="O248" s="5"/>
      <c r="P248" s="5"/>
      <c r="Q248" s="5"/>
      <c r="R248" s="5"/>
      <c r="S248" s="5"/>
      <c r="T248" s="5"/>
      <c r="U248" s="5"/>
      <c r="V248" s="5"/>
      <c r="W248" s="5"/>
      <c r="X248" s="5"/>
    </row>
    <row r="249" spans="1:24" ht="40.799999999999997">
      <c r="A249" s="118">
        <v>248</v>
      </c>
      <c r="B249" s="119" t="s">
        <v>1083</v>
      </c>
      <c r="C249" s="120" t="s">
        <v>1084</v>
      </c>
      <c r="D249" s="253" t="s">
        <v>424</v>
      </c>
      <c r="E249" s="119"/>
      <c r="F249" s="119" t="s">
        <v>1234</v>
      </c>
      <c r="G249" s="119" t="s">
        <v>1235</v>
      </c>
      <c r="H249" s="119" t="s">
        <v>1236</v>
      </c>
      <c r="I249" s="224" t="s">
        <v>1237</v>
      </c>
      <c r="J249" s="119" t="s">
        <v>1238</v>
      </c>
      <c r="K249" s="153" t="s">
        <v>1239</v>
      </c>
      <c r="L249" s="1"/>
      <c r="M249" s="4"/>
      <c r="N249" s="5"/>
      <c r="O249" s="5"/>
      <c r="P249" s="5"/>
      <c r="Q249" s="5"/>
      <c r="R249" s="5"/>
      <c r="S249" s="5"/>
      <c r="T249" s="5"/>
      <c r="U249" s="5"/>
      <c r="V249" s="5"/>
      <c r="W249" s="5"/>
      <c r="X249" s="5"/>
    </row>
    <row r="250" spans="1:24" ht="71.400000000000006">
      <c r="A250" s="118">
        <v>249</v>
      </c>
      <c r="B250" s="119" t="s">
        <v>1083</v>
      </c>
      <c r="C250" s="120" t="s">
        <v>1084</v>
      </c>
      <c r="D250" s="253" t="s">
        <v>465</v>
      </c>
      <c r="E250" s="119"/>
      <c r="F250" s="119" t="s">
        <v>1240</v>
      </c>
      <c r="G250" s="119" t="s">
        <v>1241</v>
      </c>
      <c r="H250" s="119" t="s">
        <v>1242</v>
      </c>
      <c r="I250" s="224" t="s">
        <v>1243</v>
      </c>
      <c r="J250" s="119" t="s">
        <v>1244</v>
      </c>
      <c r="K250" s="153" t="s">
        <v>1245</v>
      </c>
      <c r="L250" s="1"/>
      <c r="M250" s="4"/>
      <c r="N250" s="5"/>
      <c r="O250" s="5"/>
      <c r="P250" s="5"/>
      <c r="Q250" s="5"/>
      <c r="R250" s="5"/>
      <c r="S250" s="5"/>
      <c r="T250" s="5"/>
      <c r="U250" s="5"/>
      <c r="V250" s="5"/>
      <c r="W250" s="5"/>
      <c r="X250" s="5"/>
    </row>
    <row r="251" spans="1:24" ht="51">
      <c r="A251" s="118">
        <v>250</v>
      </c>
      <c r="B251" s="119" t="s">
        <v>1083</v>
      </c>
      <c r="C251" s="120" t="s">
        <v>1084</v>
      </c>
      <c r="D251" s="253" t="s">
        <v>488</v>
      </c>
      <c r="E251" s="119"/>
      <c r="F251" s="119" t="s">
        <v>6325</v>
      </c>
      <c r="G251" s="119" t="s">
        <v>1246</v>
      </c>
      <c r="H251" s="119" t="s">
        <v>1247</v>
      </c>
      <c r="I251" s="224" t="s">
        <v>1248</v>
      </c>
      <c r="J251" s="119" t="s">
        <v>1249</v>
      </c>
      <c r="K251" s="153"/>
      <c r="L251" s="6" t="s">
        <v>1250</v>
      </c>
      <c r="M251" s="4"/>
      <c r="N251" s="5"/>
      <c r="O251" s="5"/>
      <c r="P251" s="5"/>
      <c r="Q251" s="5"/>
      <c r="R251" s="5"/>
      <c r="S251" s="5"/>
      <c r="T251" s="5"/>
      <c r="U251" s="5"/>
      <c r="V251" s="5"/>
      <c r="W251" s="5"/>
      <c r="X251" s="5"/>
    </row>
    <row r="252" spans="1:24" ht="40.799999999999997">
      <c r="A252" s="118">
        <v>251</v>
      </c>
      <c r="B252" s="119" t="s">
        <v>1083</v>
      </c>
      <c r="C252" s="120" t="s">
        <v>1084</v>
      </c>
      <c r="D252" s="253" t="s">
        <v>623</v>
      </c>
      <c r="E252" s="119"/>
      <c r="F252" s="119" t="s">
        <v>1252</v>
      </c>
      <c r="G252" s="119" t="s">
        <v>1253</v>
      </c>
      <c r="H252" s="119" t="s">
        <v>1254</v>
      </c>
      <c r="I252" s="224" t="s">
        <v>1255</v>
      </c>
      <c r="J252" s="119" t="s">
        <v>1256</v>
      </c>
      <c r="K252" s="153"/>
      <c r="L252" s="1"/>
      <c r="M252" s="8"/>
      <c r="N252" s="5"/>
      <c r="O252" s="5"/>
      <c r="P252" s="5"/>
      <c r="Q252" s="5"/>
      <c r="R252" s="5"/>
      <c r="S252" s="5"/>
      <c r="T252" s="5"/>
      <c r="U252" s="5"/>
      <c r="V252" s="5"/>
      <c r="W252" s="5"/>
      <c r="X252" s="5"/>
    </row>
    <row r="253" spans="1:24" ht="51">
      <c r="A253" s="118">
        <v>252</v>
      </c>
      <c r="B253" s="119" t="s">
        <v>1083</v>
      </c>
      <c r="C253" s="120" t="s">
        <v>1084</v>
      </c>
      <c r="D253" s="253" t="s">
        <v>703</v>
      </c>
      <c r="E253" s="281"/>
      <c r="F253" s="258" t="s">
        <v>1257</v>
      </c>
      <c r="G253" s="258" t="s">
        <v>1258</v>
      </c>
      <c r="H253" s="281" t="s">
        <v>1259</v>
      </c>
      <c r="I253" s="267" t="s">
        <v>1260</v>
      </c>
      <c r="J253" s="258" t="s">
        <v>1261</v>
      </c>
      <c r="K253" s="153" t="s">
        <v>1262</v>
      </c>
      <c r="L253" s="6" t="s">
        <v>205</v>
      </c>
      <c r="M253" s="8"/>
      <c r="N253" s="50"/>
      <c r="O253" s="50"/>
      <c r="P253" s="50"/>
      <c r="Q253" s="50"/>
      <c r="R253" s="50"/>
      <c r="S253" s="50"/>
      <c r="T253" s="50"/>
      <c r="U253" s="50"/>
      <c r="V253" s="50"/>
      <c r="W253" s="50"/>
      <c r="X253" s="50"/>
    </row>
    <row r="254" spans="1:24" ht="40.799999999999997">
      <c r="A254" s="118">
        <v>253</v>
      </c>
      <c r="B254" s="119" t="s">
        <v>1083</v>
      </c>
      <c r="C254" s="120" t="s">
        <v>1084</v>
      </c>
      <c r="D254" s="253" t="s">
        <v>741</v>
      </c>
      <c r="E254" s="119"/>
      <c r="F254" s="119" t="s">
        <v>1263</v>
      </c>
      <c r="G254" s="119" t="s">
        <v>1264</v>
      </c>
      <c r="H254" s="119" t="s">
        <v>1265</v>
      </c>
      <c r="I254" s="224" t="s">
        <v>1266</v>
      </c>
      <c r="J254" s="119" t="s">
        <v>1267</v>
      </c>
      <c r="K254" s="153" t="s">
        <v>1268</v>
      </c>
      <c r="L254" s="1"/>
      <c r="M254" s="8"/>
      <c r="N254" s="5"/>
      <c r="O254" s="5"/>
      <c r="P254" s="5"/>
      <c r="Q254" s="5"/>
      <c r="R254" s="5"/>
      <c r="S254" s="5"/>
      <c r="T254" s="5"/>
      <c r="U254" s="5"/>
      <c r="V254" s="5"/>
      <c r="W254" s="5"/>
      <c r="X254" s="5"/>
    </row>
    <row r="255" spans="1:24" ht="61.2">
      <c r="A255" s="118">
        <v>254</v>
      </c>
      <c r="B255" s="119" t="s">
        <v>1083</v>
      </c>
      <c r="C255" s="120" t="s">
        <v>1084</v>
      </c>
      <c r="D255" s="253" t="s">
        <v>759</v>
      </c>
      <c r="E255" s="119"/>
      <c r="F255" s="119" t="s">
        <v>6326</v>
      </c>
      <c r="G255" s="119" t="s">
        <v>1269</v>
      </c>
      <c r="H255" s="119" t="s">
        <v>1270</v>
      </c>
      <c r="I255" s="224" t="s">
        <v>1271</v>
      </c>
      <c r="J255" s="119" t="s">
        <v>1272</v>
      </c>
      <c r="K255" s="153" t="s">
        <v>1273</v>
      </c>
      <c r="L255" s="6" t="s">
        <v>205</v>
      </c>
      <c r="M255" s="8"/>
      <c r="N255" s="5"/>
      <c r="O255" s="5"/>
      <c r="P255" s="5"/>
      <c r="Q255" s="5"/>
      <c r="R255" s="5"/>
      <c r="S255" s="5"/>
      <c r="T255" s="5"/>
      <c r="U255" s="5"/>
      <c r="V255" s="5"/>
      <c r="W255" s="5"/>
      <c r="X255" s="5"/>
    </row>
    <row r="256" spans="1:24" ht="51">
      <c r="A256" s="118">
        <v>255</v>
      </c>
      <c r="B256" s="119" t="s">
        <v>1083</v>
      </c>
      <c r="C256" s="120" t="s">
        <v>1084</v>
      </c>
      <c r="D256" s="253" t="s">
        <v>1015</v>
      </c>
      <c r="E256" s="119"/>
      <c r="F256" s="254" t="s">
        <v>1274</v>
      </c>
      <c r="G256" s="254"/>
      <c r="H256" s="254"/>
      <c r="I256" s="251"/>
      <c r="J256" s="254"/>
      <c r="K256" s="256" t="s">
        <v>93</v>
      </c>
      <c r="L256" s="1"/>
      <c r="M256" s="8"/>
      <c r="N256" s="5"/>
      <c r="O256" s="5"/>
      <c r="P256" s="5"/>
      <c r="Q256" s="5"/>
      <c r="R256" s="5"/>
      <c r="S256" s="5"/>
      <c r="T256" s="5"/>
      <c r="U256" s="5"/>
      <c r="V256" s="5"/>
      <c r="W256" s="5"/>
      <c r="X256" s="5"/>
    </row>
    <row r="257" spans="1:24" ht="61.2">
      <c r="A257" s="118">
        <v>256</v>
      </c>
      <c r="B257" s="119" t="s">
        <v>1083</v>
      </c>
      <c r="C257" s="120" t="s">
        <v>1084</v>
      </c>
      <c r="D257" s="253" t="s">
        <v>1027</v>
      </c>
      <c r="E257" s="119"/>
      <c r="F257" s="254" t="s">
        <v>1275</v>
      </c>
      <c r="G257" s="254"/>
      <c r="H257" s="254"/>
      <c r="I257" s="251"/>
      <c r="J257" s="254"/>
      <c r="K257" s="256" t="s">
        <v>93</v>
      </c>
      <c r="L257" s="1"/>
      <c r="M257" s="8"/>
      <c r="N257" s="5"/>
      <c r="O257" s="5"/>
      <c r="P257" s="5"/>
      <c r="Q257" s="5"/>
      <c r="R257" s="5"/>
      <c r="S257" s="5"/>
      <c r="T257" s="5"/>
      <c r="U257" s="5"/>
      <c r="V257" s="5"/>
      <c r="W257" s="5"/>
      <c r="X257" s="5"/>
    </row>
    <row r="258" spans="1:24" ht="40.799999999999997">
      <c r="A258" s="118">
        <v>257</v>
      </c>
      <c r="B258" s="119" t="s">
        <v>1083</v>
      </c>
      <c r="C258" s="120" t="s">
        <v>1084</v>
      </c>
      <c r="D258" s="253" t="s">
        <v>1032</v>
      </c>
      <c r="E258" s="119"/>
      <c r="F258" s="254" t="s">
        <v>1276</v>
      </c>
      <c r="G258" s="254"/>
      <c r="H258" s="254"/>
      <c r="I258" s="251"/>
      <c r="J258" s="254"/>
      <c r="K258" s="256" t="s">
        <v>93</v>
      </c>
      <c r="L258" s="1"/>
      <c r="M258" s="8"/>
      <c r="N258" s="5"/>
      <c r="O258" s="5"/>
      <c r="P258" s="5"/>
      <c r="Q258" s="5"/>
      <c r="R258" s="5"/>
      <c r="S258" s="5"/>
      <c r="T258" s="5"/>
      <c r="U258" s="5"/>
      <c r="V258" s="5"/>
      <c r="W258" s="5"/>
      <c r="X258" s="5"/>
    </row>
    <row r="259" spans="1:24" ht="30.6">
      <c r="A259" s="118">
        <v>258</v>
      </c>
      <c r="B259" s="119" t="s">
        <v>1083</v>
      </c>
      <c r="C259" s="120" t="s">
        <v>1084</v>
      </c>
      <c r="D259" s="253" t="s">
        <v>1078</v>
      </c>
      <c r="E259" s="119" t="s">
        <v>6187</v>
      </c>
      <c r="F259" s="119" t="s">
        <v>1277</v>
      </c>
      <c r="G259" s="119" t="s">
        <v>1278</v>
      </c>
      <c r="H259" s="119" t="s">
        <v>1279</v>
      </c>
      <c r="I259" s="224" t="s">
        <v>6115</v>
      </c>
      <c r="J259" s="119" t="s">
        <v>1281</v>
      </c>
      <c r="K259" s="153" t="s">
        <v>1282</v>
      </c>
      <c r="L259" s="6" t="s">
        <v>1283</v>
      </c>
      <c r="M259" s="8"/>
      <c r="N259" s="5"/>
      <c r="O259" s="5"/>
      <c r="P259" s="5"/>
      <c r="Q259" s="5"/>
      <c r="R259" s="5"/>
      <c r="S259" s="5"/>
      <c r="T259" s="5"/>
      <c r="U259" s="5"/>
      <c r="V259" s="5"/>
      <c r="W259" s="5"/>
      <c r="X259" s="5"/>
    </row>
    <row r="260" spans="1:24" ht="30.6">
      <c r="A260" s="118">
        <v>259</v>
      </c>
      <c r="B260" s="119" t="s">
        <v>1083</v>
      </c>
      <c r="C260" s="120" t="s">
        <v>1084</v>
      </c>
      <c r="D260" s="253" t="s">
        <v>1284</v>
      </c>
      <c r="E260" s="119" t="s">
        <v>6187</v>
      </c>
      <c r="F260" s="119" t="s">
        <v>1285</v>
      </c>
      <c r="G260" s="119" t="s">
        <v>1286</v>
      </c>
      <c r="H260" s="119" t="s">
        <v>1287</v>
      </c>
      <c r="I260" s="224" t="s">
        <v>1288</v>
      </c>
      <c r="J260" s="119" t="s">
        <v>1289</v>
      </c>
      <c r="K260" s="153" t="s">
        <v>1290</v>
      </c>
      <c r="L260" s="6" t="s">
        <v>1291</v>
      </c>
      <c r="M260" s="8"/>
      <c r="N260" s="5"/>
      <c r="O260" s="5"/>
      <c r="P260" s="5"/>
      <c r="Q260" s="5"/>
      <c r="R260" s="5"/>
      <c r="S260" s="5"/>
      <c r="T260" s="5"/>
      <c r="U260" s="5"/>
      <c r="V260" s="5"/>
      <c r="W260" s="5"/>
      <c r="X260" s="5"/>
    </row>
    <row r="261" spans="1:24" ht="30.6">
      <c r="A261" s="118">
        <v>260</v>
      </c>
      <c r="B261" s="119" t="s">
        <v>1083</v>
      </c>
      <c r="C261" s="120" t="s">
        <v>1084</v>
      </c>
      <c r="D261" s="253" t="s">
        <v>1294</v>
      </c>
      <c r="E261" s="119"/>
      <c r="F261" s="119" t="s">
        <v>1295</v>
      </c>
      <c r="G261" s="119" t="s">
        <v>1296</v>
      </c>
      <c r="H261" s="119" t="s">
        <v>1297</v>
      </c>
      <c r="I261" s="224" t="s">
        <v>1298</v>
      </c>
      <c r="J261" s="119" t="s">
        <v>1299</v>
      </c>
      <c r="K261" s="282"/>
      <c r="L261" s="35" t="s">
        <v>1300</v>
      </c>
      <c r="M261" s="47"/>
      <c r="N261" s="48"/>
      <c r="O261" s="48"/>
      <c r="P261" s="48"/>
      <c r="Q261" s="48"/>
      <c r="R261" s="48"/>
      <c r="S261" s="48"/>
      <c r="T261" s="48"/>
      <c r="U261" s="48"/>
      <c r="V261" s="48"/>
      <c r="W261" s="48"/>
      <c r="X261" s="48"/>
    </row>
    <row r="262" spans="1:24" ht="30.6">
      <c r="A262" s="118">
        <v>261</v>
      </c>
      <c r="B262" s="119" t="s">
        <v>1083</v>
      </c>
      <c r="C262" s="120" t="s">
        <v>1084</v>
      </c>
      <c r="D262" s="253" t="s">
        <v>1301</v>
      </c>
      <c r="E262" s="119"/>
      <c r="F262" s="119" t="s">
        <v>1302</v>
      </c>
      <c r="G262" s="119" t="s">
        <v>1303</v>
      </c>
      <c r="H262" s="119" t="s">
        <v>1304</v>
      </c>
      <c r="I262" s="224" t="s">
        <v>1305</v>
      </c>
      <c r="J262" s="119" t="s">
        <v>1306</v>
      </c>
      <c r="K262" s="283"/>
      <c r="L262" s="44"/>
      <c r="M262" s="8"/>
      <c r="N262" s="5"/>
      <c r="O262" s="5"/>
      <c r="P262" s="5"/>
      <c r="Q262" s="5"/>
      <c r="R262" s="5"/>
      <c r="S262" s="5"/>
      <c r="T262" s="5"/>
      <c r="U262" s="5"/>
      <c r="V262" s="5"/>
      <c r="W262" s="5"/>
      <c r="X262" s="5"/>
    </row>
    <row r="263" spans="1:24" ht="40.799999999999997">
      <c r="A263" s="118">
        <v>262</v>
      </c>
      <c r="B263" s="119" t="s">
        <v>1083</v>
      </c>
      <c r="C263" s="120" t="s">
        <v>1084</v>
      </c>
      <c r="D263" s="253" t="s">
        <v>1307</v>
      </c>
      <c r="E263" s="119"/>
      <c r="F263" s="284" t="s">
        <v>6327</v>
      </c>
      <c r="G263" s="119" t="s">
        <v>1308</v>
      </c>
      <c r="H263" s="119" t="s">
        <v>1309</v>
      </c>
      <c r="I263" s="224" t="s">
        <v>6116</v>
      </c>
      <c r="J263" s="119" t="s">
        <v>1311</v>
      </c>
      <c r="K263" s="283"/>
      <c r="L263" s="44"/>
      <c r="M263" s="8"/>
      <c r="N263" s="5"/>
      <c r="O263" s="5"/>
      <c r="P263" s="5"/>
      <c r="Q263" s="5"/>
      <c r="R263" s="5"/>
      <c r="S263" s="5"/>
      <c r="T263" s="5"/>
      <c r="U263" s="5"/>
      <c r="V263" s="5"/>
      <c r="W263" s="5"/>
      <c r="X263" s="5"/>
    </row>
    <row r="264" spans="1:24" ht="30.6">
      <c r="A264" s="118">
        <v>263</v>
      </c>
      <c r="B264" s="224" t="s">
        <v>1312</v>
      </c>
      <c r="C264" s="252" t="s">
        <v>1284</v>
      </c>
      <c r="D264" s="253" t="s">
        <v>17</v>
      </c>
      <c r="E264" s="224"/>
      <c r="F264" s="285" t="s">
        <v>1313</v>
      </c>
      <c r="G264" s="224" t="s">
        <v>1314</v>
      </c>
      <c r="H264" s="224" t="s">
        <v>1315</v>
      </c>
      <c r="I264" s="224" t="s">
        <v>1316</v>
      </c>
      <c r="J264" s="224" t="s">
        <v>1317</v>
      </c>
      <c r="K264" s="224"/>
      <c r="L264" s="1"/>
      <c r="M264" s="4"/>
      <c r="N264" s="5"/>
      <c r="O264" s="5"/>
      <c r="P264" s="5"/>
      <c r="Q264" s="5"/>
      <c r="R264" s="5"/>
      <c r="S264" s="5"/>
      <c r="T264" s="5"/>
      <c r="U264" s="5"/>
      <c r="V264" s="5"/>
      <c r="W264" s="5"/>
      <c r="X264" s="5"/>
    </row>
    <row r="265" spans="1:24" ht="51">
      <c r="A265" s="118">
        <v>264</v>
      </c>
      <c r="B265" s="224" t="s">
        <v>1312</v>
      </c>
      <c r="C265" s="252" t="s">
        <v>1284</v>
      </c>
      <c r="D265" s="253" t="s">
        <v>241</v>
      </c>
      <c r="E265" s="224"/>
      <c r="F265" s="224" t="s">
        <v>6191</v>
      </c>
      <c r="G265" s="224" t="s">
        <v>1357</v>
      </c>
      <c r="H265" s="224" t="s">
        <v>1358</v>
      </c>
      <c r="I265" s="224" t="s">
        <v>1359</v>
      </c>
      <c r="J265" s="224" t="s">
        <v>1360</v>
      </c>
      <c r="K265" s="224" t="s">
        <v>1361</v>
      </c>
      <c r="L265" s="1"/>
      <c r="M265" s="4"/>
      <c r="N265" s="5"/>
      <c r="O265" s="5"/>
      <c r="P265" s="5"/>
      <c r="Q265" s="5"/>
      <c r="R265" s="5"/>
      <c r="S265" s="5"/>
      <c r="T265" s="5"/>
      <c r="U265" s="5"/>
      <c r="V265" s="5"/>
      <c r="W265" s="5"/>
      <c r="X265" s="5"/>
    </row>
    <row r="266" spans="1:24" ht="61.2">
      <c r="A266" s="118">
        <v>265</v>
      </c>
      <c r="B266" s="119" t="s">
        <v>1312</v>
      </c>
      <c r="C266" s="120" t="s">
        <v>1284</v>
      </c>
      <c r="D266" s="253" t="s">
        <v>31</v>
      </c>
      <c r="E266" s="119" t="s">
        <v>6187</v>
      </c>
      <c r="F266" s="119" t="s">
        <v>6328</v>
      </c>
      <c r="G266" s="119" t="s">
        <v>1318</v>
      </c>
      <c r="H266" s="119" t="s">
        <v>1319</v>
      </c>
      <c r="I266" s="224" t="s">
        <v>1320</v>
      </c>
      <c r="J266" s="119" t="s">
        <v>1321</v>
      </c>
      <c r="K266" s="153" t="s">
        <v>1322</v>
      </c>
      <c r="L266" s="1"/>
      <c r="M266" s="4"/>
      <c r="N266" s="5"/>
      <c r="O266" s="5"/>
      <c r="P266" s="5"/>
      <c r="Q266" s="5"/>
      <c r="R266" s="5"/>
      <c r="S266" s="5"/>
      <c r="T266" s="5"/>
      <c r="U266" s="5"/>
      <c r="V266" s="5"/>
      <c r="W266" s="5"/>
      <c r="X266" s="5"/>
    </row>
    <row r="267" spans="1:24" ht="30.6">
      <c r="A267" s="118">
        <v>266</v>
      </c>
      <c r="B267" s="119" t="s">
        <v>1312</v>
      </c>
      <c r="C267" s="120" t="s">
        <v>1284</v>
      </c>
      <c r="D267" s="253" t="s">
        <v>35</v>
      </c>
      <c r="E267" s="119"/>
      <c r="F267" s="119" t="s">
        <v>1323</v>
      </c>
      <c r="G267" s="119" t="s">
        <v>1324</v>
      </c>
      <c r="H267" s="119" t="s">
        <v>1325</v>
      </c>
      <c r="I267" s="224" t="str">
        <f>HYPERLINK("mailto:helenstyle32@gmail.com","helenstyle32@gmail.com,")</f>
        <v>helenstyle32@gmail.com,</v>
      </c>
      <c r="J267" s="119" t="s">
        <v>1326</v>
      </c>
      <c r="K267" s="262" t="s">
        <v>1327</v>
      </c>
      <c r="L267" s="1"/>
      <c r="M267" s="8"/>
      <c r="N267" s="5"/>
      <c r="O267" s="5"/>
      <c r="P267" s="5"/>
      <c r="Q267" s="5"/>
      <c r="R267" s="5"/>
      <c r="S267" s="5"/>
      <c r="T267" s="5"/>
      <c r="U267" s="5"/>
      <c r="V267" s="5"/>
      <c r="W267" s="5"/>
      <c r="X267" s="5"/>
    </row>
    <row r="268" spans="1:24" ht="51">
      <c r="A268" s="118">
        <v>267</v>
      </c>
      <c r="B268" s="119" t="s">
        <v>1312</v>
      </c>
      <c r="C268" s="120" t="s">
        <v>1284</v>
      </c>
      <c r="D268" s="253" t="s">
        <v>76</v>
      </c>
      <c r="E268" s="119" t="s">
        <v>6187</v>
      </c>
      <c r="F268" s="119" t="s">
        <v>1328</v>
      </c>
      <c r="G268" s="119" t="s">
        <v>1329</v>
      </c>
      <c r="H268" s="119" t="s">
        <v>1330</v>
      </c>
      <c r="I268" s="224" t="s">
        <v>1331</v>
      </c>
      <c r="J268" s="119" t="s">
        <v>1332</v>
      </c>
      <c r="K268" s="153" t="s">
        <v>1333</v>
      </c>
      <c r="L268" s="52" t="s">
        <v>1340</v>
      </c>
      <c r="M268" s="17"/>
      <c r="N268" s="18"/>
      <c r="O268" s="18"/>
      <c r="P268" s="18"/>
      <c r="Q268" s="18"/>
      <c r="R268" s="18"/>
      <c r="S268" s="18"/>
      <c r="T268" s="18"/>
      <c r="U268" s="18"/>
      <c r="V268" s="18"/>
      <c r="W268" s="18"/>
      <c r="X268" s="18"/>
    </row>
    <row r="269" spans="1:24" ht="51">
      <c r="A269" s="118">
        <v>268</v>
      </c>
      <c r="B269" s="286" t="s">
        <v>1312</v>
      </c>
      <c r="C269" s="287" t="s">
        <v>1284</v>
      </c>
      <c r="D269" s="253" t="s">
        <v>40</v>
      </c>
      <c r="E269" s="286"/>
      <c r="F269" s="286" t="s">
        <v>1334</v>
      </c>
      <c r="G269" s="286" t="s">
        <v>1335</v>
      </c>
      <c r="H269" s="286" t="s">
        <v>1336</v>
      </c>
      <c r="I269" s="224" t="s">
        <v>6118</v>
      </c>
      <c r="J269" s="286" t="s">
        <v>1338</v>
      </c>
      <c r="K269" s="275" t="s">
        <v>1339</v>
      </c>
      <c r="L269" s="1"/>
      <c r="M269" s="4"/>
      <c r="N269" s="5"/>
      <c r="O269" s="5"/>
      <c r="P269" s="5"/>
      <c r="Q269" s="5"/>
      <c r="R269" s="5"/>
      <c r="S269" s="5"/>
      <c r="T269" s="5"/>
      <c r="U269" s="5"/>
      <c r="V269" s="5"/>
      <c r="W269" s="5"/>
      <c r="X269" s="5"/>
    </row>
    <row r="270" spans="1:24" ht="40.799999999999997">
      <c r="A270" s="118">
        <v>269</v>
      </c>
      <c r="B270" s="119" t="s">
        <v>1312</v>
      </c>
      <c r="C270" s="120" t="s">
        <v>1284</v>
      </c>
      <c r="D270" s="253" t="s">
        <v>44</v>
      </c>
      <c r="E270" s="119"/>
      <c r="F270" s="119" t="s">
        <v>1341</v>
      </c>
      <c r="G270" s="119" t="s">
        <v>1342</v>
      </c>
      <c r="H270" s="119" t="s">
        <v>1343</v>
      </c>
      <c r="I270" s="224" t="s">
        <v>1344</v>
      </c>
      <c r="J270" s="119" t="s">
        <v>1345</v>
      </c>
      <c r="K270" s="288"/>
      <c r="L270" s="1"/>
      <c r="M270" s="4"/>
      <c r="N270" s="5"/>
      <c r="O270" s="5"/>
      <c r="P270" s="5"/>
      <c r="Q270" s="5"/>
      <c r="R270" s="5"/>
      <c r="S270" s="5"/>
      <c r="T270" s="5"/>
      <c r="U270" s="5"/>
      <c r="V270" s="5"/>
      <c r="W270" s="5"/>
      <c r="X270" s="5"/>
    </row>
    <row r="271" spans="1:24" ht="30.6">
      <c r="A271" s="118">
        <v>270</v>
      </c>
      <c r="B271" s="119" t="s">
        <v>1312</v>
      </c>
      <c r="C271" s="120" t="s">
        <v>1284</v>
      </c>
      <c r="D271" s="253" t="s">
        <v>92</v>
      </c>
      <c r="E271" s="119"/>
      <c r="F271" s="119" t="s">
        <v>1346</v>
      </c>
      <c r="G271" s="119" t="s">
        <v>1347</v>
      </c>
      <c r="H271" s="274" t="s">
        <v>1348</v>
      </c>
      <c r="I271" s="224" t="str">
        <f>HYPERLINK("mailto:orud.sch@gmail.com","orud.sch@gmail.com")</f>
        <v>orud.sch@gmail.com</v>
      </c>
      <c r="J271" s="119" t="s">
        <v>1349</v>
      </c>
      <c r="K271" s="153" t="s">
        <v>1350</v>
      </c>
      <c r="L271" s="1"/>
      <c r="M271" s="8"/>
      <c r="N271" s="5"/>
      <c r="O271" s="5"/>
      <c r="P271" s="5"/>
      <c r="Q271" s="5"/>
      <c r="R271" s="5"/>
      <c r="S271" s="5"/>
      <c r="T271" s="5"/>
      <c r="U271" s="5"/>
      <c r="V271" s="5"/>
      <c r="W271" s="5"/>
      <c r="X271" s="5"/>
    </row>
    <row r="272" spans="1:24" ht="20.399999999999999">
      <c r="A272" s="118">
        <v>271</v>
      </c>
      <c r="B272" s="119" t="s">
        <v>1312</v>
      </c>
      <c r="C272" s="120" t="s">
        <v>1284</v>
      </c>
      <c r="D272" s="253" t="s">
        <v>229</v>
      </c>
      <c r="E272" s="119"/>
      <c r="F272" s="119" t="s">
        <v>1351</v>
      </c>
      <c r="G272" s="119" t="s">
        <v>1352</v>
      </c>
      <c r="H272" s="119" t="s">
        <v>1353</v>
      </c>
      <c r="I272" s="224" t="s">
        <v>1354</v>
      </c>
      <c r="J272" s="119" t="s">
        <v>1355</v>
      </c>
      <c r="K272" s="153" t="s">
        <v>1356</v>
      </c>
      <c r="L272" s="1"/>
      <c r="M272" s="4"/>
      <c r="N272" s="5"/>
      <c r="O272" s="5"/>
      <c r="P272" s="5"/>
      <c r="Q272" s="5"/>
      <c r="R272" s="5"/>
      <c r="S272" s="5"/>
      <c r="T272" s="5"/>
      <c r="U272" s="5"/>
      <c r="V272" s="5"/>
      <c r="W272" s="5"/>
      <c r="X272" s="5"/>
    </row>
    <row r="273" spans="1:24" ht="51">
      <c r="A273" s="118">
        <v>272</v>
      </c>
      <c r="B273" s="119" t="s">
        <v>1312</v>
      </c>
      <c r="C273" s="120" t="s">
        <v>1284</v>
      </c>
      <c r="D273" s="253" t="s">
        <v>253</v>
      </c>
      <c r="E273" s="119" t="s">
        <v>6187</v>
      </c>
      <c r="F273" s="119" t="s">
        <v>1363</v>
      </c>
      <c r="G273" s="119" t="s">
        <v>1364</v>
      </c>
      <c r="H273" s="119" t="s">
        <v>1365</v>
      </c>
      <c r="I273" s="224" t="s">
        <v>6117</v>
      </c>
      <c r="J273" s="119" t="s">
        <v>1367</v>
      </c>
      <c r="K273" s="153" t="s">
        <v>1368</v>
      </c>
      <c r="L273" s="6" t="s">
        <v>205</v>
      </c>
      <c r="M273" s="8"/>
      <c r="N273" s="5"/>
      <c r="O273" s="5"/>
      <c r="P273" s="5"/>
      <c r="Q273" s="5"/>
      <c r="R273" s="5"/>
      <c r="S273" s="5"/>
      <c r="T273" s="5"/>
      <c r="U273" s="5"/>
      <c r="V273" s="5"/>
      <c r="W273" s="5"/>
      <c r="X273" s="5"/>
    </row>
    <row r="274" spans="1:24" ht="61.2">
      <c r="A274" s="118">
        <v>273</v>
      </c>
      <c r="B274" s="119" t="s">
        <v>1312</v>
      </c>
      <c r="C274" s="120" t="s">
        <v>1284</v>
      </c>
      <c r="D274" s="253" t="s">
        <v>259</v>
      </c>
      <c r="E274" s="119"/>
      <c r="F274" s="254" t="s">
        <v>1369</v>
      </c>
      <c r="G274" s="254"/>
      <c r="H274" s="254"/>
      <c r="I274" s="251"/>
      <c r="J274" s="254"/>
      <c r="K274" s="256" t="s">
        <v>93</v>
      </c>
      <c r="L274" s="1"/>
      <c r="M274" s="8"/>
      <c r="N274" s="5"/>
      <c r="O274" s="5"/>
      <c r="P274" s="5"/>
      <c r="Q274" s="5"/>
      <c r="R274" s="5"/>
      <c r="S274" s="5"/>
      <c r="T274" s="5"/>
      <c r="U274" s="5"/>
      <c r="V274" s="5"/>
      <c r="W274" s="5"/>
      <c r="X274" s="5"/>
    </row>
    <row r="275" spans="1:24" ht="61.2">
      <c r="A275" s="118">
        <v>274</v>
      </c>
      <c r="B275" s="119" t="s">
        <v>1312</v>
      </c>
      <c r="C275" s="120" t="s">
        <v>1284</v>
      </c>
      <c r="D275" s="253" t="s">
        <v>265</v>
      </c>
      <c r="E275" s="119"/>
      <c r="F275" s="254" t="s">
        <v>1370</v>
      </c>
      <c r="G275" s="254"/>
      <c r="H275" s="254"/>
      <c r="I275" s="251"/>
      <c r="J275" s="254"/>
      <c r="K275" s="256" t="s">
        <v>93</v>
      </c>
      <c r="L275" s="1"/>
      <c r="M275" s="8"/>
      <c r="N275" s="5"/>
      <c r="O275" s="5"/>
      <c r="P275" s="5"/>
      <c r="Q275" s="5"/>
      <c r="R275" s="5"/>
      <c r="S275" s="5"/>
      <c r="T275" s="5"/>
      <c r="U275" s="5"/>
      <c r="V275" s="5"/>
      <c r="W275" s="5"/>
      <c r="X275" s="5"/>
    </row>
    <row r="276" spans="1:24" ht="71.400000000000006">
      <c r="A276" s="118">
        <v>275</v>
      </c>
      <c r="B276" s="119" t="s">
        <v>1312</v>
      </c>
      <c r="C276" s="120" t="s">
        <v>1284</v>
      </c>
      <c r="D276" s="253" t="s">
        <v>277</v>
      </c>
      <c r="E276" s="119" t="s">
        <v>6187</v>
      </c>
      <c r="F276" s="119" t="s">
        <v>1372</v>
      </c>
      <c r="G276" s="119" t="s">
        <v>1373</v>
      </c>
      <c r="H276" s="119" t="s">
        <v>1374</v>
      </c>
      <c r="I276" s="224" t="s">
        <v>1375</v>
      </c>
      <c r="J276" s="119" t="s">
        <v>1376</v>
      </c>
      <c r="K276" s="262" t="s">
        <v>1377</v>
      </c>
      <c r="L276" s="6" t="s">
        <v>1378</v>
      </c>
      <c r="M276" s="4"/>
      <c r="N276" s="5"/>
      <c r="O276" s="5"/>
      <c r="P276" s="5"/>
      <c r="Q276" s="5"/>
      <c r="R276" s="5"/>
      <c r="S276" s="5"/>
      <c r="T276" s="5"/>
      <c r="U276" s="5"/>
      <c r="V276" s="5"/>
      <c r="W276" s="5"/>
      <c r="X276" s="5"/>
    </row>
    <row r="277" spans="1:24" ht="51">
      <c r="A277" s="118">
        <v>276</v>
      </c>
      <c r="B277" s="119" t="s">
        <v>1312</v>
      </c>
      <c r="C277" s="120" t="s">
        <v>1284</v>
      </c>
      <c r="D277" s="253" t="s">
        <v>283</v>
      </c>
      <c r="E277" s="119"/>
      <c r="F277" s="119" t="s">
        <v>1379</v>
      </c>
      <c r="G277" s="119" t="s">
        <v>1380</v>
      </c>
      <c r="H277" s="119" t="s">
        <v>1381</v>
      </c>
      <c r="I277" s="224" t="s">
        <v>1382</v>
      </c>
      <c r="J277" s="119" t="s">
        <v>1383</v>
      </c>
      <c r="K277" s="262" t="s">
        <v>1384</v>
      </c>
      <c r="L277" s="45"/>
      <c r="M277" s="8"/>
      <c r="N277" s="5"/>
      <c r="O277" s="5"/>
      <c r="P277" s="5"/>
      <c r="Q277" s="5"/>
      <c r="R277" s="5"/>
      <c r="S277" s="5"/>
      <c r="T277" s="5"/>
      <c r="U277" s="5"/>
      <c r="V277" s="5"/>
      <c r="W277" s="5"/>
      <c r="X277" s="5"/>
    </row>
    <row r="278" spans="1:24" ht="40.799999999999997">
      <c r="A278" s="118">
        <v>277</v>
      </c>
      <c r="B278" s="224" t="s">
        <v>1385</v>
      </c>
      <c r="C278" s="252" t="s">
        <v>1292</v>
      </c>
      <c r="D278" s="253" t="s">
        <v>23</v>
      </c>
      <c r="E278" s="224"/>
      <c r="F278" s="224" t="s">
        <v>1397</v>
      </c>
      <c r="G278" s="224" t="s">
        <v>1398</v>
      </c>
      <c r="H278" s="224" t="s">
        <v>1399</v>
      </c>
      <c r="I278" s="224" t="s">
        <v>1400</v>
      </c>
      <c r="J278" s="224" t="s">
        <v>1401</v>
      </c>
      <c r="K278" s="224" t="s">
        <v>1402</v>
      </c>
      <c r="L278" s="1"/>
      <c r="M278" s="4"/>
      <c r="N278" s="5"/>
      <c r="O278" s="5"/>
      <c r="P278" s="5"/>
      <c r="Q278" s="5"/>
      <c r="R278" s="5"/>
      <c r="S278" s="5"/>
      <c r="T278" s="5"/>
      <c r="U278" s="5"/>
      <c r="V278" s="5"/>
      <c r="W278" s="5"/>
      <c r="X278" s="5"/>
    </row>
    <row r="279" spans="1:24" ht="61.2">
      <c r="A279" s="118">
        <v>278</v>
      </c>
      <c r="B279" s="119" t="s">
        <v>1385</v>
      </c>
      <c r="C279" s="120" t="s">
        <v>1292</v>
      </c>
      <c r="D279" s="253" t="s">
        <v>12</v>
      </c>
      <c r="E279" s="119"/>
      <c r="F279" s="119" t="s">
        <v>6329</v>
      </c>
      <c r="G279" s="119" t="s">
        <v>1386</v>
      </c>
      <c r="H279" s="119" t="s">
        <v>1387</v>
      </c>
      <c r="I279" s="226" t="s">
        <v>6050</v>
      </c>
      <c r="J279" s="119" t="s">
        <v>1389</v>
      </c>
      <c r="K279" s="262" t="s">
        <v>1390</v>
      </c>
      <c r="L279" s="1"/>
      <c r="M279" s="4"/>
      <c r="N279" s="5"/>
      <c r="O279" s="5"/>
      <c r="P279" s="5"/>
      <c r="Q279" s="5"/>
      <c r="R279" s="5"/>
      <c r="S279" s="5"/>
      <c r="T279" s="5"/>
      <c r="U279" s="5"/>
      <c r="V279" s="5"/>
      <c r="W279" s="5"/>
      <c r="X279" s="5"/>
    </row>
    <row r="280" spans="1:24" ht="51">
      <c r="A280" s="118">
        <v>279</v>
      </c>
      <c r="B280" s="119" t="s">
        <v>1385</v>
      </c>
      <c r="C280" s="120" t="s">
        <v>1292</v>
      </c>
      <c r="D280" s="253" t="s">
        <v>17</v>
      </c>
      <c r="E280" s="119"/>
      <c r="F280" s="119" t="s">
        <v>1391</v>
      </c>
      <c r="G280" s="119" t="s">
        <v>1392</v>
      </c>
      <c r="H280" s="119" t="s">
        <v>1393</v>
      </c>
      <c r="I280" s="224" t="s">
        <v>1394</v>
      </c>
      <c r="J280" s="119" t="s">
        <v>1395</v>
      </c>
      <c r="K280" s="153" t="s">
        <v>1396</v>
      </c>
      <c r="L280" s="1"/>
      <c r="M280" s="4"/>
      <c r="N280" s="5"/>
      <c r="O280" s="5"/>
      <c r="P280" s="5"/>
      <c r="Q280" s="5"/>
      <c r="R280" s="5"/>
      <c r="S280" s="5"/>
      <c r="T280" s="5"/>
      <c r="U280" s="5"/>
      <c r="V280" s="5"/>
      <c r="W280" s="5"/>
      <c r="X280" s="5"/>
    </row>
    <row r="281" spans="1:24" ht="51">
      <c r="A281" s="118">
        <v>280</v>
      </c>
      <c r="B281" s="119" t="s">
        <v>1385</v>
      </c>
      <c r="C281" s="120" t="s">
        <v>1292</v>
      </c>
      <c r="D281" s="253" t="s">
        <v>31</v>
      </c>
      <c r="E281" s="119"/>
      <c r="F281" s="119" t="s">
        <v>6330</v>
      </c>
      <c r="G281" s="119" t="s">
        <v>1403</v>
      </c>
      <c r="H281" s="119" t="s">
        <v>1404</v>
      </c>
      <c r="I281" s="224" t="s">
        <v>1405</v>
      </c>
      <c r="J281" s="119" t="s">
        <v>1406</v>
      </c>
      <c r="K281" s="153" t="s">
        <v>1407</v>
      </c>
      <c r="L281" s="6" t="s">
        <v>1408</v>
      </c>
      <c r="M281" s="8"/>
      <c r="N281" s="5"/>
      <c r="O281" s="5"/>
      <c r="P281" s="5"/>
      <c r="Q281" s="5"/>
      <c r="R281" s="5"/>
      <c r="S281" s="5"/>
      <c r="T281" s="5"/>
      <c r="U281" s="5"/>
      <c r="V281" s="5"/>
      <c r="W281" s="5"/>
      <c r="X281" s="5"/>
    </row>
    <row r="282" spans="1:24" ht="51">
      <c r="A282" s="118">
        <v>281</v>
      </c>
      <c r="B282" s="119" t="s">
        <v>1385</v>
      </c>
      <c r="C282" s="120" t="s">
        <v>1292</v>
      </c>
      <c r="D282" s="253" t="s">
        <v>35</v>
      </c>
      <c r="E282" s="119"/>
      <c r="F282" s="119" t="s">
        <v>6331</v>
      </c>
      <c r="G282" s="119" t="s">
        <v>1409</v>
      </c>
      <c r="H282" s="119" t="s">
        <v>1410</v>
      </c>
      <c r="I282" s="224" t="s">
        <v>1411</v>
      </c>
      <c r="J282" s="119" t="s">
        <v>6649</v>
      </c>
      <c r="K282" s="153" t="s">
        <v>1412</v>
      </c>
      <c r="L282" s="6" t="s">
        <v>1413</v>
      </c>
      <c r="M282" s="8"/>
      <c r="N282" s="5"/>
      <c r="O282" s="5"/>
      <c r="P282" s="5"/>
      <c r="Q282" s="5"/>
      <c r="R282" s="5"/>
      <c r="S282" s="5"/>
      <c r="T282" s="5"/>
      <c r="U282" s="5"/>
      <c r="V282" s="5"/>
      <c r="W282" s="5"/>
      <c r="X282" s="5"/>
    </row>
    <row r="283" spans="1:24" ht="40.799999999999997">
      <c r="A283" s="118">
        <v>282</v>
      </c>
      <c r="B283" s="224" t="s">
        <v>1414</v>
      </c>
      <c r="C283" s="252" t="s">
        <v>1415</v>
      </c>
      <c r="D283" s="253" t="s">
        <v>23</v>
      </c>
      <c r="E283" s="224"/>
      <c r="F283" s="224" t="s">
        <v>6334</v>
      </c>
      <c r="G283" s="224" t="s">
        <v>1426</v>
      </c>
      <c r="H283" s="224" t="s">
        <v>1427</v>
      </c>
      <c r="I283" s="224" t="s">
        <v>1428</v>
      </c>
      <c r="J283" s="224" t="s">
        <v>1429</v>
      </c>
      <c r="K283" s="224" t="s">
        <v>1430</v>
      </c>
      <c r="L283" s="1"/>
      <c r="M283" s="4"/>
      <c r="N283" s="5"/>
      <c r="O283" s="5"/>
      <c r="P283" s="5"/>
      <c r="Q283" s="5"/>
      <c r="R283" s="5"/>
      <c r="S283" s="5"/>
      <c r="T283" s="5"/>
      <c r="U283" s="5"/>
      <c r="V283" s="5"/>
      <c r="W283" s="5"/>
      <c r="X283" s="5"/>
    </row>
    <row r="284" spans="1:24" ht="71.400000000000006">
      <c r="A284" s="118">
        <v>283</v>
      </c>
      <c r="B284" s="119" t="s">
        <v>1414</v>
      </c>
      <c r="C284" s="120" t="s">
        <v>1415</v>
      </c>
      <c r="D284" s="253" t="s">
        <v>12</v>
      </c>
      <c r="E284" s="119"/>
      <c r="F284" s="119" t="s">
        <v>6332</v>
      </c>
      <c r="G284" s="119" t="s">
        <v>1416</v>
      </c>
      <c r="H284" s="119" t="s">
        <v>1417</v>
      </c>
      <c r="I284" s="224" t="s">
        <v>1418</v>
      </c>
      <c r="J284" s="119" t="s">
        <v>1419</v>
      </c>
      <c r="K284" s="153" t="s">
        <v>1420</v>
      </c>
      <c r="L284" s="1"/>
      <c r="M284" s="4"/>
      <c r="N284" s="5"/>
      <c r="O284" s="5"/>
      <c r="P284" s="5"/>
      <c r="Q284" s="5"/>
      <c r="R284" s="5"/>
      <c r="S284" s="5"/>
      <c r="T284" s="5"/>
      <c r="U284" s="5"/>
      <c r="V284" s="5"/>
      <c r="W284" s="5"/>
      <c r="X284" s="5"/>
    </row>
    <row r="285" spans="1:24" ht="40.799999999999997">
      <c r="A285" s="118">
        <v>284</v>
      </c>
      <c r="B285" s="119" t="s">
        <v>1414</v>
      </c>
      <c r="C285" s="120" t="s">
        <v>1415</v>
      </c>
      <c r="D285" s="253" t="s">
        <v>17</v>
      </c>
      <c r="E285" s="119"/>
      <c r="F285" s="119" t="s">
        <v>6333</v>
      </c>
      <c r="G285" s="119" t="s">
        <v>1421</v>
      </c>
      <c r="H285" s="119" t="s">
        <v>1422</v>
      </c>
      <c r="I285" s="224" t="s">
        <v>6051</v>
      </c>
      <c r="J285" s="119" t="s">
        <v>1424</v>
      </c>
      <c r="K285" s="153" t="s">
        <v>1425</v>
      </c>
      <c r="L285" s="1"/>
      <c r="M285" s="8"/>
      <c r="N285" s="5"/>
      <c r="O285" s="5"/>
      <c r="P285" s="5"/>
      <c r="Q285" s="5"/>
      <c r="R285" s="5"/>
      <c r="S285" s="5"/>
      <c r="T285" s="5"/>
      <c r="U285" s="5"/>
      <c r="V285" s="5"/>
      <c r="W285" s="5"/>
      <c r="X285" s="5"/>
    </row>
    <row r="286" spans="1:24" ht="51">
      <c r="A286" s="118">
        <v>285</v>
      </c>
      <c r="B286" s="224" t="s">
        <v>1432</v>
      </c>
      <c r="C286" s="252" t="s">
        <v>1294</v>
      </c>
      <c r="D286" s="253" t="s">
        <v>12</v>
      </c>
      <c r="E286" s="224"/>
      <c r="F286" s="224" t="s">
        <v>1433</v>
      </c>
      <c r="G286" s="224" t="s">
        <v>1434</v>
      </c>
      <c r="H286" s="224" t="s">
        <v>1435</v>
      </c>
      <c r="I286" s="224" t="s">
        <v>6017</v>
      </c>
      <c r="J286" s="224" t="s">
        <v>1437</v>
      </c>
      <c r="K286" s="224"/>
      <c r="L286" s="9"/>
      <c r="M286" s="33"/>
      <c r="N286" s="11"/>
      <c r="O286" s="11"/>
      <c r="P286" s="11"/>
      <c r="Q286" s="11"/>
      <c r="R286" s="11"/>
      <c r="S286" s="11"/>
      <c r="T286" s="11"/>
      <c r="U286" s="11"/>
      <c r="V286" s="11"/>
      <c r="W286" s="11"/>
      <c r="X286" s="11"/>
    </row>
    <row r="287" spans="1:24" ht="40.799999999999997">
      <c r="A287" s="118">
        <v>286</v>
      </c>
      <c r="B287" s="224" t="s">
        <v>1432</v>
      </c>
      <c r="C287" s="252" t="s">
        <v>1294</v>
      </c>
      <c r="D287" s="253" t="s">
        <v>31</v>
      </c>
      <c r="E287" s="224"/>
      <c r="F287" s="224" t="s">
        <v>1443</v>
      </c>
      <c r="G287" s="224" t="s">
        <v>1444</v>
      </c>
      <c r="H287" s="224" t="s">
        <v>1445</v>
      </c>
      <c r="I287" s="224" t="s">
        <v>1446</v>
      </c>
      <c r="J287" s="224" t="s">
        <v>1447</v>
      </c>
      <c r="K287" s="224"/>
      <c r="L287" s="1"/>
      <c r="M287" s="55"/>
      <c r="N287" s="5"/>
      <c r="O287" s="5"/>
      <c r="P287" s="5"/>
      <c r="Q287" s="5"/>
      <c r="R287" s="5"/>
      <c r="S287" s="5"/>
      <c r="T287" s="5"/>
      <c r="U287" s="5"/>
      <c r="V287" s="5"/>
      <c r="W287" s="5"/>
      <c r="X287" s="5"/>
    </row>
    <row r="288" spans="1:24" ht="61.2">
      <c r="A288" s="118">
        <v>287</v>
      </c>
      <c r="B288" s="119" t="s">
        <v>1432</v>
      </c>
      <c r="C288" s="120" t="s">
        <v>1294</v>
      </c>
      <c r="D288" s="253" t="s">
        <v>17</v>
      </c>
      <c r="E288" s="119"/>
      <c r="F288" s="119" t="s">
        <v>6335</v>
      </c>
      <c r="G288" s="119" t="s">
        <v>1438</v>
      </c>
      <c r="H288" s="119" t="s">
        <v>1439</v>
      </c>
      <c r="I288" s="224" t="s">
        <v>1440</v>
      </c>
      <c r="J288" s="119" t="s">
        <v>1441</v>
      </c>
      <c r="K288" s="153" t="s">
        <v>1442</v>
      </c>
      <c r="L288" s="1"/>
      <c r="M288" s="56"/>
      <c r="N288" s="57"/>
      <c r="O288" s="57"/>
      <c r="P288" s="57"/>
      <c r="Q288" s="57"/>
      <c r="R288" s="57"/>
      <c r="S288" s="57"/>
      <c r="T288" s="57"/>
      <c r="U288" s="57"/>
      <c r="V288" s="57"/>
      <c r="W288" s="57"/>
      <c r="X288" s="57"/>
    </row>
    <row r="289" spans="1:24" ht="40.799999999999997">
      <c r="A289" s="118">
        <v>288</v>
      </c>
      <c r="B289" s="119" t="s">
        <v>1432</v>
      </c>
      <c r="C289" s="120" t="s">
        <v>1294</v>
      </c>
      <c r="D289" s="253" t="s">
        <v>35</v>
      </c>
      <c r="E289" s="119"/>
      <c r="F289" s="119" t="s">
        <v>6336</v>
      </c>
      <c r="G289" s="258" t="s">
        <v>1448</v>
      </c>
      <c r="H289" s="281" t="s">
        <v>1449</v>
      </c>
      <c r="I289" s="224" t="s">
        <v>6016</v>
      </c>
      <c r="J289" s="119" t="s">
        <v>1451</v>
      </c>
      <c r="K289" s="289" t="s">
        <v>1452</v>
      </c>
      <c r="L289" s="1"/>
      <c r="M289" s="58"/>
      <c r="N289" s="5"/>
      <c r="O289" s="5"/>
      <c r="P289" s="5"/>
      <c r="Q289" s="5"/>
      <c r="R289" s="5"/>
      <c r="S289" s="5"/>
      <c r="T289" s="5"/>
      <c r="U289" s="5"/>
      <c r="V289" s="5"/>
      <c r="W289" s="5"/>
      <c r="X289" s="5"/>
    </row>
    <row r="290" spans="1:24" ht="40.799999999999997">
      <c r="A290" s="118">
        <v>289</v>
      </c>
      <c r="B290" s="224" t="s">
        <v>1453</v>
      </c>
      <c r="C290" s="252" t="s">
        <v>1301</v>
      </c>
      <c r="D290" s="253" t="s">
        <v>12</v>
      </c>
      <c r="E290" s="224" t="s">
        <v>6187</v>
      </c>
      <c r="F290" s="224" t="s">
        <v>1454</v>
      </c>
      <c r="G290" s="224" t="s">
        <v>1455</v>
      </c>
      <c r="H290" s="224" t="s">
        <v>1456</v>
      </c>
      <c r="I290" s="224" t="s">
        <v>6052</v>
      </c>
      <c r="J290" s="224" t="s">
        <v>1458</v>
      </c>
      <c r="K290" s="224" t="s">
        <v>1459</v>
      </c>
      <c r="L290" s="1"/>
      <c r="M290" s="4"/>
      <c r="N290" s="5"/>
      <c r="O290" s="5"/>
      <c r="P290" s="5"/>
      <c r="Q290" s="5"/>
      <c r="R290" s="5"/>
      <c r="S290" s="5"/>
      <c r="T290" s="5"/>
      <c r="U290" s="5"/>
      <c r="V290" s="5"/>
      <c r="W290" s="5"/>
      <c r="X290" s="5"/>
    </row>
    <row r="291" spans="1:24" ht="30.6">
      <c r="A291" s="118">
        <v>290</v>
      </c>
      <c r="B291" s="224" t="s">
        <v>1453</v>
      </c>
      <c r="C291" s="252" t="s">
        <v>1301</v>
      </c>
      <c r="D291" s="253" t="s">
        <v>17</v>
      </c>
      <c r="E291" s="224"/>
      <c r="F291" s="224" t="s">
        <v>6337</v>
      </c>
      <c r="G291" s="224" t="s">
        <v>1460</v>
      </c>
      <c r="H291" s="224" t="s">
        <v>6650</v>
      </c>
      <c r="I291" s="224" t="s">
        <v>1461</v>
      </c>
      <c r="J291" s="224" t="s">
        <v>1462</v>
      </c>
      <c r="K291" s="224"/>
      <c r="L291" s="1"/>
      <c r="M291" s="4"/>
      <c r="N291" s="5"/>
      <c r="O291" s="5"/>
      <c r="P291" s="5"/>
      <c r="Q291" s="5"/>
      <c r="R291" s="5"/>
      <c r="S291" s="5"/>
      <c r="T291" s="5"/>
      <c r="U291" s="5"/>
      <c r="V291" s="5"/>
      <c r="W291" s="5"/>
      <c r="X291" s="5"/>
    </row>
    <row r="292" spans="1:24" ht="20.399999999999999">
      <c r="A292" s="118">
        <v>291</v>
      </c>
      <c r="B292" s="224" t="s">
        <v>1453</v>
      </c>
      <c r="C292" s="252" t="s">
        <v>1301</v>
      </c>
      <c r="D292" s="253" t="s">
        <v>31</v>
      </c>
      <c r="E292" s="224"/>
      <c r="F292" s="224" t="s">
        <v>1467</v>
      </c>
      <c r="G292" s="224" t="s">
        <v>1468</v>
      </c>
      <c r="H292" s="224" t="s">
        <v>1469</v>
      </c>
      <c r="I292" s="224" t="s">
        <v>1470</v>
      </c>
      <c r="J292" s="224" t="s">
        <v>1471</v>
      </c>
      <c r="K292" s="224" t="s">
        <v>1472</v>
      </c>
      <c r="L292" s="1"/>
      <c r="M292" s="4"/>
      <c r="N292" s="5"/>
      <c r="O292" s="5"/>
      <c r="P292" s="5"/>
      <c r="Q292" s="5"/>
      <c r="R292" s="5"/>
      <c r="S292" s="5"/>
      <c r="T292" s="5"/>
      <c r="U292" s="5"/>
      <c r="V292" s="5"/>
      <c r="W292" s="5"/>
      <c r="X292" s="5"/>
    </row>
    <row r="293" spans="1:24" ht="30.6">
      <c r="A293" s="118">
        <v>292</v>
      </c>
      <c r="B293" s="224" t="s">
        <v>1453</v>
      </c>
      <c r="C293" s="252" t="s">
        <v>1301</v>
      </c>
      <c r="D293" s="253" t="s">
        <v>35</v>
      </c>
      <c r="E293" s="224"/>
      <c r="F293" s="224" t="s">
        <v>6339</v>
      </c>
      <c r="G293" s="224" t="s">
        <v>1473</v>
      </c>
      <c r="H293" s="224" t="s">
        <v>1474</v>
      </c>
      <c r="I293" s="224" t="s">
        <v>1475</v>
      </c>
      <c r="J293" s="224" t="s">
        <v>1476</v>
      </c>
      <c r="K293" s="224"/>
      <c r="L293" s="1"/>
      <c r="M293" s="4"/>
      <c r="N293" s="5"/>
      <c r="O293" s="5"/>
      <c r="P293" s="5"/>
      <c r="Q293" s="5"/>
      <c r="R293" s="5"/>
      <c r="S293" s="5"/>
      <c r="T293" s="5"/>
      <c r="U293" s="5"/>
      <c r="V293" s="5"/>
      <c r="W293" s="5"/>
      <c r="X293" s="5"/>
    </row>
    <row r="294" spans="1:24" ht="30.6">
      <c r="A294" s="118">
        <v>293</v>
      </c>
      <c r="B294" s="224" t="s">
        <v>1453</v>
      </c>
      <c r="C294" s="252" t="s">
        <v>1301</v>
      </c>
      <c r="D294" s="253" t="s">
        <v>76</v>
      </c>
      <c r="E294" s="224"/>
      <c r="F294" s="224" t="s">
        <v>6340</v>
      </c>
      <c r="G294" s="224" t="s">
        <v>1477</v>
      </c>
      <c r="H294" s="224" t="s">
        <v>1478</v>
      </c>
      <c r="I294" s="224" t="s">
        <v>1479</v>
      </c>
      <c r="J294" s="224" t="s">
        <v>1480</v>
      </c>
      <c r="K294" s="224"/>
      <c r="L294" s="1"/>
      <c r="M294" s="4"/>
      <c r="N294" s="5"/>
      <c r="O294" s="5"/>
      <c r="P294" s="5"/>
      <c r="Q294" s="5"/>
      <c r="R294" s="5"/>
      <c r="S294" s="5"/>
      <c r="T294" s="5"/>
      <c r="U294" s="5"/>
      <c r="V294" s="5"/>
      <c r="W294" s="5"/>
      <c r="X294" s="5"/>
    </row>
    <row r="295" spans="1:24" ht="30.6">
      <c r="A295" s="118">
        <v>294</v>
      </c>
      <c r="B295" s="224" t="s">
        <v>1453</v>
      </c>
      <c r="C295" s="252" t="s">
        <v>1301</v>
      </c>
      <c r="D295" s="253" t="s">
        <v>40</v>
      </c>
      <c r="E295" s="224"/>
      <c r="F295" s="224" t="s">
        <v>6341</v>
      </c>
      <c r="G295" s="224" t="s">
        <v>1481</v>
      </c>
      <c r="H295" s="224" t="s">
        <v>1482</v>
      </c>
      <c r="I295" s="224" t="s">
        <v>1483</v>
      </c>
      <c r="J295" s="224" t="s">
        <v>1484</v>
      </c>
      <c r="K295" s="224"/>
      <c r="L295" s="1"/>
      <c r="M295" s="4"/>
      <c r="N295" s="5"/>
      <c r="O295" s="5"/>
      <c r="P295" s="5"/>
      <c r="Q295" s="5"/>
      <c r="R295" s="5"/>
      <c r="S295" s="5"/>
      <c r="T295" s="5"/>
      <c r="U295" s="5"/>
      <c r="V295" s="5"/>
      <c r="W295" s="5"/>
      <c r="X295" s="5"/>
    </row>
    <row r="296" spans="1:24" ht="30.6">
      <c r="A296" s="118">
        <v>295</v>
      </c>
      <c r="B296" s="119" t="s">
        <v>1453</v>
      </c>
      <c r="C296" s="120" t="s">
        <v>1301</v>
      </c>
      <c r="D296" s="253" t="s">
        <v>23</v>
      </c>
      <c r="E296" s="119"/>
      <c r="F296" s="119" t="s">
        <v>6338</v>
      </c>
      <c r="G296" s="119" t="s">
        <v>1463</v>
      </c>
      <c r="H296" s="119" t="s">
        <v>1464</v>
      </c>
      <c r="I296" s="224" t="s">
        <v>1465</v>
      </c>
      <c r="J296" s="119" t="s">
        <v>1466</v>
      </c>
      <c r="K296" s="153"/>
      <c r="L296" s="1"/>
      <c r="M296" s="4"/>
      <c r="N296" s="5"/>
      <c r="O296" s="5"/>
      <c r="P296" s="5"/>
      <c r="Q296" s="5"/>
      <c r="R296" s="5"/>
      <c r="S296" s="5"/>
      <c r="T296" s="5"/>
      <c r="U296" s="5"/>
      <c r="V296" s="5"/>
      <c r="W296" s="5"/>
      <c r="X296" s="5"/>
    </row>
    <row r="297" spans="1:24" ht="40.799999999999997">
      <c r="A297" s="118">
        <v>296</v>
      </c>
      <c r="B297" s="224" t="s">
        <v>1453</v>
      </c>
      <c r="C297" s="252" t="s">
        <v>1301</v>
      </c>
      <c r="D297" s="253" t="s">
        <v>44</v>
      </c>
      <c r="E297" s="224"/>
      <c r="F297" s="224" t="s">
        <v>1485</v>
      </c>
      <c r="G297" s="224" t="s">
        <v>1486</v>
      </c>
      <c r="H297" s="224" t="s">
        <v>1487</v>
      </c>
      <c r="I297" s="224" t="s">
        <v>1488</v>
      </c>
      <c r="J297" s="224" t="s">
        <v>1489</v>
      </c>
      <c r="K297" s="224"/>
      <c r="L297" s="1"/>
      <c r="M297" s="4"/>
      <c r="N297" s="5"/>
      <c r="O297" s="5"/>
      <c r="P297" s="5"/>
      <c r="Q297" s="5"/>
      <c r="R297" s="5"/>
      <c r="S297" s="5"/>
      <c r="T297" s="5"/>
      <c r="U297" s="5"/>
      <c r="V297" s="5"/>
      <c r="W297" s="5"/>
      <c r="X297" s="5"/>
    </row>
    <row r="298" spans="1:24" ht="40.799999999999997">
      <c r="A298" s="118">
        <v>297</v>
      </c>
      <c r="B298" s="224" t="s">
        <v>1453</v>
      </c>
      <c r="C298" s="252" t="s">
        <v>1301</v>
      </c>
      <c r="D298" s="253">
        <v>14</v>
      </c>
      <c r="E298" s="224" t="s">
        <v>6187</v>
      </c>
      <c r="F298" s="224" t="s">
        <v>6347</v>
      </c>
      <c r="G298" s="224" t="s">
        <v>1508</v>
      </c>
      <c r="H298" s="224" t="s">
        <v>1509</v>
      </c>
      <c r="I298" s="224" t="s">
        <v>1510</v>
      </c>
      <c r="J298" s="224" t="s">
        <v>1511</v>
      </c>
      <c r="K298" s="224" t="s">
        <v>1512</v>
      </c>
      <c r="L298" s="1"/>
      <c r="M298" s="4"/>
      <c r="N298" s="5"/>
      <c r="O298" s="5"/>
      <c r="P298" s="5"/>
      <c r="Q298" s="5"/>
      <c r="R298" s="5"/>
      <c r="S298" s="5"/>
      <c r="T298" s="5"/>
      <c r="U298" s="5"/>
      <c r="V298" s="5"/>
      <c r="W298" s="5"/>
      <c r="X298" s="5"/>
    </row>
    <row r="299" spans="1:24" ht="40.799999999999997">
      <c r="A299" s="118">
        <v>298</v>
      </c>
      <c r="B299" s="224" t="s">
        <v>1453</v>
      </c>
      <c r="C299" s="252" t="s">
        <v>1301</v>
      </c>
      <c r="D299" s="253">
        <v>15</v>
      </c>
      <c r="E299" s="224"/>
      <c r="F299" s="224" t="s">
        <v>6348</v>
      </c>
      <c r="G299" s="224" t="s">
        <v>1513</v>
      </c>
      <c r="H299" s="224" t="s">
        <v>1514</v>
      </c>
      <c r="I299" s="224" t="s">
        <v>1515</v>
      </c>
      <c r="J299" s="224" t="s">
        <v>1516</v>
      </c>
      <c r="K299" s="224"/>
      <c r="L299" s="1"/>
      <c r="M299" s="4"/>
      <c r="N299" s="5"/>
      <c r="O299" s="5"/>
      <c r="P299" s="5"/>
      <c r="Q299" s="5"/>
      <c r="R299" s="5"/>
      <c r="S299" s="5"/>
      <c r="T299" s="5"/>
      <c r="U299" s="5"/>
      <c r="V299" s="5"/>
      <c r="W299" s="5"/>
      <c r="X299" s="5"/>
    </row>
    <row r="300" spans="1:24" ht="40.799999999999997">
      <c r="A300" s="118">
        <v>299</v>
      </c>
      <c r="B300" s="224" t="s">
        <v>1453</v>
      </c>
      <c r="C300" s="252" t="s">
        <v>1301</v>
      </c>
      <c r="D300" s="253" t="s">
        <v>277</v>
      </c>
      <c r="E300" s="224"/>
      <c r="F300" s="224" t="s">
        <v>6351</v>
      </c>
      <c r="G300" s="224" t="s">
        <v>1525</v>
      </c>
      <c r="H300" s="224" t="s">
        <v>1526</v>
      </c>
      <c r="I300" s="224" t="str">
        <f>HYPERLINK("mailto:demyansk_sec_sch@mail.ru","demyansk_sec_sch@mail.ru ")</f>
        <v xml:space="preserve">demyansk_sec_sch@mail.ru </v>
      </c>
      <c r="J300" s="224" t="s">
        <v>1527</v>
      </c>
      <c r="K300" s="224"/>
      <c r="L300" s="1"/>
      <c r="M300" s="4"/>
      <c r="N300" s="5"/>
      <c r="O300" s="5"/>
      <c r="P300" s="5"/>
      <c r="Q300" s="5"/>
      <c r="R300" s="5"/>
      <c r="S300" s="5"/>
      <c r="T300" s="5"/>
      <c r="U300" s="5"/>
      <c r="V300" s="5"/>
      <c r="W300" s="5"/>
      <c r="X300" s="5"/>
    </row>
    <row r="301" spans="1:24" ht="40.799999999999997">
      <c r="A301" s="118">
        <v>300</v>
      </c>
      <c r="B301" s="224" t="s">
        <v>1453</v>
      </c>
      <c r="C301" s="252" t="s">
        <v>1301</v>
      </c>
      <c r="D301" s="253" t="s">
        <v>283</v>
      </c>
      <c r="E301" s="224"/>
      <c r="F301" s="224" t="s">
        <v>1528</v>
      </c>
      <c r="G301" s="224" t="s">
        <v>1529</v>
      </c>
      <c r="H301" s="224" t="s">
        <v>1530</v>
      </c>
      <c r="I301" s="224" t="str">
        <f>HYPERLINK("mailto:lavrovo_2005@mail.ru","lavrovo_2005@mail.ru")</f>
        <v>lavrovo_2005@mail.ru</v>
      </c>
      <c r="J301" s="224" t="s">
        <v>1531</v>
      </c>
      <c r="K301" s="224"/>
      <c r="L301" s="1"/>
      <c r="M301" s="4"/>
      <c r="N301" s="5"/>
      <c r="O301" s="5"/>
      <c r="P301" s="5"/>
      <c r="Q301" s="5"/>
      <c r="R301" s="5"/>
      <c r="S301" s="5"/>
      <c r="T301" s="5"/>
      <c r="U301" s="5"/>
      <c r="V301" s="5"/>
      <c r="W301" s="5"/>
      <c r="X301" s="5"/>
    </row>
    <row r="302" spans="1:24" ht="40.799999999999997">
      <c r="A302" s="118">
        <v>301</v>
      </c>
      <c r="B302" s="119" t="s">
        <v>1453</v>
      </c>
      <c r="C302" s="120" t="s">
        <v>1301</v>
      </c>
      <c r="D302" s="253" t="s">
        <v>92</v>
      </c>
      <c r="E302" s="119"/>
      <c r="F302" s="119" t="s">
        <v>6342</v>
      </c>
      <c r="G302" s="119" t="s">
        <v>1490</v>
      </c>
      <c r="H302" s="119" t="s">
        <v>1491</v>
      </c>
      <c r="I302" s="224" t="s">
        <v>1492</v>
      </c>
      <c r="J302" s="119" t="s">
        <v>1493</v>
      </c>
      <c r="K302" s="153"/>
      <c r="L302" s="6" t="s">
        <v>205</v>
      </c>
      <c r="M302" s="4"/>
      <c r="N302" s="5"/>
      <c r="O302" s="5"/>
      <c r="P302" s="5"/>
      <c r="Q302" s="5"/>
      <c r="R302" s="5"/>
      <c r="S302" s="5"/>
      <c r="T302" s="5"/>
      <c r="U302" s="5"/>
      <c r="V302" s="5"/>
      <c r="W302" s="5"/>
      <c r="X302" s="5"/>
    </row>
    <row r="303" spans="1:24" ht="30.6">
      <c r="A303" s="118">
        <v>302</v>
      </c>
      <c r="B303" s="119" t="s">
        <v>1453</v>
      </c>
      <c r="C303" s="120" t="s">
        <v>1301</v>
      </c>
      <c r="D303" s="253">
        <v>10</v>
      </c>
      <c r="E303" s="119"/>
      <c r="F303" s="119" t="s">
        <v>6343</v>
      </c>
      <c r="G303" s="119" t="s">
        <v>1494</v>
      </c>
      <c r="H303" s="119" t="s">
        <v>1495</v>
      </c>
      <c r="I303" s="224" t="s">
        <v>1496</v>
      </c>
      <c r="J303" s="119" t="s">
        <v>1497</v>
      </c>
      <c r="K303" s="263" t="s">
        <v>1498</v>
      </c>
      <c r="L303" s="1"/>
      <c r="M303" s="4"/>
      <c r="N303" s="5"/>
      <c r="O303" s="5"/>
      <c r="P303" s="5"/>
      <c r="Q303" s="5"/>
      <c r="R303" s="5"/>
      <c r="S303" s="5"/>
      <c r="T303" s="5"/>
      <c r="U303" s="5"/>
      <c r="V303" s="5"/>
      <c r="W303" s="5"/>
      <c r="X303" s="5"/>
    </row>
    <row r="304" spans="1:24" ht="30.6">
      <c r="A304" s="118">
        <v>303</v>
      </c>
      <c r="B304" s="119" t="s">
        <v>1453</v>
      </c>
      <c r="C304" s="120" t="s">
        <v>1301</v>
      </c>
      <c r="D304" s="253">
        <v>11</v>
      </c>
      <c r="E304" s="119"/>
      <c r="F304" s="119" t="s">
        <v>6344</v>
      </c>
      <c r="G304" s="119" t="s">
        <v>1499</v>
      </c>
      <c r="H304" s="119" t="s">
        <v>6652</v>
      </c>
      <c r="I304" s="224" t="s">
        <v>1500</v>
      </c>
      <c r="J304" s="119" t="s">
        <v>1501</v>
      </c>
      <c r="K304" s="153"/>
      <c r="L304" s="1"/>
      <c r="M304" s="4"/>
      <c r="N304" s="5"/>
      <c r="O304" s="5"/>
      <c r="P304" s="5"/>
      <c r="Q304" s="5"/>
      <c r="R304" s="5"/>
      <c r="S304" s="5"/>
      <c r="T304" s="5"/>
      <c r="U304" s="5"/>
      <c r="V304" s="5"/>
      <c r="W304" s="5"/>
      <c r="X304" s="5"/>
    </row>
    <row r="305" spans="1:24" ht="40.799999999999997">
      <c r="A305" s="118">
        <v>304</v>
      </c>
      <c r="B305" s="119" t="s">
        <v>1453</v>
      </c>
      <c r="C305" s="120" t="s">
        <v>1301</v>
      </c>
      <c r="D305" s="253">
        <v>12</v>
      </c>
      <c r="E305" s="119"/>
      <c r="F305" s="119" t="s">
        <v>6345</v>
      </c>
      <c r="G305" s="119" t="s">
        <v>1502</v>
      </c>
      <c r="H305" s="119" t="s">
        <v>6651</v>
      </c>
      <c r="I305" s="224" t="s">
        <v>1503</v>
      </c>
      <c r="J305" s="119" t="s">
        <v>1504</v>
      </c>
      <c r="K305" s="153"/>
      <c r="L305" s="1"/>
      <c r="M305" s="4"/>
      <c r="N305" s="5"/>
      <c r="O305" s="5"/>
      <c r="P305" s="5"/>
      <c r="Q305" s="5"/>
      <c r="R305" s="5"/>
      <c r="S305" s="5"/>
      <c r="T305" s="5"/>
      <c r="U305" s="5"/>
      <c r="V305" s="5"/>
      <c r="W305" s="5"/>
      <c r="X305" s="5"/>
    </row>
    <row r="306" spans="1:24" ht="30.6">
      <c r="A306" s="118">
        <v>305</v>
      </c>
      <c r="B306" s="119" t="s">
        <v>1453</v>
      </c>
      <c r="C306" s="120" t="s">
        <v>1301</v>
      </c>
      <c r="D306" s="253">
        <v>13</v>
      </c>
      <c r="E306" s="119"/>
      <c r="F306" s="119" t="s">
        <v>6346</v>
      </c>
      <c r="G306" s="119" t="s">
        <v>1505</v>
      </c>
      <c r="H306" s="119" t="s">
        <v>6653</v>
      </c>
      <c r="I306" s="224" t="s">
        <v>1506</v>
      </c>
      <c r="J306" s="119" t="s">
        <v>1507</v>
      </c>
      <c r="K306" s="153"/>
      <c r="L306" s="1"/>
      <c r="M306" s="4"/>
      <c r="N306" s="5"/>
      <c r="O306" s="5"/>
      <c r="P306" s="5"/>
      <c r="Q306" s="5"/>
      <c r="R306" s="5"/>
      <c r="S306" s="5"/>
      <c r="T306" s="5"/>
      <c r="U306" s="5"/>
      <c r="V306" s="5"/>
      <c r="W306" s="5"/>
      <c r="X306" s="5"/>
    </row>
    <row r="307" spans="1:24" ht="40.799999999999997">
      <c r="A307" s="118">
        <v>306</v>
      </c>
      <c r="B307" s="224" t="s">
        <v>1453</v>
      </c>
      <c r="C307" s="252" t="s">
        <v>1301</v>
      </c>
      <c r="D307" s="253" t="s">
        <v>289</v>
      </c>
      <c r="E307" s="224"/>
      <c r="F307" s="224" t="s">
        <v>6352</v>
      </c>
      <c r="G307" s="224" t="s">
        <v>1532</v>
      </c>
      <c r="H307" s="224" t="s">
        <v>1533</v>
      </c>
      <c r="I307" s="224" t="str">
        <f>HYPERLINK("mailto:lychkovoschool2016@yandex.ru","lychkovoschool2016@yandex.ru ")</f>
        <v xml:space="preserve">lychkovoschool2016@yandex.ru </v>
      </c>
      <c r="J307" s="224" t="s">
        <v>1534</v>
      </c>
      <c r="K307" s="224"/>
      <c r="L307" s="1"/>
      <c r="M307" s="4"/>
      <c r="N307" s="5"/>
      <c r="O307" s="5"/>
      <c r="P307" s="5"/>
      <c r="Q307" s="5"/>
      <c r="R307" s="5"/>
      <c r="S307" s="5"/>
      <c r="T307" s="5"/>
      <c r="U307" s="5"/>
      <c r="V307" s="5"/>
      <c r="W307" s="5"/>
      <c r="X307" s="5"/>
    </row>
    <row r="308" spans="1:24" ht="30.6">
      <c r="A308" s="118">
        <v>307</v>
      </c>
      <c r="B308" s="224" t="s">
        <v>1453</v>
      </c>
      <c r="C308" s="252" t="s">
        <v>1301</v>
      </c>
      <c r="D308" s="253" t="s">
        <v>11</v>
      </c>
      <c r="E308" s="224"/>
      <c r="F308" s="224" t="s">
        <v>6353</v>
      </c>
      <c r="G308" s="224" t="s">
        <v>1535</v>
      </c>
      <c r="H308" s="224" t="s">
        <v>1536</v>
      </c>
      <c r="I308" s="224" t="str">
        <f>HYPERLINK("mailto:yamnik@yandex.ru","yamnik@yandex.ru")</f>
        <v>yamnik@yandex.ru</v>
      </c>
      <c r="J308" s="224" t="s">
        <v>1537</v>
      </c>
      <c r="K308" s="224" t="s">
        <v>1538</v>
      </c>
      <c r="L308" s="1"/>
      <c r="M308" s="4"/>
      <c r="N308" s="5"/>
      <c r="O308" s="5"/>
      <c r="P308" s="5"/>
      <c r="Q308" s="5"/>
      <c r="R308" s="5"/>
      <c r="S308" s="5"/>
      <c r="T308" s="5"/>
      <c r="U308" s="5"/>
      <c r="V308" s="5"/>
      <c r="W308" s="5"/>
      <c r="X308" s="5"/>
    </row>
    <row r="309" spans="1:24" ht="40.799999999999997">
      <c r="A309" s="118">
        <v>308</v>
      </c>
      <c r="B309" s="119" t="s">
        <v>1453</v>
      </c>
      <c r="C309" s="120" t="s">
        <v>1301</v>
      </c>
      <c r="D309" s="253">
        <v>16</v>
      </c>
      <c r="E309" s="119"/>
      <c r="F309" s="119" t="s">
        <v>6349</v>
      </c>
      <c r="G309" s="119" t="s">
        <v>1517</v>
      </c>
      <c r="H309" s="119" t="s">
        <v>1518</v>
      </c>
      <c r="I309" s="224" t="s">
        <v>1519</v>
      </c>
      <c r="J309" s="119" t="s">
        <v>1520</v>
      </c>
      <c r="K309" s="153"/>
      <c r="L309" s="1"/>
      <c r="M309" s="4"/>
      <c r="N309" s="5"/>
      <c r="O309" s="5"/>
      <c r="P309" s="5"/>
      <c r="Q309" s="5"/>
      <c r="R309" s="5"/>
      <c r="S309" s="5"/>
      <c r="T309" s="5"/>
      <c r="U309" s="5"/>
      <c r="V309" s="5"/>
      <c r="W309" s="5"/>
      <c r="X309" s="5"/>
    </row>
    <row r="310" spans="1:24" ht="30.6">
      <c r="A310" s="118">
        <v>309</v>
      </c>
      <c r="B310" s="119" t="s">
        <v>1453</v>
      </c>
      <c r="C310" s="120" t="s">
        <v>1301</v>
      </c>
      <c r="D310" s="253" t="s">
        <v>271</v>
      </c>
      <c r="E310" s="119"/>
      <c r="F310" s="119" t="s">
        <v>6350</v>
      </c>
      <c r="G310" s="119" t="s">
        <v>1521</v>
      </c>
      <c r="H310" s="119" t="s">
        <v>1522</v>
      </c>
      <c r="I310" s="224" t="s">
        <v>1523</v>
      </c>
      <c r="J310" s="119" t="s">
        <v>1524</v>
      </c>
      <c r="K310" s="153"/>
      <c r="L310" s="1"/>
      <c r="M310" s="4"/>
      <c r="N310" s="5"/>
      <c r="O310" s="5"/>
      <c r="P310" s="5"/>
      <c r="Q310" s="5"/>
      <c r="R310" s="5"/>
      <c r="S310" s="5"/>
      <c r="T310" s="5"/>
      <c r="U310" s="5"/>
      <c r="V310" s="5"/>
      <c r="W310" s="5"/>
      <c r="X310" s="5"/>
    </row>
    <row r="311" spans="1:24" ht="30.6">
      <c r="A311" s="118">
        <v>310</v>
      </c>
      <c r="B311" s="224" t="s">
        <v>1453</v>
      </c>
      <c r="C311" s="252" t="s">
        <v>1301</v>
      </c>
      <c r="D311" s="253" t="s">
        <v>300</v>
      </c>
      <c r="E311" s="224"/>
      <c r="F311" s="224" t="s">
        <v>6354</v>
      </c>
      <c r="G311" s="224" t="s">
        <v>1539</v>
      </c>
      <c r="H311" s="224" t="s">
        <v>1540</v>
      </c>
      <c r="I311" s="224" t="s">
        <v>1541</v>
      </c>
      <c r="J311" s="224" t="s">
        <v>1542</v>
      </c>
      <c r="K311" s="224"/>
      <c r="L311" s="1"/>
      <c r="M311" s="4"/>
      <c r="N311" s="5"/>
      <c r="O311" s="5"/>
      <c r="P311" s="5"/>
      <c r="Q311" s="5"/>
      <c r="R311" s="5"/>
      <c r="S311" s="5"/>
      <c r="T311" s="5"/>
      <c r="U311" s="5"/>
      <c r="V311" s="5"/>
      <c r="W311" s="5"/>
      <c r="X311" s="5"/>
    </row>
    <row r="312" spans="1:24" ht="20.399999999999999">
      <c r="A312" s="118">
        <v>311</v>
      </c>
      <c r="B312" s="224" t="s">
        <v>1543</v>
      </c>
      <c r="C312" s="252" t="s">
        <v>1307</v>
      </c>
      <c r="D312" s="253" t="s">
        <v>44</v>
      </c>
      <c r="E312" s="224" t="s">
        <v>6187</v>
      </c>
      <c r="F312" s="224" t="s">
        <v>1581</v>
      </c>
      <c r="G312" s="224" t="s">
        <v>1582</v>
      </c>
      <c r="H312" s="224" t="s">
        <v>1583</v>
      </c>
      <c r="I312" s="224" t="s">
        <v>1584</v>
      </c>
      <c r="J312" s="224" t="s">
        <v>1585</v>
      </c>
      <c r="K312" s="224" t="s">
        <v>1586</v>
      </c>
      <c r="L312" s="1"/>
      <c r="M312" s="4"/>
      <c r="N312" s="5"/>
      <c r="O312" s="5"/>
      <c r="P312" s="5"/>
      <c r="Q312" s="5"/>
      <c r="R312" s="5"/>
      <c r="S312" s="5"/>
      <c r="T312" s="5"/>
      <c r="U312" s="5"/>
      <c r="V312" s="5"/>
      <c r="W312" s="5"/>
      <c r="X312" s="5"/>
    </row>
    <row r="313" spans="1:24" ht="40.799999999999997">
      <c r="A313" s="118">
        <v>312</v>
      </c>
      <c r="B313" s="224" t="s">
        <v>1543</v>
      </c>
      <c r="C313" s="252" t="s">
        <v>1307</v>
      </c>
      <c r="D313" s="253" t="s">
        <v>223</v>
      </c>
      <c r="E313" s="224"/>
      <c r="F313" s="224" t="s">
        <v>6356</v>
      </c>
      <c r="G313" s="224" t="s">
        <v>1591</v>
      </c>
      <c r="H313" s="224" t="s">
        <v>1592</v>
      </c>
      <c r="I313" s="224" t="s">
        <v>1593</v>
      </c>
      <c r="J313" s="224" t="s">
        <v>1594</v>
      </c>
      <c r="K313" s="224"/>
      <c r="L313" s="1"/>
      <c r="M313" s="4"/>
      <c r="N313" s="5"/>
      <c r="O313" s="5"/>
      <c r="P313" s="5"/>
      <c r="Q313" s="5"/>
      <c r="R313" s="5"/>
      <c r="S313" s="5"/>
      <c r="T313" s="5"/>
      <c r="U313" s="5"/>
      <c r="V313" s="5"/>
      <c r="W313" s="5"/>
      <c r="X313" s="5"/>
    </row>
    <row r="314" spans="1:24" ht="40.799999999999997">
      <c r="A314" s="118">
        <v>313</v>
      </c>
      <c r="B314" s="119" t="s">
        <v>1543</v>
      </c>
      <c r="C314" s="120" t="s">
        <v>1307</v>
      </c>
      <c r="D314" s="253" t="s">
        <v>12</v>
      </c>
      <c r="E314" s="119" t="s">
        <v>6187</v>
      </c>
      <c r="F314" s="119" t="s">
        <v>1544</v>
      </c>
      <c r="G314" s="119" t="s">
        <v>1545</v>
      </c>
      <c r="H314" s="119" t="s">
        <v>1546</v>
      </c>
      <c r="I314" s="224" t="s">
        <v>1547</v>
      </c>
      <c r="J314" s="119" t="s">
        <v>1548</v>
      </c>
      <c r="K314" s="290" t="s">
        <v>6008</v>
      </c>
      <c r="L314" s="1"/>
      <c r="M314" s="4"/>
      <c r="N314" s="5"/>
      <c r="O314" s="5"/>
      <c r="P314" s="5"/>
      <c r="Q314" s="5"/>
      <c r="R314" s="5"/>
      <c r="S314" s="5"/>
      <c r="T314" s="5"/>
      <c r="U314" s="5"/>
      <c r="V314" s="5"/>
      <c r="W314" s="5"/>
      <c r="X314" s="5"/>
    </row>
    <row r="315" spans="1:24" ht="30.6">
      <c r="A315" s="118">
        <v>314</v>
      </c>
      <c r="B315" s="119" t="s">
        <v>1543</v>
      </c>
      <c r="C315" s="120" t="s">
        <v>1307</v>
      </c>
      <c r="D315" s="253" t="s">
        <v>17</v>
      </c>
      <c r="E315" s="119"/>
      <c r="F315" s="119" t="s">
        <v>1549</v>
      </c>
      <c r="G315" s="119" t="s">
        <v>1550</v>
      </c>
      <c r="H315" s="119" t="s">
        <v>1551</v>
      </c>
      <c r="I315" s="224" t="s">
        <v>1552</v>
      </c>
      <c r="J315" s="119" t="s">
        <v>1553</v>
      </c>
      <c r="K315" s="153"/>
      <c r="L315" s="1"/>
      <c r="M315" s="4"/>
      <c r="N315" s="5"/>
      <c r="O315" s="5"/>
      <c r="P315" s="5"/>
      <c r="Q315" s="5"/>
      <c r="R315" s="5"/>
      <c r="S315" s="5"/>
      <c r="T315" s="5"/>
      <c r="U315" s="5"/>
      <c r="V315" s="5"/>
      <c r="W315" s="5"/>
      <c r="X315" s="5"/>
    </row>
    <row r="316" spans="1:24" ht="30.6">
      <c r="A316" s="118">
        <v>315</v>
      </c>
      <c r="B316" s="119" t="s">
        <v>1543</v>
      </c>
      <c r="C316" s="120" t="s">
        <v>1307</v>
      </c>
      <c r="D316" s="253" t="s">
        <v>23</v>
      </c>
      <c r="E316" s="119" t="s">
        <v>6187</v>
      </c>
      <c r="F316" s="119" t="s">
        <v>1554</v>
      </c>
      <c r="G316" s="119" t="s">
        <v>1555</v>
      </c>
      <c r="H316" s="119" t="s">
        <v>1556</v>
      </c>
      <c r="I316" s="224" t="str">
        <f>HYPERLINK("mailto:zanina1976@gmail.com","zanina1976@gmail.com")</f>
        <v>zanina1976@gmail.com</v>
      </c>
      <c r="J316" s="119" t="s">
        <v>1557</v>
      </c>
      <c r="K316" s="262" t="s">
        <v>1558</v>
      </c>
      <c r="L316" s="1"/>
      <c r="M316" s="4"/>
      <c r="N316" s="5"/>
      <c r="O316" s="5"/>
      <c r="P316" s="5"/>
      <c r="Q316" s="5"/>
      <c r="R316" s="5"/>
      <c r="S316" s="5"/>
      <c r="T316" s="5"/>
      <c r="U316" s="5"/>
      <c r="V316" s="5"/>
      <c r="W316" s="5"/>
      <c r="X316" s="5"/>
    </row>
    <row r="317" spans="1:24" ht="40.799999999999997">
      <c r="A317" s="118">
        <v>316</v>
      </c>
      <c r="B317" s="119" t="s">
        <v>1543</v>
      </c>
      <c r="C317" s="120" t="s">
        <v>1307</v>
      </c>
      <c r="D317" s="253" t="s">
        <v>31</v>
      </c>
      <c r="E317" s="119"/>
      <c r="F317" s="119" t="s">
        <v>1559</v>
      </c>
      <c r="G317" s="119" t="s">
        <v>1560</v>
      </c>
      <c r="H317" s="119" t="s">
        <v>1561</v>
      </c>
      <c r="I317" s="224" t="str">
        <f>HYPERLINK("mailto:zubovka_tat@mail.ru","zubovka_tat@mail.ru")</f>
        <v>zubovka_tat@mail.ru</v>
      </c>
      <c r="J317" s="119" t="s">
        <v>1562</v>
      </c>
      <c r="K317" s="262"/>
      <c r="L317" s="6" t="s">
        <v>1580</v>
      </c>
      <c r="M317" s="4"/>
      <c r="N317" s="5"/>
      <c r="O317" s="5"/>
      <c r="P317" s="5"/>
      <c r="Q317" s="5"/>
      <c r="R317" s="5"/>
      <c r="S317" s="5"/>
      <c r="T317" s="5"/>
      <c r="U317" s="5"/>
      <c r="V317" s="5"/>
      <c r="W317" s="5"/>
      <c r="X317" s="5"/>
    </row>
    <row r="318" spans="1:24" ht="51">
      <c r="A318" s="118">
        <v>317</v>
      </c>
      <c r="B318" s="119" t="s">
        <v>1543</v>
      </c>
      <c r="C318" s="120" t="s">
        <v>1307</v>
      </c>
      <c r="D318" s="253" t="s">
        <v>35</v>
      </c>
      <c r="E318" s="119"/>
      <c r="F318" s="119" t="s">
        <v>1563</v>
      </c>
      <c r="G318" s="119" t="s">
        <v>1564</v>
      </c>
      <c r="H318" s="119" t="s">
        <v>1565</v>
      </c>
      <c r="I318" s="224" t="s">
        <v>1566</v>
      </c>
      <c r="J318" s="119" t="s">
        <v>1567</v>
      </c>
      <c r="K318" s="153" t="s">
        <v>1568</v>
      </c>
      <c r="L318" s="1"/>
      <c r="M318" s="4"/>
      <c r="N318" s="5"/>
      <c r="O318" s="5"/>
      <c r="P318" s="5"/>
      <c r="Q318" s="5"/>
      <c r="R318" s="5"/>
      <c r="S318" s="5"/>
      <c r="T318" s="5"/>
      <c r="U318" s="5"/>
      <c r="V318" s="5"/>
      <c r="W318" s="5"/>
      <c r="X318" s="5"/>
    </row>
    <row r="319" spans="1:24" ht="30.6">
      <c r="A319" s="118">
        <v>318</v>
      </c>
      <c r="B319" s="119" t="s">
        <v>1543</v>
      </c>
      <c r="C319" s="120" t="s">
        <v>1307</v>
      </c>
      <c r="D319" s="253" t="s">
        <v>76</v>
      </c>
      <c r="E319" s="119"/>
      <c r="F319" s="119" t="s">
        <v>1569</v>
      </c>
      <c r="G319" s="119" t="s">
        <v>1570</v>
      </c>
      <c r="H319" s="119" t="s">
        <v>1571</v>
      </c>
      <c r="I319" s="224" t="s">
        <v>1572</v>
      </c>
      <c r="J319" s="119" t="s">
        <v>1573</v>
      </c>
      <c r="K319" s="262"/>
      <c r="L319" s="22"/>
      <c r="M319" s="24"/>
      <c r="N319" s="25"/>
      <c r="O319" s="25"/>
      <c r="P319" s="25"/>
      <c r="Q319" s="25"/>
      <c r="R319" s="25"/>
      <c r="S319" s="25"/>
      <c r="T319" s="25"/>
      <c r="U319" s="25"/>
      <c r="V319" s="25"/>
      <c r="W319" s="25"/>
      <c r="X319" s="25"/>
    </row>
    <row r="320" spans="1:24" ht="61.2">
      <c r="A320" s="118">
        <v>319</v>
      </c>
      <c r="B320" s="119" t="s">
        <v>1543</v>
      </c>
      <c r="C320" s="120" t="s">
        <v>1307</v>
      </c>
      <c r="D320" s="253" t="s">
        <v>40</v>
      </c>
      <c r="E320" s="119"/>
      <c r="F320" s="119" t="s">
        <v>1574</v>
      </c>
      <c r="G320" s="119" t="s">
        <v>1575</v>
      </c>
      <c r="H320" s="119" t="s">
        <v>1576</v>
      </c>
      <c r="I320" s="224" t="s">
        <v>1577</v>
      </c>
      <c r="J320" s="119" t="s">
        <v>1578</v>
      </c>
      <c r="K320" s="153" t="s">
        <v>1579</v>
      </c>
      <c r="L320" s="1"/>
      <c r="M320" s="8"/>
      <c r="N320" s="5"/>
      <c r="O320" s="5"/>
      <c r="P320" s="5"/>
      <c r="Q320" s="5"/>
      <c r="R320" s="5"/>
      <c r="S320" s="5"/>
      <c r="T320" s="5"/>
      <c r="U320" s="5"/>
      <c r="V320" s="5"/>
      <c r="W320" s="5"/>
      <c r="X320" s="5"/>
    </row>
    <row r="321" spans="1:24" ht="40.799999999999997">
      <c r="A321" s="118">
        <v>320</v>
      </c>
      <c r="B321" s="258" t="s">
        <v>1543</v>
      </c>
      <c r="C321" s="259" t="s">
        <v>1307</v>
      </c>
      <c r="D321" s="253" t="s">
        <v>92</v>
      </c>
      <c r="E321" s="258"/>
      <c r="F321" s="258" t="s">
        <v>6355</v>
      </c>
      <c r="G321" s="258" t="s">
        <v>1587</v>
      </c>
      <c r="H321" s="258" t="s">
        <v>1588</v>
      </c>
      <c r="I321" s="224" t="s">
        <v>1589</v>
      </c>
      <c r="J321" s="258" t="s">
        <v>1590</v>
      </c>
      <c r="K321" s="261"/>
      <c r="L321" s="1"/>
      <c r="M321" s="8"/>
      <c r="N321" s="5"/>
      <c r="O321" s="5"/>
      <c r="P321" s="5"/>
      <c r="Q321" s="5"/>
      <c r="R321" s="5"/>
      <c r="S321" s="5"/>
      <c r="T321" s="5"/>
      <c r="U321" s="5"/>
      <c r="V321" s="5"/>
      <c r="W321" s="5"/>
      <c r="X321" s="5"/>
    </row>
    <row r="322" spans="1:24" ht="40.799999999999997">
      <c r="A322" s="118">
        <v>321</v>
      </c>
      <c r="B322" s="119" t="s">
        <v>1543</v>
      </c>
      <c r="C322" s="120" t="s">
        <v>1307</v>
      </c>
      <c r="D322" s="253" t="s">
        <v>229</v>
      </c>
      <c r="E322" s="119"/>
      <c r="F322" s="119" t="s">
        <v>1595</v>
      </c>
      <c r="G322" s="119" t="s">
        <v>1596</v>
      </c>
      <c r="H322" s="119" t="s">
        <v>1597</v>
      </c>
      <c r="I322" s="224" t="s">
        <v>1598</v>
      </c>
      <c r="J322" s="119" t="s">
        <v>1599</v>
      </c>
      <c r="K322" s="153" t="s">
        <v>1600</v>
      </c>
      <c r="L322" s="1"/>
      <c r="M322" s="8"/>
      <c r="N322" s="5"/>
      <c r="O322" s="5"/>
      <c r="P322" s="5"/>
      <c r="Q322" s="5"/>
      <c r="R322" s="5"/>
      <c r="S322" s="5"/>
      <c r="T322" s="5"/>
      <c r="U322" s="5"/>
      <c r="V322" s="5"/>
      <c r="W322" s="5"/>
      <c r="X322" s="5"/>
    </row>
    <row r="323" spans="1:24" ht="102">
      <c r="A323" s="118">
        <v>322</v>
      </c>
      <c r="B323" s="119" t="s">
        <v>1543</v>
      </c>
      <c r="C323" s="120" t="s">
        <v>1307</v>
      </c>
      <c r="D323" s="253" t="s">
        <v>241</v>
      </c>
      <c r="E323" s="119"/>
      <c r="F323" s="254" t="s">
        <v>1601</v>
      </c>
      <c r="G323" s="254"/>
      <c r="H323" s="254"/>
      <c r="I323" s="251"/>
      <c r="J323" s="254"/>
      <c r="K323" s="256" t="s">
        <v>93</v>
      </c>
      <c r="L323" s="6" t="s">
        <v>1607</v>
      </c>
      <c r="M323" s="4"/>
      <c r="N323" s="5"/>
      <c r="O323" s="5"/>
      <c r="P323" s="5"/>
      <c r="Q323" s="5"/>
      <c r="R323" s="5"/>
      <c r="S323" s="5"/>
      <c r="T323" s="5"/>
      <c r="U323" s="5"/>
      <c r="V323" s="5"/>
      <c r="W323" s="5"/>
      <c r="X323" s="5"/>
    </row>
    <row r="324" spans="1:24" ht="51">
      <c r="A324" s="118">
        <v>323</v>
      </c>
      <c r="B324" s="119" t="s">
        <v>1543</v>
      </c>
      <c r="C324" s="120" t="s">
        <v>1307</v>
      </c>
      <c r="D324" s="253" t="s">
        <v>247</v>
      </c>
      <c r="E324" s="119" t="s">
        <v>6187</v>
      </c>
      <c r="F324" s="119" t="s">
        <v>1602</v>
      </c>
      <c r="G324" s="119" t="s">
        <v>1603</v>
      </c>
      <c r="H324" s="119" t="s">
        <v>1604</v>
      </c>
      <c r="I324" s="224" t="s">
        <v>1605</v>
      </c>
      <c r="J324" s="119" t="s">
        <v>1606</v>
      </c>
      <c r="K324" s="153" t="s">
        <v>205</v>
      </c>
      <c r="L324" s="1"/>
      <c r="M324" s="4"/>
      <c r="N324" s="5"/>
      <c r="O324" s="5"/>
      <c r="P324" s="5"/>
      <c r="Q324" s="5"/>
      <c r="R324" s="5"/>
      <c r="S324" s="5"/>
      <c r="T324" s="5"/>
      <c r="U324" s="5"/>
      <c r="V324" s="5"/>
      <c r="W324" s="5"/>
      <c r="X324" s="5"/>
    </row>
    <row r="325" spans="1:24" ht="40.799999999999997">
      <c r="A325" s="118">
        <v>324</v>
      </c>
      <c r="B325" s="119" t="s">
        <v>1543</v>
      </c>
      <c r="C325" s="120" t="s">
        <v>1307</v>
      </c>
      <c r="D325" s="253" t="s">
        <v>253</v>
      </c>
      <c r="E325" s="119"/>
      <c r="F325" s="119" t="s">
        <v>1608</v>
      </c>
      <c r="G325" s="119" t="s">
        <v>1609</v>
      </c>
      <c r="H325" s="119">
        <v>89139387887</v>
      </c>
      <c r="I325" s="224" t="s">
        <v>1610</v>
      </c>
      <c r="J325" s="119" t="s">
        <v>1611</v>
      </c>
      <c r="K325" s="153"/>
      <c r="L325" s="1"/>
      <c r="M325" s="4"/>
      <c r="N325" s="5"/>
      <c r="O325" s="5"/>
      <c r="P325" s="5"/>
      <c r="Q325" s="5"/>
      <c r="R325" s="5"/>
      <c r="S325" s="5"/>
      <c r="T325" s="5"/>
      <c r="U325" s="5"/>
      <c r="V325" s="5"/>
      <c r="W325" s="5"/>
      <c r="X325" s="5"/>
    </row>
    <row r="326" spans="1:24" ht="40.799999999999997">
      <c r="A326" s="118">
        <v>325</v>
      </c>
      <c r="B326" s="119" t="s">
        <v>1612</v>
      </c>
      <c r="C326" s="120" t="s">
        <v>1613</v>
      </c>
      <c r="D326" s="253" t="s">
        <v>12</v>
      </c>
      <c r="E326" s="119" t="s">
        <v>6187</v>
      </c>
      <c r="F326" s="119" t="s">
        <v>1614</v>
      </c>
      <c r="G326" s="119" t="s">
        <v>1615</v>
      </c>
      <c r="H326" s="119" t="s">
        <v>1616</v>
      </c>
      <c r="I326" s="224" t="s">
        <v>1617</v>
      </c>
      <c r="J326" s="119" t="s">
        <v>1618</v>
      </c>
      <c r="K326" s="153"/>
      <c r="L326" s="1"/>
      <c r="M326" s="4"/>
      <c r="N326" s="5"/>
      <c r="O326" s="5"/>
      <c r="P326" s="5"/>
      <c r="Q326" s="5"/>
      <c r="R326" s="5"/>
      <c r="S326" s="5"/>
      <c r="T326" s="5"/>
      <c r="U326" s="5"/>
      <c r="V326" s="5"/>
      <c r="W326" s="5"/>
      <c r="X326" s="5"/>
    </row>
    <row r="327" spans="1:24" ht="71.400000000000006">
      <c r="A327" s="118">
        <v>326</v>
      </c>
      <c r="B327" s="119" t="s">
        <v>1612</v>
      </c>
      <c r="C327" s="120" t="s">
        <v>1613</v>
      </c>
      <c r="D327" s="253" t="s">
        <v>17</v>
      </c>
      <c r="E327" s="119"/>
      <c r="F327" s="254" t="s">
        <v>6357</v>
      </c>
      <c r="G327" s="254"/>
      <c r="H327" s="254"/>
      <c r="I327" s="251"/>
      <c r="J327" s="254"/>
      <c r="K327" s="256" t="s">
        <v>93</v>
      </c>
      <c r="L327" s="1"/>
      <c r="M327" s="8"/>
      <c r="N327" s="5"/>
      <c r="O327" s="5"/>
      <c r="P327" s="5"/>
      <c r="Q327" s="5"/>
      <c r="R327" s="5"/>
      <c r="S327" s="5"/>
      <c r="T327" s="5"/>
      <c r="U327" s="5"/>
      <c r="V327" s="5"/>
      <c r="W327" s="5"/>
      <c r="X327" s="5"/>
    </row>
    <row r="328" spans="1:24" ht="51">
      <c r="A328" s="118">
        <v>327</v>
      </c>
      <c r="B328" s="119" t="s">
        <v>1612</v>
      </c>
      <c r="C328" s="120" t="s">
        <v>1613</v>
      </c>
      <c r="D328" s="253" t="s">
        <v>23</v>
      </c>
      <c r="E328" s="119"/>
      <c r="F328" s="254" t="s">
        <v>1619</v>
      </c>
      <c r="G328" s="254"/>
      <c r="H328" s="254"/>
      <c r="I328" s="251"/>
      <c r="J328" s="254"/>
      <c r="K328" s="273" t="s">
        <v>93</v>
      </c>
      <c r="L328" s="1"/>
      <c r="M328" s="4"/>
      <c r="N328" s="5"/>
      <c r="O328" s="5"/>
      <c r="P328" s="5"/>
      <c r="Q328" s="5"/>
      <c r="R328" s="5"/>
      <c r="S328" s="5"/>
      <c r="T328" s="5"/>
      <c r="U328" s="5"/>
      <c r="V328" s="5"/>
      <c r="W328" s="5"/>
      <c r="X328" s="5"/>
    </row>
    <row r="329" spans="1:24" ht="40.799999999999997">
      <c r="A329" s="118">
        <v>328</v>
      </c>
      <c r="B329" s="119" t="s">
        <v>1612</v>
      </c>
      <c r="C329" s="120" t="s">
        <v>1613</v>
      </c>
      <c r="D329" s="253" t="s">
        <v>31</v>
      </c>
      <c r="E329" s="119"/>
      <c r="F329" s="119" t="s">
        <v>1614</v>
      </c>
      <c r="G329" s="119" t="s">
        <v>1615</v>
      </c>
      <c r="H329" s="119" t="s">
        <v>1616</v>
      </c>
      <c r="I329" s="224" t="s">
        <v>1617</v>
      </c>
      <c r="J329" s="254" t="s">
        <v>6679</v>
      </c>
      <c r="K329" s="273"/>
      <c r="L329" s="6" t="s">
        <v>205</v>
      </c>
      <c r="M329" s="4"/>
      <c r="N329" s="5"/>
      <c r="O329" s="5"/>
      <c r="P329" s="5"/>
      <c r="Q329" s="5"/>
      <c r="R329" s="5"/>
      <c r="S329" s="5"/>
      <c r="T329" s="5"/>
      <c r="U329" s="5"/>
      <c r="V329" s="5"/>
      <c r="W329" s="5"/>
      <c r="X329" s="5"/>
    </row>
    <row r="330" spans="1:24" ht="30.6">
      <c r="A330" s="118">
        <v>329</v>
      </c>
      <c r="B330" s="119" t="s">
        <v>1620</v>
      </c>
      <c r="C330" s="120" t="s">
        <v>1621</v>
      </c>
      <c r="D330" s="253" t="s">
        <v>12</v>
      </c>
      <c r="E330" s="119"/>
      <c r="F330" s="119" t="s">
        <v>1622</v>
      </c>
      <c r="G330" s="119" t="s">
        <v>1623</v>
      </c>
      <c r="H330" s="119" t="s">
        <v>1624</v>
      </c>
      <c r="I330" s="224" t="s">
        <v>1625</v>
      </c>
      <c r="J330" s="119" t="s">
        <v>1626</v>
      </c>
      <c r="K330" s="263" t="str">
        <f>HYPERLINK("http://a0080864.xsph.ru/index.php","http://a0080864.xsph.ru/index.php ")</f>
        <v xml:space="preserve">http://a0080864.xsph.ru/index.php </v>
      </c>
      <c r="L330" s="6" t="s">
        <v>1638</v>
      </c>
      <c r="M330" s="8"/>
      <c r="N330" s="5"/>
      <c r="O330" s="5"/>
      <c r="P330" s="5"/>
      <c r="Q330" s="5"/>
      <c r="R330" s="5"/>
      <c r="S330" s="5"/>
      <c r="T330" s="5"/>
      <c r="U330" s="5"/>
      <c r="V330" s="5"/>
      <c r="W330" s="5"/>
      <c r="X330" s="5"/>
    </row>
    <row r="331" spans="1:24" ht="81.599999999999994">
      <c r="A331" s="118">
        <v>330</v>
      </c>
      <c r="B331" s="119" t="s">
        <v>1620</v>
      </c>
      <c r="C331" s="120" t="s">
        <v>1621</v>
      </c>
      <c r="D331" s="253" t="s">
        <v>17</v>
      </c>
      <c r="E331" s="119" t="s">
        <v>6187</v>
      </c>
      <c r="F331" s="119" t="s">
        <v>6358</v>
      </c>
      <c r="G331" s="119" t="s">
        <v>1627</v>
      </c>
      <c r="H331" s="119" t="s">
        <v>1628</v>
      </c>
      <c r="I331" s="224" t="s">
        <v>1629</v>
      </c>
      <c r="J331" s="119" t="s">
        <v>1630</v>
      </c>
      <c r="K331" s="153" t="s">
        <v>1631</v>
      </c>
      <c r="L331" s="6" t="s">
        <v>1644</v>
      </c>
      <c r="M331" s="8"/>
      <c r="N331" s="5"/>
      <c r="O331" s="5"/>
      <c r="P331" s="5"/>
      <c r="Q331" s="5"/>
      <c r="R331" s="5"/>
      <c r="S331" s="5"/>
      <c r="T331" s="5"/>
      <c r="U331" s="5"/>
      <c r="V331" s="5"/>
      <c r="W331" s="5"/>
      <c r="X331" s="5"/>
    </row>
    <row r="332" spans="1:24" ht="51">
      <c r="A332" s="118">
        <v>331</v>
      </c>
      <c r="B332" s="119" t="s">
        <v>1620</v>
      </c>
      <c r="C332" s="120" t="s">
        <v>1621</v>
      </c>
      <c r="D332" s="253" t="s">
        <v>23</v>
      </c>
      <c r="E332" s="119" t="s">
        <v>6187</v>
      </c>
      <c r="F332" s="119" t="s">
        <v>1632</v>
      </c>
      <c r="G332" s="119" t="s">
        <v>1633</v>
      </c>
      <c r="H332" s="119" t="s">
        <v>1634</v>
      </c>
      <c r="I332" s="224" t="s">
        <v>1635</v>
      </c>
      <c r="J332" s="119" t="s">
        <v>1636</v>
      </c>
      <c r="K332" s="153" t="s">
        <v>1637</v>
      </c>
      <c r="L332" s="59"/>
      <c r="M332" s="60"/>
      <c r="N332" s="61"/>
      <c r="O332" s="61"/>
      <c r="P332" s="61"/>
      <c r="Q332" s="61"/>
      <c r="R332" s="61"/>
      <c r="S332" s="61"/>
      <c r="T332" s="61"/>
      <c r="U332" s="61"/>
      <c r="V332" s="61"/>
      <c r="W332" s="61"/>
      <c r="X332" s="61"/>
    </row>
    <row r="333" spans="1:24" ht="30.6">
      <c r="A333" s="118">
        <v>332</v>
      </c>
      <c r="B333" s="119" t="s">
        <v>1620</v>
      </c>
      <c r="C333" s="120" t="s">
        <v>1621</v>
      </c>
      <c r="D333" s="253" t="s">
        <v>31</v>
      </c>
      <c r="E333" s="119" t="s">
        <v>6187</v>
      </c>
      <c r="F333" s="119" t="s">
        <v>6359</v>
      </c>
      <c r="G333" s="119" t="s">
        <v>1639</v>
      </c>
      <c r="H333" s="119" t="s">
        <v>1640</v>
      </c>
      <c r="I333" s="224" t="s">
        <v>1641</v>
      </c>
      <c r="J333" s="119" t="s">
        <v>1642</v>
      </c>
      <c r="K333" s="153" t="s">
        <v>1643</v>
      </c>
      <c r="L333" s="6" t="s">
        <v>1649</v>
      </c>
      <c r="M333" s="8"/>
      <c r="N333" s="5"/>
      <c r="O333" s="5"/>
      <c r="P333" s="5"/>
      <c r="Q333" s="5"/>
      <c r="R333" s="5"/>
      <c r="S333" s="5"/>
      <c r="T333" s="5"/>
      <c r="U333" s="5"/>
      <c r="V333" s="5"/>
      <c r="W333" s="5"/>
      <c r="X333" s="5"/>
    </row>
    <row r="334" spans="1:24" ht="40.799999999999997">
      <c r="A334" s="118">
        <v>333</v>
      </c>
      <c r="B334" s="119" t="s">
        <v>1620</v>
      </c>
      <c r="C334" s="120" t="s">
        <v>1621</v>
      </c>
      <c r="D334" s="253" t="s">
        <v>35</v>
      </c>
      <c r="E334" s="119"/>
      <c r="F334" s="254" t="s">
        <v>6360</v>
      </c>
      <c r="G334" s="254"/>
      <c r="H334" s="254"/>
      <c r="I334" s="251"/>
      <c r="J334" s="254"/>
      <c r="K334" s="256" t="s">
        <v>93</v>
      </c>
      <c r="L334" s="1"/>
      <c r="M334" s="8"/>
      <c r="N334" s="5"/>
      <c r="O334" s="5"/>
      <c r="P334" s="5"/>
      <c r="Q334" s="5"/>
      <c r="R334" s="5"/>
      <c r="S334" s="5"/>
      <c r="T334" s="5"/>
      <c r="U334" s="5"/>
      <c r="V334" s="5"/>
      <c r="W334" s="5"/>
      <c r="X334" s="5"/>
    </row>
    <row r="335" spans="1:24" ht="40.799999999999997">
      <c r="A335" s="118">
        <v>334</v>
      </c>
      <c r="B335" s="119" t="s">
        <v>1620</v>
      </c>
      <c r="C335" s="120" t="s">
        <v>1621</v>
      </c>
      <c r="D335" s="253" t="s">
        <v>76</v>
      </c>
      <c r="E335" s="119"/>
      <c r="F335" s="119" t="s">
        <v>6192</v>
      </c>
      <c r="G335" s="119" t="s">
        <v>1645</v>
      </c>
      <c r="H335" s="119" t="s">
        <v>1646</v>
      </c>
      <c r="I335" s="224" t="s">
        <v>1647</v>
      </c>
      <c r="J335" s="119" t="s">
        <v>1648</v>
      </c>
      <c r="K335" s="153"/>
      <c r="L335" s="1"/>
      <c r="M335" s="8"/>
      <c r="N335" s="5"/>
      <c r="O335" s="5"/>
      <c r="P335" s="5"/>
      <c r="Q335" s="5"/>
      <c r="R335" s="5"/>
      <c r="S335" s="5"/>
      <c r="T335" s="5"/>
      <c r="U335" s="5"/>
      <c r="V335" s="5"/>
      <c r="W335" s="5"/>
      <c r="X335" s="5"/>
    </row>
    <row r="336" spans="1:24" ht="51">
      <c r="A336" s="118">
        <v>335</v>
      </c>
      <c r="B336" s="224" t="s">
        <v>1650</v>
      </c>
      <c r="C336" s="252" t="s">
        <v>1651</v>
      </c>
      <c r="D336" s="253" t="s">
        <v>23</v>
      </c>
      <c r="E336" s="224"/>
      <c r="F336" s="224" t="s">
        <v>6363</v>
      </c>
      <c r="G336" s="224" t="s">
        <v>1661</v>
      </c>
      <c r="H336" s="224" t="s">
        <v>1662</v>
      </c>
      <c r="I336" s="224" t="s">
        <v>1663</v>
      </c>
      <c r="J336" s="224" t="s">
        <v>1664</v>
      </c>
      <c r="K336" s="224"/>
      <c r="L336" s="1"/>
      <c r="M336" s="8"/>
      <c r="N336" s="5"/>
      <c r="O336" s="5"/>
      <c r="P336" s="5"/>
      <c r="Q336" s="5"/>
      <c r="R336" s="5"/>
      <c r="S336" s="5"/>
      <c r="T336" s="5"/>
      <c r="U336" s="5"/>
      <c r="V336" s="5"/>
      <c r="W336" s="5"/>
      <c r="X336" s="5"/>
    </row>
    <row r="337" spans="1:24" ht="61.2">
      <c r="A337" s="118">
        <v>336</v>
      </c>
      <c r="B337" s="224" t="s">
        <v>1650</v>
      </c>
      <c r="C337" s="252" t="s">
        <v>1651</v>
      </c>
      <c r="D337" s="253" t="s">
        <v>31</v>
      </c>
      <c r="E337" s="224"/>
      <c r="F337" s="224" t="s">
        <v>6364</v>
      </c>
      <c r="G337" s="224" t="s">
        <v>1665</v>
      </c>
      <c r="H337" s="224" t="s">
        <v>1666</v>
      </c>
      <c r="I337" s="224" t="s">
        <v>1667</v>
      </c>
      <c r="J337" s="224" t="s">
        <v>1668</v>
      </c>
      <c r="K337" s="224"/>
      <c r="L337" s="1"/>
      <c r="M337" s="8"/>
      <c r="N337" s="5"/>
      <c r="O337" s="5"/>
      <c r="P337" s="5"/>
      <c r="Q337" s="5"/>
      <c r="R337" s="5"/>
      <c r="S337" s="5"/>
      <c r="T337" s="5"/>
      <c r="U337" s="5"/>
      <c r="V337" s="5"/>
      <c r="W337" s="5"/>
      <c r="X337" s="5"/>
    </row>
    <row r="338" spans="1:24" ht="61.2">
      <c r="A338" s="118">
        <v>337</v>
      </c>
      <c r="B338" s="119" t="s">
        <v>1650</v>
      </c>
      <c r="C338" s="120" t="s">
        <v>1651</v>
      </c>
      <c r="D338" s="253" t="s">
        <v>12</v>
      </c>
      <c r="E338" s="119" t="s">
        <v>6187</v>
      </c>
      <c r="F338" s="119" t="s">
        <v>6361</v>
      </c>
      <c r="G338" s="119" t="s">
        <v>1652</v>
      </c>
      <c r="H338" s="119" t="s">
        <v>1653</v>
      </c>
      <c r="I338" s="224" t="s">
        <v>1654</v>
      </c>
      <c r="J338" s="119" t="s">
        <v>1655</v>
      </c>
      <c r="K338" s="153" t="s">
        <v>1656</v>
      </c>
      <c r="L338" s="1"/>
      <c r="M338" s="4"/>
      <c r="N338" s="5"/>
      <c r="O338" s="5"/>
      <c r="P338" s="5"/>
      <c r="Q338" s="5"/>
      <c r="R338" s="5"/>
      <c r="S338" s="5"/>
      <c r="T338" s="5"/>
      <c r="U338" s="5"/>
      <c r="V338" s="5"/>
      <c r="W338" s="5"/>
      <c r="X338" s="5"/>
    </row>
    <row r="339" spans="1:24" ht="71.400000000000006">
      <c r="A339" s="118">
        <v>338</v>
      </c>
      <c r="B339" s="119" t="s">
        <v>1650</v>
      </c>
      <c r="C339" s="120" t="s">
        <v>1651</v>
      </c>
      <c r="D339" s="253" t="s">
        <v>17</v>
      </c>
      <c r="E339" s="119"/>
      <c r="F339" s="119" t="s">
        <v>6362</v>
      </c>
      <c r="G339" s="119" t="s">
        <v>1657</v>
      </c>
      <c r="H339" s="119" t="s">
        <v>1658</v>
      </c>
      <c r="I339" s="224" t="s">
        <v>1659</v>
      </c>
      <c r="J339" s="119" t="s">
        <v>1660</v>
      </c>
      <c r="K339" s="153"/>
      <c r="L339" s="1"/>
      <c r="M339" s="4"/>
      <c r="N339" s="5"/>
      <c r="O339" s="5"/>
      <c r="P339" s="5"/>
      <c r="Q339" s="5"/>
      <c r="R339" s="5"/>
      <c r="S339" s="5"/>
      <c r="T339" s="5"/>
      <c r="U339" s="5"/>
      <c r="V339" s="5"/>
      <c r="W339" s="5"/>
      <c r="X339" s="5"/>
    </row>
    <row r="340" spans="1:24" ht="40.799999999999997">
      <c r="A340" s="118">
        <v>339</v>
      </c>
      <c r="B340" s="119" t="s">
        <v>1670</v>
      </c>
      <c r="C340" s="120" t="s">
        <v>1671</v>
      </c>
      <c r="D340" s="253" t="s">
        <v>12</v>
      </c>
      <c r="E340" s="119"/>
      <c r="F340" s="119" t="s">
        <v>1672</v>
      </c>
      <c r="G340" s="119" t="s">
        <v>1673</v>
      </c>
      <c r="H340" s="119" t="s">
        <v>1674</v>
      </c>
      <c r="I340" s="224" t="s">
        <v>6019</v>
      </c>
      <c r="J340" s="119" t="s">
        <v>1675</v>
      </c>
      <c r="K340" s="153"/>
      <c r="L340" s="1"/>
      <c r="M340" s="4"/>
      <c r="N340" s="5"/>
      <c r="O340" s="5"/>
      <c r="P340" s="5"/>
      <c r="Q340" s="5"/>
      <c r="R340" s="5"/>
      <c r="S340" s="5"/>
      <c r="T340" s="5"/>
      <c r="U340" s="5"/>
      <c r="V340" s="5"/>
      <c r="W340" s="5"/>
      <c r="X340" s="5"/>
    </row>
    <row r="341" spans="1:24" ht="20.399999999999999">
      <c r="A341" s="118">
        <v>340</v>
      </c>
      <c r="B341" s="119" t="s">
        <v>1670</v>
      </c>
      <c r="C341" s="120" t="s">
        <v>1671</v>
      </c>
      <c r="D341" s="253" t="s">
        <v>17</v>
      </c>
      <c r="E341" s="119"/>
      <c r="F341" s="119" t="s">
        <v>1676</v>
      </c>
      <c r="G341" s="119" t="s">
        <v>1677</v>
      </c>
      <c r="H341" s="266" t="s">
        <v>1678</v>
      </c>
      <c r="I341" s="224" t="s">
        <v>1679</v>
      </c>
      <c r="J341" s="119" t="s">
        <v>1680</v>
      </c>
      <c r="K341" s="153"/>
      <c r="L341" s="1"/>
      <c r="M341" s="8"/>
      <c r="N341" s="5"/>
      <c r="O341" s="5"/>
      <c r="P341" s="5"/>
      <c r="Q341" s="5"/>
      <c r="R341" s="5"/>
      <c r="S341" s="5"/>
      <c r="T341" s="5"/>
      <c r="U341" s="5"/>
      <c r="V341" s="5"/>
      <c r="W341" s="5"/>
      <c r="X341" s="5"/>
    </row>
    <row r="342" spans="1:24" ht="71.400000000000006">
      <c r="A342" s="118">
        <v>341</v>
      </c>
      <c r="B342" s="119" t="s">
        <v>1670</v>
      </c>
      <c r="C342" s="120" t="s">
        <v>1671</v>
      </c>
      <c r="D342" s="253" t="s">
        <v>23</v>
      </c>
      <c r="E342" s="119"/>
      <c r="F342" s="254" t="s">
        <v>6365</v>
      </c>
      <c r="G342" s="254"/>
      <c r="H342" s="254"/>
      <c r="I342" s="251"/>
      <c r="J342" s="254"/>
      <c r="K342" s="256" t="s">
        <v>93</v>
      </c>
      <c r="L342" s="1"/>
      <c r="M342" s="4"/>
      <c r="N342" s="5"/>
      <c r="O342" s="5"/>
      <c r="P342" s="5"/>
      <c r="Q342" s="5"/>
      <c r="R342" s="5"/>
      <c r="S342" s="5"/>
      <c r="T342" s="5"/>
      <c r="U342" s="5"/>
      <c r="V342" s="5"/>
      <c r="W342" s="5"/>
      <c r="X342" s="5"/>
    </row>
    <row r="343" spans="1:24" ht="71.400000000000006">
      <c r="A343" s="118">
        <v>342</v>
      </c>
      <c r="B343" s="119" t="s">
        <v>1670</v>
      </c>
      <c r="C343" s="120" t="s">
        <v>1671</v>
      </c>
      <c r="D343" s="253" t="s">
        <v>76</v>
      </c>
      <c r="E343" s="119"/>
      <c r="F343" s="119" t="s">
        <v>1681</v>
      </c>
      <c r="G343" s="119" t="s">
        <v>1682</v>
      </c>
      <c r="H343" s="119" t="s">
        <v>1683</v>
      </c>
      <c r="I343" s="224" t="s">
        <v>6018</v>
      </c>
      <c r="J343" s="119" t="s">
        <v>1685</v>
      </c>
      <c r="K343" s="153"/>
      <c r="L343" s="1"/>
      <c r="M343" s="8"/>
      <c r="N343" s="5"/>
      <c r="O343" s="5"/>
      <c r="P343" s="5"/>
      <c r="Q343" s="5"/>
      <c r="R343" s="5"/>
      <c r="S343" s="5"/>
      <c r="T343" s="5"/>
      <c r="U343" s="5"/>
      <c r="V343" s="5"/>
      <c r="W343" s="5"/>
      <c r="X343" s="5"/>
    </row>
    <row r="344" spans="1:24" ht="61.2">
      <c r="A344" s="118">
        <v>343</v>
      </c>
      <c r="B344" s="224" t="s">
        <v>1686</v>
      </c>
      <c r="C344" s="252" t="s">
        <v>1687</v>
      </c>
      <c r="D344" s="253" t="s">
        <v>23</v>
      </c>
      <c r="E344" s="224" t="s">
        <v>6187</v>
      </c>
      <c r="F344" s="224" t="s">
        <v>1694</v>
      </c>
      <c r="G344" s="224" t="s">
        <v>1695</v>
      </c>
      <c r="H344" s="224" t="s">
        <v>1696</v>
      </c>
      <c r="I344" s="224" t="s">
        <v>1697</v>
      </c>
      <c r="J344" s="224" t="s">
        <v>1698</v>
      </c>
      <c r="K344" s="224" t="s">
        <v>1699</v>
      </c>
      <c r="L344" s="6"/>
      <c r="M344" s="8"/>
      <c r="N344" s="5"/>
      <c r="O344" s="5"/>
      <c r="P344" s="5"/>
      <c r="Q344" s="5"/>
      <c r="R344" s="5"/>
      <c r="S344" s="5"/>
      <c r="T344" s="5"/>
      <c r="U344" s="5"/>
      <c r="V344" s="5"/>
      <c r="W344" s="5"/>
      <c r="X344" s="5"/>
    </row>
    <row r="345" spans="1:24" ht="51">
      <c r="A345" s="118">
        <v>344</v>
      </c>
      <c r="B345" s="224" t="s">
        <v>1686</v>
      </c>
      <c r="C345" s="252" t="s">
        <v>1687</v>
      </c>
      <c r="D345" s="253" t="s">
        <v>229</v>
      </c>
      <c r="E345" s="224"/>
      <c r="F345" s="224" t="s">
        <v>1716</v>
      </c>
      <c r="G345" s="224" t="s">
        <v>1717</v>
      </c>
      <c r="H345" s="224" t="s">
        <v>1718</v>
      </c>
      <c r="I345" s="224" t="s">
        <v>1719</v>
      </c>
      <c r="J345" s="224" t="s">
        <v>1720</v>
      </c>
      <c r="K345" s="224" t="s">
        <v>1721</v>
      </c>
      <c r="L345" s="1"/>
      <c r="M345" s="4"/>
      <c r="N345" s="5"/>
      <c r="O345" s="5"/>
      <c r="P345" s="5"/>
      <c r="Q345" s="5"/>
      <c r="R345" s="5"/>
      <c r="S345" s="5"/>
      <c r="T345" s="5"/>
      <c r="U345" s="5"/>
      <c r="V345" s="5"/>
      <c r="W345" s="5"/>
      <c r="X345" s="5"/>
    </row>
    <row r="346" spans="1:24" ht="244.8">
      <c r="A346" s="118">
        <v>345</v>
      </c>
      <c r="B346" s="119" t="s">
        <v>1686</v>
      </c>
      <c r="C346" s="120" t="s">
        <v>1687</v>
      </c>
      <c r="D346" s="253" t="s">
        <v>17</v>
      </c>
      <c r="E346" s="119"/>
      <c r="F346" s="119" t="s">
        <v>6366</v>
      </c>
      <c r="G346" s="119" t="s">
        <v>1689</v>
      </c>
      <c r="H346" s="119" t="s">
        <v>1690</v>
      </c>
      <c r="I346" s="224" t="s">
        <v>1691</v>
      </c>
      <c r="J346" s="119" t="s">
        <v>1692</v>
      </c>
      <c r="K346" s="153" t="s">
        <v>1693</v>
      </c>
      <c r="L346" s="1"/>
      <c r="M346" s="4"/>
      <c r="N346" s="5"/>
      <c r="O346" s="5"/>
      <c r="P346" s="5"/>
      <c r="Q346" s="5"/>
      <c r="R346" s="5"/>
      <c r="S346" s="5"/>
      <c r="T346" s="5"/>
      <c r="U346" s="5"/>
      <c r="V346" s="5"/>
      <c r="W346" s="5"/>
      <c r="X346" s="5"/>
    </row>
    <row r="347" spans="1:24" ht="40.799999999999997">
      <c r="A347" s="118">
        <v>346</v>
      </c>
      <c r="B347" s="224" t="s">
        <v>1686</v>
      </c>
      <c r="C347" s="252" t="s">
        <v>1687</v>
      </c>
      <c r="D347" s="253" t="s">
        <v>259</v>
      </c>
      <c r="E347" s="224"/>
      <c r="F347" s="224" t="s">
        <v>1746</v>
      </c>
      <c r="G347" s="224" t="s">
        <v>1747</v>
      </c>
      <c r="H347" s="224" t="s">
        <v>1748</v>
      </c>
      <c r="I347" s="224" t="s">
        <v>1749</v>
      </c>
      <c r="J347" s="224" t="s">
        <v>1750</v>
      </c>
      <c r="K347" s="224"/>
      <c r="L347" s="1"/>
      <c r="M347" s="4"/>
      <c r="N347" s="5"/>
      <c r="O347" s="5"/>
      <c r="P347" s="5"/>
      <c r="Q347" s="5"/>
      <c r="R347" s="5"/>
      <c r="S347" s="5"/>
      <c r="T347" s="5"/>
      <c r="U347" s="5"/>
      <c r="V347" s="5"/>
      <c r="W347" s="5"/>
      <c r="X347" s="5"/>
    </row>
    <row r="348" spans="1:24" ht="40.799999999999997">
      <c r="A348" s="118">
        <v>347</v>
      </c>
      <c r="B348" s="119" t="s">
        <v>1686</v>
      </c>
      <c r="C348" s="120" t="s">
        <v>1687</v>
      </c>
      <c r="D348" s="253" t="s">
        <v>31</v>
      </c>
      <c r="E348" s="119"/>
      <c r="F348" s="119" t="s">
        <v>1700</v>
      </c>
      <c r="G348" s="119" t="s">
        <v>1701</v>
      </c>
      <c r="H348" s="119" t="s">
        <v>1702</v>
      </c>
      <c r="I348" s="224" t="s">
        <v>1703</v>
      </c>
      <c r="J348" s="119" t="s">
        <v>1704</v>
      </c>
      <c r="K348" s="153"/>
      <c r="L348" s="1"/>
      <c r="M348" s="8"/>
      <c r="N348" s="5"/>
      <c r="O348" s="5"/>
      <c r="P348" s="5"/>
      <c r="Q348" s="5"/>
      <c r="R348" s="5"/>
      <c r="S348" s="5"/>
      <c r="T348" s="5"/>
      <c r="U348" s="5"/>
      <c r="V348" s="5"/>
      <c r="W348" s="5"/>
      <c r="X348" s="5"/>
    </row>
    <row r="349" spans="1:24" ht="51">
      <c r="A349" s="118">
        <v>348</v>
      </c>
      <c r="B349" s="119" t="s">
        <v>1686</v>
      </c>
      <c r="C349" s="120" t="s">
        <v>1687</v>
      </c>
      <c r="D349" s="253" t="s">
        <v>35</v>
      </c>
      <c r="E349" s="258" t="s">
        <v>6187</v>
      </c>
      <c r="F349" s="119" t="s">
        <v>6367</v>
      </c>
      <c r="G349" s="119" t="s">
        <v>1705</v>
      </c>
      <c r="H349" s="119" t="s">
        <v>1706</v>
      </c>
      <c r="I349" s="224" t="s">
        <v>6148</v>
      </c>
      <c r="J349" s="153" t="s">
        <v>5731</v>
      </c>
      <c r="K349" s="153" t="s">
        <v>1707</v>
      </c>
      <c r="L349" s="1"/>
      <c r="M349" s="4"/>
      <c r="N349" s="5"/>
      <c r="O349" s="5"/>
      <c r="P349" s="5"/>
      <c r="Q349" s="5"/>
      <c r="R349" s="5"/>
      <c r="S349" s="5"/>
      <c r="T349" s="5"/>
      <c r="U349" s="5"/>
      <c r="V349" s="5"/>
      <c r="W349" s="5"/>
      <c r="X349" s="5"/>
    </row>
    <row r="350" spans="1:24" ht="81.599999999999994">
      <c r="A350" s="118">
        <v>349</v>
      </c>
      <c r="B350" s="119" t="s">
        <v>1686</v>
      </c>
      <c r="C350" s="120" t="s">
        <v>1687</v>
      </c>
      <c r="D350" s="253" t="s">
        <v>76</v>
      </c>
      <c r="E350" s="119"/>
      <c r="F350" s="119" t="s">
        <v>6368</v>
      </c>
      <c r="G350" s="119" t="s">
        <v>1708</v>
      </c>
      <c r="H350" s="119" t="s">
        <v>1709</v>
      </c>
      <c r="I350" s="224" t="s">
        <v>1710</v>
      </c>
      <c r="J350" s="119" t="s">
        <v>1711</v>
      </c>
      <c r="K350" s="153"/>
      <c r="L350" s="6" t="s">
        <v>1722</v>
      </c>
      <c r="M350" s="8"/>
      <c r="N350" s="5"/>
      <c r="O350" s="5"/>
      <c r="P350" s="5"/>
      <c r="Q350" s="5"/>
      <c r="R350" s="5"/>
      <c r="S350" s="5"/>
      <c r="T350" s="5"/>
      <c r="U350" s="5"/>
      <c r="V350" s="5"/>
      <c r="W350" s="5"/>
      <c r="X350" s="5"/>
    </row>
    <row r="351" spans="1:24" ht="51">
      <c r="A351" s="118">
        <v>350</v>
      </c>
      <c r="B351" s="119" t="s">
        <v>1686</v>
      </c>
      <c r="C351" s="120" t="s">
        <v>1687</v>
      </c>
      <c r="D351" s="253" t="s">
        <v>44</v>
      </c>
      <c r="E351" s="119"/>
      <c r="F351" s="254" t="s">
        <v>6369</v>
      </c>
      <c r="G351" s="254"/>
      <c r="H351" s="254"/>
      <c r="I351" s="251"/>
      <c r="J351" s="254"/>
      <c r="K351" s="256" t="s">
        <v>93</v>
      </c>
      <c r="L351" s="1"/>
      <c r="M351" s="4"/>
      <c r="N351" s="5"/>
      <c r="O351" s="5"/>
      <c r="P351" s="5"/>
      <c r="Q351" s="5"/>
      <c r="R351" s="5"/>
      <c r="S351" s="5"/>
      <c r="T351" s="5"/>
      <c r="U351" s="5"/>
      <c r="V351" s="5"/>
      <c r="W351" s="5"/>
      <c r="X351" s="5"/>
    </row>
    <row r="352" spans="1:24" ht="40.799999999999997">
      <c r="A352" s="118">
        <v>351</v>
      </c>
      <c r="B352" s="119" t="s">
        <v>1686</v>
      </c>
      <c r="C352" s="120" t="s">
        <v>1687</v>
      </c>
      <c r="D352" s="253">
        <v>10</v>
      </c>
      <c r="E352" s="119"/>
      <c r="F352" s="119" t="s">
        <v>1713</v>
      </c>
      <c r="G352" s="119" t="s">
        <v>1012</v>
      </c>
      <c r="H352" s="119" t="s">
        <v>1013</v>
      </c>
      <c r="I352" s="224" t="s">
        <v>1714</v>
      </c>
      <c r="J352" s="119" t="s">
        <v>1715</v>
      </c>
      <c r="K352" s="153"/>
      <c r="L352" s="1"/>
      <c r="M352" s="4"/>
      <c r="N352" s="5"/>
      <c r="O352" s="5"/>
      <c r="P352" s="5"/>
      <c r="Q352" s="5"/>
      <c r="R352" s="5"/>
      <c r="S352" s="5"/>
      <c r="T352" s="5"/>
      <c r="U352" s="5"/>
      <c r="V352" s="5"/>
      <c r="W352" s="5"/>
      <c r="X352" s="5"/>
    </row>
    <row r="353" spans="1:24" ht="51">
      <c r="A353" s="118">
        <v>352</v>
      </c>
      <c r="B353" s="224" t="s">
        <v>1686</v>
      </c>
      <c r="C353" s="252" t="s">
        <v>1687</v>
      </c>
      <c r="D353" s="253" t="s">
        <v>271</v>
      </c>
      <c r="E353" s="224"/>
      <c r="F353" s="224" t="s">
        <v>6372</v>
      </c>
      <c r="G353" s="224" t="s">
        <v>6179</v>
      </c>
      <c r="H353" s="224" t="s">
        <v>6181</v>
      </c>
      <c r="I353" s="277" t="s">
        <v>6180</v>
      </c>
      <c r="J353" s="224" t="s">
        <v>6182</v>
      </c>
      <c r="K353" s="224"/>
      <c r="L353" s="6" t="s">
        <v>1745</v>
      </c>
      <c r="M353" s="8"/>
      <c r="N353" s="5"/>
      <c r="O353" s="5"/>
      <c r="P353" s="5"/>
      <c r="Q353" s="5"/>
      <c r="R353" s="5"/>
      <c r="S353" s="5"/>
      <c r="T353" s="5"/>
      <c r="U353" s="5"/>
      <c r="V353" s="5"/>
      <c r="W353" s="5"/>
      <c r="X353" s="5"/>
    </row>
    <row r="354" spans="1:24" ht="30.6">
      <c r="A354" s="118">
        <v>353</v>
      </c>
      <c r="B354" s="119" t="s">
        <v>1686</v>
      </c>
      <c r="C354" s="120" t="s">
        <v>1687</v>
      </c>
      <c r="D354" s="253" t="s">
        <v>235</v>
      </c>
      <c r="E354" s="119" t="s">
        <v>6187</v>
      </c>
      <c r="F354" s="119" t="s">
        <v>6370</v>
      </c>
      <c r="G354" s="119" t="s">
        <v>1723</v>
      </c>
      <c r="H354" s="119" t="s">
        <v>1724</v>
      </c>
      <c r="I354" s="224" t="s">
        <v>1725</v>
      </c>
      <c r="J354" s="119" t="s">
        <v>1726</v>
      </c>
      <c r="K354" s="153" t="s">
        <v>1727</v>
      </c>
      <c r="L354" s="1"/>
      <c r="M354" s="8"/>
      <c r="N354" s="5"/>
      <c r="O354" s="5"/>
      <c r="P354" s="5"/>
      <c r="Q354" s="5"/>
      <c r="R354" s="5"/>
      <c r="S354" s="5"/>
      <c r="T354" s="5"/>
      <c r="U354" s="5"/>
      <c r="V354" s="5"/>
      <c r="W354" s="5"/>
      <c r="X354" s="5"/>
    </row>
    <row r="355" spans="1:24" ht="40.799999999999997">
      <c r="A355" s="118">
        <v>354</v>
      </c>
      <c r="B355" s="119" t="s">
        <v>1686</v>
      </c>
      <c r="C355" s="120" t="s">
        <v>1687</v>
      </c>
      <c r="D355" s="253" t="s">
        <v>241</v>
      </c>
      <c r="E355" s="119"/>
      <c r="F355" s="119" t="s">
        <v>1728</v>
      </c>
      <c r="G355" s="119" t="s">
        <v>1729</v>
      </c>
      <c r="H355" s="119" t="s">
        <v>1730</v>
      </c>
      <c r="I355" s="224" t="s">
        <v>1731</v>
      </c>
      <c r="J355" s="119" t="s">
        <v>1732</v>
      </c>
      <c r="K355" s="153" t="s">
        <v>1733</v>
      </c>
      <c r="L355" s="1"/>
      <c r="M355" s="8"/>
      <c r="N355" s="5"/>
      <c r="O355" s="5"/>
      <c r="P355" s="5"/>
      <c r="Q355" s="5"/>
      <c r="R355" s="5"/>
      <c r="S355" s="5"/>
      <c r="T355" s="5"/>
      <c r="U355" s="5"/>
      <c r="V355" s="5"/>
      <c r="W355" s="5"/>
      <c r="X355" s="5"/>
    </row>
    <row r="356" spans="1:24" ht="40.799999999999997">
      <c r="A356" s="118">
        <v>355</v>
      </c>
      <c r="B356" s="119" t="s">
        <v>1686</v>
      </c>
      <c r="C356" s="120" t="s">
        <v>1687</v>
      </c>
      <c r="D356" s="253" t="s">
        <v>247</v>
      </c>
      <c r="E356" s="119"/>
      <c r="F356" s="119" t="s">
        <v>6371</v>
      </c>
      <c r="G356" s="119" t="s">
        <v>1734</v>
      </c>
      <c r="H356" s="119" t="s">
        <v>1735</v>
      </c>
      <c r="I356" s="224" t="s">
        <v>1736</v>
      </c>
      <c r="J356" s="119" t="s">
        <v>1737</v>
      </c>
      <c r="K356" s="153" t="s">
        <v>1738</v>
      </c>
      <c r="L356" s="66"/>
      <c r="M356" s="58"/>
      <c r="N356" s="5"/>
      <c r="O356" s="5"/>
      <c r="P356" s="5"/>
      <c r="Q356" s="5"/>
      <c r="R356" s="5"/>
      <c r="S356" s="5"/>
      <c r="T356" s="5"/>
      <c r="U356" s="5"/>
      <c r="V356" s="5"/>
      <c r="W356" s="5"/>
      <c r="X356" s="5"/>
    </row>
    <row r="357" spans="1:24" ht="51">
      <c r="A357" s="118">
        <v>356</v>
      </c>
      <c r="B357" s="119" t="s">
        <v>1686</v>
      </c>
      <c r="C357" s="120" t="s">
        <v>1687</v>
      </c>
      <c r="D357" s="253" t="s">
        <v>253</v>
      </c>
      <c r="E357" s="119" t="s">
        <v>6187</v>
      </c>
      <c r="F357" s="119" t="s">
        <v>1739</v>
      </c>
      <c r="G357" s="119" t="s">
        <v>1740</v>
      </c>
      <c r="H357" s="119" t="s">
        <v>1741</v>
      </c>
      <c r="I357" s="224" t="s">
        <v>6021</v>
      </c>
      <c r="J357" s="119" t="s">
        <v>1743</v>
      </c>
      <c r="K357" s="153" t="s">
        <v>1744</v>
      </c>
      <c r="L357" s="22"/>
      <c r="M357" s="24"/>
      <c r="N357" s="25"/>
      <c r="O357" s="25"/>
      <c r="P357" s="25"/>
      <c r="Q357" s="25"/>
      <c r="R357" s="25"/>
      <c r="S357" s="25"/>
      <c r="T357" s="25"/>
      <c r="U357" s="25"/>
      <c r="V357" s="25"/>
      <c r="W357" s="25"/>
      <c r="X357" s="25"/>
    </row>
    <row r="358" spans="1:24" ht="30.6">
      <c r="A358" s="118">
        <v>357</v>
      </c>
      <c r="B358" s="119" t="s">
        <v>1686</v>
      </c>
      <c r="C358" s="120" t="s">
        <v>1687</v>
      </c>
      <c r="D358" s="253" t="s">
        <v>265</v>
      </c>
      <c r="E358" s="119"/>
      <c r="F358" s="119" t="s">
        <v>1751</v>
      </c>
      <c r="G358" s="119" t="s">
        <v>1752</v>
      </c>
      <c r="H358" s="119" t="s">
        <v>1753</v>
      </c>
      <c r="I358" s="277" t="s">
        <v>6643</v>
      </c>
      <c r="J358" s="119" t="s">
        <v>1754</v>
      </c>
      <c r="K358" s="153"/>
      <c r="L358" s="6" t="s">
        <v>1764</v>
      </c>
      <c r="M358" s="4"/>
      <c r="N358" s="5"/>
      <c r="O358" s="5"/>
      <c r="P358" s="5"/>
      <c r="Q358" s="5"/>
      <c r="R358" s="5"/>
      <c r="S358" s="5"/>
      <c r="T358" s="5"/>
      <c r="U358" s="5"/>
      <c r="V358" s="5"/>
      <c r="W358" s="5"/>
      <c r="X358" s="5"/>
    </row>
    <row r="359" spans="1:24" ht="51">
      <c r="A359" s="118">
        <v>358</v>
      </c>
      <c r="B359" s="258" t="s">
        <v>1755</v>
      </c>
      <c r="C359" s="259" t="s">
        <v>313</v>
      </c>
      <c r="D359" s="253" t="s">
        <v>12</v>
      </c>
      <c r="E359" s="258" t="s">
        <v>6187</v>
      </c>
      <c r="F359" s="258" t="s">
        <v>1756</v>
      </c>
      <c r="G359" s="258" t="s">
        <v>1757</v>
      </c>
      <c r="H359" s="258" t="s">
        <v>1758</v>
      </c>
      <c r="I359" s="224" t="s">
        <v>1759</v>
      </c>
      <c r="J359" s="258" t="s">
        <v>1760</v>
      </c>
      <c r="K359" s="263" t="s">
        <v>1761</v>
      </c>
      <c r="L359" s="1"/>
      <c r="M359" s="4"/>
      <c r="N359" s="5"/>
      <c r="O359" s="5"/>
      <c r="P359" s="5"/>
      <c r="Q359" s="5"/>
      <c r="R359" s="5"/>
      <c r="S359" s="5"/>
      <c r="T359" s="5"/>
      <c r="U359" s="5"/>
      <c r="V359" s="5"/>
      <c r="W359" s="5"/>
      <c r="X359" s="5"/>
    </row>
    <row r="360" spans="1:24" ht="40.799999999999997">
      <c r="A360" s="118">
        <v>359</v>
      </c>
      <c r="B360" s="119" t="s">
        <v>1755</v>
      </c>
      <c r="C360" s="120" t="s">
        <v>313</v>
      </c>
      <c r="D360" s="253" t="s">
        <v>17</v>
      </c>
      <c r="E360" s="119"/>
      <c r="F360" s="254" t="s">
        <v>1762</v>
      </c>
      <c r="G360" s="119"/>
      <c r="H360" s="119"/>
      <c r="I360" s="224"/>
      <c r="J360" s="254"/>
      <c r="K360" s="256" t="s">
        <v>93</v>
      </c>
      <c r="L360" s="1"/>
      <c r="M360" s="4"/>
      <c r="N360" s="5"/>
      <c r="O360" s="5"/>
      <c r="P360" s="5"/>
      <c r="Q360" s="5"/>
      <c r="R360" s="5"/>
      <c r="S360" s="5"/>
      <c r="T360" s="5"/>
      <c r="U360" s="5"/>
      <c r="V360" s="5"/>
      <c r="W360" s="5"/>
      <c r="X360" s="5"/>
    </row>
    <row r="361" spans="1:24" ht="51">
      <c r="A361" s="118">
        <v>360</v>
      </c>
      <c r="B361" s="119" t="s">
        <v>1755</v>
      </c>
      <c r="C361" s="120" t="s">
        <v>313</v>
      </c>
      <c r="D361" s="253" t="s">
        <v>23</v>
      </c>
      <c r="E361" s="119"/>
      <c r="F361" s="254" t="s">
        <v>1765</v>
      </c>
      <c r="G361" s="254"/>
      <c r="H361" s="254"/>
      <c r="I361" s="251"/>
      <c r="J361" s="254"/>
      <c r="K361" s="273" t="s">
        <v>93</v>
      </c>
      <c r="L361" s="6" t="s">
        <v>205</v>
      </c>
      <c r="M361" s="8"/>
      <c r="N361" s="5"/>
      <c r="O361" s="5"/>
      <c r="P361" s="5"/>
      <c r="Q361" s="5"/>
      <c r="R361" s="5"/>
      <c r="S361" s="5"/>
      <c r="T361" s="5"/>
      <c r="U361" s="5"/>
      <c r="V361" s="5"/>
      <c r="W361" s="5"/>
      <c r="X361" s="5"/>
    </row>
    <row r="362" spans="1:24" ht="61.2">
      <c r="A362" s="118">
        <v>361</v>
      </c>
      <c r="B362" s="119" t="s">
        <v>1755</v>
      </c>
      <c r="C362" s="120" t="s">
        <v>313</v>
      </c>
      <c r="D362" s="253" t="s">
        <v>31</v>
      </c>
      <c r="E362" s="119"/>
      <c r="F362" s="254" t="s">
        <v>1766</v>
      </c>
      <c r="G362" s="254"/>
      <c r="H362" s="254"/>
      <c r="I362" s="251"/>
      <c r="J362" s="254" t="s">
        <v>1763</v>
      </c>
      <c r="K362" s="273" t="s">
        <v>93</v>
      </c>
      <c r="L362" s="1"/>
      <c r="M362" s="8"/>
      <c r="N362" s="5"/>
      <c r="O362" s="5"/>
      <c r="P362" s="5"/>
      <c r="Q362" s="5"/>
      <c r="R362" s="5"/>
      <c r="S362" s="5"/>
      <c r="T362" s="5"/>
      <c r="U362" s="5"/>
      <c r="V362" s="5"/>
      <c r="W362" s="5"/>
      <c r="X362" s="5"/>
    </row>
    <row r="363" spans="1:24" ht="132.6">
      <c r="A363" s="118">
        <v>362</v>
      </c>
      <c r="B363" s="119" t="s">
        <v>1755</v>
      </c>
      <c r="C363" s="120" t="s">
        <v>313</v>
      </c>
      <c r="D363" s="253" t="s">
        <v>35</v>
      </c>
      <c r="E363" s="119" t="s">
        <v>6187</v>
      </c>
      <c r="F363" s="119" t="s">
        <v>6373</v>
      </c>
      <c r="G363" s="119" t="s">
        <v>1767</v>
      </c>
      <c r="H363" s="119" t="s">
        <v>1768</v>
      </c>
      <c r="I363" s="224" t="s">
        <v>1769</v>
      </c>
      <c r="J363" s="119" t="s">
        <v>1770</v>
      </c>
      <c r="K363" s="263" t="s">
        <v>1771</v>
      </c>
      <c r="L363" s="6" t="s">
        <v>1783</v>
      </c>
      <c r="M363" s="4"/>
      <c r="N363" s="5"/>
      <c r="O363" s="5"/>
      <c r="P363" s="5"/>
      <c r="Q363" s="5"/>
      <c r="R363" s="5"/>
      <c r="S363" s="5"/>
      <c r="T363" s="5"/>
      <c r="U363" s="5"/>
      <c r="V363" s="5"/>
      <c r="W363" s="5"/>
      <c r="X363" s="5"/>
    </row>
    <row r="364" spans="1:24" ht="71.400000000000006">
      <c r="A364" s="118">
        <v>363</v>
      </c>
      <c r="B364" s="119" t="s">
        <v>1755</v>
      </c>
      <c r="C364" s="120" t="s">
        <v>313</v>
      </c>
      <c r="D364" s="253" t="s">
        <v>76</v>
      </c>
      <c r="E364" s="119"/>
      <c r="F364" s="119" t="s">
        <v>6374</v>
      </c>
      <c r="G364" s="119" t="s">
        <v>1772</v>
      </c>
      <c r="H364" s="119" t="s">
        <v>1773</v>
      </c>
      <c r="I364" s="224" t="s">
        <v>1774</v>
      </c>
      <c r="J364" s="119" t="s">
        <v>1775</v>
      </c>
      <c r="K364" s="261" t="s">
        <v>1776</v>
      </c>
      <c r="L364" s="1"/>
      <c r="M364" s="4"/>
      <c r="N364" s="5"/>
      <c r="O364" s="5"/>
      <c r="P364" s="5"/>
      <c r="Q364" s="5"/>
      <c r="R364" s="5"/>
      <c r="S364" s="5"/>
      <c r="T364" s="5"/>
      <c r="U364" s="5"/>
      <c r="V364" s="5"/>
      <c r="W364" s="5"/>
      <c r="X364" s="5"/>
    </row>
    <row r="365" spans="1:24" ht="40.799999999999997">
      <c r="A365" s="118">
        <v>364</v>
      </c>
      <c r="B365" s="119" t="s">
        <v>1755</v>
      </c>
      <c r="C365" s="120" t="s">
        <v>313</v>
      </c>
      <c r="D365" s="253" t="s">
        <v>40</v>
      </c>
      <c r="E365" s="119" t="s">
        <v>6187</v>
      </c>
      <c r="F365" s="119" t="s">
        <v>1777</v>
      </c>
      <c r="G365" s="119" t="s">
        <v>1778</v>
      </c>
      <c r="H365" s="119" t="s">
        <v>1779</v>
      </c>
      <c r="I365" s="224" t="s">
        <v>1780</v>
      </c>
      <c r="J365" s="119" t="s">
        <v>1781</v>
      </c>
      <c r="K365" s="261" t="s">
        <v>1782</v>
      </c>
      <c r="L365" s="1"/>
      <c r="M365" s="47"/>
      <c r="N365" s="48"/>
      <c r="O365" s="48"/>
      <c r="P365" s="48"/>
      <c r="Q365" s="48"/>
      <c r="R365" s="48"/>
      <c r="S365" s="48"/>
      <c r="T365" s="48"/>
      <c r="U365" s="48"/>
      <c r="V365" s="48"/>
      <c r="W365" s="48"/>
      <c r="X365" s="48"/>
    </row>
    <row r="366" spans="1:24" ht="40.799999999999997">
      <c r="A366" s="118">
        <v>365</v>
      </c>
      <c r="B366" s="119" t="s">
        <v>1755</v>
      </c>
      <c r="C366" s="120" t="s">
        <v>313</v>
      </c>
      <c r="D366" s="253" t="s">
        <v>44</v>
      </c>
      <c r="E366" s="119"/>
      <c r="F366" s="119" t="s">
        <v>1777</v>
      </c>
      <c r="G366" s="119" t="s">
        <v>1784</v>
      </c>
      <c r="H366" s="119" t="s">
        <v>1785</v>
      </c>
      <c r="I366" s="224" t="s">
        <v>1780</v>
      </c>
      <c r="J366" s="119" t="s">
        <v>1786</v>
      </c>
      <c r="K366" s="261"/>
      <c r="L366" s="1"/>
      <c r="M366" s="47"/>
      <c r="N366" s="48"/>
      <c r="O366" s="48"/>
      <c r="P366" s="48"/>
      <c r="Q366" s="48"/>
      <c r="R366" s="48"/>
      <c r="S366" s="48"/>
      <c r="T366" s="48"/>
      <c r="U366" s="48"/>
      <c r="V366" s="48"/>
      <c r="W366" s="48"/>
      <c r="X366" s="48"/>
    </row>
    <row r="367" spans="1:24" ht="51">
      <c r="A367" s="118">
        <v>366</v>
      </c>
      <c r="B367" s="119" t="s">
        <v>1755</v>
      </c>
      <c r="C367" s="120" t="s">
        <v>313</v>
      </c>
      <c r="D367" s="253" t="s">
        <v>92</v>
      </c>
      <c r="E367" s="119"/>
      <c r="F367" s="119" t="s">
        <v>1787</v>
      </c>
      <c r="G367" s="119" t="s">
        <v>1788</v>
      </c>
      <c r="H367" s="119" t="s">
        <v>1789</v>
      </c>
      <c r="I367" s="224" t="s">
        <v>1790</v>
      </c>
      <c r="J367" s="119" t="s">
        <v>1791</v>
      </c>
      <c r="K367" s="261"/>
      <c r="L367" s="66"/>
      <c r="M367" s="47"/>
      <c r="N367" s="48"/>
      <c r="O367" s="48"/>
      <c r="P367" s="48"/>
      <c r="Q367" s="48"/>
      <c r="R367" s="48"/>
      <c r="S367" s="48"/>
      <c r="T367" s="48"/>
      <c r="U367" s="48"/>
      <c r="V367" s="48"/>
      <c r="W367" s="48"/>
      <c r="X367" s="48"/>
    </row>
    <row r="368" spans="1:24" ht="51">
      <c r="A368" s="118">
        <v>367</v>
      </c>
      <c r="B368" s="119" t="s">
        <v>1755</v>
      </c>
      <c r="C368" s="120" t="s">
        <v>313</v>
      </c>
      <c r="D368" s="253" t="s">
        <v>223</v>
      </c>
      <c r="E368" s="119"/>
      <c r="F368" s="119" t="s">
        <v>1792</v>
      </c>
      <c r="G368" s="119" t="s">
        <v>1793</v>
      </c>
      <c r="H368" s="119" t="s">
        <v>1794</v>
      </c>
      <c r="I368" s="224" t="s">
        <v>1795</v>
      </c>
      <c r="J368" s="119" t="s">
        <v>1796</v>
      </c>
      <c r="K368" s="261"/>
      <c r="L368" s="1"/>
      <c r="M368" s="4"/>
      <c r="N368" s="5"/>
      <c r="O368" s="5"/>
      <c r="P368" s="5"/>
      <c r="Q368" s="5"/>
      <c r="R368" s="5"/>
      <c r="S368" s="5"/>
      <c r="T368" s="5"/>
      <c r="U368" s="5"/>
      <c r="V368" s="5"/>
      <c r="W368" s="5"/>
      <c r="X368" s="5"/>
    </row>
    <row r="369" spans="1:24" ht="71.400000000000006">
      <c r="A369" s="118">
        <v>368</v>
      </c>
      <c r="B369" s="119" t="s">
        <v>1755</v>
      </c>
      <c r="C369" s="120" t="s">
        <v>313</v>
      </c>
      <c r="D369" s="253" t="s">
        <v>229</v>
      </c>
      <c r="E369" s="119"/>
      <c r="F369" s="119" t="s">
        <v>6375</v>
      </c>
      <c r="G369" s="119" t="s">
        <v>6137</v>
      </c>
      <c r="H369" s="119" t="s">
        <v>6138</v>
      </c>
      <c r="I369" s="277" t="s">
        <v>6139</v>
      </c>
      <c r="J369" s="119" t="s">
        <v>6140</v>
      </c>
      <c r="K369" s="261"/>
      <c r="L369" s="22"/>
      <c r="M369" s="34"/>
      <c r="N369" s="25"/>
      <c r="O369" s="25"/>
      <c r="P369" s="25"/>
      <c r="Q369" s="25"/>
      <c r="R369" s="25"/>
      <c r="S369" s="25"/>
      <c r="T369" s="25"/>
      <c r="U369" s="25"/>
      <c r="V369" s="25"/>
      <c r="W369" s="25"/>
      <c r="X369" s="25"/>
    </row>
    <row r="370" spans="1:24" ht="51">
      <c r="A370" s="118">
        <v>369</v>
      </c>
      <c r="B370" s="119" t="s">
        <v>1797</v>
      </c>
      <c r="C370" s="120" t="s">
        <v>1798</v>
      </c>
      <c r="D370" s="253" t="s">
        <v>12</v>
      </c>
      <c r="E370" s="119"/>
      <c r="F370" s="119" t="s">
        <v>1799</v>
      </c>
      <c r="G370" s="119" t="s">
        <v>1800</v>
      </c>
      <c r="H370" s="119" t="s">
        <v>1801</v>
      </c>
      <c r="I370" s="224" t="s">
        <v>1802</v>
      </c>
      <c r="J370" s="119" t="s">
        <v>6654</v>
      </c>
      <c r="K370" s="263" t="str">
        <f>HYPERLINK("mailto:pskgu@mail.ru","pskgu@mail.ru ")</f>
        <v xml:space="preserve">pskgu@mail.ru </v>
      </c>
      <c r="L370" s="1"/>
      <c r="M370" s="4"/>
      <c r="N370" s="5"/>
      <c r="O370" s="5"/>
      <c r="P370" s="5"/>
      <c r="Q370" s="5"/>
      <c r="R370" s="5"/>
      <c r="S370" s="5"/>
      <c r="T370" s="5"/>
      <c r="U370" s="5"/>
      <c r="V370" s="5"/>
      <c r="W370" s="5"/>
      <c r="X370" s="5"/>
    </row>
    <row r="371" spans="1:24" ht="51">
      <c r="A371" s="118">
        <v>370</v>
      </c>
      <c r="B371" s="258" t="s">
        <v>1797</v>
      </c>
      <c r="C371" s="259" t="s">
        <v>1798</v>
      </c>
      <c r="D371" s="253" t="s">
        <v>17</v>
      </c>
      <c r="E371" s="258"/>
      <c r="F371" s="258" t="s">
        <v>6662</v>
      </c>
      <c r="G371" s="258" t="s">
        <v>1803</v>
      </c>
      <c r="H371" s="258" t="s">
        <v>1804</v>
      </c>
      <c r="I371" s="224" t="s">
        <v>1805</v>
      </c>
      <c r="J371" s="258" t="s">
        <v>1806</v>
      </c>
      <c r="K371" s="263" t="s">
        <v>1807</v>
      </c>
      <c r="L371" s="1"/>
      <c r="M371" s="4"/>
      <c r="N371" s="5"/>
      <c r="O371" s="5"/>
      <c r="P371" s="5"/>
      <c r="Q371" s="5"/>
      <c r="R371" s="5"/>
      <c r="S371" s="5"/>
      <c r="T371" s="5"/>
      <c r="U371" s="5"/>
      <c r="V371" s="5"/>
      <c r="W371" s="5"/>
      <c r="X371" s="5"/>
    </row>
    <row r="372" spans="1:24" ht="30.6">
      <c r="A372" s="118">
        <v>371</v>
      </c>
      <c r="B372" s="258" t="s">
        <v>1797</v>
      </c>
      <c r="C372" s="120" t="s">
        <v>1798</v>
      </c>
      <c r="D372" s="253" t="s">
        <v>23</v>
      </c>
      <c r="E372" s="258"/>
      <c r="F372" s="258" t="s">
        <v>1808</v>
      </c>
      <c r="G372" s="258" t="s">
        <v>1809</v>
      </c>
      <c r="H372" s="258" t="s">
        <v>1810</v>
      </c>
      <c r="I372" s="224" t="str">
        <f>HYPERLINK("mailto:zavuch_nsk@mail.ru","zavuch_nsk@mail.ru")</f>
        <v>zavuch_nsk@mail.ru</v>
      </c>
      <c r="J372" s="258" t="s">
        <v>1811</v>
      </c>
      <c r="K372" s="153" t="s">
        <v>1812</v>
      </c>
      <c r="L372" s="1"/>
      <c r="M372" s="47"/>
      <c r="N372" s="48"/>
      <c r="O372" s="48"/>
      <c r="P372" s="48"/>
      <c r="Q372" s="48"/>
      <c r="R372" s="48"/>
      <c r="S372" s="48"/>
      <c r="T372" s="48"/>
      <c r="U372" s="48"/>
      <c r="V372" s="48"/>
      <c r="W372" s="48"/>
      <c r="X372" s="48"/>
    </row>
    <row r="373" spans="1:24" ht="81.599999999999994">
      <c r="A373" s="118">
        <v>372</v>
      </c>
      <c r="B373" s="119" t="s">
        <v>1813</v>
      </c>
      <c r="C373" s="120" t="s">
        <v>12</v>
      </c>
      <c r="D373" s="253" t="s">
        <v>12</v>
      </c>
      <c r="E373" s="119"/>
      <c r="F373" s="119" t="s">
        <v>1814</v>
      </c>
      <c r="G373" s="119" t="s">
        <v>1815</v>
      </c>
      <c r="H373" s="119" t="s">
        <v>1816</v>
      </c>
      <c r="I373" s="224" t="s">
        <v>1817</v>
      </c>
      <c r="J373" s="119" t="s">
        <v>1818</v>
      </c>
      <c r="K373" s="263" t="str">
        <f>HYPERLINK("https://www.rgo.ru/ru/proekty/vserossiyskiygeograficheskiy-diktant0/vserossiyskiygeograficheskiy-diktant2016;","https://www.rgo.ru/ru/proe
kty/vserossiyskiygeograficheskiy-diktant0/vserossiyskiygeograficheskiy-diktant2016;
")</f>
        <v xml:space="preserve">https://www.rgo.ru/ru/proe
kty/vserossiyskiygeograficheskiy-diktant0/vserossiyskiygeograficheskiy-diktant2016;
</v>
      </c>
      <c r="L373" s="1"/>
      <c r="M373" s="4"/>
      <c r="N373" s="5"/>
      <c r="O373" s="5"/>
      <c r="P373" s="5"/>
      <c r="Q373" s="5"/>
      <c r="R373" s="5"/>
      <c r="S373" s="5"/>
      <c r="T373" s="5"/>
      <c r="U373" s="5"/>
      <c r="V373" s="5"/>
      <c r="W373" s="5"/>
      <c r="X373" s="5"/>
    </row>
    <row r="374" spans="1:24" ht="40.799999999999997">
      <c r="A374" s="118">
        <v>373</v>
      </c>
      <c r="B374" s="119" t="s">
        <v>1820</v>
      </c>
      <c r="C374" s="120" t="s">
        <v>31</v>
      </c>
      <c r="D374" s="253" t="s">
        <v>12</v>
      </c>
      <c r="E374" s="119"/>
      <c r="F374" s="119" t="s">
        <v>1821</v>
      </c>
      <c r="G374" s="119" t="s">
        <v>1822</v>
      </c>
      <c r="H374" s="119" t="s">
        <v>1823</v>
      </c>
      <c r="I374" s="224" t="s">
        <v>1824</v>
      </c>
      <c r="J374" s="119" t="s">
        <v>1825</v>
      </c>
      <c r="K374" s="153" t="s">
        <v>1826</v>
      </c>
      <c r="L374" s="1"/>
      <c r="M374" s="4"/>
      <c r="N374" s="5"/>
      <c r="O374" s="5"/>
      <c r="P374" s="5"/>
      <c r="Q374" s="5"/>
      <c r="R374" s="5"/>
      <c r="S374" s="5"/>
      <c r="T374" s="5"/>
      <c r="U374" s="5"/>
      <c r="V374" s="5"/>
      <c r="W374" s="5"/>
      <c r="X374" s="5"/>
    </row>
    <row r="375" spans="1:24" ht="30.6">
      <c r="A375" s="118">
        <v>374</v>
      </c>
      <c r="B375" s="119" t="s">
        <v>1820</v>
      </c>
      <c r="C375" s="120" t="s">
        <v>31</v>
      </c>
      <c r="D375" s="253" t="s">
        <v>17</v>
      </c>
      <c r="E375" s="119"/>
      <c r="F375" s="119" t="s">
        <v>1827</v>
      </c>
      <c r="G375" s="119" t="s">
        <v>1828</v>
      </c>
      <c r="H375" s="119" t="s">
        <v>1829</v>
      </c>
      <c r="I375" s="224" t="s">
        <v>1830</v>
      </c>
      <c r="J375" s="119" t="s">
        <v>1831</v>
      </c>
      <c r="K375" s="153"/>
      <c r="L375" s="1"/>
      <c r="M375" s="4"/>
      <c r="N375" s="5"/>
      <c r="O375" s="5"/>
      <c r="P375" s="5"/>
      <c r="Q375" s="5"/>
      <c r="R375" s="5"/>
      <c r="S375" s="5"/>
      <c r="T375" s="5"/>
      <c r="U375" s="5"/>
      <c r="V375" s="5"/>
      <c r="W375" s="5"/>
      <c r="X375" s="5"/>
    </row>
    <row r="376" spans="1:24" ht="40.799999999999997">
      <c r="A376" s="118">
        <v>375</v>
      </c>
      <c r="B376" s="119" t="s">
        <v>1820</v>
      </c>
      <c r="C376" s="120" t="s">
        <v>31</v>
      </c>
      <c r="D376" s="253" t="s">
        <v>31</v>
      </c>
      <c r="E376" s="119"/>
      <c r="F376" s="119" t="s">
        <v>1834</v>
      </c>
      <c r="G376" s="119" t="s">
        <v>1835</v>
      </c>
      <c r="H376" s="119" t="s">
        <v>1836</v>
      </c>
      <c r="I376" s="224" t="s">
        <v>1837</v>
      </c>
      <c r="J376" s="119" t="s">
        <v>1838</v>
      </c>
      <c r="K376" s="153"/>
      <c r="L376" s="1"/>
      <c r="M376" s="4"/>
      <c r="N376" s="5"/>
      <c r="O376" s="5"/>
      <c r="P376" s="5"/>
      <c r="Q376" s="5"/>
      <c r="R376" s="5"/>
      <c r="S376" s="5"/>
      <c r="T376" s="5"/>
      <c r="U376" s="5"/>
      <c r="V376" s="5"/>
      <c r="W376" s="5"/>
      <c r="X376" s="5"/>
    </row>
    <row r="377" spans="1:24" ht="30.6">
      <c r="A377" s="118">
        <v>376</v>
      </c>
      <c r="B377" s="119" t="s">
        <v>1820</v>
      </c>
      <c r="C377" s="120" t="s">
        <v>31</v>
      </c>
      <c r="D377" s="253" t="s">
        <v>35</v>
      </c>
      <c r="E377" s="119"/>
      <c r="F377" s="119" t="s">
        <v>6376</v>
      </c>
      <c r="G377" s="119" t="s">
        <v>1839</v>
      </c>
      <c r="H377" s="119" t="s">
        <v>1840</v>
      </c>
      <c r="I377" s="224" t="s">
        <v>1841</v>
      </c>
      <c r="J377" s="119" t="s">
        <v>1842</v>
      </c>
      <c r="K377" s="153"/>
      <c r="L377" s="1"/>
      <c r="M377" s="4"/>
      <c r="N377" s="5"/>
      <c r="O377" s="5"/>
      <c r="P377" s="5"/>
      <c r="Q377" s="5"/>
      <c r="R377" s="5"/>
      <c r="S377" s="5"/>
      <c r="T377" s="5"/>
      <c r="U377" s="5"/>
      <c r="V377" s="5"/>
      <c r="W377" s="5"/>
      <c r="X377" s="5"/>
    </row>
    <row r="378" spans="1:24" ht="40.799999999999997">
      <c r="A378" s="118">
        <v>377</v>
      </c>
      <c r="B378" s="119" t="s">
        <v>1820</v>
      </c>
      <c r="C378" s="120" t="s">
        <v>31</v>
      </c>
      <c r="D378" s="253" t="s">
        <v>76</v>
      </c>
      <c r="E378" s="119"/>
      <c r="F378" s="119" t="s">
        <v>6377</v>
      </c>
      <c r="G378" s="119" t="s">
        <v>1843</v>
      </c>
      <c r="H378" s="119" t="s">
        <v>1844</v>
      </c>
      <c r="I378" s="224" t="s">
        <v>1845</v>
      </c>
      <c r="J378" s="119" t="s">
        <v>1846</v>
      </c>
      <c r="K378" s="153" t="s">
        <v>1847</v>
      </c>
      <c r="L378" s="1"/>
      <c r="M378" s="4"/>
      <c r="N378" s="5"/>
      <c r="O378" s="5"/>
      <c r="P378" s="5"/>
      <c r="Q378" s="5"/>
      <c r="R378" s="5"/>
      <c r="S378" s="5"/>
      <c r="T378" s="5"/>
      <c r="U378" s="5"/>
      <c r="V378" s="5"/>
      <c r="W378" s="5"/>
      <c r="X378" s="5"/>
    </row>
    <row r="379" spans="1:24" ht="40.799999999999997">
      <c r="A379" s="118">
        <v>378</v>
      </c>
      <c r="B379" s="119" t="s">
        <v>1820</v>
      </c>
      <c r="C379" s="120" t="s">
        <v>31</v>
      </c>
      <c r="D379" s="253" t="s">
        <v>40</v>
      </c>
      <c r="E379" s="119"/>
      <c r="F379" s="119" t="s">
        <v>6378</v>
      </c>
      <c r="G379" s="119" t="s">
        <v>1848</v>
      </c>
      <c r="H379" s="119" t="s">
        <v>1849</v>
      </c>
      <c r="I379" s="224" t="s">
        <v>6081</v>
      </c>
      <c r="J379" s="119" t="s">
        <v>1851</v>
      </c>
      <c r="K379" s="153" t="s">
        <v>1852</v>
      </c>
      <c r="L379" s="1"/>
      <c r="M379" s="4"/>
      <c r="N379" s="5"/>
      <c r="O379" s="5"/>
      <c r="P379" s="5"/>
      <c r="Q379" s="5"/>
      <c r="R379" s="5"/>
      <c r="S379" s="5"/>
      <c r="T379" s="5"/>
      <c r="U379" s="5"/>
      <c r="V379" s="5"/>
      <c r="W379" s="5"/>
      <c r="X379" s="5"/>
    </row>
    <row r="380" spans="1:24" ht="40.799999999999997">
      <c r="A380" s="118">
        <v>379</v>
      </c>
      <c r="B380" s="224" t="s">
        <v>1820</v>
      </c>
      <c r="C380" s="252" t="s">
        <v>31</v>
      </c>
      <c r="D380" s="253" t="s">
        <v>23</v>
      </c>
      <c r="E380" s="224"/>
      <c r="F380" s="224" t="s">
        <v>6686</v>
      </c>
      <c r="G380" s="224" t="s">
        <v>6684</v>
      </c>
      <c r="H380" s="224" t="s">
        <v>6685</v>
      </c>
      <c r="I380" s="224" t="s">
        <v>1832</v>
      </c>
      <c r="J380" s="224" t="s">
        <v>1833</v>
      </c>
      <c r="K380" s="224"/>
      <c r="L380" s="1"/>
      <c r="M380" s="4"/>
      <c r="N380" s="5"/>
      <c r="O380" s="5"/>
      <c r="P380" s="5"/>
      <c r="Q380" s="5"/>
      <c r="R380" s="5"/>
      <c r="S380" s="5"/>
      <c r="T380" s="5"/>
      <c r="U380" s="5"/>
      <c r="V380" s="5"/>
      <c r="W380" s="5"/>
      <c r="X380" s="5"/>
    </row>
    <row r="381" spans="1:24" ht="81.599999999999994">
      <c r="A381" s="118">
        <v>380</v>
      </c>
      <c r="B381" s="224" t="s">
        <v>1853</v>
      </c>
      <c r="C381" s="252" t="s">
        <v>17</v>
      </c>
      <c r="D381" s="253" t="s">
        <v>12</v>
      </c>
      <c r="E381" s="224" t="s">
        <v>6187</v>
      </c>
      <c r="F381" s="224" t="s">
        <v>6379</v>
      </c>
      <c r="G381" s="224" t="s">
        <v>1854</v>
      </c>
      <c r="H381" s="224" t="s">
        <v>1855</v>
      </c>
      <c r="I381" s="224" t="s">
        <v>1856</v>
      </c>
      <c r="J381" s="224" t="s">
        <v>1857</v>
      </c>
      <c r="K381" s="224" t="s">
        <v>1858</v>
      </c>
      <c r="L381" s="22"/>
      <c r="M381" s="34"/>
      <c r="N381" s="25"/>
      <c r="O381" s="25"/>
      <c r="P381" s="25"/>
      <c r="Q381" s="25"/>
      <c r="R381" s="25"/>
      <c r="S381" s="25"/>
      <c r="T381" s="25"/>
      <c r="U381" s="25"/>
      <c r="V381" s="25"/>
      <c r="W381" s="25"/>
      <c r="X381" s="25"/>
    </row>
    <row r="382" spans="1:24" ht="40.799999999999997">
      <c r="A382" s="118">
        <v>381</v>
      </c>
      <c r="B382" s="224" t="s">
        <v>1853</v>
      </c>
      <c r="C382" s="252" t="s">
        <v>17</v>
      </c>
      <c r="D382" s="253" t="s">
        <v>35</v>
      </c>
      <c r="E382" s="224"/>
      <c r="F382" s="224" t="s">
        <v>1874</v>
      </c>
      <c r="G382" s="224" t="s">
        <v>1875</v>
      </c>
      <c r="H382" s="224" t="s">
        <v>1876</v>
      </c>
      <c r="I382" s="224" t="s">
        <v>1877</v>
      </c>
      <c r="J382" s="224" t="s">
        <v>1878</v>
      </c>
      <c r="K382" s="224"/>
      <c r="L382" s="1"/>
      <c r="M382" s="4"/>
      <c r="N382" s="5"/>
      <c r="O382" s="5"/>
      <c r="P382" s="5"/>
      <c r="Q382" s="5"/>
      <c r="R382" s="5"/>
      <c r="S382" s="5"/>
      <c r="T382" s="5"/>
      <c r="U382" s="5"/>
      <c r="V382" s="5"/>
      <c r="W382" s="5"/>
      <c r="X382" s="5"/>
    </row>
    <row r="383" spans="1:24" ht="142.80000000000001">
      <c r="A383" s="118">
        <v>382</v>
      </c>
      <c r="B383" s="119" t="s">
        <v>1853</v>
      </c>
      <c r="C383" s="120" t="s">
        <v>17</v>
      </c>
      <c r="D383" s="253" t="s">
        <v>17</v>
      </c>
      <c r="E383" s="119"/>
      <c r="F383" s="119" t="s">
        <v>6380</v>
      </c>
      <c r="G383" s="119" t="s">
        <v>1859</v>
      </c>
      <c r="H383" s="119" t="s">
        <v>1860</v>
      </c>
      <c r="I383" s="224" t="s">
        <v>1861</v>
      </c>
      <c r="J383" s="119" t="s">
        <v>1862</v>
      </c>
      <c r="K383" s="153"/>
      <c r="L383" s="1"/>
      <c r="M383" s="4"/>
      <c r="N383" s="5"/>
      <c r="O383" s="5"/>
      <c r="P383" s="5"/>
      <c r="Q383" s="5"/>
      <c r="R383" s="5"/>
      <c r="S383" s="5"/>
      <c r="T383" s="5"/>
      <c r="U383" s="5"/>
      <c r="V383" s="5"/>
      <c r="W383" s="5"/>
      <c r="X383" s="5"/>
    </row>
    <row r="384" spans="1:24" ht="51">
      <c r="A384" s="118">
        <v>383</v>
      </c>
      <c r="B384" s="258" t="s">
        <v>1853</v>
      </c>
      <c r="C384" s="259" t="s">
        <v>17</v>
      </c>
      <c r="D384" s="253" t="s">
        <v>23</v>
      </c>
      <c r="E384" s="258"/>
      <c r="F384" s="258" t="s">
        <v>6381</v>
      </c>
      <c r="G384" s="258" t="s">
        <v>1863</v>
      </c>
      <c r="H384" s="258" t="s">
        <v>1864</v>
      </c>
      <c r="I384" s="224" t="s">
        <v>1865</v>
      </c>
      <c r="J384" s="258" t="s">
        <v>1866</v>
      </c>
      <c r="K384" s="263" t="s">
        <v>1867</v>
      </c>
      <c r="L384" s="22"/>
      <c r="M384" s="24"/>
      <c r="N384" s="25"/>
      <c r="O384" s="25"/>
      <c r="P384" s="25"/>
      <c r="Q384" s="25"/>
      <c r="R384" s="25"/>
      <c r="S384" s="25"/>
      <c r="T384" s="25"/>
      <c r="U384" s="25"/>
      <c r="V384" s="25"/>
      <c r="W384" s="25"/>
      <c r="X384" s="25"/>
    </row>
    <row r="385" spans="1:24" ht="40.799999999999997">
      <c r="A385" s="118">
        <v>384</v>
      </c>
      <c r="B385" s="119" t="s">
        <v>1853</v>
      </c>
      <c r="C385" s="120" t="s">
        <v>17</v>
      </c>
      <c r="D385" s="253" t="s">
        <v>31</v>
      </c>
      <c r="E385" s="119" t="s">
        <v>6187</v>
      </c>
      <c r="F385" s="119" t="s">
        <v>1868</v>
      </c>
      <c r="G385" s="119" t="s">
        <v>1869</v>
      </c>
      <c r="H385" s="119" t="s">
        <v>1870</v>
      </c>
      <c r="I385" s="224" t="s">
        <v>1871</v>
      </c>
      <c r="J385" s="119" t="s">
        <v>1872</v>
      </c>
      <c r="K385" s="153" t="s">
        <v>1873</v>
      </c>
      <c r="L385" s="22"/>
      <c r="M385" s="24"/>
      <c r="N385" s="25"/>
      <c r="O385" s="25"/>
      <c r="P385" s="25"/>
      <c r="Q385" s="25"/>
      <c r="R385" s="25"/>
      <c r="S385" s="25"/>
      <c r="T385" s="25"/>
      <c r="U385" s="25"/>
      <c r="V385" s="25"/>
      <c r="W385" s="25"/>
      <c r="X385" s="25"/>
    </row>
    <row r="386" spans="1:24" ht="51">
      <c r="A386" s="118">
        <v>385</v>
      </c>
      <c r="B386" s="224" t="s">
        <v>1853</v>
      </c>
      <c r="C386" s="252" t="s">
        <v>17</v>
      </c>
      <c r="D386" s="253" t="s">
        <v>92</v>
      </c>
      <c r="E386" s="224"/>
      <c r="F386" s="224" t="s">
        <v>1896</v>
      </c>
      <c r="G386" s="224" t="s">
        <v>1897</v>
      </c>
      <c r="H386" s="224" t="s">
        <v>1898</v>
      </c>
      <c r="I386" s="224" t="s">
        <v>1899</v>
      </c>
      <c r="J386" s="224" t="s">
        <v>1900</v>
      </c>
      <c r="K386" s="224"/>
      <c r="L386" s="22"/>
      <c r="M386" s="24"/>
      <c r="N386" s="25"/>
      <c r="O386" s="25"/>
      <c r="P386" s="25"/>
      <c r="Q386" s="25"/>
      <c r="R386" s="25"/>
      <c r="S386" s="25"/>
      <c r="T386" s="25"/>
      <c r="U386" s="25"/>
      <c r="V386" s="25"/>
      <c r="W386" s="25"/>
      <c r="X386" s="25"/>
    </row>
    <row r="387" spans="1:24" ht="51">
      <c r="A387" s="118">
        <v>386</v>
      </c>
      <c r="B387" s="258" t="s">
        <v>1853</v>
      </c>
      <c r="C387" s="259" t="s">
        <v>17</v>
      </c>
      <c r="D387" s="253" t="s">
        <v>76</v>
      </c>
      <c r="E387" s="258"/>
      <c r="F387" s="258" t="s">
        <v>1879</v>
      </c>
      <c r="G387" s="258" t="s">
        <v>1880</v>
      </c>
      <c r="H387" s="258" t="s">
        <v>1881</v>
      </c>
      <c r="I387" s="224" t="s">
        <v>1882</v>
      </c>
      <c r="J387" s="258" t="s">
        <v>1883</v>
      </c>
      <c r="K387" s="263" t="s">
        <v>1884</v>
      </c>
      <c r="L387" s="1"/>
      <c r="M387" s="4"/>
      <c r="N387" s="5"/>
      <c r="O387" s="5"/>
      <c r="P387" s="5"/>
      <c r="Q387" s="5"/>
      <c r="R387" s="5"/>
      <c r="S387" s="5"/>
      <c r="T387" s="5"/>
      <c r="U387" s="5"/>
      <c r="V387" s="5"/>
      <c r="W387" s="5"/>
      <c r="X387" s="5"/>
    </row>
    <row r="388" spans="1:24" ht="40.799999999999997">
      <c r="A388" s="118">
        <v>387</v>
      </c>
      <c r="B388" s="258" t="s">
        <v>1853</v>
      </c>
      <c r="C388" s="259" t="s">
        <v>17</v>
      </c>
      <c r="D388" s="253" t="s">
        <v>40</v>
      </c>
      <c r="E388" s="258"/>
      <c r="F388" s="258" t="s">
        <v>1885</v>
      </c>
      <c r="G388" s="258" t="s">
        <v>1886</v>
      </c>
      <c r="H388" s="258" t="s">
        <v>1887</v>
      </c>
      <c r="I388" s="224" t="s">
        <v>1888</v>
      </c>
      <c r="J388" s="258" t="s">
        <v>1889</v>
      </c>
      <c r="K388" s="263" t="s">
        <v>1890</v>
      </c>
      <c r="L388" s="22"/>
      <c r="M388" s="34"/>
      <c r="N388" s="25"/>
      <c r="O388" s="25"/>
      <c r="P388" s="25"/>
      <c r="Q388" s="25"/>
      <c r="R388" s="25"/>
      <c r="S388" s="25"/>
      <c r="T388" s="25"/>
      <c r="U388" s="25"/>
      <c r="V388" s="25"/>
      <c r="W388" s="25"/>
      <c r="X388" s="25"/>
    </row>
    <row r="389" spans="1:24" ht="40.799999999999997">
      <c r="A389" s="118">
        <v>388</v>
      </c>
      <c r="B389" s="258" t="s">
        <v>1853</v>
      </c>
      <c r="C389" s="259" t="s">
        <v>17</v>
      </c>
      <c r="D389" s="253" t="s">
        <v>44</v>
      </c>
      <c r="E389" s="258"/>
      <c r="F389" s="258" t="s">
        <v>1891</v>
      </c>
      <c r="G389" s="258" t="s">
        <v>1892</v>
      </c>
      <c r="H389" s="258" t="s">
        <v>1893</v>
      </c>
      <c r="I389" s="224" t="s">
        <v>1894</v>
      </c>
      <c r="J389" s="258" t="s">
        <v>1895</v>
      </c>
      <c r="K389" s="263" t="s">
        <v>1890</v>
      </c>
      <c r="L389" s="1"/>
      <c r="M389" s="4"/>
      <c r="N389" s="5"/>
      <c r="O389" s="5"/>
      <c r="P389" s="5"/>
      <c r="Q389" s="5"/>
      <c r="R389" s="5"/>
      <c r="S389" s="5"/>
      <c r="T389" s="5"/>
      <c r="U389" s="5"/>
      <c r="V389" s="5"/>
      <c r="W389" s="5"/>
      <c r="X389" s="5"/>
    </row>
    <row r="390" spans="1:24" ht="30.6">
      <c r="A390" s="118">
        <v>389</v>
      </c>
      <c r="B390" s="224" t="s">
        <v>1853</v>
      </c>
      <c r="C390" s="252" t="s">
        <v>17</v>
      </c>
      <c r="D390" s="253" t="s">
        <v>235</v>
      </c>
      <c r="E390" s="224"/>
      <c r="F390" s="224" t="s">
        <v>1911</v>
      </c>
      <c r="G390" s="224" t="s">
        <v>1912</v>
      </c>
      <c r="H390" s="224" t="s">
        <v>1913</v>
      </c>
      <c r="I390" s="224" t="s">
        <v>1914</v>
      </c>
      <c r="J390" s="224" t="s">
        <v>1915</v>
      </c>
      <c r="K390" s="224"/>
      <c r="L390" s="1"/>
      <c r="M390" s="4"/>
      <c r="N390" s="5"/>
      <c r="O390" s="5"/>
      <c r="P390" s="5"/>
      <c r="Q390" s="5"/>
      <c r="R390" s="5"/>
      <c r="S390" s="5"/>
      <c r="T390" s="5"/>
      <c r="U390" s="5"/>
      <c r="V390" s="5"/>
      <c r="W390" s="5"/>
      <c r="X390" s="5"/>
    </row>
    <row r="391" spans="1:24" ht="20.399999999999999">
      <c r="A391" s="118">
        <v>390</v>
      </c>
      <c r="B391" s="258" t="s">
        <v>1853</v>
      </c>
      <c r="C391" s="259" t="s">
        <v>17</v>
      </c>
      <c r="D391" s="253" t="s">
        <v>223</v>
      </c>
      <c r="E391" s="258" t="s">
        <v>6187</v>
      </c>
      <c r="F391" s="258" t="s">
        <v>1901</v>
      </c>
      <c r="G391" s="258" t="s">
        <v>1902</v>
      </c>
      <c r="H391" s="258" t="s">
        <v>1903</v>
      </c>
      <c r="I391" s="224" t="s">
        <v>1904</v>
      </c>
      <c r="J391" s="258" t="s">
        <v>6674</v>
      </c>
      <c r="K391" s="261"/>
      <c r="L391" s="1"/>
      <c r="M391" s="4"/>
      <c r="N391" s="5"/>
      <c r="O391" s="5"/>
      <c r="P391" s="5"/>
      <c r="Q391" s="5"/>
      <c r="R391" s="5"/>
      <c r="S391" s="5"/>
      <c r="T391" s="5"/>
      <c r="U391" s="5"/>
      <c r="V391" s="5"/>
      <c r="W391" s="5"/>
      <c r="X391" s="5"/>
    </row>
    <row r="392" spans="1:24" ht="40.799999999999997">
      <c r="A392" s="118">
        <v>391</v>
      </c>
      <c r="B392" s="119" t="s">
        <v>1853</v>
      </c>
      <c r="C392" s="120" t="s">
        <v>17</v>
      </c>
      <c r="D392" s="253" t="s">
        <v>229</v>
      </c>
      <c r="E392" s="119"/>
      <c r="F392" s="119" t="s">
        <v>1905</v>
      </c>
      <c r="G392" s="119" t="s">
        <v>1906</v>
      </c>
      <c r="H392" s="119" t="s">
        <v>1907</v>
      </c>
      <c r="I392" s="224" t="s">
        <v>1908</v>
      </c>
      <c r="J392" s="119" t="s">
        <v>1909</v>
      </c>
      <c r="K392" s="153" t="s">
        <v>1910</v>
      </c>
      <c r="L392" s="1"/>
      <c r="M392" s="4"/>
      <c r="N392" s="5"/>
      <c r="O392" s="5"/>
      <c r="P392" s="5"/>
      <c r="Q392" s="5"/>
      <c r="R392" s="5"/>
      <c r="S392" s="5"/>
      <c r="T392" s="5"/>
      <c r="U392" s="5"/>
      <c r="V392" s="5"/>
      <c r="W392" s="5"/>
      <c r="X392" s="5"/>
    </row>
    <row r="393" spans="1:24" ht="40.799999999999997">
      <c r="A393" s="118">
        <v>392</v>
      </c>
      <c r="B393" s="224" t="s">
        <v>1853</v>
      </c>
      <c r="C393" s="252" t="s">
        <v>17</v>
      </c>
      <c r="D393" s="253" t="s">
        <v>241</v>
      </c>
      <c r="E393" s="224"/>
      <c r="F393" s="224" t="s">
        <v>1916</v>
      </c>
      <c r="G393" s="224" t="s">
        <v>1917</v>
      </c>
      <c r="H393" s="224" t="s">
        <v>1918</v>
      </c>
      <c r="I393" s="224" t="s">
        <v>1919</v>
      </c>
      <c r="J393" s="224" t="s">
        <v>1920</v>
      </c>
      <c r="K393" s="224"/>
      <c r="L393" s="1"/>
      <c r="M393" s="4"/>
      <c r="N393" s="5"/>
      <c r="O393" s="5"/>
      <c r="P393" s="5"/>
      <c r="Q393" s="5"/>
      <c r="R393" s="5"/>
      <c r="S393" s="5"/>
      <c r="T393" s="5"/>
      <c r="U393" s="5"/>
      <c r="V393" s="5"/>
      <c r="W393" s="5"/>
      <c r="X393" s="5"/>
    </row>
    <row r="394" spans="1:24" ht="30.6">
      <c r="A394" s="118">
        <v>393</v>
      </c>
      <c r="B394" s="224" t="s">
        <v>1853</v>
      </c>
      <c r="C394" s="252" t="s">
        <v>17</v>
      </c>
      <c r="D394" s="253" t="s">
        <v>247</v>
      </c>
      <c r="E394" s="224"/>
      <c r="F394" s="224" t="s">
        <v>1921</v>
      </c>
      <c r="G394" s="224" t="s">
        <v>1922</v>
      </c>
      <c r="H394" s="224" t="s">
        <v>1923</v>
      </c>
      <c r="I394" s="224" t="s">
        <v>1924</v>
      </c>
      <c r="J394" s="224" t="s">
        <v>1925</v>
      </c>
      <c r="K394" s="224"/>
      <c r="L394" s="1"/>
      <c r="M394" s="4"/>
      <c r="N394" s="5"/>
      <c r="O394" s="5"/>
      <c r="P394" s="5"/>
      <c r="Q394" s="5"/>
      <c r="R394" s="5"/>
      <c r="S394" s="5"/>
      <c r="T394" s="5"/>
      <c r="U394" s="5"/>
      <c r="V394" s="5"/>
      <c r="W394" s="5"/>
      <c r="X394" s="5"/>
    </row>
    <row r="395" spans="1:24" ht="30.6">
      <c r="A395" s="118">
        <v>394</v>
      </c>
      <c r="B395" s="224" t="s">
        <v>1853</v>
      </c>
      <c r="C395" s="252" t="s">
        <v>17</v>
      </c>
      <c r="D395" s="253" t="s">
        <v>253</v>
      </c>
      <c r="E395" s="224"/>
      <c r="F395" s="224" t="s">
        <v>1926</v>
      </c>
      <c r="G395" s="224" t="s">
        <v>1927</v>
      </c>
      <c r="H395" s="224" t="s">
        <v>1928</v>
      </c>
      <c r="I395" s="224" t="s">
        <v>1929</v>
      </c>
      <c r="J395" s="224" t="s">
        <v>1930</v>
      </c>
      <c r="K395" s="224"/>
      <c r="L395" s="1"/>
      <c r="M395" s="4"/>
      <c r="N395" s="5"/>
      <c r="O395" s="5"/>
      <c r="P395" s="5"/>
      <c r="Q395" s="5"/>
      <c r="R395" s="5"/>
      <c r="S395" s="5"/>
      <c r="T395" s="5"/>
      <c r="U395" s="5"/>
      <c r="V395" s="5"/>
      <c r="W395" s="5"/>
      <c r="X395" s="5"/>
    </row>
    <row r="396" spans="1:24" ht="30.6">
      <c r="A396" s="118">
        <v>395</v>
      </c>
      <c r="B396" s="224" t="s">
        <v>1853</v>
      </c>
      <c r="C396" s="252" t="s">
        <v>17</v>
      </c>
      <c r="D396" s="253" t="s">
        <v>259</v>
      </c>
      <c r="E396" s="224"/>
      <c r="F396" s="224" t="s">
        <v>1931</v>
      </c>
      <c r="G396" s="224" t="s">
        <v>1932</v>
      </c>
      <c r="H396" s="224" t="s">
        <v>1933</v>
      </c>
      <c r="I396" s="224" t="s">
        <v>1934</v>
      </c>
      <c r="J396" s="224" t="s">
        <v>1935</v>
      </c>
      <c r="K396" s="224"/>
      <c r="L396" s="1"/>
      <c r="M396" s="4"/>
      <c r="N396" s="5"/>
      <c r="O396" s="5"/>
      <c r="P396" s="5"/>
      <c r="Q396" s="5"/>
      <c r="R396" s="5"/>
      <c r="S396" s="5"/>
      <c r="T396" s="5"/>
      <c r="U396" s="5"/>
      <c r="V396" s="5"/>
      <c r="W396" s="5"/>
      <c r="X396" s="5"/>
    </row>
    <row r="397" spans="1:24" ht="30.6">
      <c r="A397" s="118">
        <v>396</v>
      </c>
      <c r="B397" s="224" t="s">
        <v>1853</v>
      </c>
      <c r="C397" s="252" t="s">
        <v>17</v>
      </c>
      <c r="D397" s="253" t="s">
        <v>265</v>
      </c>
      <c r="E397" s="224"/>
      <c r="F397" s="224" t="s">
        <v>6382</v>
      </c>
      <c r="G397" s="224" t="s">
        <v>1936</v>
      </c>
      <c r="H397" s="224" t="s">
        <v>1937</v>
      </c>
      <c r="I397" s="224" t="s">
        <v>1938</v>
      </c>
      <c r="J397" s="224" t="s">
        <v>1939</v>
      </c>
      <c r="K397" s="224"/>
      <c r="L397" s="1"/>
      <c r="M397" s="4"/>
      <c r="N397" s="5"/>
      <c r="O397" s="5"/>
      <c r="P397" s="5"/>
      <c r="Q397" s="5"/>
      <c r="R397" s="5"/>
      <c r="S397" s="5"/>
      <c r="T397" s="5"/>
      <c r="U397" s="5"/>
      <c r="V397" s="5"/>
      <c r="W397" s="5"/>
      <c r="X397" s="5"/>
    </row>
    <row r="398" spans="1:24" ht="30.6">
      <c r="A398" s="118">
        <v>397</v>
      </c>
      <c r="B398" s="224" t="s">
        <v>1853</v>
      </c>
      <c r="C398" s="252" t="s">
        <v>17</v>
      </c>
      <c r="D398" s="253" t="s">
        <v>271</v>
      </c>
      <c r="E398" s="224"/>
      <c r="F398" s="224" t="s">
        <v>1940</v>
      </c>
      <c r="G398" s="224" t="s">
        <v>1941</v>
      </c>
      <c r="H398" s="224" t="s">
        <v>1942</v>
      </c>
      <c r="I398" s="224" t="s">
        <v>1943</v>
      </c>
      <c r="J398" s="224" t="s">
        <v>1944</v>
      </c>
      <c r="K398" s="224"/>
      <c r="L398" s="1"/>
      <c r="M398" s="4"/>
      <c r="N398" s="5"/>
      <c r="O398" s="5"/>
      <c r="P398" s="5"/>
      <c r="Q398" s="5"/>
      <c r="R398" s="5"/>
      <c r="S398" s="5"/>
      <c r="T398" s="5"/>
      <c r="U398" s="5"/>
      <c r="V398" s="5"/>
      <c r="W398" s="5"/>
      <c r="X398" s="5"/>
    </row>
    <row r="399" spans="1:24" ht="40.799999999999997">
      <c r="A399" s="118">
        <v>398</v>
      </c>
      <c r="B399" s="224" t="s">
        <v>1853</v>
      </c>
      <c r="C399" s="252" t="s">
        <v>17</v>
      </c>
      <c r="D399" s="253" t="s">
        <v>283</v>
      </c>
      <c r="E399" s="224"/>
      <c r="F399" s="224" t="s">
        <v>1950</v>
      </c>
      <c r="G399" s="224" t="s">
        <v>1951</v>
      </c>
      <c r="H399" s="224" t="s">
        <v>1952</v>
      </c>
      <c r="I399" s="224" t="s">
        <v>1953</v>
      </c>
      <c r="J399" s="224" t="s">
        <v>1954</v>
      </c>
      <c r="K399" s="224"/>
      <c r="L399" s="1"/>
      <c r="M399" s="4"/>
      <c r="N399" s="5"/>
      <c r="O399" s="5"/>
      <c r="P399" s="5"/>
      <c r="Q399" s="5"/>
      <c r="R399" s="5"/>
      <c r="S399" s="5"/>
      <c r="T399" s="5"/>
      <c r="U399" s="5"/>
      <c r="V399" s="5"/>
      <c r="W399" s="5"/>
      <c r="X399" s="5"/>
    </row>
    <row r="400" spans="1:24" ht="40.799999999999997">
      <c r="A400" s="118">
        <v>399</v>
      </c>
      <c r="B400" s="119" t="s">
        <v>1853</v>
      </c>
      <c r="C400" s="120" t="s">
        <v>17</v>
      </c>
      <c r="D400" s="253" t="s">
        <v>277</v>
      </c>
      <c r="E400" s="119"/>
      <c r="F400" s="119" t="s">
        <v>1945</v>
      </c>
      <c r="G400" s="119" t="s">
        <v>1946</v>
      </c>
      <c r="H400" s="119" t="s">
        <v>1947</v>
      </c>
      <c r="I400" s="224" t="s">
        <v>1948</v>
      </c>
      <c r="J400" s="119" t="s">
        <v>1949</v>
      </c>
      <c r="K400" s="153"/>
      <c r="L400" s="1"/>
      <c r="M400" s="4"/>
      <c r="N400" s="5"/>
      <c r="O400" s="5"/>
      <c r="P400" s="5"/>
      <c r="Q400" s="5"/>
      <c r="R400" s="5"/>
      <c r="S400" s="5"/>
      <c r="T400" s="5"/>
      <c r="U400" s="5"/>
      <c r="V400" s="5"/>
      <c r="W400" s="5"/>
      <c r="X400" s="5"/>
    </row>
    <row r="401" spans="1:24" ht="40.799999999999997">
      <c r="A401" s="118">
        <v>400</v>
      </c>
      <c r="B401" s="224" t="s">
        <v>1853</v>
      </c>
      <c r="C401" s="252" t="s">
        <v>17</v>
      </c>
      <c r="D401" s="253" t="s">
        <v>289</v>
      </c>
      <c r="E401" s="224"/>
      <c r="F401" s="224" t="s">
        <v>1955</v>
      </c>
      <c r="G401" s="224" t="s">
        <v>1956</v>
      </c>
      <c r="H401" s="224" t="s">
        <v>1957</v>
      </c>
      <c r="I401" s="224" t="s">
        <v>1958</v>
      </c>
      <c r="J401" s="224" t="s">
        <v>1959</v>
      </c>
      <c r="K401" s="224"/>
      <c r="L401" s="1"/>
      <c r="M401" s="4"/>
      <c r="N401" s="5"/>
      <c r="O401" s="5"/>
      <c r="P401" s="5"/>
      <c r="Q401" s="5"/>
      <c r="R401" s="5"/>
      <c r="S401" s="5"/>
      <c r="T401" s="5"/>
      <c r="U401" s="5"/>
      <c r="V401" s="5"/>
      <c r="W401" s="5"/>
      <c r="X401" s="5"/>
    </row>
    <row r="402" spans="1:24" ht="30.6">
      <c r="A402" s="118">
        <v>401</v>
      </c>
      <c r="B402" s="224" t="s">
        <v>1853</v>
      </c>
      <c r="C402" s="252" t="s">
        <v>17</v>
      </c>
      <c r="D402" s="253" t="s">
        <v>11</v>
      </c>
      <c r="E402" s="224"/>
      <c r="F402" s="224" t="s">
        <v>1960</v>
      </c>
      <c r="G402" s="224" t="s">
        <v>1961</v>
      </c>
      <c r="H402" s="224" t="s">
        <v>1962</v>
      </c>
      <c r="I402" s="224" t="s">
        <v>1963</v>
      </c>
      <c r="J402" s="224" t="s">
        <v>1964</v>
      </c>
      <c r="K402" s="224"/>
      <c r="L402" s="1"/>
      <c r="M402" s="4"/>
      <c r="N402" s="5"/>
      <c r="O402" s="5"/>
      <c r="P402" s="5"/>
      <c r="Q402" s="5"/>
      <c r="R402" s="5"/>
      <c r="S402" s="5"/>
      <c r="T402" s="5"/>
      <c r="U402" s="5"/>
      <c r="V402" s="5"/>
      <c r="W402" s="5"/>
      <c r="X402" s="5"/>
    </row>
    <row r="403" spans="1:24" ht="51">
      <c r="A403" s="118">
        <v>402</v>
      </c>
      <c r="B403" s="224" t="s">
        <v>1853</v>
      </c>
      <c r="C403" s="252" t="s">
        <v>17</v>
      </c>
      <c r="D403" s="253" t="s">
        <v>300</v>
      </c>
      <c r="E403" s="224"/>
      <c r="F403" s="224" t="s">
        <v>1965</v>
      </c>
      <c r="G403" s="224" t="s">
        <v>1966</v>
      </c>
      <c r="H403" s="224" t="s">
        <v>1967</v>
      </c>
      <c r="I403" s="224" t="s">
        <v>1968</v>
      </c>
      <c r="J403" s="224" t="s">
        <v>1969</v>
      </c>
      <c r="K403" s="224" t="s">
        <v>1970</v>
      </c>
      <c r="L403" s="1"/>
      <c r="M403" s="4"/>
      <c r="N403" s="5"/>
      <c r="O403" s="5"/>
      <c r="P403" s="5"/>
      <c r="Q403" s="5"/>
      <c r="R403" s="5"/>
      <c r="S403" s="5"/>
      <c r="T403" s="5"/>
      <c r="U403" s="5"/>
      <c r="V403" s="5"/>
      <c r="W403" s="5"/>
      <c r="X403" s="5"/>
    </row>
    <row r="404" spans="1:24" ht="40.799999999999997">
      <c r="A404" s="118">
        <v>403</v>
      </c>
      <c r="B404" s="224" t="s">
        <v>1853</v>
      </c>
      <c r="C404" s="252" t="s">
        <v>17</v>
      </c>
      <c r="D404" s="253" t="s">
        <v>306</v>
      </c>
      <c r="E404" s="224"/>
      <c r="F404" s="224" t="s">
        <v>1971</v>
      </c>
      <c r="G404" s="224" t="s">
        <v>1966</v>
      </c>
      <c r="H404" s="224" t="s">
        <v>1972</v>
      </c>
      <c r="I404" s="224" t="s">
        <v>1968</v>
      </c>
      <c r="J404" s="224" t="s">
        <v>1973</v>
      </c>
      <c r="K404" s="224" t="s">
        <v>1974</v>
      </c>
      <c r="L404" s="1"/>
      <c r="M404" s="4"/>
      <c r="N404" s="5"/>
      <c r="O404" s="5"/>
      <c r="P404" s="5"/>
      <c r="Q404" s="5"/>
      <c r="R404" s="5"/>
      <c r="S404" s="5"/>
      <c r="T404" s="5"/>
      <c r="U404" s="5"/>
      <c r="V404" s="5"/>
      <c r="W404" s="5"/>
      <c r="X404" s="5"/>
    </row>
    <row r="405" spans="1:24" ht="40.799999999999997">
      <c r="A405" s="118">
        <v>404</v>
      </c>
      <c r="B405" s="224" t="s">
        <v>1853</v>
      </c>
      <c r="C405" s="252" t="s">
        <v>17</v>
      </c>
      <c r="D405" s="253" t="s">
        <v>313</v>
      </c>
      <c r="E405" s="224"/>
      <c r="F405" s="224" t="s">
        <v>1975</v>
      </c>
      <c r="G405" s="224" t="s">
        <v>1966</v>
      </c>
      <c r="H405" s="224" t="s">
        <v>1967</v>
      </c>
      <c r="I405" s="224" t="s">
        <v>1968</v>
      </c>
      <c r="J405" s="224" t="s">
        <v>1976</v>
      </c>
      <c r="K405" s="224" t="s">
        <v>1977</v>
      </c>
      <c r="L405" s="1"/>
      <c r="M405" s="4"/>
      <c r="N405" s="5"/>
      <c r="O405" s="5"/>
      <c r="P405" s="5"/>
      <c r="Q405" s="5"/>
      <c r="R405" s="5"/>
      <c r="S405" s="5"/>
      <c r="T405" s="5"/>
      <c r="U405" s="5"/>
      <c r="V405" s="5"/>
      <c r="W405" s="5"/>
      <c r="X405" s="5"/>
    </row>
    <row r="406" spans="1:24" ht="40.799999999999997">
      <c r="A406" s="118">
        <v>405</v>
      </c>
      <c r="B406" s="224" t="s">
        <v>1853</v>
      </c>
      <c r="C406" s="252" t="s">
        <v>17</v>
      </c>
      <c r="D406" s="253" t="s">
        <v>325</v>
      </c>
      <c r="E406" s="224"/>
      <c r="F406" s="224" t="s">
        <v>1983</v>
      </c>
      <c r="G406" s="224" t="s">
        <v>6001</v>
      </c>
      <c r="H406" s="224" t="s">
        <v>6002</v>
      </c>
      <c r="I406" s="226" t="s">
        <v>1984</v>
      </c>
      <c r="J406" s="224" t="s">
        <v>1982</v>
      </c>
      <c r="K406" s="224"/>
      <c r="L406" s="6" t="s">
        <v>1991</v>
      </c>
      <c r="M406" s="4"/>
      <c r="N406" s="5"/>
      <c r="O406" s="5"/>
      <c r="P406" s="5"/>
      <c r="Q406" s="5"/>
      <c r="R406" s="5"/>
      <c r="S406" s="5"/>
      <c r="T406" s="5"/>
      <c r="U406" s="5"/>
      <c r="V406" s="5"/>
      <c r="W406" s="5"/>
      <c r="X406" s="5"/>
    </row>
    <row r="407" spans="1:24" ht="40.799999999999997">
      <c r="A407" s="118">
        <v>406</v>
      </c>
      <c r="B407" s="119" t="s">
        <v>1853</v>
      </c>
      <c r="C407" s="120" t="s">
        <v>17</v>
      </c>
      <c r="D407" s="253" t="s">
        <v>319</v>
      </c>
      <c r="E407" s="119"/>
      <c r="F407" s="119" t="s">
        <v>1978</v>
      </c>
      <c r="G407" s="119" t="s">
        <v>1979</v>
      </c>
      <c r="H407" s="119" t="s">
        <v>1980</v>
      </c>
      <c r="I407" s="224" t="s">
        <v>1981</v>
      </c>
      <c r="J407" s="119" t="s">
        <v>1982</v>
      </c>
      <c r="K407" s="153"/>
      <c r="L407" s="1"/>
      <c r="M407" s="4"/>
      <c r="N407" s="5"/>
      <c r="O407" s="5"/>
      <c r="P407" s="5"/>
      <c r="Q407" s="5"/>
      <c r="R407" s="5"/>
      <c r="S407" s="5"/>
      <c r="T407" s="5"/>
      <c r="U407" s="5"/>
      <c r="V407" s="5"/>
      <c r="W407" s="5"/>
      <c r="X407" s="5"/>
    </row>
    <row r="408" spans="1:24" ht="71.400000000000006">
      <c r="A408" s="118">
        <v>407</v>
      </c>
      <c r="B408" s="224" t="s">
        <v>1853</v>
      </c>
      <c r="C408" s="252" t="s">
        <v>17</v>
      </c>
      <c r="D408" s="253" t="s">
        <v>95</v>
      </c>
      <c r="E408" s="224"/>
      <c r="F408" s="224" t="s">
        <v>1992</v>
      </c>
      <c r="G408" s="224" t="s">
        <v>1993</v>
      </c>
      <c r="H408" s="224" t="s">
        <v>1994</v>
      </c>
      <c r="I408" s="224" t="s">
        <v>1995</v>
      </c>
      <c r="J408" s="224" t="s">
        <v>1996</v>
      </c>
      <c r="K408" s="224"/>
      <c r="L408" s="1"/>
      <c r="M408" s="8"/>
      <c r="N408" s="5"/>
      <c r="O408" s="5"/>
      <c r="P408" s="5"/>
      <c r="Q408" s="5"/>
      <c r="R408" s="5"/>
      <c r="S408" s="5"/>
      <c r="T408" s="5"/>
      <c r="U408" s="5"/>
      <c r="V408" s="5"/>
      <c r="W408" s="5"/>
      <c r="X408" s="5"/>
    </row>
    <row r="409" spans="1:24" ht="40.799999999999997">
      <c r="A409" s="118">
        <v>408</v>
      </c>
      <c r="B409" s="119" t="s">
        <v>1853</v>
      </c>
      <c r="C409" s="120" t="s">
        <v>17</v>
      </c>
      <c r="D409" s="253" t="s">
        <v>47</v>
      </c>
      <c r="E409" s="119"/>
      <c r="F409" s="119" t="s">
        <v>1985</v>
      </c>
      <c r="G409" s="119" t="s">
        <v>1986</v>
      </c>
      <c r="H409" s="119" t="s">
        <v>1987</v>
      </c>
      <c r="I409" s="224" t="s">
        <v>1988</v>
      </c>
      <c r="J409" s="119" t="s">
        <v>1989</v>
      </c>
      <c r="K409" s="153" t="s">
        <v>1990</v>
      </c>
      <c r="L409" s="1"/>
      <c r="M409" s="4"/>
      <c r="N409" s="5"/>
      <c r="O409" s="5"/>
      <c r="P409" s="5"/>
      <c r="Q409" s="5"/>
      <c r="R409" s="5"/>
      <c r="S409" s="5"/>
      <c r="T409" s="5"/>
      <c r="U409" s="5"/>
      <c r="V409" s="5"/>
      <c r="W409" s="5"/>
      <c r="X409" s="5"/>
    </row>
    <row r="410" spans="1:24" ht="61.2">
      <c r="A410" s="118">
        <v>409</v>
      </c>
      <c r="B410" s="224" t="s">
        <v>1853</v>
      </c>
      <c r="C410" s="252" t="s">
        <v>17</v>
      </c>
      <c r="D410" s="253" t="s">
        <v>128</v>
      </c>
      <c r="E410" s="224"/>
      <c r="F410" s="224" t="s">
        <v>1997</v>
      </c>
      <c r="G410" s="224" t="s">
        <v>1993</v>
      </c>
      <c r="H410" s="224" t="s">
        <v>1994</v>
      </c>
      <c r="I410" s="224" t="s">
        <v>1995</v>
      </c>
      <c r="J410" s="224" t="s">
        <v>1998</v>
      </c>
      <c r="K410" s="224"/>
      <c r="L410" s="1"/>
      <c r="M410" s="4"/>
      <c r="N410" s="5"/>
      <c r="O410" s="5"/>
      <c r="P410" s="5"/>
      <c r="Q410" s="5"/>
      <c r="R410" s="5"/>
      <c r="S410" s="5"/>
      <c r="T410" s="5"/>
      <c r="U410" s="5"/>
      <c r="V410" s="5"/>
      <c r="W410" s="5"/>
      <c r="X410" s="5"/>
    </row>
    <row r="411" spans="1:24" ht="20.399999999999999">
      <c r="A411" s="118">
        <v>410</v>
      </c>
      <c r="B411" s="224" t="s">
        <v>1853</v>
      </c>
      <c r="C411" s="252" t="s">
        <v>17</v>
      </c>
      <c r="D411" s="253" t="s">
        <v>174</v>
      </c>
      <c r="E411" s="224"/>
      <c r="F411" s="224" t="s">
        <v>2006</v>
      </c>
      <c r="G411" s="224" t="s">
        <v>2007</v>
      </c>
      <c r="H411" s="224" t="s">
        <v>2008</v>
      </c>
      <c r="I411" s="224" t="s">
        <v>2009</v>
      </c>
      <c r="J411" s="224" t="s">
        <v>2010</v>
      </c>
      <c r="K411" s="224"/>
      <c r="L411" s="1"/>
      <c r="M411" s="4"/>
      <c r="N411" s="5"/>
      <c r="O411" s="5"/>
      <c r="P411" s="5"/>
      <c r="Q411" s="5"/>
      <c r="R411" s="5"/>
      <c r="S411" s="5"/>
      <c r="T411" s="5"/>
      <c r="U411" s="5"/>
      <c r="V411" s="5"/>
      <c r="W411" s="5"/>
      <c r="X411" s="5"/>
    </row>
    <row r="412" spans="1:24" ht="40.799999999999997">
      <c r="A412" s="118">
        <v>411</v>
      </c>
      <c r="B412" s="119" t="s">
        <v>1853</v>
      </c>
      <c r="C412" s="120" t="s">
        <v>17</v>
      </c>
      <c r="D412" s="253" t="s">
        <v>158</v>
      </c>
      <c r="E412" s="119"/>
      <c r="F412" s="119" t="s">
        <v>2000</v>
      </c>
      <c r="G412" s="119" t="s">
        <v>2001</v>
      </c>
      <c r="H412" s="119" t="s">
        <v>2002</v>
      </c>
      <c r="I412" s="224" t="s">
        <v>2003</v>
      </c>
      <c r="J412" s="119" t="s">
        <v>2004</v>
      </c>
      <c r="K412" s="153" t="s">
        <v>2005</v>
      </c>
      <c r="L412" s="1"/>
      <c r="M412" s="4"/>
      <c r="N412" s="5"/>
      <c r="O412" s="5"/>
      <c r="P412" s="5"/>
      <c r="Q412" s="5"/>
      <c r="R412" s="5"/>
      <c r="S412" s="5"/>
      <c r="T412" s="5"/>
      <c r="U412" s="5"/>
      <c r="V412" s="5"/>
      <c r="W412" s="5"/>
      <c r="X412" s="5"/>
    </row>
    <row r="413" spans="1:24" ht="30.6">
      <c r="A413" s="118">
        <v>412</v>
      </c>
      <c r="B413" s="224" t="s">
        <v>1853</v>
      </c>
      <c r="C413" s="252" t="s">
        <v>17</v>
      </c>
      <c r="D413" s="253" t="s">
        <v>488</v>
      </c>
      <c r="E413" s="224"/>
      <c r="F413" s="224" t="s">
        <v>6194</v>
      </c>
      <c r="G413" s="224" t="s">
        <v>2029</v>
      </c>
      <c r="H413" s="224" t="s">
        <v>2030</v>
      </c>
      <c r="I413" s="224" t="s">
        <v>2031</v>
      </c>
      <c r="J413" s="224" t="s">
        <v>2032</v>
      </c>
      <c r="K413" s="224"/>
      <c r="L413" s="22"/>
      <c r="M413" s="34"/>
      <c r="N413" s="25"/>
      <c r="O413" s="25"/>
      <c r="P413" s="25"/>
      <c r="Q413" s="25"/>
      <c r="R413" s="25"/>
      <c r="S413" s="25"/>
      <c r="T413" s="25"/>
      <c r="U413" s="25"/>
      <c r="V413" s="25"/>
      <c r="W413" s="25"/>
      <c r="X413" s="25"/>
    </row>
    <row r="414" spans="1:24" ht="30.6">
      <c r="A414" s="118">
        <v>413</v>
      </c>
      <c r="B414" s="119" t="s">
        <v>1853</v>
      </c>
      <c r="C414" s="120" t="s">
        <v>17</v>
      </c>
      <c r="D414" s="253" t="s">
        <v>356</v>
      </c>
      <c r="E414" s="119"/>
      <c r="F414" s="119" t="s">
        <v>2011</v>
      </c>
      <c r="G414" s="119" t="s">
        <v>2012</v>
      </c>
      <c r="H414" s="119" t="s">
        <v>2013</v>
      </c>
      <c r="I414" s="224" t="s">
        <v>2014</v>
      </c>
      <c r="J414" s="119" t="s">
        <v>2015</v>
      </c>
      <c r="K414" s="153"/>
      <c r="L414" s="22"/>
      <c r="M414" s="34"/>
      <c r="N414" s="25"/>
      <c r="O414" s="25"/>
      <c r="P414" s="25"/>
      <c r="Q414" s="25"/>
      <c r="R414" s="25"/>
      <c r="S414" s="25"/>
      <c r="T414" s="25"/>
      <c r="U414" s="25"/>
      <c r="V414" s="25"/>
      <c r="W414" s="25"/>
      <c r="X414" s="25"/>
    </row>
    <row r="415" spans="1:24" ht="30.6">
      <c r="A415" s="118">
        <v>414</v>
      </c>
      <c r="B415" s="119" t="s">
        <v>1853</v>
      </c>
      <c r="C415" s="120" t="s">
        <v>17</v>
      </c>
      <c r="D415" s="253" t="s">
        <v>390</v>
      </c>
      <c r="E415" s="119"/>
      <c r="F415" s="119" t="s">
        <v>86</v>
      </c>
      <c r="G415" s="119" t="s">
        <v>2016</v>
      </c>
      <c r="H415" s="119" t="s">
        <v>2017</v>
      </c>
      <c r="I415" s="224" t="s">
        <v>2018</v>
      </c>
      <c r="J415" s="119" t="s">
        <v>2019</v>
      </c>
      <c r="K415" s="153"/>
      <c r="L415" s="22"/>
      <c r="M415" s="34"/>
      <c r="N415" s="25"/>
      <c r="O415" s="25"/>
      <c r="P415" s="25"/>
      <c r="Q415" s="25"/>
      <c r="R415" s="25"/>
      <c r="S415" s="25"/>
      <c r="T415" s="25"/>
      <c r="U415" s="25"/>
      <c r="V415" s="25"/>
      <c r="W415" s="25"/>
      <c r="X415" s="25"/>
    </row>
    <row r="416" spans="1:24" ht="30.6">
      <c r="A416" s="118">
        <v>415</v>
      </c>
      <c r="B416" s="258" t="s">
        <v>1853</v>
      </c>
      <c r="C416" s="259" t="s">
        <v>17</v>
      </c>
      <c r="D416" s="253" t="s">
        <v>424</v>
      </c>
      <c r="E416" s="258"/>
      <c r="F416" s="258" t="s">
        <v>6193</v>
      </c>
      <c r="G416" s="258" t="s">
        <v>2020</v>
      </c>
      <c r="H416" s="258" t="s">
        <v>2021</v>
      </c>
      <c r="I416" s="224" t="s">
        <v>2022</v>
      </c>
      <c r="J416" s="258" t="s">
        <v>2023</v>
      </c>
      <c r="K416" s="261"/>
      <c r="L416" s="22"/>
      <c r="M416" s="34"/>
      <c r="N416" s="25"/>
      <c r="O416" s="25"/>
      <c r="P416" s="25"/>
      <c r="Q416" s="25"/>
      <c r="R416" s="25"/>
      <c r="S416" s="25"/>
      <c r="T416" s="25"/>
      <c r="U416" s="25"/>
      <c r="V416" s="25"/>
      <c r="W416" s="25"/>
      <c r="X416" s="25"/>
    </row>
    <row r="417" spans="1:24" ht="40.799999999999997">
      <c r="A417" s="118">
        <v>416</v>
      </c>
      <c r="B417" s="258" t="s">
        <v>1853</v>
      </c>
      <c r="C417" s="259" t="s">
        <v>17</v>
      </c>
      <c r="D417" s="253" t="s">
        <v>465</v>
      </c>
      <c r="E417" s="258"/>
      <c r="F417" s="258" t="s">
        <v>2024</v>
      </c>
      <c r="G417" s="258" t="s">
        <v>2025</v>
      </c>
      <c r="H417" s="258" t="s">
        <v>2026</v>
      </c>
      <c r="I417" s="224" t="s">
        <v>2027</v>
      </c>
      <c r="J417" s="258" t="s">
        <v>2028</v>
      </c>
      <c r="K417" s="261"/>
      <c r="L417" s="22"/>
      <c r="M417" s="34"/>
      <c r="N417" s="25"/>
      <c r="O417" s="25"/>
      <c r="P417" s="25"/>
      <c r="Q417" s="25"/>
      <c r="R417" s="25"/>
      <c r="S417" s="25"/>
      <c r="T417" s="25"/>
      <c r="U417" s="25"/>
      <c r="V417" s="25"/>
      <c r="W417" s="25"/>
      <c r="X417" s="25"/>
    </row>
    <row r="418" spans="1:24" ht="30.6">
      <c r="A418" s="118">
        <v>417</v>
      </c>
      <c r="B418" s="224" t="s">
        <v>1853</v>
      </c>
      <c r="C418" s="252" t="s">
        <v>17</v>
      </c>
      <c r="D418" s="253" t="s">
        <v>703</v>
      </c>
      <c r="E418" s="224"/>
      <c r="F418" s="224" t="s">
        <v>6196</v>
      </c>
      <c r="G418" s="224" t="s">
        <v>2043</v>
      </c>
      <c r="H418" s="224" t="s">
        <v>2044</v>
      </c>
      <c r="I418" s="224" t="s">
        <v>2045</v>
      </c>
      <c r="J418" s="224" t="s">
        <v>2046</v>
      </c>
      <c r="K418" s="224"/>
      <c r="L418" s="22"/>
      <c r="M418" s="34"/>
      <c r="N418" s="25"/>
      <c r="O418" s="25"/>
      <c r="P418" s="25"/>
      <c r="Q418" s="25"/>
      <c r="R418" s="25"/>
      <c r="S418" s="25"/>
      <c r="T418" s="25"/>
      <c r="U418" s="25"/>
      <c r="V418" s="25"/>
      <c r="W418" s="25"/>
      <c r="X418" s="25"/>
    </row>
    <row r="419" spans="1:24" ht="30.6">
      <c r="A419" s="118">
        <v>418</v>
      </c>
      <c r="B419" s="258" t="s">
        <v>1853</v>
      </c>
      <c r="C419" s="259" t="s">
        <v>17</v>
      </c>
      <c r="D419" s="253" t="s">
        <v>623</v>
      </c>
      <c r="E419" s="258"/>
      <c r="F419" s="258" t="s">
        <v>2034</v>
      </c>
      <c r="G419" s="258" t="s">
        <v>2035</v>
      </c>
      <c r="H419" s="258" t="s">
        <v>2036</v>
      </c>
      <c r="I419" s="224" t="s">
        <v>2037</v>
      </c>
      <c r="J419" s="258" t="s">
        <v>2038</v>
      </c>
      <c r="K419" s="261"/>
      <c r="L419" s="22"/>
      <c r="M419" s="34"/>
      <c r="N419" s="25"/>
      <c r="O419" s="25"/>
      <c r="P419" s="25"/>
      <c r="Q419" s="25"/>
      <c r="R419" s="25"/>
      <c r="S419" s="25"/>
      <c r="T419" s="25"/>
      <c r="U419" s="25"/>
      <c r="V419" s="25"/>
      <c r="W419" s="25"/>
      <c r="X419" s="25"/>
    </row>
    <row r="420" spans="1:24" ht="40.799999999999997">
      <c r="A420" s="118">
        <v>419</v>
      </c>
      <c r="B420" s="258" t="s">
        <v>1853</v>
      </c>
      <c r="C420" s="259" t="s">
        <v>17</v>
      </c>
      <c r="D420" s="253" t="s">
        <v>636</v>
      </c>
      <c r="E420" s="258"/>
      <c r="F420" s="258" t="s">
        <v>6195</v>
      </c>
      <c r="G420" s="258" t="s">
        <v>2039</v>
      </c>
      <c r="H420" s="258" t="s">
        <v>2040</v>
      </c>
      <c r="I420" s="224" t="s">
        <v>2041</v>
      </c>
      <c r="J420" s="258" t="s">
        <v>2042</v>
      </c>
      <c r="K420" s="261"/>
      <c r="L420" s="22"/>
      <c r="M420" s="34"/>
      <c r="N420" s="25"/>
      <c r="O420" s="25"/>
      <c r="P420" s="25"/>
      <c r="Q420" s="25"/>
      <c r="R420" s="25"/>
      <c r="S420" s="25"/>
      <c r="T420" s="25"/>
      <c r="U420" s="25"/>
      <c r="V420" s="25"/>
      <c r="W420" s="25"/>
      <c r="X420" s="25"/>
    </row>
    <row r="421" spans="1:24" ht="40.799999999999997">
      <c r="A421" s="118">
        <v>420</v>
      </c>
      <c r="B421" s="224" t="s">
        <v>1853</v>
      </c>
      <c r="C421" s="252" t="s">
        <v>17</v>
      </c>
      <c r="D421" s="253" t="s">
        <v>741</v>
      </c>
      <c r="E421" s="224"/>
      <c r="F421" s="224" t="s">
        <v>6197</v>
      </c>
      <c r="G421" s="224" t="s">
        <v>2047</v>
      </c>
      <c r="H421" s="224" t="s">
        <v>2048</v>
      </c>
      <c r="I421" s="224" t="s">
        <v>2049</v>
      </c>
      <c r="J421" s="224" t="s">
        <v>2050</v>
      </c>
      <c r="K421" s="224"/>
      <c r="L421" s="22"/>
      <c r="M421" s="34"/>
      <c r="N421" s="25"/>
      <c r="O421" s="25"/>
      <c r="P421" s="25"/>
      <c r="Q421" s="25"/>
      <c r="R421" s="25"/>
      <c r="S421" s="25"/>
      <c r="T421" s="25"/>
      <c r="U421" s="25"/>
      <c r="V421" s="25"/>
      <c r="W421" s="25"/>
      <c r="X421" s="25"/>
    </row>
    <row r="422" spans="1:24" ht="40.799999999999997">
      <c r="A422" s="118">
        <v>421</v>
      </c>
      <c r="B422" s="224" t="s">
        <v>1853</v>
      </c>
      <c r="C422" s="252" t="s">
        <v>17</v>
      </c>
      <c r="D422" s="253" t="s">
        <v>759</v>
      </c>
      <c r="E422" s="224"/>
      <c r="F422" s="224" t="s">
        <v>6198</v>
      </c>
      <c r="G422" s="224" t="s">
        <v>2051</v>
      </c>
      <c r="H422" s="224" t="s">
        <v>2052</v>
      </c>
      <c r="I422" s="224" t="s">
        <v>2053</v>
      </c>
      <c r="J422" s="224" t="s">
        <v>2054</v>
      </c>
      <c r="K422" s="224"/>
      <c r="L422" s="22"/>
      <c r="M422" s="34"/>
      <c r="N422" s="25"/>
      <c r="O422" s="25"/>
      <c r="P422" s="25"/>
      <c r="Q422" s="25"/>
      <c r="R422" s="25"/>
      <c r="S422" s="25"/>
      <c r="T422" s="25"/>
      <c r="U422" s="25"/>
      <c r="V422" s="25"/>
      <c r="W422" s="25"/>
      <c r="X422" s="25"/>
    </row>
    <row r="423" spans="1:24" ht="30.6">
      <c r="A423" s="118">
        <v>422</v>
      </c>
      <c r="B423" s="224" t="s">
        <v>1853</v>
      </c>
      <c r="C423" s="252" t="s">
        <v>17</v>
      </c>
      <c r="D423" s="253" t="s">
        <v>1015</v>
      </c>
      <c r="E423" s="224"/>
      <c r="F423" s="224" t="s">
        <v>6200</v>
      </c>
      <c r="G423" s="224" t="s">
        <v>2059</v>
      </c>
      <c r="H423" s="224" t="s">
        <v>2060</v>
      </c>
      <c r="I423" s="224" t="s">
        <v>2061</v>
      </c>
      <c r="J423" s="224" t="s">
        <v>2062</v>
      </c>
      <c r="K423" s="224"/>
      <c r="L423" s="22"/>
      <c r="M423" s="34"/>
      <c r="N423" s="25"/>
      <c r="O423" s="25"/>
      <c r="P423" s="25"/>
      <c r="Q423" s="25"/>
      <c r="R423" s="25"/>
      <c r="S423" s="25"/>
      <c r="T423" s="25"/>
      <c r="U423" s="25"/>
      <c r="V423" s="25"/>
      <c r="W423" s="25"/>
      <c r="X423" s="25"/>
    </row>
    <row r="424" spans="1:24" ht="40.799999999999997">
      <c r="A424" s="118">
        <v>423</v>
      </c>
      <c r="B424" s="258" t="s">
        <v>1853</v>
      </c>
      <c r="C424" s="259" t="s">
        <v>17</v>
      </c>
      <c r="D424" s="253" t="s">
        <v>1000</v>
      </c>
      <c r="E424" s="258"/>
      <c r="F424" s="258" t="s">
        <v>6199</v>
      </c>
      <c r="G424" s="258" t="s">
        <v>2055</v>
      </c>
      <c r="H424" s="258" t="s">
        <v>2056</v>
      </c>
      <c r="I424" s="224" t="s">
        <v>2057</v>
      </c>
      <c r="J424" s="258" t="s">
        <v>2058</v>
      </c>
      <c r="K424" s="261"/>
      <c r="L424" s="22"/>
      <c r="M424" s="34"/>
      <c r="N424" s="25"/>
      <c r="O424" s="25"/>
      <c r="P424" s="25"/>
      <c r="Q424" s="25"/>
      <c r="R424" s="25"/>
      <c r="S424" s="25"/>
      <c r="T424" s="25"/>
      <c r="U424" s="25"/>
      <c r="V424" s="25"/>
      <c r="W424" s="25"/>
      <c r="X424" s="25"/>
    </row>
    <row r="425" spans="1:24" ht="40.799999999999997">
      <c r="A425" s="118">
        <v>424</v>
      </c>
      <c r="B425" s="224" t="s">
        <v>1853</v>
      </c>
      <c r="C425" s="252" t="s">
        <v>17</v>
      </c>
      <c r="D425" s="253" t="s">
        <v>1078</v>
      </c>
      <c r="E425" s="224"/>
      <c r="F425" s="224" t="s">
        <v>6203</v>
      </c>
      <c r="G425" s="224" t="s">
        <v>2071</v>
      </c>
      <c r="H425" s="224" t="s">
        <v>2072</v>
      </c>
      <c r="I425" s="224" t="s">
        <v>2073</v>
      </c>
      <c r="J425" s="224" t="s">
        <v>2074</v>
      </c>
      <c r="K425" s="224"/>
      <c r="L425" s="22"/>
      <c r="M425" s="34"/>
      <c r="N425" s="25"/>
      <c r="O425" s="25"/>
      <c r="P425" s="25"/>
      <c r="Q425" s="25"/>
      <c r="R425" s="25"/>
      <c r="S425" s="25"/>
      <c r="T425" s="25"/>
      <c r="U425" s="25"/>
      <c r="V425" s="25"/>
      <c r="W425" s="25"/>
      <c r="X425" s="25"/>
    </row>
    <row r="426" spans="1:24" ht="30.6">
      <c r="A426" s="118">
        <v>425</v>
      </c>
      <c r="B426" s="258" t="s">
        <v>1853</v>
      </c>
      <c r="C426" s="259" t="s">
        <v>17</v>
      </c>
      <c r="D426" s="253" t="s">
        <v>1027</v>
      </c>
      <c r="E426" s="258"/>
      <c r="F426" s="258" t="s">
        <v>6201</v>
      </c>
      <c r="G426" s="258" t="s">
        <v>2063</v>
      </c>
      <c r="H426" s="258" t="s">
        <v>2064</v>
      </c>
      <c r="I426" s="224" t="s">
        <v>2065</v>
      </c>
      <c r="J426" s="258" t="s">
        <v>2066</v>
      </c>
      <c r="K426" s="261"/>
      <c r="L426" s="22"/>
      <c r="M426" s="34"/>
      <c r="N426" s="25"/>
      <c r="O426" s="25"/>
      <c r="P426" s="25"/>
      <c r="Q426" s="25"/>
      <c r="R426" s="25"/>
      <c r="S426" s="25"/>
      <c r="T426" s="25"/>
      <c r="U426" s="25"/>
      <c r="V426" s="25"/>
      <c r="W426" s="25"/>
      <c r="X426" s="25"/>
    </row>
    <row r="427" spans="1:24" ht="40.799999999999997">
      <c r="A427" s="118">
        <v>426</v>
      </c>
      <c r="B427" s="258" t="s">
        <v>1853</v>
      </c>
      <c r="C427" s="259" t="s">
        <v>17</v>
      </c>
      <c r="D427" s="253" t="s">
        <v>1032</v>
      </c>
      <c r="E427" s="258"/>
      <c r="F427" s="258" t="s">
        <v>6202</v>
      </c>
      <c r="G427" s="258" t="s">
        <v>2067</v>
      </c>
      <c r="H427" s="258" t="s">
        <v>2068</v>
      </c>
      <c r="I427" s="224" t="s">
        <v>2069</v>
      </c>
      <c r="J427" s="258" t="s">
        <v>2070</v>
      </c>
      <c r="K427" s="261"/>
      <c r="L427" s="22"/>
      <c r="M427" s="34"/>
      <c r="N427" s="25"/>
      <c r="O427" s="25"/>
      <c r="P427" s="25"/>
      <c r="Q427" s="25"/>
      <c r="R427" s="25"/>
      <c r="S427" s="25"/>
      <c r="T427" s="25"/>
      <c r="U427" s="25"/>
      <c r="V427" s="25"/>
      <c r="W427" s="25"/>
      <c r="X427" s="25"/>
    </row>
    <row r="428" spans="1:24" ht="30.6">
      <c r="A428" s="118">
        <v>427</v>
      </c>
      <c r="B428" s="224" t="s">
        <v>1853</v>
      </c>
      <c r="C428" s="252" t="s">
        <v>17</v>
      </c>
      <c r="D428" s="253" t="s">
        <v>1292</v>
      </c>
      <c r="E428" s="224"/>
      <c r="F428" s="224" t="s">
        <v>6205</v>
      </c>
      <c r="G428" s="224" t="s">
        <v>2079</v>
      </c>
      <c r="H428" s="224" t="s">
        <v>2080</v>
      </c>
      <c r="I428" s="224" t="s">
        <v>2081</v>
      </c>
      <c r="J428" s="224" t="s">
        <v>2082</v>
      </c>
      <c r="K428" s="224"/>
      <c r="L428" s="22"/>
      <c r="M428" s="34"/>
      <c r="N428" s="25"/>
      <c r="O428" s="25"/>
      <c r="P428" s="25"/>
      <c r="Q428" s="25"/>
      <c r="R428" s="25"/>
      <c r="S428" s="25"/>
      <c r="T428" s="25"/>
      <c r="U428" s="25"/>
      <c r="V428" s="25"/>
      <c r="W428" s="25"/>
      <c r="X428" s="25"/>
    </row>
    <row r="429" spans="1:24" ht="30.6">
      <c r="A429" s="118">
        <v>428</v>
      </c>
      <c r="B429" s="258" t="s">
        <v>1853</v>
      </c>
      <c r="C429" s="259" t="s">
        <v>17</v>
      </c>
      <c r="D429" s="253" t="s">
        <v>1284</v>
      </c>
      <c r="E429" s="258"/>
      <c r="F429" s="258" t="s">
        <v>6204</v>
      </c>
      <c r="G429" s="258" t="s">
        <v>2075</v>
      </c>
      <c r="H429" s="258" t="s">
        <v>2076</v>
      </c>
      <c r="I429" s="224" t="s">
        <v>2077</v>
      </c>
      <c r="J429" s="258" t="s">
        <v>2078</v>
      </c>
      <c r="K429" s="261"/>
      <c r="L429" s="22"/>
      <c r="M429" s="34"/>
      <c r="N429" s="25"/>
      <c r="O429" s="25"/>
      <c r="P429" s="25"/>
      <c r="Q429" s="25"/>
      <c r="R429" s="25"/>
      <c r="S429" s="25"/>
      <c r="T429" s="25"/>
      <c r="U429" s="25"/>
      <c r="V429" s="25"/>
      <c r="W429" s="25"/>
      <c r="X429" s="25"/>
    </row>
    <row r="430" spans="1:24" ht="30.6">
      <c r="A430" s="118">
        <v>429</v>
      </c>
      <c r="B430" s="224" t="s">
        <v>1853</v>
      </c>
      <c r="C430" s="252" t="s">
        <v>17</v>
      </c>
      <c r="D430" s="253" t="s">
        <v>1301</v>
      </c>
      <c r="E430" s="224"/>
      <c r="F430" s="224" t="s">
        <v>2087</v>
      </c>
      <c r="G430" s="224" t="s">
        <v>2088</v>
      </c>
      <c r="H430" s="224" t="s">
        <v>2089</v>
      </c>
      <c r="I430" s="224" t="s">
        <v>2090</v>
      </c>
      <c r="J430" s="224" t="s">
        <v>2091</v>
      </c>
      <c r="K430" s="224"/>
      <c r="L430" s="22"/>
      <c r="M430" s="24"/>
      <c r="N430" s="25"/>
      <c r="O430" s="25"/>
      <c r="P430" s="25"/>
      <c r="Q430" s="25"/>
      <c r="R430" s="25"/>
      <c r="S430" s="25"/>
      <c r="T430" s="25"/>
      <c r="U430" s="25"/>
      <c r="V430" s="25"/>
      <c r="W430" s="25"/>
      <c r="X430" s="25"/>
    </row>
    <row r="431" spans="1:24" ht="40.799999999999997">
      <c r="A431" s="118">
        <v>430</v>
      </c>
      <c r="B431" s="258" t="s">
        <v>1853</v>
      </c>
      <c r="C431" s="259" t="s">
        <v>17</v>
      </c>
      <c r="D431" s="253" t="s">
        <v>1294</v>
      </c>
      <c r="E431" s="258"/>
      <c r="F431" s="258" t="s">
        <v>6206</v>
      </c>
      <c r="G431" s="258" t="s">
        <v>2083</v>
      </c>
      <c r="H431" s="258" t="s">
        <v>2084</v>
      </c>
      <c r="I431" s="224" t="s">
        <v>2085</v>
      </c>
      <c r="J431" s="258" t="s">
        <v>2086</v>
      </c>
      <c r="K431" s="261"/>
      <c r="L431" s="22"/>
      <c r="M431" s="34"/>
      <c r="N431" s="25"/>
      <c r="O431" s="25"/>
      <c r="P431" s="25"/>
      <c r="Q431" s="25"/>
      <c r="R431" s="25"/>
      <c r="S431" s="25"/>
      <c r="T431" s="25"/>
      <c r="U431" s="25"/>
      <c r="V431" s="25"/>
      <c r="W431" s="25"/>
      <c r="X431" s="25"/>
    </row>
    <row r="432" spans="1:24" ht="30.6">
      <c r="A432" s="118">
        <v>431</v>
      </c>
      <c r="B432" s="224" t="s">
        <v>1853</v>
      </c>
      <c r="C432" s="252" t="s">
        <v>17</v>
      </c>
      <c r="D432" s="253" t="s">
        <v>1307</v>
      </c>
      <c r="E432" s="224"/>
      <c r="F432" s="224" t="s">
        <v>2092</v>
      </c>
      <c r="G432" s="224" t="s">
        <v>2093</v>
      </c>
      <c r="H432" s="224" t="s">
        <v>2094</v>
      </c>
      <c r="I432" s="224" t="s">
        <v>2095</v>
      </c>
      <c r="J432" s="224" t="s">
        <v>2096</v>
      </c>
      <c r="K432" s="224" t="s">
        <v>2097</v>
      </c>
      <c r="L432" s="1"/>
      <c r="M432" s="4"/>
      <c r="N432" s="5"/>
      <c r="O432" s="5"/>
      <c r="P432" s="5"/>
      <c r="Q432" s="5"/>
      <c r="R432" s="5"/>
      <c r="S432" s="5"/>
      <c r="T432" s="5"/>
      <c r="U432" s="5"/>
      <c r="V432" s="5"/>
      <c r="W432" s="5"/>
      <c r="X432" s="5"/>
    </row>
    <row r="433" spans="1:24" ht="30.6">
      <c r="A433" s="118">
        <v>432</v>
      </c>
      <c r="B433" s="224" t="s">
        <v>1853</v>
      </c>
      <c r="C433" s="252" t="s">
        <v>17</v>
      </c>
      <c r="D433" s="253" t="s">
        <v>2139</v>
      </c>
      <c r="E433" s="224"/>
      <c r="F433" s="224" t="s">
        <v>6213</v>
      </c>
      <c r="G433" s="224" t="s">
        <v>2140</v>
      </c>
      <c r="H433" s="224" t="s">
        <v>2141</v>
      </c>
      <c r="I433" s="224" t="s">
        <v>2142</v>
      </c>
      <c r="J433" s="224" t="s">
        <v>2143</v>
      </c>
      <c r="K433" s="224"/>
      <c r="L433" s="1"/>
      <c r="M433" s="4"/>
      <c r="N433" s="5"/>
      <c r="O433" s="5"/>
      <c r="P433" s="5"/>
      <c r="Q433" s="5"/>
      <c r="R433" s="5"/>
      <c r="S433" s="5"/>
      <c r="T433" s="5"/>
      <c r="U433" s="5"/>
      <c r="V433" s="5"/>
      <c r="W433" s="5"/>
      <c r="X433" s="5"/>
    </row>
    <row r="434" spans="1:24" ht="40.799999999999997">
      <c r="A434" s="118">
        <v>433</v>
      </c>
      <c r="B434" s="258" t="s">
        <v>1853</v>
      </c>
      <c r="C434" s="259" t="s">
        <v>17</v>
      </c>
      <c r="D434" s="253" t="s">
        <v>1613</v>
      </c>
      <c r="E434" s="258"/>
      <c r="F434" s="258" t="s">
        <v>2098</v>
      </c>
      <c r="G434" s="258" t="s">
        <v>2099</v>
      </c>
      <c r="H434" s="258" t="s">
        <v>2100</v>
      </c>
      <c r="I434" s="224" t="s">
        <v>2101</v>
      </c>
      <c r="J434" s="258" t="s">
        <v>2102</v>
      </c>
      <c r="K434" s="263" t="s">
        <v>2103</v>
      </c>
      <c r="L434" s="1"/>
      <c r="M434" s="4"/>
      <c r="N434" s="5"/>
      <c r="O434" s="5"/>
      <c r="P434" s="5"/>
      <c r="Q434" s="5"/>
      <c r="R434" s="5"/>
      <c r="S434" s="5"/>
      <c r="T434" s="5"/>
      <c r="U434" s="5"/>
      <c r="V434" s="5"/>
      <c r="W434" s="5"/>
      <c r="X434" s="5"/>
    </row>
    <row r="435" spans="1:24" ht="30.6">
      <c r="A435" s="118">
        <v>434</v>
      </c>
      <c r="B435" s="119" t="s">
        <v>1853</v>
      </c>
      <c r="C435" s="120" t="s">
        <v>17</v>
      </c>
      <c r="D435" s="253" t="s">
        <v>1621</v>
      </c>
      <c r="E435" s="119" t="s">
        <v>6187</v>
      </c>
      <c r="F435" s="119" t="s">
        <v>6207</v>
      </c>
      <c r="G435" s="119" t="s">
        <v>2104</v>
      </c>
      <c r="H435" s="119" t="s">
        <v>2105</v>
      </c>
      <c r="I435" s="224" t="s">
        <v>2106</v>
      </c>
      <c r="J435" s="119" t="s">
        <v>2107</v>
      </c>
      <c r="K435" s="153" t="s">
        <v>2108</v>
      </c>
      <c r="L435" s="1"/>
      <c r="M435" s="4"/>
      <c r="N435" s="5"/>
      <c r="O435" s="5"/>
      <c r="P435" s="5"/>
      <c r="Q435" s="5"/>
      <c r="R435" s="5"/>
      <c r="S435" s="5"/>
      <c r="T435" s="5"/>
      <c r="U435" s="5"/>
      <c r="V435" s="5"/>
      <c r="W435" s="5"/>
      <c r="X435" s="5"/>
    </row>
    <row r="436" spans="1:24" ht="30.6">
      <c r="A436" s="118">
        <v>435</v>
      </c>
      <c r="B436" s="119" t="s">
        <v>1853</v>
      </c>
      <c r="C436" s="120" t="s">
        <v>17</v>
      </c>
      <c r="D436" s="253" t="s">
        <v>1651</v>
      </c>
      <c r="E436" s="119"/>
      <c r="F436" s="119" t="s">
        <v>6208</v>
      </c>
      <c r="G436" s="119" t="s">
        <v>2109</v>
      </c>
      <c r="H436" s="119" t="s">
        <v>2110</v>
      </c>
      <c r="I436" s="224" t="s">
        <v>2111</v>
      </c>
      <c r="J436" s="119" t="s">
        <v>2112</v>
      </c>
      <c r="K436" s="153"/>
      <c r="L436" s="1"/>
      <c r="M436" s="4"/>
      <c r="N436" s="5"/>
      <c r="O436" s="5"/>
      <c r="P436" s="5"/>
      <c r="Q436" s="5"/>
      <c r="R436" s="5"/>
      <c r="S436" s="5"/>
      <c r="T436" s="5"/>
      <c r="U436" s="5"/>
      <c r="V436" s="5"/>
      <c r="W436" s="5"/>
      <c r="X436" s="5"/>
    </row>
    <row r="437" spans="1:24" ht="40.799999999999997">
      <c r="A437" s="118">
        <v>436</v>
      </c>
      <c r="B437" s="119" t="s">
        <v>1853</v>
      </c>
      <c r="C437" s="120" t="s">
        <v>17</v>
      </c>
      <c r="D437" s="253" t="s">
        <v>1671</v>
      </c>
      <c r="E437" s="119"/>
      <c r="F437" s="119" t="s">
        <v>6209</v>
      </c>
      <c r="G437" s="119" t="s">
        <v>2113</v>
      </c>
      <c r="H437" s="119" t="s">
        <v>2114</v>
      </c>
      <c r="I437" s="224" t="s">
        <v>2115</v>
      </c>
      <c r="J437" s="119" t="s">
        <v>6673</v>
      </c>
      <c r="K437" s="153"/>
      <c r="L437" s="1"/>
      <c r="M437" s="4"/>
      <c r="N437" s="5"/>
      <c r="O437" s="5"/>
      <c r="P437" s="5"/>
      <c r="Q437" s="5"/>
      <c r="R437" s="5"/>
      <c r="S437" s="5"/>
      <c r="T437" s="5"/>
      <c r="U437" s="5"/>
      <c r="V437" s="5"/>
      <c r="W437" s="5"/>
      <c r="X437" s="5"/>
    </row>
    <row r="438" spans="1:24" ht="40.799999999999997">
      <c r="A438" s="118">
        <v>437</v>
      </c>
      <c r="B438" s="119" t="s">
        <v>1853</v>
      </c>
      <c r="C438" s="120" t="s">
        <v>17</v>
      </c>
      <c r="D438" s="253" t="s">
        <v>1798</v>
      </c>
      <c r="E438" s="119"/>
      <c r="F438" s="119" t="s">
        <v>2117</v>
      </c>
      <c r="G438" s="119" t="s">
        <v>2118</v>
      </c>
      <c r="H438" s="119" t="s">
        <v>2119</v>
      </c>
      <c r="I438" s="224" t="s">
        <v>2120</v>
      </c>
      <c r="J438" s="119" t="s">
        <v>2121</v>
      </c>
      <c r="K438" s="153" t="s">
        <v>2122</v>
      </c>
      <c r="L438" s="1"/>
      <c r="M438" s="4"/>
      <c r="N438" s="5"/>
      <c r="O438" s="5"/>
      <c r="P438" s="5"/>
      <c r="Q438" s="5"/>
      <c r="R438" s="5"/>
      <c r="S438" s="5"/>
      <c r="T438" s="5"/>
      <c r="U438" s="5"/>
      <c r="V438" s="5"/>
      <c r="W438" s="5"/>
      <c r="X438" s="5"/>
    </row>
    <row r="439" spans="1:24" ht="40.799999999999997">
      <c r="A439" s="118">
        <v>438</v>
      </c>
      <c r="B439" s="119" t="s">
        <v>1853</v>
      </c>
      <c r="C439" s="120" t="s">
        <v>17</v>
      </c>
      <c r="D439" s="253" t="s">
        <v>2123</v>
      </c>
      <c r="E439" s="119"/>
      <c r="F439" s="119" t="s">
        <v>6210</v>
      </c>
      <c r="G439" s="119" t="s">
        <v>2124</v>
      </c>
      <c r="H439" s="119" t="s">
        <v>2125</v>
      </c>
      <c r="I439" s="224" t="s">
        <v>2126</v>
      </c>
      <c r="J439" s="119" t="s">
        <v>2127</v>
      </c>
      <c r="K439" s="153"/>
      <c r="L439" s="1"/>
      <c r="M439" s="4"/>
      <c r="N439" s="5"/>
      <c r="O439" s="5"/>
      <c r="P439" s="5"/>
      <c r="Q439" s="5"/>
      <c r="R439" s="5"/>
      <c r="S439" s="5"/>
      <c r="T439" s="5"/>
      <c r="U439" s="5"/>
      <c r="V439" s="5"/>
      <c r="W439" s="5"/>
      <c r="X439" s="5"/>
    </row>
    <row r="440" spans="1:24" ht="71.400000000000006">
      <c r="A440" s="118">
        <v>439</v>
      </c>
      <c r="B440" s="119" t="s">
        <v>1853</v>
      </c>
      <c r="C440" s="120" t="s">
        <v>17</v>
      </c>
      <c r="D440" s="253" t="s">
        <v>2128</v>
      </c>
      <c r="E440" s="119"/>
      <c r="F440" s="119" t="s">
        <v>6211</v>
      </c>
      <c r="G440" s="119" t="s">
        <v>2129</v>
      </c>
      <c r="H440" s="119" t="s">
        <v>2130</v>
      </c>
      <c r="I440" s="224" t="s">
        <v>2131</v>
      </c>
      <c r="J440" s="119" t="s">
        <v>2132</v>
      </c>
      <c r="K440" s="153" t="s">
        <v>2133</v>
      </c>
      <c r="L440" s="1"/>
      <c r="M440" s="4"/>
      <c r="N440" s="5"/>
      <c r="O440" s="5"/>
      <c r="P440" s="5"/>
      <c r="Q440" s="5"/>
      <c r="R440" s="5"/>
      <c r="S440" s="5"/>
      <c r="T440" s="5"/>
      <c r="U440" s="5"/>
      <c r="V440" s="5"/>
      <c r="W440" s="5"/>
      <c r="X440" s="5"/>
    </row>
    <row r="441" spans="1:24" ht="40.799999999999997">
      <c r="A441" s="118">
        <v>440</v>
      </c>
      <c r="B441" s="119" t="s">
        <v>1853</v>
      </c>
      <c r="C441" s="120" t="s">
        <v>17</v>
      </c>
      <c r="D441" s="253" t="s">
        <v>2134</v>
      </c>
      <c r="E441" s="119"/>
      <c r="F441" s="119" t="s">
        <v>6212</v>
      </c>
      <c r="G441" s="119" t="s">
        <v>2135</v>
      </c>
      <c r="H441" s="119" t="s">
        <v>2136</v>
      </c>
      <c r="I441" s="224" t="s">
        <v>2137</v>
      </c>
      <c r="J441" s="119" t="s">
        <v>2138</v>
      </c>
      <c r="K441" s="153"/>
      <c r="L441" s="1"/>
      <c r="M441" s="8"/>
      <c r="N441" s="5"/>
      <c r="O441" s="5"/>
      <c r="P441" s="5"/>
      <c r="Q441" s="5"/>
      <c r="R441" s="5"/>
      <c r="S441" s="5"/>
      <c r="T441" s="5"/>
      <c r="U441" s="5"/>
      <c r="V441" s="5"/>
      <c r="W441" s="5"/>
      <c r="X441" s="5"/>
    </row>
    <row r="442" spans="1:24" ht="30.6">
      <c r="A442" s="118">
        <v>441</v>
      </c>
      <c r="B442" s="224" t="s">
        <v>1853</v>
      </c>
      <c r="C442" s="252" t="s">
        <v>17</v>
      </c>
      <c r="D442" s="253" t="s">
        <v>2144</v>
      </c>
      <c r="E442" s="224"/>
      <c r="F442" s="224" t="s">
        <v>6214</v>
      </c>
      <c r="G442" s="224" t="s">
        <v>2145</v>
      </c>
      <c r="H442" s="224" t="s">
        <v>2146</v>
      </c>
      <c r="I442" s="224" t="s">
        <v>2147</v>
      </c>
      <c r="J442" s="224" t="s">
        <v>2148</v>
      </c>
      <c r="K442" s="224" t="s">
        <v>2149</v>
      </c>
      <c r="L442" s="1"/>
      <c r="M442" s="4"/>
      <c r="N442" s="5"/>
      <c r="O442" s="5"/>
      <c r="P442" s="5"/>
      <c r="Q442" s="5"/>
      <c r="R442" s="5"/>
      <c r="S442" s="5"/>
      <c r="T442" s="5"/>
      <c r="U442" s="5"/>
      <c r="V442" s="5"/>
      <c r="W442" s="5"/>
      <c r="X442" s="5"/>
    </row>
    <row r="443" spans="1:24" ht="30.6">
      <c r="A443" s="118">
        <v>442</v>
      </c>
      <c r="B443" s="224" t="s">
        <v>1853</v>
      </c>
      <c r="C443" s="252" t="s">
        <v>17</v>
      </c>
      <c r="D443" s="253" t="s">
        <v>2167</v>
      </c>
      <c r="E443" s="224"/>
      <c r="F443" s="224" t="s">
        <v>6217</v>
      </c>
      <c r="G443" s="224" t="s">
        <v>2168</v>
      </c>
      <c r="H443" s="224" t="s">
        <v>2169</v>
      </c>
      <c r="I443" s="224" t="s">
        <v>2170</v>
      </c>
      <c r="J443" s="224" t="s">
        <v>2171</v>
      </c>
      <c r="K443" s="224"/>
      <c r="L443" s="1"/>
      <c r="M443" s="4"/>
      <c r="N443" s="5"/>
      <c r="O443" s="5"/>
      <c r="P443" s="5"/>
      <c r="Q443" s="5"/>
      <c r="R443" s="5"/>
      <c r="S443" s="5"/>
      <c r="T443" s="5"/>
      <c r="U443" s="5"/>
      <c r="V443" s="5"/>
      <c r="W443" s="5"/>
      <c r="X443" s="5"/>
    </row>
    <row r="444" spans="1:24" ht="40.799999999999997">
      <c r="A444" s="118">
        <v>443</v>
      </c>
      <c r="B444" s="119" t="s">
        <v>1853</v>
      </c>
      <c r="C444" s="120" t="s">
        <v>17</v>
      </c>
      <c r="D444" s="253" t="s">
        <v>2150</v>
      </c>
      <c r="E444" s="119"/>
      <c r="F444" s="119" t="s">
        <v>6215</v>
      </c>
      <c r="G444" s="119" t="s">
        <v>2151</v>
      </c>
      <c r="H444" s="119" t="s">
        <v>2152</v>
      </c>
      <c r="I444" s="224" t="s">
        <v>2153</v>
      </c>
      <c r="J444" s="119" t="s">
        <v>2154</v>
      </c>
      <c r="K444" s="153" t="s">
        <v>2155</v>
      </c>
      <c r="L444" s="1"/>
      <c r="M444" s="4"/>
      <c r="N444" s="5"/>
      <c r="O444" s="5"/>
      <c r="P444" s="5"/>
      <c r="Q444" s="5"/>
      <c r="R444" s="5"/>
      <c r="S444" s="5"/>
      <c r="T444" s="5"/>
      <c r="U444" s="5"/>
      <c r="V444" s="5"/>
      <c r="W444" s="5"/>
      <c r="X444" s="5"/>
    </row>
    <row r="445" spans="1:24" ht="40.799999999999997">
      <c r="A445" s="118">
        <v>444</v>
      </c>
      <c r="B445" s="119" t="s">
        <v>1853</v>
      </c>
      <c r="C445" s="120" t="s">
        <v>17</v>
      </c>
      <c r="D445" s="253" t="s">
        <v>2156</v>
      </c>
      <c r="E445" s="119"/>
      <c r="F445" s="119" t="s">
        <v>2157</v>
      </c>
      <c r="G445" s="119" t="s">
        <v>2158</v>
      </c>
      <c r="H445" s="119" t="s">
        <v>2159</v>
      </c>
      <c r="I445" s="224" t="s">
        <v>2160</v>
      </c>
      <c r="J445" s="119" t="s">
        <v>6675</v>
      </c>
      <c r="K445" s="153" t="s">
        <v>2161</v>
      </c>
      <c r="L445" s="1"/>
      <c r="M445" s="4"/>
      <c r="N445" s="5"/>
      <c r="O445" s="5"/>
      <c r="P445" s="5"/>
      <c r="Q445" s="5"/>
      <c r="R445" s="5"/>
      <c r="S445" s="5"/>
      <c r="T445" s="5"/>
      <c r="U445" s="5"/>
      <c r="V445" s="5"/>
      <c r="W445" s="5"/>
      <c r="X445" s="5"/>
    </row>
    <row r="446" spans="1:24" ht="30.6">
      <c r="A446" s="118">
        <v>445</v>
      </c>
      <c r="B446" s="119" t="s">
        <v>1853</v>
      </c>
      <c r="C446" s="120" t="s">
        <v>17</v>
      </c>
      <c r="D446" s="253" t="s">
        <v>2162</v>
      </c>
      <c r="E446" s="119"/>
      <c r="F446" s="119" t="s">
        <v>6216</v>
      </c>
      <c r="G446" s="119" t="s">
        <v>2163</v>
      </c>
      <c r="H446" s="119" t="s">
        <v>2164</v>
      </c>
      <c r="I446" s="224" t="s">
        <v>2165</v>
      </c>
      <c r="J446" s="119" t="s">
        <v>2166</v>
      </c>
      <c r="K446" s="153"/>
      <c r="L446" s="1"/>
      <c r="M446" s="4"/>
      <c r="N446" s="5"/>
      <c r="O446" s="5"/>
      <c r="P446" s="5"/>
      <c r="Q446" s="5"/>
      <c r="R446" s="5"/>
      <c r="S446" s="5"/>
      <c r="T446" s="5"/>
      <c r="U446" s="5"/>
      <c r="V446" s="5"/>
      <c r="W446" s="5"/>
      <c r="X446" s="5"/>
    </row>
    <row r="447" spans="1:24" ht="40.799999999999997">
      <c r="A447" s="118">
        <v>446</v>
      </c>
      <c r="B447" s="224" t="s">
        <v>1853</v>
      </c>
      <c r="C447" s="252" t="s">
        <v>17</v>
      </c>
      <c r="D447" s="253" t="s">
        <v>2177</v>
      </c>
      <c r="E447" s="224"/>
      <c r="F447" s="224" t="s">
        <v>6218</v>
      </c>
      <c r="G447" s="224" t="s">
        <v>2178</v>
      </c>
      <c r="H447" s="224" t="s">
        <v>2179</v>
      </c>
      <c r="I447" s="224" t="s">
        <v>2180</v>
      </c>
      <c r="J447" s="224" t="s">
        <v>2181</v>
      </c>
      <c r="K447" s="224"/>
      <c r="L447" s="6" t="s">
        <v>2189</v>
      </c>
      <c r="M447" s="4"/>
      <c r="N447" s="5"/>
      <c r="O447" s="5"/>
      <c r="P447" s="5"/>
      <c r="Q447" s="5"/>
      <c r="R447" s="5"/>
      <c r="S447" s="5"/>
      <c r="T447" s="5"/>
      <c r="U447" s="5"/>
      <c r="V447" s="5"/>
      <c r="W447" s="5"/>
      <c r="X447" s="5"/>
    </row>
    <row r="448" spans="1:24" ht="40.799999999999997">
      <c r="A448" s="118">
        <v>447</v>
      </c>
      <c r="B448" s="119" t="s">
        <v>1853</v>
      </c>
      <c r="C448" s="120" t="s">
        <v>17</v>
      </c>
      <c r="D448" s="253" t="s">
        <v>2172</v>
      </c>
      <c r="E448" s="119"/>
      <c r="F448" s="119" t="s">
        <v>2173</v>
      </c>
      <c r="G448" s="119" t="s">
        <v>2174</v>
      </c>
      <c r="H448" s="153" t="s">
        <v>6003</v>
      </c>
      <c r="I448" s="226" t="s">
        <v>6025</v>
      </c>
      <c r="J448" s="119" t="s">
        <v>2176</v>
      </c>
      <c r="K448" s="153"/>
      <c r="L448" s="22"/>
      <c r="M448" s="34"/>
      <c r="N448" s="25"/>
      <c r="O448" s="25"/>
      <c r="P448" s="25"/>
      <c r="Q448" s="25"/>
      <c r="R448" s="25"/>
      <c r="S448" s="25"/>
      <c r="T448" s="25"/>
      <c r="U448" s="25"/>
      <c r="V448" s="25"/>
      <c r="W448" s="25"/>
      <c r="X448" s="25"/>
    </row>
    <row r="449" spans="1:24" ht="30.6">
      <c r="A449" s="118">
        <v>448</v>
      </c>
      <c r="B449" s="224" t="s">
        <v>1853</v>
      </c>
      <c r="C449" s="252" t="s">
        <v>17</v>
      </c>
      <c r="D449" s="253" t="s">
        <v>2202</v>
      </c>
      <c r="E449" s="224" t="s">
        <v>6187</v>
      </c>
      <c r="F449" s="224" t="s">
        <v>2203</v>
      </c>
      <c r="G449" s="224" t="s">
        <v>2204</v>
      </c>
      <c r="H449" s="224" t="s">
        <v>2205</v>
      </c>
      <c r="I449" s="224" t="s">
        <v>2206</v>
      </c>
      <c r="J449" s="224" t="s">
        <v>2207</v>
      </c>
      <c r="K449" s="224" t="s">
        <v>2208</v>
      </c>
      <c r="L449" s="22"/>
      <c r="M449" s="34"/>
      <c r="N449" s="25"/>
      <c r="O449" s="25"/>
      <c r="P449" s="25"/>
      <c r="Q449" s="25"/>
      <c r="R449" s="25"/>
      <c r="S449" s="25"/>
      <c r="T449" s="25"/>
      <c r="U449" s="25"/>
      <c r="V449" s="25"/>
      <c r="W449" s="25"/>
      <c r="X449" s="25"/>
    </row>
    <row r="450" spans="1:24" ht="30.6">
      <c r="A450" s="118">
        <v>449</v>
      </c>
      <c r="B450" s="119" t="s">
        <v>1853</v>
      </c>
      <c r="C450" s="120" t="s">
        <v>17</v>
      </c>
      <c r="D450" s="253" t="s">
        <v>2182</v>
      </c>
      <c r="E450" s="119"/>
      <c r="F450" s="119" t="s">
        <v>2183</v>
      </c>
      <c r="G450" s="119" t="s">
        <v>2184</v>
      </c>
      <c r="H450" s="119" t="s">
        <v>2185</v>
      </c>
      <c r="I450" s="224" t="s">
        <v>2186</v>
      </c>
      <c r="J450" s="119" t="s">
        <v>2187</v>
      </c>
      <c r="K450" s="153" t="s">
        <v>2188</v>
      </c>
      <c r="L450" s="6" t="s">
        <v>205</v>
      </c>
      <c r="M450" s="8"/>
      <c r="N450" s="5"/>
      <c r="O450" s="5"/>
      <c r="P450" s="5"/>
      <c r="Q450" s="5"/>
      <c r="R450" s="5"/>
      <c r="S450" s="5"/>
      <c r="T450" s="5"/>
      <c r="U450" s="5"/>
      <c r="V450" s="5"/>
      <c r="W450" s="5"/>
      <c r="X450" s="5"/>
    </row>
    <row r="451" spans="1:24" ht="40.799999999999997">
      <c r="A451" s="118">
        <v>450</v>
      </c>
      <c r="B451" s="258" t="s">
        <v>1853</v>
      </c>
      <c r="C451" s="259" t="s">
        <v>17</v>
      </c>
      <c r="D451" s="253" t="s">
        <v>2190</v>
      </c>
      <c r="E451" s="258"/>
      <c r="F451" s="258" t="s">
        <v>2191</v>
      </c>
      <c r="G451" s="258" t="s">
        <v>2192</v>
      </c>
      <c r="H451" s="258" t="s">
        <v>2193</v>
      </c>
      <c r="I451" s="224" t="s">
        <v>2194</v>
      </c>
      <c r="J451" s="258" t="s">
        <v>2195</v>
      </c>
      <c r="K451" s="261"/>
      <c r="L451" s="1"/>
      <c r="M451" s="8"/>
      <c r="N451" s="5"/>
      <c r="O451" s="5"/>
      <c r="P451" s="5"/>
      <c r="Q451" s="5"/>
      <c r="R451" s="5"/>
      <c r="S451" s="5"/>
      <c r="T451" s="5"/>
      <c r="U451" s="5"/>
      <c r="V451" s="5"/>
      <c r="W451" s="5"/>
      <c r="X451" s="5"/>
    </row>
    <row r="452" spans="1:24" ht="40.799999999999997">
      <c r="A452" s="118">
        <v>451</v>
      </c>
      <c r="B452" s="258" t="s">
        <v>1853</v>
      </c>
      <c r="C452" s="259" t="s">
        <v>17</v>
      </c>
      <c r="D452" s="253" t="s">
        <v>2196</v>
      </c>
      <c r="E452" s="258"/>
      <c r="F452" s="258" t="s">
        <v>6219</v>
      </c>
      <c r="G452" s="258" t="s">
        <v>2197</v>
      </c>
      <c r="H452" s="258" t="s">
        <v>2198</v>
      </c>
      <c r="I452" s="224" t="s">
        <v>2199</v>
      </c>
      <c r="J452" s="258" t="s">
        <v>2200</v>
      </c>
      <c r="K452" s="263" t="s">
        <v>2201</v>
      </c>
      <c r="L452" s="1"/>
      <c r="M452" s="8"/>
      <c r="N452" s="5"/>
      <c r="O452" s="5"/>
      <c r="P452" s="5"/>
      <c r="Q452" s="5"/>
      <c r="R452" s="5"/>
      <c r="S452" s="5"/>
      <c r="T452" s="5"/>
      <c r="U452" s="5"/>
      <c r="V452" s="5"/>
      <c r="W452" s="5"/>
      <c r="X452" s="5"/>
    </row>
    <row r="453" spans="1:24" ht="30.6">
      <c r="A453" s="118">
        <v>452</v>
      </c>
      <c r="B453" s="224" t="s">
        <v>1853</v>
      </c>
      <c r="C453" s="252" t="s">
        <v>17</v>
      </c>
      <c r="D453" s="253" t="s">
        <v>2209</v>
      </c>
      <c r="E453" s="224"/>
      <c r="F453" s="224" t="s">
        <v>2210</v>
      </c>
      <c r="G453" s="224" t="s">
        <v>2211</v>
      </c>
      <c r="H453" s="224" t="s">
        <v>2212</v>
      </c>
      <c r="I453" s="224" t="s">
        <v>2213</v>
      </c>
      <c r="J453" s="224" t="s">
        <v>2214</v>
      </c>
      <c r="K453" s="224" t="s">
        <v>2215</v>
      </c>
      <c r="L453" s="1"/>
      <c r="M453" s="4"/>
      <c r="N453" s="5"/>
      <c r="O453" s="5"/>
      <c r="P453" s="5"/>
      <c r="Q453" s="5"/>
      <c r="R453" s="5"/>
      <c r="S453" s="5"/>
      <c r="T453" s="5"/>
      <c r="U453" s="5"/>
      <c r="V453" s="5"/>
      <c r="W453" s="5"/>
      <c r="X453" s="5"/>
    </row>
    <row r="454" spans="1:24" ht="40.799999999999997">
      <c r="A454" s="118">
        <v>453</v>
      </c>
      <c r="B454" s="224" t="s">
        <v>1853</v>
      </c>
      <c r="C454" s="252" t="s">
        <v>17</v>
      </c>
      <c r="D454" s="253" t="s">
        <v>2220</v>
      </c>
      <c r="E454" s="224"/>
      <c r="F454" s="224" t="s">
        <v>6220</v>
      </c>
      <c r="G454" s="224" t="s">
        <v>2221</v>
      </c>
      <c r="H454" s="224" t="s">
        <v>2222</v>
      </c>
      <c r="I454" s="224" t="s">
        <v>2223</v>
      </c>
      <c r="J454" s="224" t="s">
        <v>2224</v>
      </c>
      <c r="K454" s="224" t="s">
        <v>2225</v>
      </c>
      <c r="L454" s="1"/>
      <c r="M454" s="4"/>
      <c r="N454" s="5"/>
      <c r="O454" s="5"/>
      <c r="P454" s="5"/>
      <c r="Q454" s="5"/>
      <c r="R454" s="5"/>
      <c r="S454" s="5"/>
      <c r="T454" s="5"/>
      <c r="U454" s="5"/>
      <c r="V454" s="5"/>
      <c r="W454" s="5"/>
      <c r="X454" s="5"/>
    </row>
    <row r="455" spans="1:24" ht="30.6">
      <c r="A455" s="118">
        <v>454</v>
      </c>
      <c r="B455" s="119" t="s">
        <v>1853</v>
      </c>
      <c r="C455" s="120" t="s">
        <v>17</v>
      </c>
      <c r="D455" s="253" t="s">
        <v>1084</v>
      </c>
      <c r="E455" s="119"/>
      <c r="F455" s="119" t="s">
        <v>2216</v>
      </c>
      <c r="G455" s="119" t="s">
        <v>2217</v>
      </c>
      <c r="H455" s="119" t="s">
        <v>2218</v>
      </c>
      <c r="I455" s="224" t="s">
        <v>2219</v>
      </c>
      <c r="J455" s="119" t="s">
        <v>6672</v>
      </c>
      <c r="K455" s="153"/>
      <c r="L455" s="1"/>
      <c r="M455" s="4"/>
      <c r="N455" s="5"/>
      <c r="O455" s="5"/>
      <c r="P455" s="5"/>
      <c r="Q455" s="5"/>
      <c r="R455" s="5"/>
      <c r="S455" s="5"/>
      <c r="T455" s="5"/>
      <c r="U455" s="5"/>
      <c r="V455" s="5"/>
      <c r="W455" s="5"/>
      <c r="X455" s="5"/>
    </row>
    <row r="456" spans="1:24" ht="30.6">
      <c r="A456" s="118">
        <v>455</v>
      </c>
      <c r="B456" s="224" t="s">
        <v>1853</v>
      </c>
      <c r="C456" s="252" t="s">
        <v>17</v>
      </c>
      <c r="D456" s="253" t="s">
        <v>2236</v>
      </c>
      <c r="E456" s="224"/>
      <c r="F456" s="224" t="s">
        <v>2237</v>
      </c>
      <c r="G456" s="224" t="s">
        <v>2238</v>
      </c>
      <c r="H456" s="224" t="s">
        <v>2239</v>
      </c>
      <c r="I456" s="224" t="s">
        <v>2240</v>
      </c>
      <c r="J456" s="224" t="s">
        <v>2241</v>
      </c>
      <c r="K456" s="224"/>
      <c r="L456" s="1"/>
      <c r="M456" s="4"/>
      <c r="N456" s="5"/>
      <c r="O456" s="5"/>
      <c r="P456" s="5"/>
      <c r="Q456" s="5"/>
      <c r="R456" s="5"/>
      <c r="S456" s="5"/>
      <c r="T456" s="5"/>
      <c r="U456" s="5"/>
      <c r="V456" s="5"/>
      <c r="W456" s="5"/>
      <c r="X456" s="5"/>
    </row>
    <row r="457" spans="1:24" ht="51">
      <c r="A457" s="118">
        <v>456</v>
      </c>
      <c r="B457" s="119" t="s">
        <v>1853</v>
      </c>
      <c r="C457" s="120" t="s">
        <v>17</v>
      </c>
      <c r="D457" s="253" t="s">
        <v>445</v>
      </c>
      <c r="E457" s="119"/>
      <c r="F457" s="119" t="s">
        <v>2226</v>
      </c>
      <c r="G457" s="119" t="s">
        <v>2227</v>
      </c>
      <c r="H457" s="119" t="s">
        <v>2228</v>
      </c>
      <c r="I457" s="224" t="s">
        <v>2229</v>
      </c>
      <c r="J457" s="119" t="s">
        <v>2230</v>
      </c>
      <c r="K457" s="153" t="s">
        <v>2231</v>
      </c>
      <c r="L457" s="1"/>
      <c r="M457" s="4"/>
      <c r="N457" s="5"/>
      <c r="O457" s="5"/>
      <c r="P457" s="5"/>
      <c r="Q457" s="5"/>
      <c r="R457" s="5"/>
      <c r="S457" s="5"/>
      <c r="T457" s="5"/>
      <c r="U457" s="5"/>
      <c r="V457" s="5"/>
      <c r="W457" s="5"/>
      <c r="X457" s="5"/>
    </row>
    <row r="458" spans="1:24" ht="30.6">
      <c r="A458" s="118">
        <v>457</v>
      </c>
      <c r="B458" s="119" t="s">
        <v>1853</v>
      </c>
      <c r="C458" s="120" t="s">
        <v>17</v>
      </c>
      <c r="D458" s="253" t="s">
        <v>453</v>
      </c>
      <c r="E458" s="119"/>
      <c r="F458" s="119" t="s">
        <v>6221</v>
      </c>
      <c r="G458" s="119" t="s">
        <v>2232</v>
      </c>
      <c r="H458" s="119" t="s">
        <v>2233</v>
      </c>
      <c r="I458" s="224" t="s">
        <v>2234</v>
      </c>
      <c r="J458" s="119" t="s">
        <v>2235</v>
      </c>
      <c r="K458" s="153"/>
      <c r="L458" s="22"/>
      <c r="M458" s="24"/>
      <c r="N458" s="25"/>
      <c r="O458" s="25"/>
      <c r="P458" s="25"/>
      <c r="Q458" s="25"/>
      <c r="R458" s="25"/>
      <c r="S458" s="25"/>
      <c r="T458" s="25"/>
      <c r="U458" s="25"/>
      <c r="V458" s="25"/>
      <c r="W458" s="25"/>
      <c r="X458" s="25"/>
    </row>
    <row r="459" spans="1:24" ht="40.799999999999997">
      <c r="A459" s="118">
        <v>458</v>
      </c>
      <c r="B459" s="224" t="s">
        <v>1853</v>
      </c>
      <c r="C459" s="252" t="s">
        <v>17</v>
      </c>
      <c r="D459" s="253" t="s">
        <v>2242</v>
      </c>
      <c r="E459" s="224"/>
      <c r="F459" s="224" t="s">
        <v>2243</v>
      </c>
      <c r="G459" s="224" t="s">
        <v>2244</v>
      </c>
      <c r="H459" s="224" t="s">
        <v>2245</v>
      </c>
      <c r="I459" s="224" t="s">
        <v>2246</v>
      </c>
      <c r="J459" s="224" t="s">
        <v>2247</v>
      </c>
      <c r="K459" s="224"/>
      <c r="L459" s="22"/>
      <c r="M459" s="24"/>
      <c r="N459" s="25"/>
      <c r="O459" s="25"/>
      <c r="P459" s="25"/>
      <c r="Q459" s="25"/>
      <c r="R459" s="25"/>
      <c r="S459" s="25"/>
      <c r="T459" s="25"/>
      <c r="U459" s="25"/>
      <c r="V459" s="25"/>
      <c r="W459" s="25"/>
      <c r="X459" s="25"/>
    </row>
    <row r="460" spans="1:24" ht="30.6">
      <c r="A460" s="118">
        <v>459</v>
      </c>
      <c r="B460" s="224" t="s">
        <v>1853</v>
      </c>
      <c r="C460" s="252" t="s">
        <v>17</v>
      </c>
      <c r="D460" s="253" t="s">
        <v>2278</v>
      </c>
      <c r="E460" s="224"/>
      <c r="F460" s="224" t="s">
        <v>2279</v>
      </c>
      <c r="G460" s="224" t="s">
        <v>2280</v>
      </c>
      <c r="H460" s="267" t="s">
        <v>2281</v>
      </c>
      <c r="I460" s="267" t="s">
        <v>2282</v>
      </c>
      <c r="J460" s="224" t="s">
        <v>2283</v>
      </c>
      <c r="K460" s="224"/>
      <c r="L460" s="1"/>
      <c r="M460" s="4"/>
      <c r="N460" s="5"/>
      <c r="O460" s="5"/>
      <c r="P460" s="5"/>
      <c r="Q460" s="5"/>
      <c r="R460" s="5"/>
      <c r="S460" s="5"/>
      <c r="T460" s="5"/>
      <c r="U460" s="5"/>
      <c r="V460" s="5"/>
      <c r="W460" s="5"/>
      <c r="X460" s="5"/>
    </row>
    <row r="461" spans="1:24" ht="51">
      <c r="A461" s="118">
        <v>460</v>
      </c>
      <c r="B461" s="258" t="s">
        <v>1853</v>
      </c>
      <c r="C461" s="259" t="s">
        <v>17</v>
      </c>
      <c r="D461" s="253" t="s">
        <v>1415</v>
      </c>
      <c r="E461" s="258"/>
      <c r="F461" s="258" t="s">
        <v>2248</v>
      </c>
      <c r="G461" s="258" t="s">
        <v>2249</v>
      </c>
      <c r="H461" s="258" t="s">
        <v>2250</v>
      </c>
      <c r="I461" s="224" t="s">
        <v>6027</v>
      </c>
      <c r="J461" s="258" t="s">
        <v>2252</v>
      </c>
      <c r="K461" s="263" t="s">
        <v>2253</v>
      </c>
      <c r="L461" s="1"/>
      <c r="M461" s="4"/>
      <c r="N461" s="5"/>
      <c r="O461" s="5"/>
      <c r="P461" s="5"/>
      <c r="Q461" s="5"/>
      <c r="R461" s="5"/>
      <c r="S461" s="5"/>
      <c r="T461" s="5"/>
      <c r="U461" s="5"/>
      <c r="V461" s="5"/>
      <c r="W461" s="5"/>
      <c r="X461" s="5"/>
    </row>
    <row r="462" spans="1:24" ht="40.799999999999997">
      <c r="A462" s="118">
        <v>461</v>
      </c>
      <c r="B462" s="258" t="s">
        <v>1853</v>
      </c>
      <c r="C462" s="259" t="s">
        <v>17</v>
      </c>
      <c r="D462" s="253" t="s">
        <v>2254</v>
      </c>
      <c r="E462" s="258"/>
      <c r="F462" s="258" t="s">
        <v>2255</v>
      </c>
      <c r="G462" s="258" t="s">
        <v>2256</v>
      </c>
      <c r="H462" s="258" t="s">
        <v>2257</v>
      </c>
      <c r="I462" s="224" t="s">
        <v>2258</v>
      </c>
      <c r="J462" s="258" t="s">
        <v>2259</v>
      </c>
      <c r="K462" s="263" t="s">
        <v>2260</v>
      </c>
      <c r="L462" s="1"/>
      <c r="M462" s="4"/>
      <c r="N462" s="5"/>
      <c r="O462" s="5"/>
      <c r="P462" s="5"/>
      <c r="Q462" s="5"/>
      <c r="R462" s="5"/>
      <c r="S462" s="5"/>
      <c r="T462" s="5"/>
      <c r="U462" s="5"/>
      <c r="V462" s="5"/>
      <c r="W462" s="5"/>
      <c r="X462" s="5"/>
    </row>
    <row r="463" spans="1:24" ht="30.6">
      <c r="A463" s="118">
        <v>462</v>
      </c>
      <c r="B463" s="119" t="s">
        <v>1853</v>
      </c>
      <c r="C463" s="120" t="s">
        <v>17</v>
      </c>
      <c r="D463" s="253" t="s">
        <v>2261</v>
      </c>
      <c r="E463" s="119"/>
      <c r="F463" s="119" t="s">
        <v>2262</v>
      </c>
      <c r="G463" s="119" t="s">
        <v>2263</v>
      </c>
      <c r="H463" s="119" t="s">
        <v>2264</v>
      </c>
      <c r="I463" s="224" t="str">
        <f>HYPERLINK("mailto:begir74@gmail.com","begir74@gmail.com")</f>
        <v>begir74@gmail.com</v>
      </c>
      <c r="J463" s="119" t="s">
        <v>2265</v>
      </c>
      <c r="K463" s="262"/>
      <c r="L463" s="1"/>
      <c r="M463" s="4"/>
      <c r="N463" s="5"/>
      <c r="O463" s="5"/>
      <c r="P463" s="5"/>
      <c r="Q463" s="5"/>
      <c r="R463" s="5"/>
      <c r="S463" s="5"/>
      <c r="T463" s="5"/>
      <c r="U463" s="5"/>
      <c r="V463" s="5"/>
      <c r="W463" s="5"/>
      <c r="X463" s="5"/>
    </row>
    <row r="464" spans="1:24" ht="61.2">
      <c r="A464" s="118">
        <v>463</v>
      </c>
      <c r="B464" s="119" t="s">
        <v>1853</v>
      </c>
      <c r="C464" s="120" t="s">
        <v>17</v>
      </c>
      <c r="D464" s="253" t="s">
        <v>2266</v>
      </c>
      <c r="E464" s="119"/>
      <c r="F464" s="119" t="s">
        <v>2267</v>
      </c>
      <c r="G464" s="119" t="s">
        <v>2268</v>
      </c>
      <c r="H464" s="119" t="s">
        <v>2269</v>
      </c>
      <c r="I464" s="224" t="s">
        <v>6028</v>
      </c>
      <c r="J464" s="119" t="s">
        <v>2271</v>
      </c>
      <c r="K464" s="262" t="s">
        <v>2272</v>
      </c>
      <c r="L464" s="1"/>
      <c r="M464" s="4"/>
      <c r="N464" s="5"/>
      <c r="O464" s="5"/>
      <c r="P464" s="5"/>
      <c r="Q464" s="5"/>
      <c r="R464" s="5"/>
      <c r="S464" s="5"/>
      <c r="T464" s="5"/>
      <c r="U464" s="5"/>
      <c r="V464" s="5"/>
      <c r="W464" s="5"/>
      <c r="X464" s="5"/>
    </row>
    <row r="465" spans="1:24" ht="61.2">
      <c r="A465" s="118">
        <v>464</v>
      </c>
      <c r="B465" s="119" t="s">
        <v>1853</v>
      </c>
      <c r="C465" s="120" t="s">
        <v>17</v>
      </c>
      <c r="D465" s="253" t="s">
        <v>2274</v>
      </c>
      <c r="E465" s="119"/>
      <c r="F465" s="119" t="s">
        <v>6383</v>
      </c>
      <c r="G465" s="119" t="s">
        <v>2275</v>
      </c>
      <c r="H465" s="119" t="s">
        <v>2276</v>
      </c>
      <c r="I465" s="224" t="str">
        <f>HYPERLINK("mailto:Yan-geo@bk.ru","Yan-geo@bk.ru")</f>
        <v>Yan-geo@bk.ru</v>
      </c>
      <c r="J465" s="119" t="s">
        <v>2277</v>
      </c>
      <c r="K465" s="263" t="str">
        <f>HYPERLINK("http://geograf-yan.ucoz.net/news/obrazovatelnaja_akcija_vserossijskij_geograficheskij_diktantv_g_janaule/2016-11-02-44","http://geograf-yan.ucoz.net/news/obrazovatelnaja_akcija_vserossijskij_geograficheskij_diktantv_g_janaule/2016-11-02-44")</f>
        <v>http://geograf-yan.ucoz.net/news/obrazovatelnaja_akcija_vserossijskij_geograficheskij_diktantv_g_janaule/2016-11-02-44</v>
      </c>
      <c r="L465" s="1"/>
      <c r="M465" s="4"/>
      <c r="N465" s="5"/>
      <c r="O465" s="5"/>
      <c r="P465" s="5"/>
      <c r="Q465" s="5"/>
      <c r="R465" s="5"/>
      <c r="S465" s="5"/>
      <c r="T465" s="5"/>
      <c r="U465" s="5"/>
      <c r="V465" s="5"/>
      <c r="W465" s="5"/>
      <c r="X465" s="5"/>
    </row>
    <row r="466" spans="1:24" ht="51">
      <c r="A466" s="118">
        <v>465</v>
      </c>
      <c r="B466" s="224" t="s">
        <v>1853</v>
      </c>
      <c r="C466" s="252" t="s">
        <v>17</v>
      </c>
      <c r="D466" s="253" t="s">
        <v>2298</v>
      </c>
      <c r="E466" s="224"/>
      <c r="F466" s="224" t="s">
        <v>2299</v>
      </c>
      <c r="G466" s="224" t="s">
        <v>2300</v>
      </c>
      <c r="H466" s="267" t="s">
        <v>2301</v>
      </c>
      <c r="I466" s="267" t="s">
        <v>2302</v>
      </c>
      <c r="J466" s="224" t="s">
        <v>2303</v>
      </c>
      <c r="K466" s="224" t="s">
        <v>2304</v>
      </c>
      <c r="L466" s="1"/>
      <c r="M466" s="4"/>
      <c r="N466" s="5"/>
      <c r="O466" s="5"/>
      <c r="P466" s="5"/>
      <c r="Q466" s="5"/>
      <c r="R466" s="5"/>
      <c r="S466" s="5"/>
      <c r="T466" s="5"/>
      <c r="U466" s="5"/>
      <c r="V466" s="5"/>
      <c r="W466" s="5"/>
      <c r="X466" s="5"/>
    </row>
    <row r="467" spans="1:24" ht="61.2">
      <c r="A467" s="118">
        <v>466</v>
      </c>
      <c r="B467" s="258" t="s">
        <v>1853</v>
      </c>
      <c r="C467" s="259" t="s">
        <v>17</v>
      </c>
      <c r="D467" s="253" t="s">
        <v>2284</v>
      </c>
      <c r="E467" s="258"/>
      <c r="F467" s="258" t="s">
        <v>2285</v>
      </c>
      <c r="G467" s="258" t="s">
        <v>2286</v>
      </c>
      <c r="H467" s="258" t="s">
        <v>2287</v>
      </c>
      <c r="I467" s="267" t="s">
        <v>2288</v>
      </c>
      <c r="J467" s="258" t="s">
        <v>2289</v>
      </c>
      <c r="K467" s="263" t="s">
        <v>2290</v>
      </c>
      <c r="L467" s="1"/>
      <c r="M467" s="8"/>
      <c r="N467" s="5"/>
      <c r="O467" s="5"/>
      <c r="P467" s="5"/>
      <c r="Q467" s="5"/>
      <c r="R467" s="5"/>
      <c r="S467" s="5"/>
      <c r="T467" s="5"/>
      <c r="U467" s="5"/>
      <c r="V467" s="5"/>
      <c r="W467" s="5"/>
      <c r="X467" s="5"/>
    </row>
    <row r="468" spans="1:24" ht="30.6">
      <c r="A468" s="118">
        <v>467</v>
      </c>
      <c r="B468" s="119" t="s">
        <v>1853</v>
      </c>
      <c r="C468" s="120" t="s">
        <v>17</v>
      </c>
      <c r="D468" s="253" t="s">
        <v>2291</v>
      </c>
      <c r="E468" s="119"/>
      <c r="F468" s="119" t="s">
        <v>2292</v>
      </c>
      <c r="G468" s="119" t="s">
        <v>2293</v>
      </c>
      <c r="H468" s="119" t="s">
        <v>2294</v>
      </c>
      <c r="I468" s="267" t="s">
        <v>2295</v>
      </c>
      <c r="J468" s="119" t="s">
        <v>2296</v>
      </c>
      <c r="K468" s="263" t="s">
        <v>2297</v>
      </c>
      <c r="L468" s="1"/>
      <c r="M468" s="4"/>
      <c r="N468" s="5"/>
      <c r="O468" s="5"/>
      <c r="P468" s="5"/>
      <c r="Q468" s="5"/>
      <c r="R468" s="5"/>
      <c r="S468" s="5"/>
      <c r="T468" s="5"/>
      <c r="U468" s="5"/>
      <c r="V468" s="5"/>
      <c r="W468" s="5"/>
      <c r="X468" s="5"/>
    </row>
    <row r="469" spans="1:24" ht="61.2">
      <c r="A469" s="118">
        <v>468</v>
      </c>
      <c r="B469" s="224" t="s">
        <v>1853</v>
      </c>
      <c r="C469" s="252" t="s">
        <v>17</v>
      </c>
      <c r="D469" s="253" t="s">
        <v>2305</v>
      </c>
      <c r="E469" s="224" t="s">
        <v>6187</v>
      </c>
      <c r="F469" s="224" t="s">
        <v>2306</v>
      </c>
      <c r="G469" s="224" t="s">
        <v>2307</v>
      </c>
      <c r="H469" s="267" t="s">
        <v>2308</v>
      </c>
      <c r="I469" s="226" t="s">
        <v>6024</v>
      </c>
      <c r="J469" s="224" t="s">
        <v>2310</v>
      </c>
      <c r="K469" s="224" t="s">
        <v>2311</v>
      </c>
      <c r="L469" s="1"/>
      <c r="M469" s="8"/>
      <c r="N469" s="5"/>
      <c r="O469" s="5"/>
      <c r="P469" s="5"/>
      <c r="Q469" s="5"/>
      <c r="R469" s="5"/>
      <c r="S469" s="5"/>
      <c r="T469" s="5"/>
      <c r="U469" s="5"/>
      <c r="V469" s="5"/>
      <c r="W469" s="5"/>
      <c r="X469" s="5"/>
    </row>
    <row r="470" spans="1:24" ht="40.799999999999997">
      <c r="A470" s="118">
        <v>469</v>
      </c>
      <c r="B470" s="224" t="s">
        <v>1853</v>
      </c>
      <c r="C470" s="252" t="s">
        <v>17</v>
      </c>
      <c r="D470" s="253" t="s">
        <v>2312</v>
      </c>
      <c r="E470" s="224" t="s">
        <v>6187</v>
      </c>
      <c r="F470" s="224" t="s">
        <v>2313</v>
      </c>
      <c r="G470" s="224" t="s">
        <v>2314</v>
      </c>
      <c r="H470" s="224" t="s">
        <v>2315</v>
      </c>
      <c r="I470" s="224" t="s">
        <v>2316</v>
      </c>
      <c r="J470" s="224" t="s">
        <v>2317</v>
      </c>
      <c r="K470" s="224" t="s">
        <v>2318</v>
      </c>
      <c r="L470" s="22"/>
      <c r="M470" s="24"/>
      <c r="N470" s="25"/>
      <c r="O470" s="25"/>
      <c r="P470" s="25"/>
      <c r="Q470" s="25"/>
      <c r="R470" s="25"/>
      <c r="S470" s="25"/>
      <c r="T470" s="25"/>
      <c r="U470" s="25"/>
      <c r="V470" s="25"/>
      <c r="W470" s="25"/>
      <c r="X470" s="25"/>
    </row>
    <row r="471" spans="1:24" ht="30.6">
      <c r="A471" s="118">
        <v>470</v>
      </c>
      <c r="B471" s="224" t="s">
        <v>1853</v>
      </c>
      <c r="C471" s="252" t="s">
        <v>17</v>
      </c>
      <c r="D471" s="253" t="s">
        <v>2325</v>
      </c>
      <c r="E471" s="224"/>
      <c r="F471" s="224" t="s">
        <v>2326</v>
      </c>
      <c r="G471" s="224" t="s">
        <v>2327</v>
      </c>
      <c r="H471" s="224" t="s">
        <v>2328</v>
      </c>
      <c r="I471" s="224" t="s">
        <v>2329</v>
      </c>
      <c r="J471" s="224" t="s">
        <v>2330</v>
      </c>
      <c r="K471" s="224" t="s">
        <v>2331</v>
      </c>
      <c r="L471" s="1"/>
      <c r="M471" s="8"/>
      <c r="N471" s="5"/>
      <c r="O471" s="5"/>
      <c r="P471" s="5"/>
      <c r="Q471" s="5"/>
      <c r="R471" s="5"/>
      <c r="S471" s="5"/>
      <c r="T471" s="5"/>
      <c r="U471" s="5"/>
      <c r="V471" s="5"/>
      <c r="W471" s="5"/>
      <c r="X471" s="5"/>
    </row>
    <row r="472" spans="1:24" ht="61.2">
      <c r="A472" s="118">
        <v>471</v>
      </c>
      <c r="B472" s="119" t="s">
        <v>1853</v>
      </c>
      <c r="C472" s="120" t="s">
        <v>17</v>
      </c>
      <c r="D472" s="253" t="s">
        <v>2319</v>
      </c>
      <c r="E472" s="119"/>
      <c r="F472" s="119" t="s">
        <v>2320</v>
      </c>
      <c r="G472" s="119" t="s">
        <v>2321</v>
      </c>
      <c r="H472" s="119" t="s">
        <v>2322</v>
      </c>
      <c r="I472" s="224" t="s">
        <v>2323</v>
      </c>
      <c r="J472" s="119" t="s">
        <v>2324</v>
      </c>
      <c r="K472" s="153"/>
      <c r="L472" s="6" t="s">
        <v>2346</v>
      </c>
      <c r="M472" s="47"/>
      <c r="N472" s="48"/>
      <c r="O472" s="48"/>
      <c r="P472" s="48"/>
      <c r="Q472" s="48"/>
      <c r="R472" s="48"/>
      <c r="S472" s="48"/>
      <c r="T472" s="48"/>
      <c r="U472" s="48"/>
      <c r="V472" s="48"/>
      <c r="W472" s="48"/>
      <c r="X472" s="48"/>
    </row>
    <row r="473" spans="1:24" ht="40.799999999999997">
      <c r="A473" s="118">
        <v>472</v>
      </c>
      <c r="B473" s="224" t="s">
        <v>1853</v>
      </c>
      <c r="C473" s="252" t="s">
        <v>17</v>
      </c>
      <c r="D473" s="253" t="s">
        <v>2332</v>
      </c>
      <c r="E473" s="224"/>
      <c r="F473" s="224" t="s">
        <v>2333</v>
      </c>
      <c r="G473" s="224" t="s">
        <v>2334</v>
      </c>
      <c r="H473" s="224" t="s">
        <v>2335</v>
      </c>
      <c r="I473" s="224" t="s">
        <v>2336</v>
      </c>
      <c r="J473" s="224" t="s">
        <v>2337</v>
      </c>
      <c r="K473" s="224" t="s">
        <v>2338</v>
      </c>
      <c r="L473" s="1"/>
      <c r="M473" s="47"/>
      <c r="N473" s="48"/>
      <c r="O473" s="48"/>
      <c r="P473" s="48"/>
      <c r="Q473" s="48"/>
      <c r="R473" s="48"/>
      <c r="S473" s="48"/>
      <c r="T473" s="48"/>
      <c r="U473" s="48"/>
      <c r="V473" s="48"/>
      <c r="W473" s="48"/>
      <c r="X473" s="48"/>
    </row>
    <row r="474" spans="1:24" ht="51">
      <c r="A474" s="118">
        <v>473</v>
      </c>
      <c r="B474" s="224" t="s">
        <v>1853</v>
      </c>
      <c r="C474" s="252" t="s">
        <v>17</v>
      </c>
      <c r="D474" s="253" t="s">
        <v>2347</v>
      </c>
      <c r="E474" s="224" t="s">
        <v>6187</v>
      </c>
      <c r="F474" s="224" t="s">
        <v>2348</v>
      </c>
      <c r="G474" s="224" t="s">
        <v>2349</v>
      </c>
      <c r="H474" s="224" t="s">
        <v>2350</v>
      </c>
      <c r="I474" s="224" t="s">
        <v>2351</v>
      </c>
      <c r="J474" s="224" t="s">
        <v>2352</v>
      </c>
      <c r="K474" s="224" t="s">
        <v>2353</v>
      </c>
      <c r="L474" s="1"/>
      <c r="M474" s="47"/>
      <c r="N474" s="48"/>
      <c r="O474" s="48"/>
      <c r="P474" s="48"/>
      <c r="Q474" s="48"/>
      <c r="R474" s="48"/>
      <c r="S474" s="48"/>
      <c r="T474" s="48"/>
      <c r="U474" s="48"/>
      <c r="V474" s="48"/>
      <c r="W474" s="48"/>
      <c r="X474" s="48"/>
    </row>
    <row r="475" spans="1:24" ht="61.2">
      <c r="A475" s="118">
        <v>474</v>
      </c>
      <c r="B475" s="119" t="s">
        <v>1853</v>
      </c>
      <c r="C475" s="120" t="s">
        <v>17</v>
      </c>
      <c r="D475" s="253" t="s">
        <v>2339</v>
      </c>
      <c r="E475" s="119" t="s">
        <v>6187</v>
      </c>
      <c r="F475" s="119" t="s">
        <v>2340</v>
      </c>
      <c r="G475" s="119" t="s">
        <v>2341</v>
      </c>
      <c r="H475" s="119" t="s">
        <v>2342</v>
      </c>
      <c r="I475" s="224" t="s">
        <v>2343</v>
      </c>
      <c r="J475" s="119" t="s">
        <v>2344</v>
      </c>
      <c r="K475" s="153" t="s">
        <v>2345</v>
      </c>
      <c r="L475" s="1"/>
      <c r="M475" s="47"/>
      <c r="N475" s="48"/>
      <c r="O475" s="48"/>
      <c r="P475" s="48"/>
      <c r="Q475" s="48"/>
      <c r="R475" s="48"/>
      <c r="S475" s="48"/>
      <c r="T475" s="48"/>
      <c r="U475" s="48"/>
      <c r="V475" s="48"/>
      <c r="W475" s="48"/>
      <c r="X475" s="48"/>
    </row>
    <row r="476" spans="1:24" ht="71.400000000000006">
      <c r="A476" s="118">
        <v>475</v>
      </c>
      <c r="B476" s="224" t="s">
        <v>1853</v>
      </c>
      <c r="C476" s="252" t="s">
        <v>17</v>
      </c>
      <c r="D476" s="253" t="s">
        <v>2381</v>
      </c>
      <c r="E476" s="224"/>
      <c r="F476" s="224" t="s">
        <v>2382</v>
      </c>
      <c r="G476" s="224" t="s">
        <v>2383</v>
      </c>
      <c r="H476" s="224" t="s">
        <v>2384</v>
      </c>
      <c r="I476" s="224" t="s">
        <v>2385</v>
      </c>
      <c r="J476" s="224" t="s">
        <v>2386</v>
      </c>
      <c r="K476" s="224" t="s">
        <v>2387</v>
      </c>
      <c r="L476" s="1"/>
      <c r="M476" s="47"/>
      <c r="N476" s="48"/>
      <c r="O476" s="48"/>
      <c r="P476" s="48"/>
      <c r="Q476" s="48"/>
      <c r="R476" s="48"/>
      <c r="S476" s="48"/>
      <c r="T476" s="48"/>
      <c r="U476" s="48"/>
      <c r="V476" s="48"/>
      <c r="W476" s="48"/>
      <c r="X476" s="48"/>
    </row>
    <row r="477" spans="1:24" ht="51">
      <c r="A477" s="118">
        <v>476</v>
      </c>
      <c r="B477" s="119" t="s">
        <v>1853</v>
      </c>
      <c r="C477" s="120" t="s">
        <v>17</v>
      </c>
      <c r="D477" s="253" t="s">
        <v>2354</v>
      </c>
      <c r="E477" s="119"/>
      <c r="F477" s="119" t="s">
        <v>2355</v>
      </c>
      <c r="G477" s="119" t="s">
        <v>2356</v>
      </c>
      <c r="H477" s="119" t="s">
        <v>2357</v>
      </c>
      <c r="I477" s="224" t="s">
        <v>2358</v>
      </c>
      <c r="J477" s="119" t="s">
        <v>2359</v>
      </c>
      <c r="K477" s="153" t="s">
        <v>2360</v>
      </c>
      <c r="L477" s="1"/>
      <c r="M477" s="47"/>
      <c r="N477" s="48"/>
      <c r="O477" s="48"/>
      <c r="P477" s="48"/>
      <c r="Q477" s="48"/>
      <c r="R477" s="48"/>
      <c r="S477" s="48"/>
      <c r="T477" s="48"/>
      <c r="U477" s="48"/>
      <c r="V477" s="48"/>
      <c r="W477" s="48"/>
      <c r="X477" s="48"/>
    </row>
    <row r="478" spans="1:24" ht="51">
      <c r="A478" s="118">
        <v>477</v>
      </c>
      <c r="B478" s="119" t="s">
        <v>1853</v>
      </c>
      <c r="C478" s="120" t="s">
        <v>17</v>
      </c>
      <c r="D478" s="253" t="s">
        <v>2361</v>
      </c>
      <c r="E478" s="119"/>
      <c r="F478" s="119" t="s">
        <v>2362</v>
      </c>
      <c r="G478" s="119" t="s">
        <v>2363</v>
      </c>
      <c r="H478" s="119" t="s">
        <v>2364</v>
      </c>
      <c r="I478" s="224" t="s">
        <v>2365</v>
      </c>
      <c r="J478" s="119" t="s">
        <v>2366</v>
      </c>
      <c r="K478" s="153" t="s">
        <v>2367</v>
      </c>
      <c r="L478" s="1"/>
      <c r="M478" s="47"/>
      <c r="N478" s="48"/>
      <c r="O478" s="48"/>
      <c r="P478" s="48"/>
      <c r="Q478" s="48"/>
      <c r="R478" s="48"/>
      <c r="S478" s="48"/>
      <c r="T478" s="48"/>
      <c r="U478" s="48"/>
      <c r="V478" s="48"/>
      <c r="W478" s="48"/>
      <c r="X478" s="48"/>
    </row>
    <row r="479" spans="1:24" ht="61.2">
      <c r="A479" s="118">
        <v>478</v>
      </c>
      <c r="B479" s="119" t="s">
        <v>1853</v>
      </c>
      <c r="C479" s="120" t="s">
        <v>17</v>
      </c>
      <c r="D479" s="253" t="s">
        <v>2368</v>
      </c>
      <c r="E479" s="119"/>
      <c r="F479" s="119" t="s">
        <v>2369</v>
      </c>
      <c r="G479" s="119" t="s">
        <v>2370</v>
      </c>
      <c r="H479" s="119" t="s">
        <v>2371</v>
      </c>
      <c r="I479" s="224" t="s">
        <v>2372</v>
      </c>
      <c r="J479" s="119" t="s">
        <v>2373</v>
      </c>
      <c r="K479" s="153" t="s">
        <v>2374</v>
      </c>
      <c r="L479" s="6" t="s">
        <v>2395</v>
      </c>
      <c r="M479" s="8"/>
      <c r="N479" s="5"/>
      <c r="O479" s="5"/>
      <c r="P479" s="5"/>
      <c r="Q479" s="5"/>
      <c r="R479" s="5"/>
      <c r="S479" s="5"/>
      <c r="T479" s="5"/>
      <c r="U479" s="5"/>
      <c r="V479" s="5"/>
      <c r="W479" s="5"/>
      <c r="X479" s="5"/>
    </row>
    <row r="480" spans="1:24" ht="40.799999999999997">
      <c r="A480" s="118">
        <v>479</v>
      </c>
      <c r="B480" s="119" t="s">
        <v>1853</v>
      </c>
      <c r="C480" s="120" t="s">
        <v>17</v>
      </c>
      <c r="D480" s="253" t="s">
        <v>2375</v>
      </c>
      <c r="E480" s="119"/>
      <c r="F480" s="119" t="s">
        <v>2376</v>
      </c>
      <c r="G480" s="119" t="s">
        <v>2377</v>
      </c>
      <c r="H480" s="119" t="s">
        <v>2378</v>
      </c>
      <c r="I480" s="224" t="s">
        <v>2379</v>
      </c>
      <c r="J480" s="119" t="s">
        <v>2380</v>
      </c>
      <c r="K480" s="153"/>
      <c r="L480" s="6" t="s">
        <v>2401</v>
      </c>
      <c r="M480" s="8"/>
      <c r="N480" s="63"/>
      <c r="O480" s="63"/>
      <c r="P480" s="63"/>
      <c r="Q480" s="63"/>
      <c r="R480" s="63"/>
      <c r="S480" s="63"/>
      <c r="T480" s="63"/>
      <c r="U480" s="63"/>
      <c r="V480" s="63"/>
      <c r="W480" s="63"/>
      <c r="X480" s="63"/>
    </row>
    <row r="481" spans="1:24" ht="40.799999999999997">
      <c r="A481" s="118">
        <v>480</v>
      </c>
      <c r="B481" s="119" t="s">
        <v>2388</v>
      </c>
      <c r="C481" s="120" t="s">
        <v>23</v>
      </c>
      <c r="D481" s="253" t="s">
        <v>12</v>
      </c>
      <c r="E481" s="258" t="s">
        <v>6187</v>
      </c>
      <c r="F481" s="119" t="s">
        <v>2389</v>
      </c>
      <c r="G481" s="119" t="s">
        <v>2390</v>
      </c>
      <c r="H481" s="119" t="s">
        <v>2391</v>
      </c>
      <c r="I481" s="224" t="s">
        <v>2392</v>
      </c>
      <c r="J481" s="119" t="s">
        <v>2393</v>
      </c>
      <c r="K481" s="153" t="s">
        <v>2394</v>
      </c>
      <c r="L481" s="1"/>
      <c r="M481" s="4"/>
      <c r="N481" s="5"/>
      <c r="O481" s="5"/>
      <c r="P481" s="5"/>
      <c r="Q481" s="5"/>
      <c r="R481" s="5"/>
      <c r="S481" s="5"/>
      <c r="T481" s="5"/>
      <c r="U481" s="5"/>
      <c r="V481" s="5"/>
      <c r="W481" s="5"/>
      <c r="X481" s="5"/>
    </row>
    <row r="482" spans="1:24" ht="40.799999999999997">
      <c r="A482" s="118">
        <v>481</v>
      </c>
      <c r="B482" s="119" t="s">
        <v>2388</v>
      </c>
      <c r="C482" s="120" t="s">
        <v>23</v>
      </c>
      <c r="D482" s="253" t="s">
        <v>17</v>
      </c>
      <c r="E482" s="119"/>
      <c r="F482" s="119" t="s">
        <v>6384</v>
      </c>
      <c r="G482" s="119" t="s">
        <v>2396</v>
      </c>
      <c r="H482" s="274" t="s">
        <v>2397</v>
      </c>
      <c r="I482" s="224" t="s">
        <v>6082</v>
      </c>
      <c r="J482" s="119" t="s">
        <v>2399</v>
      </c>
      <c r="K482" s="153" t="s">
        <v>2400</v>
      </c>
      <c r="L482" s="6" t="s">
        <v>2413</v>
      </c>
      <c r="M482" s="4"/>
      <c r="N482" s="5"/>
      <c r="O482" s="5"/>
      <c r="P482" s="5"/>
      <c r="Q482" s="5"/>
      <c r="R482" s="5"/>
      <c r="S482" s="5"/>
      <c r="T482" s="5"/>
      <c r="U482" s="5"/>
      <c r="V482" s="5"/>
      <c r="W482" s="5"/>
      <c r="X482" s="5"/>
    </row>
    <row r="483" spans="1:24" ht="30.6">
      <c r="A483" s="118">
        <v>482</v>
      </c>
      <c r="B483" s="224" t="s">
        <v>2402</v>
      </c>
      <c r="C483" s="252" t="s">
        <v>35</v>
      </c>
      <c r="D483" s="253" t="s">
        <v>17</v>
      </c>
      <c r="E483" s="224"/>
      <c r="F483" s="224" t="s">
        <v>6385</v>
      </c>
      <c r="G483" s="224" t="s">
        <v>2408</v>
      </c>
      <c r="H483" s="224" t="s">
        <v>2409</v>
      </c>
      <c r="I483" s="224" t="s">
        <v>2410</v>
      </c>
      <c r="J483" s="224" t="s">
        <v>2411</v>
      </c>
      <c r="K483" s="224" t="s">
        <v>2412</v>
      </c>
      <c r="L483" s="1"/>
      <c r="M483" s="4"/>
      <c r="N483" s="5"/>
      <c r="O483" s="5"/>
      <c r="P483" s="5"/>
      <c r="Q483" s="5"/>
      <c r="R483" s="5"/>
      <c r="S483" s="5"/>
      <c r="T483" s="5"/>
      <c r="U483" s="5"/>
      <c r="V483" s="5"/>
      <c r="W483" s="5"/>
      <c r="X483" s="5"/>
    </row>
    <row r="484" spans="1:24" ht="51">
      <c r="A484" s="118">
        <v>483</v>
      </c>
      <c r="B484" s="119" t="s">
        <v>2402</v>
      </c>
      <c r="C484" s="120" t="s">
        <v>35</v>
      </c>
      <c r="D484" s="253" t="s">
        <v>12</v>
      </c>
      <c r="E484" s="119"/>
      <c r="F484" s="119" t="s">
        <v>2403</v>
      </c>
      <c r="G484" s="119" t="s">
        <v>2404</v>
      </c>
      <c r="H484" s="119" t="s">
        <v>2405</v>
      </c>
      <c r="I484" s="224" t="s">
        <v>2406</v>
      </c>
      <c r="J484" s="119" t="s">
        <v>2407</v>
      </c>
      <c r="K484" s="153"/>
      <c r="L484" s="22"/>
      <c r="M484" s="34"/>
      <c r="N484" s="25"/>
      <c r="O484" s="25"/>
      <c r="P484" s="25"/>
      <c r="Q484" s="25"/>
      <c r="R484" s="25"/>
      <c r="S484" s="25"/>
      <c r="T484" s="25"/>
      <c r="U484" s="25"/>
      <c r="V484" s="25"/>
      <c r="W484" s="25"/>
      <c r="X484" s="25"/>
    </row>
    <row r="485" spans="1:24" ht="40.799999999999997">
      <c r="A485" s="118">
        <v>484</v>
      </c>
      <c r="B485" s="119" t="s">
        <v>2402</v>
      </c>
      <c r="C485" s="120" t="s">
        <v>35</v>
      </c>
      <c r="D485" s="253" t="s">
        <v>23</v>
      </c>
      <c r="E485" s="119"/>
      <c r="F485" s="119" t="s">
        <v>2414</v>
      </c>
      <c r="G485" s="119" t="s">
        <v>2415</v>
      </c>
      <c r="H485" s="119" t="s">
        <v>2416</v>
      </c>
      <c r="I485" s="224" t="s">
        <v>2417</v>
      </c>
      <c r="J485" s="119" t="s">
        <v>6678</v>
      </c>
      <c r="K485" s="153"/>
      <c r="L485" s="1"/>
      <c r="M485" s="4"/>
      <c r="N485" s="5"/>
      <c r="O485" s="5"/>
      <c r="P485" s="5"/>
      <c r="Q485" s="5"/>
      <c r="R485" s="5"/>
      <c r="S485" s="5"/>
      <c r="T485" s="5"/>
      <c r="U485" s="5"/>
      <c r="V485" s="5"/>
      <c r="W485" s="5"/>
      <c r="X485" s="5"/>
    </row>
    <row r="486" spans="1:24" ht="112.2">
      <c r="A486" s="118">
        <v>485</v>
      </c>
      <c r="B486" s="258" t="s">
        <v>2402</v>
      </c>
      <c r="C486" s="259" t="s">
        <v>35</v>
      </c>
      <c r="D486" s="253" t="s">
        <v>31</v>
      </c>
      <c r="E486" s="258"/>
      <c r="F486" s="258" t="s">
        <v>6386</v>
      </c>
      <c r="G486" s="258" t="s">
        <v>2418</v>
      </c>
      <c r="H486" s="258" t="s">
        <v>2419</v>
      </c>
      <c r="I486" s="224" t="s">
        <v>6061</v>
      </c>
      <c r="J486" s="258" t="s">
        <v>2421</v>
      </c>
      <c r="K486" s="261" t="s">
        <v>2422</v>
      </c>
      <c r="L486" s="1"/>
      <c r="M486" s="8"/>
      <c r="N486" s="5"/>
      <c r="O486" s="5"/>
      <c r="P486" s="5"/>
      <c r="Q486" s="5"/>
      <c r="R486" s="5"/>
      <c r="S486" s="5"/>
      <c r="T486" s="5"/>
      <c r="U486" s="5"/>
      <c r="V486" s="5"/>
      <c r="W486" s="5"/>
      <c r="X486" s="5"/>
    </row>
    <row r="487" spans="1:24" ht="40.799999999999997">
      <c r="A487" s="118">
        <v>486</v>
      </c>
      <c r="B487" s="119" t="s">
        <v>2402</v>
      </c>
      <c r="C487" s="120" t="s">
        <v>35</v>
      </c>
      <c r="D487" s="253" t="s">
        <v>35</v>
      </c>
      <c r="E487" s="119"/>
      <c r="F487" s="119" t="s">
        <v>6387</v>
      </c>
      <c r="G487" s="119" t="s">
        <v>6645</v>
      </c>
      <c r="H487" s="119">
        <v>89667417556</v>
      </c>
      <c r="I487" s="224" t="s">
        <v>2423</v>
      </c>
      <c r="J487" s="119" t="s">
        <v>2424</v>
      </c>
      <c r="K487" s="262"/>
      <c r="L487" s="1"/>
      <c r="M487" s="8"/>
      <c r="N487" s="5"/>
      <c r="O487" s="5"/>
      <c r="P487" s="5"/>
      <c r="Q487" s="5"/>
      <c r="R487" s="5"/>
      <c r="S487" s="5"/>
      <c r="T487" s="5"/>
      <c r="U487" s="5"/>
      <c r="V487" s="5"/>
      <c r="W487" s="5"/>
      <c r="X487" s="5"/>
    </row>
    <row r="488" spans="1:24" ht="40.799999999999997">
      <c r="A488" s="118">
        <v>487</v>
      </c>
      <c r="B488" s="119" t="s">
        <v>2402</v>
      </c>
      <c r="C488" s="120" t="s">
        <v>35</v>
      </c>
      <c r="D488" s="253" t="s">
        <v>76</v>
      </c>
      <c r="E488" s="119"/>
      <c r="F488" s="119" t="s">
        <v>2425</v>
      </c>
      <c r="G488" s="119" t="s">
        <v>2426</v>
      </c>
      <c r="H488" s="119">
        <v>89034698921</v>
      </c>
      <c r="I488" s="224" t="s">
        <v>6062</v>
      </c>
      <c r="J488" s="119" t="s">
        <v>6680</v>
      </c>
      <c r="K488" s="153"/>
      <c r="L488" s="1"/>
      <c r="M488" s="47"/>
      <c r="N488" s="48"/>
      <c r="O488" s="48"/>
      <c r="P488" s="48"/>
      <c r="Q488" s="48"/>
      <c r="R488" s="48"/>
      <c r="S488" s="48"/>
      <c r="T488" s="48"/>
      <c r="U488" s="48"/>
      <c r="V488" s="48"/>
      <c r="W488" s="48"/>
      <c r="X488" s="48"/>
    </row>
    <row r="489" spans="1:24" ht="40.799999999999997">
      <c r="A489" s="118">
        <v>488</v>
      </c>
      <c r="B489" s="119" t="s">
        <v>2402</v>
      </c>
      <c r="C489" s="120" t="s">
        <v>35</v>
      </c>
      <c r="D489" s="253" t="s">
        <v>40</v>
      </c>
      <c r="E489" s="119"/>
      <c r="F489" s="119" t="s">
        <v>2428</v>
      </c>
      <c r="G489" s="119" t="s">
        <v>2429</v>
      </c>
      <c r="H489" s="119">
        <v>89640045278</v>
      </c>
      <c r="I489" s="224" t="s">
        <v>2430</v>
      </c>
      <c r="J489" s="119" t="s">
        <v>2431</v>
      </c>
      <c r="K489" s="153"/>
      <c r="L489" s="22"/>
      <c r="M489" s="24"/>
      <c r="N489" s="25"/>
      <c r="O489" s="25"/>
      <c r="P489" s="25"/>
      <c r="Q489" s="25"/>
      <c r="R489" s="25"/>
      <c r="S489" s="25"/>
      <c r="T489" s="25"/>
      <c r="U489" s="25"/>
      <c r="V489" s="25"/>
      <c r="W489" s="25"/>
      <c r="X489" s="25"/>
    </row>
    <row r="490" spans="1:24" s="118" customFormat="1" ht="40.799999999999997">
      <c r="A490" s="118">
        <v>489</v>
      </c>
      <c r="B490" s="119" t="s">
        <v>2402</v>
      </c>
      <c r="C490" s="120" t="s">
        <v>35</v>
      </c>
      <c r="D490" s="253" t="s">
        <v>44</v>
      </c>
      <c r="E490" s="119"/>
      <c r="F490" s="119" t="s">
        <v>2432</v>
      </c>
      <c r="G490" s="119" t="s">
        <v>2433</v>
      </c>
      <c r="H490" s="119" t="s">
        <v>6641</v>
      </c>
      <c r="I490" s="224" t="s">
        <v>2434</v>
      </c>
      <c r="J490" s="119" t="s">
        <v>2435</v>
      </c>
      <c r="K490" s="153"/>
      <c r="L490" s="235"/>
      <c r="M490" s="236"/>
      <c r="N490" s="237"/>
      <c r="O490" s="237"/>
      <c r="P490" s="237"/>
      <c r="Q490" s="237"/>
      <c r="R490" s="237"/>
      <c r="S490" s="237"/>
      <c r="T490" s="237"/>
      <c r="U490" s="237"/>
      <c r="V490" s="237"/>
      <c r="W490" s="237"/>
      <c r="X490" s="237"/>
    </row>
    <row r="491" spans="1:24" ht="51">
      <c r="A491" s="118">
        <v>490</v>
      </c>
      <c r="B491" s="258" t="s">
        <v>2436</v>
      </c>
      <c r="C491" s="259" t="s">
        <v>76</v>
      </c>
      <c r="D491" s="253" t="s">
        <v>12</v>
      </c>
      <c r="E491" s="258" t="s">
        <v>6187</v>
      </c>
      <c r="F491" s="258" t="s">
        <v>2437</v>
      </c>
      <c r="G491" s="258" t="s">
        <v>2438</v>
      </c>
      <c r="H491" s="258" t="s">
        <v>6642</v>
      </c>
      <c r="I491" s="224" t="s">
        <v>6063</v>
      </c>
      <c r="J491" s="258" t="s">
        <v>2440</v>
      </c>
      <c r="K491" s="263" t="s">
        <v>2441</v>
      </c>
      <c r="L491" s="6" t="s">
        <v>2453</v>
      </c>
      <c r="M491" s="4"/>
      <c r="N491" s="5"/>
      <c r="O491" s="5"/>
      <c r="P491" s="5"/>
      <c r="Q491" s="5"/>
      <c r="R491" s="5"/>
      <c r="S491" s="5"/>
      <c r="T491" s="5"/>
      <c r="U491" s="5"/>
      <c r="V491" s="5"/>
      <c r="W491" s="5"/>
      <c r="X491" s="5"/>
    </row>
    <row r="492" spans="1:24" ht="40.799999999999997">
      <c r="A492" s="118">
        <v>491</v>
      </c>
      <c r="B492" s="258" t="s">
        <v>2436</v>
      </c>
      <c r="C492" s="259" t="s">
        <v>76</v>
      </c>
      <c r="D492" s="253" t="s">
        <v>17</v>
      </c>
      <c r="E492" s="258"/>
      <c r="F492" s="258" t="s">
        <v>6388</v>
      </c>
      <c r="G492" s="258" t="s">
        <v>2442</v>
      </c>
      <c r="H492" s="258" t="s">
        <v>2443</v>
      </c>
      <c r="I492" s="226" t="s">
        <v>6064</v>
      </c>
      <c r="J492" s="258" t="s">
        <v>2445</v>
      </c>
      <c r="K492" s="261"/>
      <c r="L492" s="1"/>
      <c r="M492" s="4"/>
      <c r="N492" s="5"/>
      <c r="O492" s="5"/>
      <c r="P492" s="5"/>
      <c r="Q492" s="5"/>
      <c r="R492" s="5"/>
      <c r="S492" s="5"/>
      <c r="T492" s="5"/>
      <c r="U492" s="5"/>
      <c r="V492" s="5"/>
      <c r="W492" s="5"/>
      <c r="X492" s="5"/>
    </row>
    <row r="493" spans="1:24" s="118" customFormat="1" ht="40.799999999999997">
      <c r="A493" s="118">
        <v>492</v>
      </c>
      <c r="B493" s="224" t="s">
        <v>2446</v>
      </c>
      <c r="C493" s="252" t="s">
        <v>44</v>
      </c>
      <c r="D493" s="253" t="s">
        <v>12</v>
      </c>
      <c r="E493" s="267" t="s">
        <v>6187</v>
      </c>
      <c r="F493" s="224" t="s">
        <v>2447</v>
      </c>
      <c r="G493" s="224" t="s">
        <v>2448</v>
      </c>
      <c r="H493" s="224" t="s">
        <v>2449</v>
      </c>
      <c r="I493" s="224" t="s">
        <v>2450</v>
      </c>
      <c r="J493" s="224" t="s">
        <v>2451</v>
      </c>
      <c r="K493" s="224" t="s">
        <v>2452</v>
      </c>
      <c r="L493" s="228"/>
      <c r="M493" s="238"/>
      <c r="N493" s="239"/>
      <c r="O493" s="239"/>
      <c r="P493" s="239"/>
      <c r="Q493" s="239"/>
      <c r="R493" s="239"/>
      <c r="S493" s="239"/>
      <c r="T493" s="239"/>
      <c r="U493" s="239"/>
      <c r="V493" s="239"/>
      <c r="W493" s="239"/>
      <c r="X493" s="239"/>
    </row>
    <row r="494" spans="1:24" s="118" customFormat="1" ht="51">
      <c r="A494" s="118">
        <v>493</v>
      </c>
      <c r="B494" s="224" t="s">
        <v>2446</v>
      </c>
      <c r="C494" s="252" t="s">
        <v>44</v>
      </c>
      <c r="D494" s="253" t="s">
        <v>31</v>
      </c>
      <c r="E494" s="224"/>
      <c r="F494" s="224" t="s">
        <v>6390</v>
      </c>
      <c r="G494" s="224" t="s">
        <v>2460</v>
      </c>
      <c r="H494" s="224" t="s">
        <v>2461</v>
      </c>
      <c r="I494" s="224" t="s">
        <v>2450</v>
      </c>
      <c r="J494" s="224" t="s">
        <v>2462</v>
      </c>
      <c r="K494" s="224"/>
      <c r="L494" s="240"/>
      <c r="M494" s="238"/>
      <c r="N494" s="239"/>
      <c r="O494" s="239"/>
      <c r="P494" s="239"/>
      <c r="Q494" s="239"/>
      <c r="R494" s="239"/>
      <c r="S494" s="239"/>
      <c r="T494" s="239"/>
      <c r="U494" s="239"/>
      <c r="V494" s="239"/>
      <c r="W494" s="239"/>
      <c r="X494" s="239"/>
    </row>
    <row r="495" spans="1:24" s="118" customFormat="1" ht="40.799999999999997">
      <c r="A495" s="118">
        <v>494</v>
      </c>
      <c r="B495" s="119" t="s">
        <v>2446</v>
      </c>
      <c r="C495" s="120" t="s">
        <v>44</v>
      </c>
      <c r="D495" s="253" t="s">
        <v>17</v>
      </c>
      <c r="E495" s="119"/>
      <c r="F495" s="119" t="s">
        <v>6389</v>
      </c>
      <c r="G495" s="119" t="s">
        <v>2454</v>
      </c>
      <c r="H495" s="119" t="s">
        <v>2455</v>
      </c>
      <c r="I495" s="224" t="s">
        <v>2450</v>
      </c>
      <c r="J495" s="119" t="s">
        <v>2456</v>
      </c>
      <c r="K495" s="153"/>
      <c r="L495" s="228"/>
      <c r="M495" s="238"/>
      <c r="N495" s="239"/>
      <c r="O495" s="239"/>
      <c r="P495" s="239"/>
      <c r="Q495" s="239"/>
      <c r="R495" s="239"/>
      <c r="S495" s="239"/>
      <c r="T495" s="239"/>
      <c r="U495" s="239"/>
      <c r="V495" s="239"/>
      <c r="W495" s="239"/>
      <c r="X495" s="239"/>
    </row>
    <row r="496" spans="1:24" s="118" customFormat="1" ht="40.799999999999997">
      <c r="A496" s="118">
        <v>495</v>
      </c>
      <c r="B496" s="119" t="s">
        <v>2446</v>
      </c>
      <c r="C496" s="120" t="s">
        <v>44</v>
      </c>
      <c r="D496" s="253" t="s">
        <v>23</v>
      </c>
      <c r="E496" s="119"/>
      <c r="F496" s="119" t="s">
        <v>6222</v>
      </c>
      <c r="G496" s="119" t="s">
        <v>2457</v>
      </c>
      <c r="H496" s="119" t="s">
        <v>2458</v>
      </c>
      <c r="I496" s="224" t="s">
        <v>2450</v>
      </c>
      <c r="J496" s="119" t="s">
        <v>2459</v>
      </c>
      <c r="K496" s="153"/>
      <c r="L496" s="228"/>
      <c r="M496" s="238"/>
      <c r="N496" s="239"/>
      <c r="O496" s="239"/>
      <c r="P496" s="239"/>
      <c r="Q496" s="239"/>
      <c r="R496" s="239"/>
      <c r="S496" s="239"/>
      <c r="T496" s="239"/>
      <c r="U496" s="239"/>
      <c r="V496" s="239"/>
      <c r="W496" s="239"/>
      <c r="X496" s="239"/>
    </row>
    <row r="497" spans="1:24" s="118" customFormat="1" ht="30.6">
      <c r="A497" s="118">
        <v>496</v>
      </c>
      <c r="B497" s="224" t="s">
        <v>2446</v>
      </c>
      <c r="C497" s="252" t="s">
        <v>44</v>
      </c>
      <c r="D497" s="253" t="s">
        <v>76</v>
      </c>
      <c r="E497" s="224"/>
      <c r="F497" s="224" t="s">
        <v>2466</v>
      </c>
      <c r="G497" s="224" t="s">
        <v>2467</v>
      </c>
      <c r="H497" s="224" t="s">
        <v>2468</v>
      </c>
      <c r="I497" s="224" t="s">
        <v>2450</v>
      </c>
      <c r="J497" s="224" t="s">
        <v>2469</v>
      </c>
      <c r="K497" s="224"/>
      <c r="L497" s="228"/>
      <c r="M497" s="238"/>
      <c r="N497" s="239"/>
      <c r="O497" s="239"/>
      <c r="P497" s="239"/>
      <c r="Q497" s="239"/>
      <c r="R497" s="239"/>
      <c r="S497" s="239"/>
      <c r="T497" s="239"/>
      <c r="U497" s="239"/>
      <c r="V497" s="239"/>
      <c r="W497" s="239"/>
      <c r="X497" s="239"/>
    </row>
    <row r="498" spans="1:24" ht="40.799999999999997">
      <c r="A498" s="118">
        <v>497</v>
      </c>
      <c r="B498" s="119" t="s">
        <v>2446</v>
      </c>
      <c r="C498" s="120" t="s">
        <v>44</v>
      </c>
      <c r="D498" s="253" t="s">
        <v>35</v>
      </c>
      <c r="E498" s="119"/>
      <c r="F498" s="119" t="s">
        <v>6223</v>
      </c>
      <c r="G498" s="119" t="s">
        <v>2463</v>
      </c>
      <c r="H498" s="119" t="s">
        <v>2464</v>
      </c>
      <c r="I498" s="224" t="s">
        <v>2450</v>
      </c>
      <c r="J498" s="119" t="s">
        <v>2465</v>
      </c>
      <c r="K498" s="153"/>
      <c r="L498" s="66" t="s">
        <v>2479</v>
      </c>
      <c r="M498" s="4"/>
      <c r="N498" s="5"/>
      <c r="O498" s="5"/>
      <c r="P498" s="5"/>
      <c r="Q498" s="5"/>
      <c r="R498" s="5"/>
      <c r="S498" s="5"/>
      <c r="T498" s="5"/>
      <c r="U498" s="5"/>
      <c r="V498" s="5"/>
      <c r="W498" s="5"/>
      <c r="X498" s="5"/>
    </row>
    <row r="499" spans="1:24" ht="40.799999999999997">
      <c r="A499" s="118">
        <v>498</v>
      </c>
      <c r="B499" s="224" t="s">
        <v>2446</v>
      </c>
      <c r="C499" s="252" t="s">
        <v>44</v>
      </c>
      <c r="D499" s="253" t="s">
        <v>40</v>
      </c>
      <c r="E499" s="224"/>
      <c r="F499" s="224" t="s">
        <v>2470</v>
      </c>
      <c r="G499" s="224" t="s">
        <v>2471</v>
      </c>
      <c r="H499" s="224">
        <v>88464691052</v>
      </c>
      <c r="I499" s="224" t="s">
        <v>2450</v>
      </c>
      <c r="J499" s="224" t="s">
        <v>2472</v>
      </c>
      <c r="K499" s="224"/>
      <c r="L499" s="1"/>
      <c r="M499" s="4"/>
      <c r="N499" s="5"/>
      <c r="O499" s="5"/>
      <c r="P499" s="5"/>
      <c r="Q499" s="5"/>
      <c r="R499" s="5"/>
      <c r="S499" s="5"/>
      <c r="T499" s="5"/>
      <c r="U499" s="5"/>
      <c r="V499" s="5"/>
      <c r="W499" s="5"/>
      <c r="X499" s="5"/>
    </row>
    <row r="500" spans="1:24" ht="163.19999999999999">
      <c r="A500" s="118">
        <v>499</v>
      </c>
      <c r="B500" s="119" t="s">
        <v>2473</v>
      </c>
      <c r="C500" s="120" t="s">
        <v>223</v>
      </c>
      <c r="D500" s="253" t="s">
        <v>12</v>
      </c>
      <c r="E500" s="119" t="s">
        <v>6187</v>
      </c>
      <c r="F500" s="119" t="s">
        <v>6391</v>
      </c>
      <c r="G500" s="119" t="s">
        <v>2474</v>
      </c>
      <c r="H500" s="119" t="s">
        <v>2475</v>
      </c>
      <c r="I500" s="224" t="s">
        <v>6053</v>
      </c>
      <c r="J500" s="119" t="s">
        <v>2477</v>
      </c>
      <c r="K500" s="153" t="s">
        <v>2478</v>
      </c>
      <c r="L500" s="1"/>
      <c r="M500" s="4"/>
      <c r="N500" s="5"/>
      <c r="O500" s="5"/>
      <c r="P500" s="5"/>
      <c r="Q500" s="5"/>
      <c r="R500" s="5"/>
      <c r="S500" s="5"/>
      <c r="T500" s="5"/>
      <c r="U500" s="5"/>
      <c r="V500" s="5"/>
      <c r="W500" s="5"/>
      <c r="X500" s="5"/>
    </row>
    <row r="501" spans="1:24" ht="40.799999999999997">
      <c r="A501" s="118">
        <v>500</v>
      </c>
      <c r="B501" s="119" t="s">
        <v>2473</v>
      </c>
      <c r="C501" s="120" t="s">
        <v>223</v>
      </c>
      <c r="D501" s="253" t="s">
        <v>17</v>
      </c>
      <c r="E501" s="119"/>
      <c r="F501" s="119" t="s">
        <v>2480</v>
      </c>
      <c r="G501" s="119" t="s">
        <v>2481</v>
      </c>
      <c r="H501" s="119" t="s">
        <v>2482</v>
      </c>
      <c r="I501" s="224" t="s">
        <v>2483</v>
      </c>
      <c r="J501" s="119" t="s">
        <v>2484</v>
      </c>
      <c r="K501" s="153"/>
      <c r="L501" s="1"/>
      <c r="M501" s="4"/>
      <c r="N501" s="5"/>
      <c r="O501" s="5"/>
      <c r="P501" s="5"/>
      <c r="Q501" s="5"/>
      <c r="R501" s="5"/>
      <c r="S501" s="5"/>
      <c r="T501" s="5"/>
      <c r="U501" s="5"/>
      <c r="V501" s="5"/>
      <c r="W501" s="5"/>
      <c r="X501" s="5"/>
    </row>
    <row r="502" spans="1:24" ht="40.799999999999997">
      <c r="A502" s="118">
        <v>501</v>
      </c>
      <c r="B502" s="119" t="s">
        <v>2473</v>
      </c>
      <c r="C502" s="120" t="s">
        <v>223</v>
      </c>
      <c r="D502" s="253" t="s">
        <v>23</v>
      </c>
      <c r="E502" s="119"/>
      <c r="F502" s="119" t="s">
        <v>2485</v>
      </c>
      <c r="G502" s="119" t="s">
        <v>2486</v>
      </c>
      <c r="H502" s="119" t="s">
        <v>2487</v>
      </c>
      <c r="I502" s="224" t="s">
        <v>2488</v>
      </c>
      <c r="J502" s="119" t="s">
        <v>2489</v>
      </c>
      <c r="K502" s="153"/>
      <c r="L502" s="22"/>
      <c r="M502" s="24"/>
      <c r="N502" s="25"/>
      <c r="O502" s="25"/>
      <c r="P502" s="25"/>
      <c r="Q502" s="25"/>
      <c r="R502" s="25"/>
      <c r="S502" s="25"/>
      <c r="T502" s="25"/>
      <c r="U502" s="25"/>
      <c r="V502" s="25"/>
      <c r="W502" s="25"/>
      <c r="X502" s="25"/>
    </row>
    <row r="503" spans="1:24" ht="40.799999999999997">
      <c r="A503" s="118">
        <v>502</v>
      </c>
      <c r="B503" s="224" t="s">
        <v>2490</v>
      </c>
      <c r="C503" s="252" t="s">
        <v>229</v>
      </c>
      <c r="D503" s="253" t="s">
        <v>23</v>
      </c>
      <c r="E503" s="224" t="s">
        <v>6187</v>
      </c>
      <c r="F503" s="224" t="s">
        <v>2500</v>
      </c>
      <c r="G503" s="224" t="s">
        <v>2501</v>
      </c>
      <c r="H503" s="224" t="s">
        <v>2502</v>
      </c>
      <c r="I503" s="224" t="s">
        <v>6055</v>
      </c>
      <c r="J503" s="224" t="s">
        <v>2504</v>
      </c>
      <c r="K503" s="224" t="s">
        <v>2505</v>
      </c>
      <c r="L503" s="6" t="s">
        <v>205</v>
      </c>
      <c r="M503" s="4"/>
      <c r="N503" s="5"/>
      <c r="O503" s="5"/>
      <c r="P503" s="5"/>
      <c r="Q503" s="5"/>
      <c r="R503" s="5"/>
      <c r="S503" s="5"/>
      <c r="T503" s="5"/>
      <c r="U503" s="5"/>
      <c r="V503" s="5"/>
      <c r="W503" s="5"/>
      <c r="X503" s="5"/>
    </row>
    <row r="504" spans="1:24" ht="51">
      <c r="A504" s="118">
        <v>503</v>
      </c>
      <c r="B504" s="119" t="s">
        <v>2490</v>
      </c>
      <c r="C504" s="120" t="s">
        <v>229</v>
      </c>
      <c r="D504" s="253" t="s">
        <v>12</v>
      </c>
      <c r="E504" s="119"/>
      <c r="F504" s="119" t="s">
        <v>6392</v>
      </c>
      <c r="G504" s="119" t="s">
        <v>2491</v>
      </c>
      <c r="H504" s="119" t="s">
        <v>2492</v>
      </c>
      <c r="I504" s="224" t="s">
        <v>2493</v>
      </c>
      <c r="J504" s="119" t="s">
        <v>2494</v>
      </c>
      <c r="K504" s="153"/>
      <c r="L504" s="1"/>
      <c r="M504" s="4"/>
      <c r="N504" s="5"/>
      <c r="O504" s="5"/>
      <c r="P504" s="5"/>
      <c r="Q504" s="5"/>
      <c r="R504" s="5"/>
      <c r="S504" s="5"/>
      <c r="T504" s="5"/>
      <c r="U504" s="5"/>
      <c r="V504" s="5"/>
      <c r="W504" s="5"/>
      <c r="X504" s="5"/>
    </row>
    <row r="505" spans="1:24" ht="40.799999999999997">
      <c r="A505" s="118">
        <v>504</v>
      </c>
      <c r="B505" s="258" t="s">
        <v>2490</v>
      </c>
      <c r="C505" s="259" t="s">
        <v>229</v>
      </c>
      <c r="D505" s="253" t="s">
        <v>17</v>
      </c>
      <c r="E505" s="258" t="s">
        <v>6187</v>
      </c>
      <c r="F505" s="258" t="s">
        <v>6393</v>
      </c>
      <c r="G505" s="258" t="s">
        <v>2495</v>
      </c>
      <c r="H505" s="258" t="s">
        <v>2496</v>
      </c>
      <c r="I505" s="224" t="s">
        <v>6054</v>
      </c>
      <c r="J505" s="258" t="s">
        <v>2498</v>
      </c>
      <c r="K505" s="263" t="s">
        <v>2499</v>
      </c>
      <c r="L505" s="1"/>
      <c r="M505" s="4"/>
      <c r="N505" s="5"/>
      <c r="O505" s="5"/>
      <c r="P505" s="5"/>
      <c r="Q505" s="5"/>
      <c r="R505" s="5"/>
      <c r="S505" s="5"/>
      <c r="T505" s="5"/>
      <c r="U505" s="5"/>
      <c r="V505" s="5"/>
      <c r="W505" s="5"/>
      <c r="X505" s="5"/>
    </row>
    <row r="506" spans="1:24" ht="40.799999999999997">
      <c r="A506" s="118">
        <v>505</v>
      </c>
      <c r="B506" s="224" t="s">
        <v>2490</v>
      </c>
      <c r="C506" s="252" t="s">
        <v>229</v>
      </c>
      <c r="D506" s="253" t="s">
        <v>76</v>
      </c>
      <c r="E506" s="224"/>
      <c r="F506" s="224" t="s">
        <v>2514</v>
      </c>
      <c r="G506" s="224" t="s">
        <v>2515</v>
      </c>
      <c r="H506" s="224" t="s">
        <v>2516</v>
      </c>
      <c r="I506" s="224" t="s">
        <v>2517</v>
      </c>
      <c r="J506" s="224" t="s">
        <v>2518</v>
      </c>
      <c r="K506" s="224"/>
      <c r="L506" s="1"/>
      <c r="M506" s="4"/>
      <c r="N506" s="5"/>
      <c r="O506" s="5"/>
      <c r="P506" s="5"/>
      <c r="Q506" s="5"/>
      <c r="R506" s="5"/>
      <c r="S506" s="5"/>
      <c r="T506" s="5"/>
      <c r="U506" s="5"/>
      <c r="V506" s="5"/>
      <c r="W506" s="5"/>
      <c r="X506" s="5"/>
    </row>
    <row r="507" spans="1:24" ht="40.799999999999997">
      <c r="A507" s="118">
        <v>506</v>
      </c>
      <c r="B507" s="119" t="s">
        <v>2490</v>
      </c>
      <c r="C507" s="120" t="s">
        <v>229</v>
      </c>
      <c r="D507" s="253" t="s">
        <v>31</v>
      </c>
      <c r="E507" s="119"/>
      <c r="F507" s="119" t="s">
        <v>6394</v>
      </c>
      <c r="G507" s="119" t="s">
        <v>2506</v>
      </c>
      <c r="H507" s="119" t="s">
        <v>2507</v>
      </c>
      <c r="I507" s="224" t="s">
        <v>2508</v>
      </c>
      <c r="J507" s="119" t="s">
        <v>2509</v>
      </c>
      <c r="K507" s="153"/>
      <c r="L507" s="22"/>
      <c r="M507" s="24"/>
      <c r="N507" s="25"/>
      <c r="O507" s="25"/>
      <c r="P507" s="25"/>
      <c r="Q507" s="25"/>
      <c r="R507" s="25"/>
      <c r="S507" s="25"/>
      <c r="T507" s="25"/>
      <c r="U507" s="25"/>
      <c r="V507" s="25"/>
      <c r="W507" s="25"/>
      <c r="X507" s="25"/>
    </row>
    <row r="508" spans="1:24" ht="102">
      <c r="A508" s="118">
        <v>507</v>
      </c>
      <c r="B508" s="119" t="s">
        <v>2490</v>
      </c>
      <c r="C508" s="120" t="s">
        <v>229</v>
      </c>
      <c r="D508" s="253" t="s">
        <v>35</v>
      </c>
      <c r="E508" s="119"/>
      <c r="F508" s="119" t="s">
        <v>6224</v>
      </c>
      <c r="G508" s="119" t="s">
        <v>2510</v>
      </c>
      <c r="H508" s="119" t="s">
        <v>2511</v>
      </c>
      <c r="I508" s="224" t="s">
        <v>6056</v>
      </c>
      <c r="J508" s="119" t="s">
        <v>6663</v>
      </c>
      <c r="K508" s="153" t="s">
        <v>2513</v>
      </c>
      <c r="L508" s="1"/>
      <c r="M508" s="4"/>
      <c r="N508" s="5"/>
      <c r="O508" s="5"/>
      <c r="P508" s="5"/>
      <c r="Q508" s="5"/>
      <c r="R508" s="5"/>
      <c r="S508" s="5"/>
      <c r="T508" s="5"/>
      <c r="U508" s="5"/>
      <c r="V508" s="5"/>
      <c r="W508" s="5"/>
      <c r="X508" s="5"/>
    </row>
    <row r="509" spans="1:24" ht="30.6">
      <c r="A509" s="118">
        <v>508</v>
      </c>
      <c r="B509" s="224" t="s">
        <v>2490</v>
      </c>
      <c r="C509" s="252" t="s">
        <v>229</v>
      </c>
      <c r="D509" s="253" t="s">
        <v>92</v>
      </c>
      <c r="E509" s="224"/>
      <c r="F509" s="224" t="s">
        <v>6395</v>
      </c>
      <c r="G509" s="224" t="s">
        <v>2529</v>
      </c>
      <c r="H509" s="224" t="s">
        <v>2530</v>
      </c>
      <c r="I509" s="224" t="s">
        <v>2531</v>
      </c>
      <c r="J509" s="224" t="s">
        <v>2532</v>
      </c>
      <c r="K509" s="224"/>
      <c r="L509" s="1"/>
      <c r="M509" s="4"/>
      <c r="N509" s="5"/>
      <c r="O509" s="5"/>
      <c r="P509" s="5"/>
      <c r="Q509" s="5"/>
      <c r="R509" s="5"/>
      <c r="S509" s="5"/>
      <c r="T509" s="5"/>
      <c r="U509" s="5"/>
      <c r="V509" s="5"/>
      <c r="W509" s="5"/>
      <c r="X509" s="5"/>
    </row>
    <row r="510" spans="1:24" ht="40.799999999999997">
      <c r="A510" s="118">
        <v>509</v>
      </c>
      <c r="B510" s="258" t="s">
        <v>2490</v>
      </c>
      <c r="C510" s="259" t="s">
        <v>229</v>
      </c>
      <c r="D510" s="253" t="s">
        <v>40</v>
      </c>
      <c r="E510" s="258"/>
      <c r="F510" s="258" t="s">
        <v>2519</v>
      </c>
      <c r="G510" s="258" t="s">
        <v>2520</v>
      </c>
      <c r="H510" s="258" t="s">
        <v>2521</v>
      </c>
      <c r="I510" s="224" t="s">
        <v>2522</v>
      </c>
      <c r="J510" s="258" t="s">
        <v>6664</v>
      </c>
      <c r="K510" s="261" t="s">
        <v>2523</v>
      </c>
      <c r="L510" s="1"/>
      <c r="M510" s="4"/>
      <c r="N510" s="5"/>
      <c r="O510" s="5"/>
      <c r="P510" s="5"/>
      <c r="Q510" s="5"/>
      <c r="R510" s="5"/>
      <c r="S510" s="5"/>
      <c r="T510" s="5"/>
      <c r="U510" s="5"/>
      <c r="V510" s="5"/>
      <c r="W510" s="5"/>
      <c r="X510" s="5"/>
    </row>
    <row r="511" spans="1:24" ht="40.799999999999997">
      <c r="A511" s="118">
        <v>510</v>
      </c>
      <c r="B511" s="119" t="s">
        <v>2490</v>
      </c>
      <c r="C511" s="120" t="s">
        <v>229</v>
      </c>
      <c r="D511" s="253" t="s">
        <v>44</v>
      </c>
      <c r="E511" s="119"/>
      <c r="F511" s="119" t="s">
        <v>2524</v>
      </c>
      <c r="G511" s="119" t="s">
        <v>2525</v>
      </c>
      <c r="H511" s="119" t="s">
        <v>2526</v>
      </c>
      <c r="I511" s="224" t="s">
        <v>2527</v>
      </c>
      <c r="J511" s="119" t="s">
        <v>2528</v>
      </c>
      <c r="K511" s="153"/>
      <c r="L511" s="1"/>
      <c r="M511" s="4"/>
      <c r="N511" s="5"/>
      <c r="O511" s="5"/>
      <c r="P511" s="5"/>
      <c r="Q511" s="5"/>
      <c r="R511" s="5"/>
      <c r="S511" s="5"/>
      <c r="T511" s="5"/>
      <c r="U511" s="5"/>
      <c r="V511" s="5"/>
      <c r="W511" s="5"/>
      <c r="X511" s="5"/>
    </row>
    <row r="512" spans="1:24" ht="40.799999999999997">
      <c r="A512" s="118">
        <v>511</v>
      </c>
      <c r="B512" s="224" t="s">
        <v>2490</v>
      </c>
      <c r="C512" s="252" t="s">
        <v>229</v>
      </c>
      <c r="D512" s="253" t="s">
        <v>241</v>
      </c>
      <c r="E512" s="224"/>
      <c r="F512" s="224" t="s">
        <v>2548</v>
      </c>
      <c r="G512" s="224" t="s">
        <v>2549</v>
      </c>
      <c r="H512" s="224" t="s">
        <v>2550</v>
      </c>
      <c r="I512" s="224" t="s">
        <v>2551</v>
      </c>
      <c r="J512" s="224" t="s">
        <v>2552</v>
      </c>
      <c r="K512" s="224" t="s">
        <v>2553</v>
      </c>
      <c r="L512" s="1"/>
      <c r="M512" s="4"/>
      <c r="N512" s="5"/>
      <c r="O512" s="5"/>
      <c r="P512" s="5"/>
      <c r="Q512" s="5"/>
      <c r="R512" s="5"/>
      <c r="S512" s="5"/>
      <c r="T512" s="5"/>
      <c r="U512" s="5"/>
      <c r="V512" s="5"/>
      <c r="W512" s="5"/>
      <c r="X512" s="5"/>
    </row>
    <row r="513" spans="1:24" ht="40.799999999999997">
      <c r="A513" s="118">
        <v>512</v>
      </c>
      <c r="B513" s="119" t="s">
        <v>2490</v>
      </c>
      <c r="C513" s="120" t="s">
        <v>229</v>
      </c>
      <c r="D513" s="253" t="s">
        <v>223</v>
      </c>
      <c r="E513" s="119"/>
      <c r="F513" s="119" t="s">
        <v>6396</v>
      </c>
      <c r="G513" s="119" t="s">
        <v>2533</v>
      </c>
      <c r="H513" s="119" t="s">
        <v>2534</v>
      </c>
      <c r="I513" s="224" t="s">
        <v>2535</v>
      </c>
      <c r="J513" s="119" t="s">
        <v>2536</v>
      </c>
      <c r="K513" s="153" t="s">
        <v>2537</v>
      </c>
      <c r="L513" s="1"/>
      <c r="M513" s="4"/>
      <c r="N513" s="5"/>
      <c r="O513" s="5"/>
      <c r="P513" s="5"/>
      <c r="Q513" s="5"/>
      <c r="R513" s="5"/>
      <c r="S513" s="5"/>
      <c r="T513" s="5"/>
      <c r="U513" s="5"/>
      <c r="V513" s="5"/>
      <c r="W513" s="5"/>
      <c r="X513" s="5"/>
    </row>
    <row r="514" spans="1:24" ht="40.799999999999997">
      <c r="A514" s="118">
        <v>513</v>
      </c>
      <c r="B514" s="119" t="s">
        <v>2490</v>
      </c>
      <c r="C514" s="120" t="s">
        <v>229</v>
      </c>
      <c r="D514" s="253" t="s">
        <v>229</v>
      </c>
      <c r="E514" s="119"/>
      <c r="F514" s="119" t="s">
        <v>2538</v>
      </c>
      <c r="G514" s="119" t="s">
        <v>2539</v>
      </c>
      <c r="H514" s="119" t="s">
        <v>2540</v>
      </c>
      <c r="I514" s="224" t="s">
        <v>2541</v>
      </c>
      <c r="J514" s="119" t="s">
        <v>2542</v>
      </c>
      <c r="K514" s="153"/>
      <c r="L514" s="1"/>
      <c r="M514" s="4"/>
      <c r="N514" s="5"/>
      <c r="O514" s="5"/>
      <c r="P514" s="5"/>
      <c r="Q514" s="5"/>
      <c r="R514" s="5"/>
      <c r="S514" s="5"/>
      <c r="T514" s="5"/>
      <c r="U514" s="5"/>
      <c r="V514" s="5"/>
      <c r="W514" s="5"/>
      <c r="X514" s="5"/>
    </row>
    <row r="515" spans="1:24" ht="30.6">
      <c r="A515" s="118">
        <v>514</v>
      </c>
      <c r="B515" s="119" t="s">
        <v>2490</v>
      </c>
      <c r="C515" s="120" t="s">
        <v>229</v>
      </c>
      <c r="D515" s="253" t="s">
        <v>235</v>
      </c>
      <c r="E515" s="119"/>
      <c r="F515" s="119" t="s">
        <v>2543</v>
      </c>
      <c r="G515" s="119" t="s">
        <v>2544</v>
      </c>
      <c r="H515" s="119" t="s">
        <v>2545</v>
      </c>
      <c r="I515" s="224" t="s">
        <v>2546</v>
      </c>
      <c r="J515" s="119" t="s">
        <v>2547</v>
      </c>
      <c r="K515" s="153"/>
      <c r="L515" s="1"/>
      <c r="M515" s="4"/>
      <c r="N515" s="5"/>
      <c r="O515" s="5"/>
      <c r="P515" s="5"/>
      <c r="Q515" s="5"/>
      <c r="R515" s="5"/>
      <c r="S515" s="5"/>
      <c r="T515" s="5"/>
      <c r="U515" s="5"/>
      <c r="V515" s="5"/>
      <c r="W515" s="5"/>
      <c r="X515" s="5"/>
    </row>
    <row r="516" spans="1:24" ht="40.799999999999997">
      <c r="A516" s="118">
        <v>515</v>
      </c>
      <c r="B516" s="224" t="s">
        <v>2490</v>
      </c>
      <c r="C516" s="252" t="s">
        <v>229</v>
      </c>
      <c r="D516" s="253" t="s">
        <v>247</v>
      </c>
      <c r="E516" s="224"/>
      <c r="F516" s="224" t="s">
        <v>2554</v>
      </c>
      <c r="G516" s="224" t="s">
        <v>2555</v>
      </c>
      <c r="H516" s="224" t="s">
        <v>2556</v>
      </c>
      <c r="I516" s="224" t="s">
        <v>2557</v>
      </c>
      <c r="J516" s="224" t="s">
        <v>2558</v>
      </c>
      <c r="K516" s="224"/>
      <c r="L516" s="22"/>
      <c r="M516" s="64"/>
      <c r="N516" s="65"/>
      <c r="O516" s="65"/>
      <c r="P516" s="65"/>
      <c r="Q516" s="65"/>
      <c r="R516" s="65"/>
      <c r="S516" s="65"/>
      <c r="T516" s="65"/>
      <c r="U516" s="65"/>
      <c r="V516" s="65"/>
      <c r="W516" s="65"/>
      <c r="X516" s="65"/>
    </row>
    <row r="517" spans="1:24" ht="61.2">
      <c r="A517" s="118">
        <v>516</v>
      </c>
      <c r="B517" s="224" t="s">
        <v>2490</v>
      </c>
      <c r="C517" s="252" t="s">
        <v>229</v>
      </c>
      <c r="D517" s="253" t="s">
        <v>253</v>
      </c>
      <c r="E517" s="224"/>
      <c r="F517" s="224" t="s">
        <v>2559</v>
      </c>
      <c r="G517" s="224" t="s">
        <v>2560</v>
      </c>
      <c r="H517" s="224" t="s">
        <v>2561</v>
      </c>
      <c r="I517" s="224" t="s">
        <v>2562</v>
      </c>
      <c r="J517" s="224" t="s">
        <v>2563</v>
      </c>
      <c r="K517" s="224"/>
      <c r="L517" s="22"/>
      <c r="M517" s="24"/>
      <c r="N517" s="25"/>
      <c r="O517" s="25"/>
      <c r="P517" s="25"/>
      <c r="Q517" s="25"/>
      <c r="R517" s="25"/>
      <c r="S517" s="25"/>
      <c r="T517" s="25"/>
      <c r="U517" s="25"/>
      <c r="V517" s="25"/>
      <c r="W517" s="25"/>
      <c r="X517" s="25"/>
    </row>
    <row r="518" spans="1:24" ht="40.799999999999997">
      <c r="A518" s="118">
        <v>517</v>
      </c>
      <c r="B518" s="258" t="s">
        <v>2490</v>
      </c>
      <c r="C518" s="259" t="s">
        <v>229</v>
      </c>
      <c r="D518" s="253" t="s">
        <v>259</v>
      </c>
      <c r="E518" s="258"/>
      <c r="F518" s="258" t="s">
        <v>2564</v>
      </c>
      <c r="G518" s="258" t="s">
        <v>2565</v>
      </c>
      <c r="H518" s="258" t="s">
        <v>2566</v>
      </c>
      <c r="I518" s="224" t="s">
        <v>2567</v>
      </c>
      <c r="J518" s="258" t="s">
        <v>2568</v>
      </c>
      <c r="K518" s="261"/>
      <c r="L518" s="22"/>
      <c r="M518" s="34"/>
      <c r="N518" s="25"/>
      <c r="O518" s="25"/>
      <c r="P518" s="25"/>
      <c r="Q518" s="25"/>
      <c r="R518" s="25"/>
      <c r="S518" s="25"/>
      <c r="T518" s="25"/>
      <c r="U518" s="25"/>
      <c r="V518" s="25"/>
      <c r="W518" s="25"/>
      <c r="X518" s="25"/>
    </row>
    <row r="519" spans="1:24" ht="61.2">
      <c r="A519" s="118">
        <v>518</v>
      </c>
      <c r="B519" s="258" t="s">
        <v>2569</v>
      </c>
      <c r="C519" s="259" t="s">
        <v>2242</v>
      </c>
      <c r="D519" s="253" t="s">
        <v>12</v>
      </c>
      <c r="E519" s="258"/>
      <c r="F519" s="258" t="s">
        <v>2570</v>
      </c>
      <c r="G519" s="258" t="s">
        <v>2571</v>
      </c>
      <c r="H519" s="258" t="s">
        <v>2572</v>
      </c>
      <c r="I519" s="224" t="s">
        <v>2573</v>
      </c>
      <c r="J519" s="258" t="s">
        <v>2574</v>
      </c>
      <c r="K519" s="261"/>
      <c r="L519" s="22"/>
      <c r="M519" s="24"/>
      <c r="N519" s="25"/>
      <c r="O519" s="25"/>
      <c r="P519" s="25"/>
      <c r="Q519" s="25"/>
      <c r="R519" s="25"/>
      <c r="S519" s="25"/>
      <c r="T519" s="25"/>
      <c r="U519" s="25"/>
      <c r="V519" s="25"/>
      <c r="W519" s="25"/>
      <c r="X519" s="25"/>
    </row>
    <row r="520" spans="1:24" ht="40.799999999999997">
      <c r="A520" s="118">
        <v>519</v>
      </c>
      <c r="B520" s="258" t="s">
        <v>2569</v>
      </c>
      <c r="C520" s="259" t="s">
        <v>2242</v>
      </c>
      <c r="D520" s="253" t="s">
        <v>17</v>
      </c>
      <c r="E520" s="258"/>
      <c r="F520" s="258" t="s">
        <v>2575</v>
      </c>
      <c r="G520" s="258" t="s">
        <v>2576</v>
      </c>
      <c r="H520" s="258" t="s">
        <v>2577</v>
      </c>
      <c r="I520" s="224" t="s">
        <v>6132</v>
      </c>
      <c r="J520" s="258" t="s">
        <v>2579</v>
      </c>
      <c r="K520" s="261"/>
      <c r="L520" s="1"/>
      <c r="M520" s="4"/>
      <c r="N520" s="5"/>
      <c r="O520" s="5"/>
      <c r="P520" s="5"/>
      <c r="Q520" s="5"/>
      <c r="R520" s="5"/>
      <c r="S520" s="5"/>
      <c r="T520" s="5"/>
      <c r="U520" s="5"/>
      <c r="V520" s="5"/>
      <c r="W520" s="5"/>
      <c r="X520" s="5"/>
    </row>
    <row r="521" spans="1:24" ht="40.799999999999997">
      <c r="A521" s="118">
        <v>520</v>
      </c>
      <c r="B521" s="224" t="s">
        <v>2580</v>
      </c>
      <c r="C521" s="252" t="s">
        <v>235</v>
      </c>
      <c r="D521" s="253" t="s">
        <v>23</v>
      </c>
      <c r="E521" s="224"/>
      <c r="F521" s="224" t="s">
        <v>2591</v>
      </c>
      <c r="G521" s="224" t="s">
        <v>2592</v>
      </c>
      <c r="H521" s="224" t="s">
        <v>2593</v>
      </c>
      <c r="I521" s="224" t="s">
        <v>2594</v>
      </c>
      <c r="J521" s="224" t="s">
        <v>2595</v>
      </c>
      <c r="K521" s="224"/>
      <c r="L521" s="1"/>
      <c r="M521" s="4"/>
      <c r="N521" s="5"/>
      <c r="O521" s="5"/>
      <c r="P521" s="5"/>
      <c r="Q521" s="5"/>
      <c r="R521" s="5"/>
      <c r="S521" s="5"/>
      <c r="T521" s="5"/>
      <c r="U521" s="5"/>
      <c r="V521" s="5"/>
      <c r="W521" s="5"/>
      <c r="X521" s="5"/>
    </row>
    <row r="522" spans="1:24" ht="51">
      <c r="A522" s="118">
        <v>521</v>
      </c>
      <c r="B522" s="258" t="s">
        <v>2580</v>
      </c>
      <c r="C522" s="259" t="s">
        <v>235</v>
      </c>
      <c r="D522" s="253" t="s">
        <v>12</v>
      </c>
      <c r="E522" s="258"/>
      <c r="F522" s="258" t="s">
        <v>2581</v>
      </c>
      <c r="G522" s="258" t="s">
        <v>2582</v>
      </c>
      <c r="H522" s="258" t="s">
        <v>2583</v>
      </c>
      <c r="I522" s="224" t="s">
        <v>2584</v>
      </c>
      <c r="J522" s="258" t="s">
        <v>2585</v>
      </c>
      <c r="K522" s="263" t="s">
        <v>2586</v>
      </c>
      <c r="L522" s="1"/>
      <c r="M522" s="4"/>
      <c r="N522" s="5"/>
      <c r="O522" s="5"/>
      <c r="P522" s="5"/>
      <c r="Q522" s="5"/>
      <c r="R522" s="5"/>
      <c r="S522" s="5"/>
      <c r="T522" s="5"/>
      <c r="U522" s="5"/>
      <c r="V522" s="5"/>
      <c r="W522" s="5"/>
      <c r="X522" s="5"/>
    </row>
    <row r="523" spans="1:24" ht="40.799999999999997">
      <c r="A523" s="118">
        <v>522</v>
      </c>
      <c r="B523" s="119" t="s">
        <v>2580</v>
      </c>
      <c r="C523" s="120" t="s">
        <v>235</v>
      </c>
      <c r="D523" s="253" t="s">
        <v>17</v>
      </c>
      <c r="E523" s="119"/>
      <c r="F523" s="119" t="s">
        <v>6397</v>
      </c>
      <c r="G523" s="119" t="s">
        <v>2587</v>
      </c>
      <c r="H523" s="119" t="s">
        <v>2588</v>
      </c>
      <c r="I523" s="224" t="s">
        <v>2589</v>
      </c>
      <c r="J523" s="119" t="s">
        <v>2590</v>
      </c>
      <c r="K523" s="153"/>
      <c r="L523" s="6" t="s">
        <v>205</v>
      </c>
      <c r="M523" s="4"/>
      <c r="N523" s="5"/>
      <c r="O523" s="5"/>
      <c r="P523" s="5"/>
      <c r="Q523" s="5"/>
      <c r="R523" s="5"/>
      <c r="S523" s="5"/>
      <c r="T523" s="5"/>
      <c r="U523" s="5"/>
      <c r="V523" s="5"/>
      <c r="W523" s="5"/>
      <c r="X523" s="5"/>
    </row>
    <row r="524" spans="1:24" ht="91.8">
      <c r="A524" s="118">
        <v>523</v>
      </c>
      <c r="B524" s="224" t="s">
        <v>2580</v>
      </c>
      <c r="C524" s="252" t="s">
        <v>235</v>
      </c>
      <c r="D524" s="253" t="s">
        <v>35</v>
      </c>
      <c r="E524" s="224"/>
      <c r="F524" s="224" t="s">
        <v>2601</v>
      </c>
      <c r="G524" s="224" t="s">
        <v>2602</v>
      </c>
      <c r="H524" s="224" t="s">
        <v>2603</v>
      </c>
      <c r="I524" s="224" t="s">
        <v>2604</v>
      </c>
      <c r="J524" s="224" t="s">
        <v>2605</v>
      </c>
      <c r="K524" s="224" t="s">
        <v>2606</v>
      </c>
      <c r="L524" s="1"/>
      <c r="M524" s="8"/>
      <c r="N524" s="5"/>
      <c r="O524" s="5"/>
      <c r="P524" s="5"/>
      <c r="Q524" s="5"/>
      <c r="R524" s="5"/>
      <c r="S524" s="5"/>
      <c r="T524" s="5"/>
      <c r="U524" s="5"/>
      <c r="V524" s="5"/>
      <c r="W524" s="5"/>
      <c r="X524" s="5"/>
    </row>
    <row r="525" spans="1:24" ht="40.799999999999997">
      <c r="A525" s="118">
        <v>524</v>
      </c>
      <c r="B525" s="119" t="s">
        <v>2580</v>
      </c>
      <c r="C525" s="120" t="s">
        <v>235</v>
      </c>
      <c r="D525" s="253" t="s">
        <v>31</v>
      </c>
      <c r="E525" s="119"/>
      <c r="F525" s="119" t="s">
        <v>2596</v>
      </c>
      <c r="G525" s="119" t="s">
        <v>2597</v>
      </c>
      <c r="H525" s="119" t="s">
        <v>2598</v>
      </c>
      <c r="I525" s="226" t="s">
        <v>6029</v>
      </c>
      <c r="J525" s="119" t="s">
        <v>2600</v>
      </c>
      <c r="K525" s="153"/>
      <c r="L525" s="1"/>
      <c r="M525" s="4"/>
      <c r="N525" s="5"/>
      <c r="O525" s="5"/>
      <c r="P525" s="5"/>
      <c r="Q525" s="5"/>
      <c r="R525" s="5"/>
      <c r="S525" s="5"/>
      <c r="T525" s="5"/>
      <c r="U525" s="5"/>
      <c r="V525" s="5"/>
      <c r="W525" s="5"/>
      <c r="X525" s="5"/>
    </row>
    <row r="526" spans="1:24" ht="40.799999999999997">
      <c r="A526" s="118">
        <v>525</v>
      </c>
      <c r="B526" s="224" t="s">
        <v>2580</v>
      </c>
      <c r="C526" s="252" t="s">
        <v>235</v>
      </c>
      <c r="D526" s="253" t="s">
        <v>92</v>
      </c>
      <c r="E526" s="224"/>
      <c r="F526" s="224" t="s">
        <v>6400</v>
      </c>
      <c r="G526" s="224"/>
      <c r="H526" s="224" t="s">
        <v>2620</v>
      </c>
      <c r="I526" s="224" t="s">
        <v>2621</v>
      </c>
      <c r="J526" s="224" t="s">
        <v>2622</v>
      </c>
      <c r="K526" s="224"/>
      <c r="L526" s="16"/>
      <c r="M526" s="17"/>
      <c r="N526" s="18"/>
      <c r="O526" s="18"/>
      <c r="P526" s="18"/>
      <c r="Q526" s="18"/>
      <c r="R526" s="18"/>
      <c r="S526" s="18"/>
      <c r="T526" s="18"/>
      <c r="U526" s="18"/>
      <c r="V526" s="18"/>
      <c r="W526" s="18"/>
      <c r="X526" s="18"/>
    </row>
    <row r="527" spans="1:24" ht="30.6">
      <c r="A527" s="118">
        <v>526</v>
      </c>
      <c r="B527" s="119" t="s">
        <v>2580</v>
      </c>
      <c r="C527" s="120" t="s">
        <v>235</v>
      </c>
      <c r="D527" s="253" t="s">
        <v>76</v>
      </c>
      <c r="E527" s="119"/>
      <c r="F527" s="119" t="s">
        <v>6398</v>
      </c>
      <c r="G527" s="119" t="s">
        <v>2607</v>
      </c>
      <c r="H527" s="119" t="s">
        <v>2608</v>
      </c>
      <c r="I527" s="224" t="s">
        <v>2609</v>
      </c>
      <c r="J527" s="119" t="s">
        <v>2610</v>
      </c>
      <c r="K527" s="153"/>
      <c r="L527" s="16"/>
      <c r="M527" s="17"/>
      <c r="N527" s="18"/>
      <c r="O527" s="18"/>
      <c r="P527" s="18"/>
      <c r="Q527" s="18"/>
      <c r="R527" s="18"/>
      <c r="S527" s="18"/>
      <c r="T527" s="18"/>
      <c r="U527" s="18"/>
      <c r="V527" s="18"/>
      <c r="W527" s="18"/>
      <c r="X527" s="18"/>
    </row>
    <row r="528" spans="1:24" ht="30.6">
      <c r="A528" s="118">
        <v>527</v>
      </c>
      <c r="B528" s="119" t="s">
        <v>2580</v>
      </c>
      <c r="C528" s="120" t="s">
        <v>235</v>
      </c>
      <c r="D528" s="253" t="s">
        <v>40</v>
      </c>
      <c r="E528" s="119"/>
      <c r="F528" s="119" t="s">
        <v>6399</v>
      </c>
      <c r="G528" s="119" t="s">
        <v>2611</v>
      </c>
      <c r="H528" s="119" t="s">
        <v>2612</v>
      </c>
      <c r="I528" s="224" t="s">
        <v>2613</v>
      </c>
      <c r="J528" s="119" t="s">
        <v>2614</v>
      </c>
      <c r="K528" s="153"/>
      <c r="L528" s="22"/>
      <c r="M528" s="34"/>
      <c r="N528" s="25"/>
      <c r="O528" s="25"/>
      <c r="P528" s="25"/>
      <c r="Q528" s="25"/>
      <c r="R528" s="25"/>
      <c r="S528" s="25"/>
      <c r="T528" s="25"/>
      <c r="U528" s="25"/>
      <c r="V528" s="25"/>
      <c r="W528" s="25"/>
      <c r="X528" s="25"/>
    </row>
    <row r="529" spans="1:24" ht="40.799999999999997">
      <c r="A529" s="118">
        <v>528</v>
      </c>
      <c r="B529" s="286" t="s">
        <v>2580</v>
      </c>
      <c r="C529" s="287" t="s">
        <v>235</v>
      </c>
      <c r="D529" s="253" t="s">
        <v>44</v>
      </c>
      <c r="E529" s="286"/>
      <c r="F529" s="286" t="s">
        <v>2615</v>
      </c>
      <c r="G529" s="286" t="s">
        <v>2616</v>
      </c>
      <c r="H529" s="286" t="s">
        <v>2617</v>
      </c>
      <c r="I529" s="291" t="s">
        <v>2618</v>
      </c>
      <c r="J529" s="286" t="s">
        <v>2619</v>
      </c>
      <c r="K529" s="292"/>
      <c r="L529" s="1"/>
      <c r="M529" s="8"/>
      <c r="N529" s="5"/>
      <c r="O529" s="5"/>
      <c r="P529" s="5"/>
      <c r="Q529" s="5"/>
      <c r="R529" s="5"/>
      <c r="S529" s="5"/>
      <c r="T529" s="5"/>
      <c r="U529" s="5"/>
      <c r="V529" s="5"/>
      <c r="W529" s="5"/>
      <c r="X529" s="5"/>
    </row>
    <row r="530" spans="1:24" ht="51">
      <c r="A530" s="118">
        <v>529</v>
      </c>
      <c r="B530" s="119" t="s">
        <v>2630</v>
      </c>
      <c r="C530" s="120" t="s">
        <v>247</v>
      </c>
      <c r="D530" s="253" t="s">
        <v>12</v>
      </c>
      <c r="E530" s="119"/>
      <c r="F530" s="119" t="s">
        <v>2631</v>
      </c>
      <c r="G530" s="119" t="s">
        <v>2632</v>
      </c>
      <c r="H530" s="293" t="s">
        <v>2633</v>
      </c>
      <c r="I530" s="294" t="s">
        <v>6012</v>
      </c>
      <c r="J530" s="295" t="s">
        <v>2635</v>
      </c>
      <c r="K530" s="153" t="s">
        <v>2636</v>
      </c>
      <c r="L530" s="66"/>
      <c r="M530" s="58"/>
      <c r="N530" s="5"/>
      <c r="O530" s="5"/>
      <c r="P530" s="5"/>
      <c r="Q530" s="5"/>
      <c r="R530" s="5"/>
      <c r="S530" s="5"/>
      <c r="T530" s="5"/>
      <c r="U530" s="5"/>
      <c r="V530" s="5"/>
      <c r="W530" s="5"/>
      <c r="X530" s="5"/>
    </row>
    <row r="531" spans="1:24" ht="59.25" customHeight="1">
      <c r="A531" s="118">
        <v>530</v>
      </c>
      <c r="B531" s="119" t="s">
        <v>2630</v>
      </c>
      <c r="C531" s="154" t="s">
        <v>247</v>
      </c>
      <c r="D531" s="253" t="s">
        <v>12</v>
      </c>
      <c r="E531" s="119"/>
      <c r="F531" s="153" t="s">
        <v>4637</v>
      </c>
      <c r="G531" s="119" t="s">
        <v>6145</v>
      </c>
      <c r="H531" s="293">
        <v>89142715155</v>
      </c>
      <c r="I531" s="296" t="s">
        <v>6146</v>
      </c>
      <c r="J531" s="297" t="s">
        <v>4638</v>
      </c>
      <c r="K531" s="153"/>
      <c r="L531" s="66"/>
      <c r="M531" s="58"/>
      <c r="N531" s="5"/>
      <c r="O531" s="5"/>
      <c r="P531" s="5"/>
      <c r="Q531" s="5"/>
      <c r="R531" s="5"/>
      <c r="S531" s="5"/>
      <c r="T531" s="5"/>
      <c r="U531" s="5"/>
      <c r="V531" s="5"/>
      <c r="W531" s="5"/>
      <c r="X531" s="5"/>
    </row>
    <row r="532" spans="1:24" ht="40.799999999999997">
      <c r="A532" s="118">
        <v>531</v>
      </c>
      <c r="B532" s="119" t="s">
        <v>2630</v>
      </c>
      <c r="C532" s="154" t="s">
        <v>247</v>
      </c>
      <c r="D532" s="253" t="s">
        <v>12</v>
      </c>
      <c r="E532" s="119"/>
      <c r="F532" s="153" t="s">
        <v>4639</v>
      </c>
      <c r="G532" s="119" t="s">
        <v>6145</v>
      </c>
      <c r="H532" s="293">
        <v>89142715155</v>
      </c>
      <c r="I532" s="296" t="s">
        <v>6146</v>
      </c>
      <c r="J532" s="297" t="s">
        <v>4640</v>
      </c>
      <c r="K532" s="153"/>
      <c r="L532" s="66"/>
      <c r="M532" s="58"/>
      <c r="N532" s="5"/>
      <c r="O532" s="5"/>
      <c r="P532" s="5"/>
      <c r="Q532" s="5"/>
      <c r="R532" s="5"/>
      <c r="S532" s="5"/>
      <c r="T532" s="5"/>
      <c r="U532" s="5"/>
      <c r="V532" s="5"/>
      <c r="W532" s="5"/>
      <c r="X532" s="5"/>
    </row>
    <row r="533" spans="1:24" ht="65.25" customHeight="1">
      <c r="A533" s="118">
        <v>532</v>
      </c>
      <c r="B533" s="119" t="s">
        <v>2630</v>
      </c>
      <c r="C533" s="154" t="s">
        <v>247</v>
      </c>
      <c r="D533" s="253" t="s">
        <v>12</v>
      </c>
      <c r="E533" s="119"/>
      <c r="F533" s="153" t="s">
        <v>4641</v>
      </c>
      <c r="G533" s="119" t="s">
        <v>6145</v>
      </c>
      <c r="H533" s="293">
        <v>89142715155</v>
      </c>
      <c r="I533" s="296" t="s">
        <v>6146</v>
      </c>
      <c r="J533" s="297" t="s">
        <v>4642</v>
      </c>
      <c r="K533" s="153"/>
      <c r="L533" s="66"/>
      <c r="M533" s="58"/>
      <c r="N533" s="5"/>
      <c r="O533" s="5"/>
      <c r="P533" s="5"/>
      <c r="Q533" s="5"/>
      <c r="R533" s="5"/>
      <c r="S533" s="5"/>
      <c r="T533" s="5"/>
      <c r="U533" s="5"/>
      <c r="V533" s="5"/>
      <c r="W533" s="5"/>
      <c r="X533" s="5"/>
    </row>
    <row r="534" spans="1:24" ht="65.25" customHeight="1">
      <c r="A534" s="118">
        <v>533</v>
      </c>
      <c r="B534" s="119" t="s">
        <v>2630</v>
      </c>
      <c r="C534" s="154" t="s">
        <v>247</v>
      </c>
      <c r="D534" s="253" t="s">
        <v>12</v>
      </c>
      <c r="E534" s="119"/>
      <c r="F534" s="153" t="s">
        <v>4643</v>
      </c>
      <c r="G534" s="119" t="s">
        <v>6145</v>
      </c>
      <c r="H534" s="293">
        <v>89142715155</v>
      </c>
      <c r="I534" s="296" t="s">
        <v>6146</v>
      </c>
      <c r="J534" s="297" t="s">
        <v>4644</v>
      </c>
      <c r="K534" s="153"/>
      <c r="L534" s="66"/>
      <c r="M534" s="58"/>
      <c r="N534" s="5"/>
      <c r="O534" s="5"/>
      <c r="P534" s="5"/>
      <c r="Q534" s="5"/>
      <c r="R534" s="5"/>
      <c r="S534" s="5"/>
      <c r="T534" s="5"/>
      <c r="U534" s="5"/>
      <c r="V534" s="5"/>
      <c r="W534" s="5"/>
      <c r="X534" s="5"/>
    </row>
    <row r="535" spans="1:24" ht="65.25" customHeight="1">
      <c r="A535" s="118">
        <v>534</v>
      </c>
      <c r="B535" s="119" t="s">
        <v>2630</v>
      </c>
      <c r="C535" s="154" t="s">
        <v>247</v>
      </c>
      <c r="D535" s="253" t="s">
        <v>12</v>
      </c>
      <c r="E535" s="119"/>
      <c r="F535" s="153" t="s">
        <v>4645</v>
      </c>
      <c r="G535" s="119" t="s">
        <v>6145</v>
      </c>
      <c r="H535" s="293">
        <v>89142715155</v>
      </c>
      <c r="I535" s="296" t="s">
        <v>6146</v>
      </c>
      <c r="J535" s="297" t="s">
        <v>4646</v>
      </c>
      <c r="K535" s="153"/>
      <c r="L535" s="66"/>
      <c r="M535" s="58"/>
      <c r="N535" s="5"/>
      <c r="O535" s="5"/>
      <c r="P535" s="5"/>
      <c r="Q535" s="5"/>
      <c r="R535" s="5"/>
      <c r="S535" s="5"/>
      <c r="T535" s="5"/>
      <c r="U535" s="5"/>
      <c r="V535" s="5"/>
      <c r="W535" s="5"/>
      <c r="X535" s="5"/>
    </row>
    <row r="536" spans="1:24" ht="65.25" customHeight="1">
      <c r="A536" s="118">
        <v>535</v>
      </c>
      <c r="B536" s="119" t="s">
        <v>2630</v>
      </c>
      <c r="C536" s="154" t="s">
        <v>247</v>
      </c>
      <c r="D536" s="253" t="s">
        <v>12</v>
      </c>
      <c r="E536" s="119"/>
      <c r="F536" s="153" t="s">
        <v>4647</v>
      </c>
      <c r="G536" s="119" t="s">
        <v>6145</v>
      </c>
      <c r="H536" s="293">
        <v>89142715155</v>
      </c>
      <c r="I536" s="296" t="s">
        <v>6146</v>
      </c>
      <c r="J536" s="297" t="s">
        <v>4648</v>
      </c>
      <c r="K536" s="153"/>
      <c r="L536" s="66"/>
      <c r="M536" s="58"/>
      <c r="N536" s="5"/>
      <c r="O536" s="5"/>
      <c r="P536" s="5"/>
      <c r="Q536" s="5"/>
      <c r="R536" s="5"/>
      <c r="S536" s="5"/>
      <c r="T536" s="5"/>
      <c r="U536" s="5"/>
      <c r="V536" s="5"/>
      <c r="W536" s="5"/>
      <c r="X536" s="5"/>
    </row>
    <row r="537" spans="1:24" ht="65.25" customHeight="1">
      <c r="A537" s="118">
        <v>536</v>
      </c>
      <c r="B537" s="119" t="s">
        <v>2630</v>
      </c>
      <c r="C537" s="154" t="s">
        <v>247</v>
      </c>
      <c r="D537" s="253" t="s">
        <v>12</v>
      </c>
      <c r="E537" s="119"/>
      <c r="F537" s="153" t="s">
        <v>4649</v>
      </c>
      <c r="G537" s="119" t="s">
        <v>6145</v>
      </c>
      <c r="H537" s="293">
        <v>89142715155</v>
      </c>
      <c r="I537" s="296" t="s">
        <v>6146</v>
      </c>
      <c r="J537" s="297" t="s">
        <v>4650</v>
      </c>
      <c r="K537" s="153"/>
      <c r="L537" s="66"/>
      <c r="M537" s="58"/>
      <c r="N537" s="5"/>
      <c r="O537" s="5"/>
      <c r="P537" s="5"/>
      <c r="Q537" s="5"/>
      <c r="R537" s="5"/>
      <c r="S537" s="5"/>
      <c r="T537" s="5"/>
      <c r="U537" s="5"/>
      <c r="V537" s="5"/>
      <c r="W537" s="5"/>
      <c r="X537" s="5"/>
    </row>
    <row r="538" spans="1:24" ht="65.25" customHeight="1">
      <c r="A538" s="118">
        <v>537</v>
      </c>
      <c r="B538" s="119" t="s">
        <v>2630</v>
      </c>
      <c r="C538" s="154" t="s">
        <v>247</v>
      </c>
      <c r="D538" s="253" t="s">
        <v>12</v>
      </c>
      <c r="E538" s="119"/>
      <c r="F538" s="153" t="s">
        <v>4651</v>
      </c>
      <c r="G538" s="119" t="s">
        <v>6145</v>
      </c>
      <c r="H538" s="293">
        <v>89142715155</v>
      </c>
      <c r="I538" s="296" t="s">
        <v>6146</v>
      </c>
      <c r="J538" s="297" t="s">
        <v>4652</v>
      </c>
      <c r="K538" s="153"/>
      <c r="L538" s="66"/>
      <c r="M538" s="58"/>
      <c r="N538" s="5"/>
      <c r="O538" s="5"/>
      <c r="P538" s="5"/>
      <c r="Q538" s="5"/>
      <c r="R538" s="5"/>
      <c r="S538" s="5"/>
      <c r="T538" s="5"/>
      <c r="U538" s="5"/>
      <c r="V538" s="5"/>
      <c r="W538" s="5"/>
      <c r="X538" s="5"/>
    </row>
    <row r="539" spans="1:24" ht="65.25" customHeight="1">
      <c r="A539" s="118">
        <v>538</v>
      </c>
      <c r="B539" s="119" t="s">
        <v>2630</v>
      </c>
      <c r="C539" s="154" t="s">
        <v>247</v>
      </c>
      <c r="D539" s="253" t="s">
        <v>12</v>
      </c>
      <c r="E539" s="119"/>
      <c r="F539" s="153" t="s">
        <v>4653</v>
      </c>
      <c r="G539" s="119" t="s">
        <v>6145</v>
      </c>
      <c r="H539" s="293">
        <v>89142715155</v>
      </c>
      <c r="I539" s="296" t="s">
        <v>6146</v>
      </c>
      <c r="J539" s="297" t="s">
        <v>4654</v>
      </c>
      <c r="K539" s="153"/>
      <c r="L539" s="66"/>
      <c r="M539" s="58"/>
      <c r="N539" s="5"/>
      <c r="O539" s="5"/>
      <c r="P539" s="5"/>
      <c r="Q539" s="5"/>
      <c r="R539" s="5"/>
      <c r="S539" s="5"/>
      <c r="T539" s="5"/>
      <c r="U539" s="5"/>
      <c r="V539" s="5"/>
      <c r="W539" s="5"/>
      <c r="X539" s="5"/>
    </row>
    <row r="540" spans="1:24" ht="65.25" customHeight="1">
      <c r="A540" s="118">
        <v>539</v>
      </c>
      <c r="B540" s="119" t="s">
        <v>2630</v>
      </c>
      <c r="C540" s="154" t="s">
        <v>247</v>
      </c>
      <c r="D540" s="253" t="s">
        <v>12</v>
      </c>
      <c r="E540" s="119"/>
      <c r="F540" s="153" t="s">
        <v>4655</v>
      </c>
      <c r="G540" s="119" t="s">
        <v>6145</v>
      </c>
      <c r="H540" s="293">
        <v>89142715155</v>
      </c>
      <c r="I540" s="296" t="s">
        <v>6146</v>
      </c>
      <c r="J540" s="297" t="s">
        <v>4656</v>
      </c>
      <c r="K540" s="153"/>
      <c r="L540" s="66"/>
      <c r="M540" s="58"/>
      <c r="N540" s="5"/>
      <c r="O540" s="5"/>
      <c r="P540" s="5"/>
      <c r="Q540" s="5"/>
      <c r="R540" s="5"/>
      <c r="S540" s="5"/>
      <c r="T540" s="5"/>
      <c r="U540" s="5"/>
      <c r="V540" s="5"/>
      <c r="W540" s="5"/>
      <c r="X540" s="5"/>
    </row>
    <row r="541" spans="1:24" ht="65.25" customHeight="1">
      <c r="A541" s="118">
        <v>540</v>
      </c>
      <c r="B541" s="119" t="s">
        <v>2630</v>
      </c>
      <c r="C541" s="154" t="s">
        <v>247</v>
      </c>
      <c r="D541" s="253" t="s">
        <v>12</v>
      </c>
      <c r="E541" s="119"/>
      <c r="F541" s="153" t="s">
        <v>4657</v>
      </c>
      <c r="G541" s="119" t="s">
        <v>6145</v>
      </c>
      <c r="H541" s="293">
        <v>89142715155</v>
      </c>
      <c r="I541" s="296" t="s">
        <v>6146</v>
      </c>
      <c r="J541" s="297" t="s">
        <v>4658</v>
      </c>
      <c r="K541" s="153"/>
      <c r="L541" s="66"/>
      <c r="M541" s="58"/>
      <c r="N541" s="5"/>
      <c r="O541" s="5"/>
      <c r="P541" s="5"/>
      <c r="Q541" s="5"/>
      <c r="R541" s="5"/>
      <c r="S541" s="5"/>
      <c r="T541" s="5"/>
      <c r="U541" s="5"/>
      <c r="V541" s="5"/>
      <c r="W541" s="5"/>
      <c r="X541" s="5"/>
    </row>
    <row r="542" spans="1:24" ht="65.25" customHeight="1">
      <c r="A542" s="118">
        <v>541</v>
      </c>
      <c r="B542" s="119" t="s">
        <v>2630</v>
      </c>
      <c r="C542" s="154" t="s">
        <v>247</v>
      </c>
      <c r="D542" s="253" t="s">
        <v>12</v>
      </c>
      <c r="E542" s="119"/>
      <c r="F542" s="153" t="s">
        <v>4659</v>
      </c>
      <c r="G542" s="119" t="s">
        <v>6145</v>
      </c>
      <c r="H542" s="293">
        <v>89142715155</v>
      </c>
      <c r="I542" s="296" t="s">
        <v>6146</v>
      </c>
      <c r="J542" s="297" t="s">
        <v>4660</v>
      </c>
      <c r="K542" s="153"/>
      <c r="L542" s="66"/>
      <c r="M542" s="58"/>
      <c r="N542" s="5"/>
      <c r="O542" s="5"/>
      <c r="P542" s="5"/>
      <c r="Q542" s="5"/>
      <c r="R542" s="5"/>
      <c r="S542" s="5"/>
      <c r="T542" s="5"/>
      <c r="U542" s="5"/>
      <c r="V542" s="5"/>
      <c r="W542" s="5"/>
      <c r="X542" s="5"/>
    </row>
    <row r="543" spans="1:24" ht="65.25" customHeight="1">
      <c r="A543" s="118">
        <v>542</v>
      </c>
      <c r="B543" s="119" t="s">
        <v>2630</v>
      </c>
      <c r="C543" s="154" t="s">
        <v>247</v>
      </c>
      <c r="D543" s="253" t="s">
        <v>12</v>
      </c>
      <c r="E543" s="119"/>
      <c r="F543" s="153" t="s">
        <v>4661</v>
      </c>
      <c r="G543" s="119" t="s">
        <v>6145</v>
      </c>
      <c r="H543" s="293">
        <v>89142715155</v>
      </c>
      <c r="I543" s="296" t="s">
        <v>6146</v>
      </c>
      <c r="J543" s="297" t="s">
        <v>4662</v>
      </c>
      <c r="K543" s="153"/>
      <c r="L543" s="66"/>
      <c r="M543" s="58"/>
      <c r="N543" s="5"/>
      <c r="O543" s="5"/>
      <c r="P543" s="5"/>
      <c r="Q543" s="5"/>
      <c r="R543" s="5"/>
      <c r="S543" s="5"/>
      <c r="T543" s="5"/>
      <c r="U543" s="5"/>
      <c r="V543" s="5"/>
      <c r="W543" s="5"/>
      <c r="X543" s="5"/>
    </row>
    <row r="544" spans="1:24" ht="65.25" customHeight="1">
      <c r="A544" s="118">
        <v>543</v>
      </c>
      <c r="B544" s="119" t="s">
        <v>2630</v>
      </c>
      <c r="C544" s="154" t="s">
        <v>247</v>
      </c>
      <c r="D544" s="253" t="s">
        <v>12</v>
      </c>
      <c r="E544" s="119"/>
      <c r="F544" s="153" t="s">
        <v>4663</v>
      </c>
      <c r="G544" s="119" t="s">
        <v>6145</v>
      </c>
      <c r="H544" s="293">
        <v>89142715155</v>
      </c>
      <c r="I544" s="296" t="s">
        <v>6146</v>
      </c>
      <c r="J544" s="297" t="s">
        <v>4664</v>
      </c>
      <c r="K544" s="153"/>
      <c r="L544" s="66"/>
      <c r="M544" s="58"/>
      <c r="N544" s="5"/>
      <c r="O544" s="5"/>
      <c r="P544" s="5"/>
      <c r="Q544" s="5"/>
      <c r="R544" s="5"/>
      <c r="S544" s="5"/>
      <c r="T544" s="5"/>
      <c r="U544" s="5"/>
      <c r="V544" s="5"/>
      <c r="W544" s="5"/>
      <c r="X544" s="5"/>
    </row>
    <row r="545" spans="1:24" ht="65.25" customHeight="1">
      <c r="A545" s="118">
        <v>544</v>
      </c>
      <c r="B545" s="119" t="s">
        <v>2630</v>
      </c>
      <c r="C545" s="154" t="s">
        <v>247</v>
      </c>
      <c r="D545" s="253" t="s">
        <v>12</v>
      </c>
      <c r="E545" s="119"/>
      <c r="F545" s="153" t="s">
        <v>4665</v>
      </c>
      <c r="G545" s="119" t="s">
        <v>6145</v>
      </c>
      <c r="H545" s="293">
        <v>89142715155</v>
      </c>
      <c r="I545" s="296" t="s">
        <v>6146</v>
      </c>
      <c r="J545" s="297" t="s">
        <v>4666</v>
      </c>
      <c r="K545" s="153"/>
      <c r="L545" s="66"/>
      <c r="M545" s="58"/>
      <c r="N545" s="5"/>
      <c r="O545" s="5"/>
      <c r="P545" s="5"/>
      <c r="Q545" s="5"/>
      <c r="R545" s="5"/>
      <c r="S545" s="5"/>
      <c r="T545" s="5"/>
      <c r="U545" s="5"/>
      <c r="V545" s="5"/>
      <c r="W545" s="5"/>
      <c r="X545" s="5"/>
    </row>
    <row r="546" spans="1:24" ht="65.25" customHeight="1">
      <c r="A546" s="118">
        <v>545</v>
      </c>
      <c r="B546" s="119" t="s">
        <v>2630</v>
      </c>
      <c r="C546" s="154" t="s">
        <v>247</v>
      </c>
      <c r="D546" s="253" t="s">
        <v>12</v>
      </c>
      <c r="E546" s="119"/>
      <c r="F546" s="153" t="s">
        <v>4667</v>
      </c>
      <c r="G546" s="119" t="s">
        <v>6145</v>
      </c>
      <c r="H546" s="293">
        <v>89142715155</v>
      </c>
      <c r="I546" s="296" t="s">
        <v>6146</v>
      </c>
      <c r="J546" s="297" t="s">
        <v>4668</v>
      </c>
      <c r="K546" s="153"/>
      <c r="L546" s="66"/>
      <c r="M546" s="58"/>
      <c r="N546" s="5"/>
      <c r="O546" s="5"/>
      <c r="P546" s="5"/>
      <c r="Q546" s="5"/>
      <c r="R546" s="5"/>
      <c r="S546" s="5"/>
      <c r="T546" s="5"/>
      <c r="U546" s="5"/>
      <c r="V546" s="5"/>
      <c r="W546" s="5"/>
      <c r="X546" s="5"/>
    </row>
    <row r="547" spans="1:24" ht="65.25" customHeight="1">
      <c r="A547" s="118">
        <v>546</v>
      </c>
      <c r="B547" s="119" t="s">
        <v>2630</v>
      </c>
      <c r="C547" s="154" t="s">
        <v>247</v>
      </c>
      <c r="D547" s="253" t="s">
        <v>12</v>
      </c>
      <c r="E547" s="119"/>
      <c r="F547" s="153" t="s">
        <v>4669</v>
      </c>
      <c r="G547" s="119" t="s">
        <v>6145</v>
      </c>
      <c r="H547" s="293">
        <v>89142715155</v>
      </c>
      <c r="I547" s="296" t="s">
        <v>6146</v>
      </c>
      <c r="J547" s="297" t="s">
        <v>4670</v>
      </c>
      <c r="K547" s="153"/>
      <c r="L547" s="66"/>
      <c r="M547" s="58"/>
      <c r="N547" s="5"/>
      <c r="O547" s="5"/>
      <c r="P547" s="5"/>
      <c r="Q547" s="5"/>
      <c r="R547" s="5"/>
      <c r="S547" s="5"/>
      <c r="T547" s="5"/>
      <c r="U547" s="5"/>
      <c r="V547" s="5"/>
      <c r="W547" s="5"/>
      <c r="X547" s="5"/>
    </row>
    <row r="548" spans="1:24" ht="65.25" customHeight="1">
      <c r="A548" s="118">
        <v>547</v>
      </c>
      <c r="B548" s="119" t="s">
        <v>2630</v>
      </c>
      <c r="C548" s="154" t="s">
        <v>247</v>
      </c>
      <c r="D548" s="253" t="s">
        <v>12</v>
      </c>
      <c r="E548" s="119"/>
      <c r="F548" s="153" t="s">
        <v>4671</v>
      </c>
      <c r="G548" s="119" t="s">
        <v>6145</v>
      </c>
      <c r="H548" s="293">
        <v>89142715155</v>
      </c>
      <c r="I548" s="296" t="s">
        <v>6146</v>
      </c>
      <c r="J548" s="297" t="s">
        <v>4672</v>
      </c>
      <c r="K548" s="153"/>
      <c r="L548" s="66"/>
      <c r="M548" s="58"/>
      <c r="N548" s="5"/>
      <c r="O548" s="5"/>
      <c r="P548" s="5"/>
      <c r="Q548" s="5"/>
      <c r="R548" s="5"/>
      <c r="S548" s="5"/>
      <c r="T548" s="5"/>
      <c r="U548" s="5"/>
      <c r="V548" s="5"/>
      <c r="W548" s="5"/>
      <c r="X548" s="5"/>
    </row>
    <row r="549" spans="1:24" ht="65.25" customHeight="1">
      <c r="A549" s="118">
        <v>548</v>
      </c>
      <c r="B549" s="119" t="s">
        <v>2630</v>
      </c>
      <c r="C549" s="154" t="s">
        <v>247</v>
      </c>
      <c r="D549" s="253" t="s">
        <v>12</v>
      </c>
      <c r="E549" s="119"/>
      <c r="F549" s="153" t="s">
        <v>4673</v>
      </c>
      <c r="G549" s="119" t="s">
        <v>6145</v>
      </c>
      <c r="H549" s="293">
        <v>89142715155</v>
      </c>
      <c r="I549" s="296" t="s">
        <v>6146</v>
      </c>
      <c r="J549" s="297" t="s">
        <v>4674</v>
      </c>
      <c r="K549" s="153"/>
      <c r="L549" s="66"/>
      <c r="M549" s="58"/>
      <c r="N549" s="5"/>
      <c r="O549" s="5"/>
      <c r="P549" s="5"/>
      <c r="Q549" s="5"/>
      <c r="R549" s="5"/>
      <c r="S549" s="5"/>
      <c r="T549" s="5"/>
      <c r="U549" s="5"/>
      <c r="V549" s="5"/>
      <c r="W549" s="5"/>
      <c r="X549" s="5"/>
    </row>
    <row r="550" spans="1:24" ht="65.25" customHeight="1">
      <c r="A550" s="118">
        <v>549</v>
      </c>
      <c r="B550" s="119" t="s">
        <v>2630</v>
      </c>
      <c r="C550" s="154" t="s">
        <v>247</v>
      </c>
      <c r="D550" s="253" t="s">
        <v>12</v>
      </c>
      <c r="E550" s="119"/>
      <c r="F550" s="153" t="s">
        <v>4675</v>
      </c>
      <c r="G550" s="119" t="s">
        <v>6145</v>
      </c>
      <c r="H550" s="293">
        <v>89142715155</v>
      </c>
      <c r="I550" s="296" t="s">
        <v>6146</v>
      </c>
      <c r="J550" s="297" t="s">
        <v>4676</v>
      </c>
      <c r="K550" s="153"/>
      <c r="L550" s="66"/>
      <c r="M550" s="58"/>
      <c r="N550" s="5"/>
      <c r="O550" s="5"/>
      <c r="P550" s="5"/>
      <c r="Q550" s="5"/>
      <c r="R550" s="5"/>
      <c r="S550" s="5"/>
      <c r="T550" s="5"/>
      <c r="U550" s="5"/>
      <c r="V550" s="5"/>
      <c r="W550" s="5"/>
      <c r="X550" s="5"/>
    </row>
    <row r="551" spans="1:24" ht="65.25" customHeight="1">
      <c r="A551" s="118">
        <v>550</v>
      </c>
      <c r="B551" s="119" t="s">
        <v>2630</v>
      </c>
      <c r="C551" s="154" t="s">
        <v>247</v>
      </c>
      <c r="D551" s="253" t="s">
        <v>12</v>
      </c>
      <c r="E551" s="119"/>
      <c r="F551" s="153" t="s">
        <v>4677</v>
      </c>
      <c r="G551" s="119" t="s">
        <v>6145</v>
      </c>
      <c r="H551" s="293">
        <v>89142715155</v>
      </c>
      <c r="I551" s="296" t="s">
        <v>6146</v>
      </c>
      <c r="J551" s="297" t="s">
        <v>4678</v>
      </c>
      <c r="K551" s="153"/>
      <c r="L551" s="66"/>
      <c r="M551" s="58"/>
      <c r="N551" s="5"/>
      <c r="O551" s="5"/>
      <c r="P551" s="5"/>
      <c r="Q551" s="5"/>
      <c r="R551" s="5"/>
      <c r="S551" s="5"/>
      <c r="T551" s="5"/>
      <c r="U551" s="5"/>
      <c r="V551" s="5"/>
      <c r="W551" s="5"/>
      <c r="X551" s="5"/>
    </row>
    <row r="552" spans="1:24" ht="65.25" customHeight="1">
      <c r="A552" s="118">
        <v>551</v>
      </c>
      <c r="B552" s="119" t="s">
        <v>2630</v>
      </c>
      <c r="C552" s="154" t="s">
        <v>247</v>
      </c>
      <c r="D552" s="253" t="s">
        <v>12</v>
      </c>
      <c r="E552" s="119"/>
      <c r="F552" s="153" t="s">
        <v>4679</v>
      </c>
      <c r="G552" s="119" t="s">
        <v>6145</v>
      </c>
      <c r="H552" s="293">
        <v>89142715155</v>
      </c>
      <c r="I552" s="296" t="s">
        <v>6146</v>
      </c>
      <c r="J552" s="297" t="s">
        <v>4680</v>
      </c>
      <c r="K552" s="153"/>
      <c r="L552" s="66"/>
      <c r="M552" s="58"/>
      <c r="N552" s="5"/>
      <c r="O552" s="5"/>
      <c r="P552" s="5"/>
      <c r="Q552" s="5"/>
      <c r="R552" s="5"/>
      <c r="S552" s="5"/>
      <c r="T552" s="5"/>
      <c r="U552" s="5"/>
      <c r="V552" s="5"/>
      <c r="W552" s="5"/>
      <c r="X552" s="5"/>
    </row>
    <row r="553" spans="1:24" ht="65.25" customHeight="1">
      <c r="A553" s="118">
        <v>552</v>
      </c>
      <c r="B553" s="119" t="s">
        <v>2630</v>
      </c>
      <c r="C553" s="154" t="s">
        <v>247</v>
      </c>
      <c r="D553" s="253" t="s">
        <v>12</v>
      </c>
      <c r="E553" s="119"/>
      <c r="F553" s="153" t="s">
        <v>4681</v>
      </c>
      <c r="G553" s="119" t="s">
        <v>6145</v>
      </c>
      <c r="H553" s="293">
        <v>89142715155</v>
      </c>
      <c r="I553" s="296" t="s">
        <v>6146</v>
      </c>
      <c r="J553" s="297" t="s">
        <v>4682</v>
      </c>
      <c r="K553" s="153"/>
      <c r="L553" s="66"/>
      <c r="M553" s="58"/>
      <c r="N553" s="5"/>
      <c r="O553" s="5"/>
      <c r="P553" s="5"/>
      <c r="Q553" s="5"/>
      <c r="R553" s="5"/>
      <c r="S553" s="5"/>
      <c r="T553" s="5"/>
      <c r="U553" s="5"/>
      <c r="V553" s="5"/>
      <c r="W553" s="5"/>
      <c r="X553" s="5"/>
    </row>
    <row r="554" spans="1:24" ht="65.25" customHeight="1">
      <c r="A554" s="118">
        <v>553</v>
      </c>
      <c r="B554" s="119" t="s">
        <v>2630</v>
      </c>
      <c r="C554" s="154" t="s">
        <v>247</v>
      </c>
      <c r="D554" s="253" t="s">
        <v>12</v>
      </c>
      <c r="E554" s="119"/>
      <c r="F554" s="153" t="s">
        <v>4683</v>
      </c>
      <c r="G554" s="119" t="s">
        <v>6145</v>
      </c>
      <c r="H554" s="293">
        <v>89142715155</v>
      </c>
      <c r="I554" s="296" t="s">
        <v>6146</v>
      </c>
      <c r="J554" s="297" t="s">
        <v>4684</v>
      </c>
      <c r="K554" s="153"/>
      <c r="L554" s="66"/>
      <c r="M554" s="58"/>
      <c r="N554" s="5"/>
      <c r="O554" s="5"/>
      <c r="P554" s="5"/>
      <c r="Q554" s="5"/>
      <c r="R554" s="5"/>
      <c r="S554" s="5"/>
      <c r="T554" s="5"/>
      <c r="U554" s="5"/>
      <c r="V554" s="5"/>
      <c r="W554" s="5"/>
      <c r="X554" s="5"/>
    </row>
    <row r="555" spans="1:24" ht="65.25" customHeight="1">
      <c r="A555" s="118">
        <v>554</v>
      </c>
      <c r="B555" s="119" t="s">
        <v>2630</v>
      </c>
      <c r="C555" s="154" t="s">
        <v>247</v>
      </c>
      <c r="D555" s="253" t="s">
        <v>12</v>
      </c>
      <c r="E555" s="119"/>
      <c r="F555" s="153" t="s">
        <v>4685</v>
      </c>
      <c r="G555" s="119" t="s">
        <v>6145</v>
      </c>
      <c r="H555" s="293">
        <v>89142715155</v>
      </c>
      <c r="I555" s="296" t="s">
        <v>6146</v>
      </c>
      <c r="J555" s="297" t="s">
        <v>4686</v>
      </c>
      <c r="K555" s="153"/>
      <c r="L555" s="66"/>
      <c r="M555" s="58"/>
      <c r="N555" s="5"/>
      <c r="O555" s="5"/>
      <c r="P555" s="5"/>
      <c r="Q555" s="5"/>
      <c r="R555" s="5"/>
      <c r="S555" s="5"/>
      <c r="T555" s="5"/>
      <c r="U555" s="5"/>
      <c r="V555" s="5"/>
      <c r="W555" s="5"/>
      <c r="X555" s="5"/>
    </row>
    <row r="556" spans="1:24" ht="65.25" customHeight="1">
      <c r="A556" s="118">
        <v>555</v>
      </c>
      <c r="B556" s="119" t="s">
        <v>2630</v>
      </c>
      <c r="C556" s="154" t="s">
        <v>247</v>
      </c>
      <c r="D556" s="253" t="s">
        <v>12</v>
      </c>
      <c r="E556" s="119"/>
      <c r="F556" s="153" t="s">
        <v>4687</v>
      </c>
      <c r="G556" s="119" t="s">
        <v>6145</v>
      </c>
      <c r="H556" s="293">
        <v>89142715155</v>
      </c>
      <c r="I556" s="296" t="s">
        <v>6146</v>
      </c>
      <c r="J556" s="297" t="s">
        <v>4688</v>
      </c>
      <c r="K556" s="153"/>
      <c r="L556" s="66"/>
      <c r="M556" s="58"/>
      <c r="N556" s="5"/>
      <c r="O556" s="5"/>
      <c r="P556" s="5"/>
      <c r="Q556" s="5"/>
      <c r="R556" s="5"/>
      <c r="S556" s="5"/>
      <c r="T556" s="5"/>
      <c r="U556" s="5"/>
      <c r="V556" s="5"/>
      <c r="W556" s="5"/>
      <c r="X556" s="5"/>
    </row>
    <row r="557" spans="1:24" ht="65.25" customHeight="1">
      <c r="A557" s="118">
        <v>556</v>
      </c>
      <c r="B557" s="119" t="s">
        <v>2630</v>
      </c>
      <c r="C557" s="154" t="s">
        <v>247</v>
      </c>
      <c r="D557" s="253" t="s">
        <v>12</v>
      </c>
      <c r="E557" s="119"/>
      <c r="F557" s="153" t="s">
        <v>4689</v>
      </c>
      <c r="G557" s="119" t="s">
        <v>6145</v>
      </c>
      <c r="H557" s="293">
        <v>89142715155</v>
      </c>
      <c r="I557" s="296" t="s">
        <v>6146</v>
      </c>
      <c r="J557" s="297" t="s">
        <v>4690</v>
      </c>
      <c r="K557" s="153"/>
      <c r="L557" s="66"/>
      <c r="M557" s="58"/>
      <c r="N557" s="5"/>
      <c r="O557" s="5"/>
      <c r="P557" s="5"/>
      <c r="Q557" s="5"/>
      <c r="R557" s="5"/>
      <c r="S557" s="5"/>
      <c r="T557" s="5"/>
      <c r="U557" s="5"/>
      <c r="V557" s="5"/>
      <c r="W557" s="5"/>
      <c r="X557" s="5"/>
    </row>
    <row r="558" spans="1:24" ht="65.25" customHeight="1">
      <c r="A558" s="118">
        <v>557</v>
      </c>
      <c r="B558" s="119" t="s">
        <v>2630</v>
      </c>
      <c r="C558" s="154" t="s">
        <v>247</v>
      </c>
      <c r="D558" s="253" t="s">
        <v>12</v>
      </c>
      <c r="E558" s="119"/>
      <c r="F558" s="153" t="s">
        <v>4691</v>
      </c>
      <c r="G558" s="119" t="s">
        <v>6145</v>
      </c>
      <c r="H558" s="293">
        <v>89142715155</v>
      </c>
      <c r="I558" s="296" t="s">
        <v>6146</v>
      </c>
      <c r="J558" s="297" t="s">
        <v>4692</v>
      </c>
      <c r="K558" s="153"/>
      <c r="L558" s="66"/>
      <c r="M558" s="58"/>
      <c r="N558" s="5"/>
      <c r="O558" s="5"/>
      <c r="P558" s="5"/>
      <c r="Q558" s="5"/>
      <c r="R558" s="5"/>
      <c r="S558" s="5"/>
      <c r="T558" s="5"/>
      <c r="U558" s="5"/>
      <c r="V558" s="5"/>
      <c r="W558" s="5"/>
      <c r="X558" s="5"/>
    </row>
    <row r="559" spans="1:24" ht="65.25" customHeight="1">
      <c r="A559" s="118">
        <v>558</v>
      </c>
      <c r="B559" s="119" t="s">
        <v>2630</v>
      </c>
      <c r="C559" s="154" t="s">
        <v>247</v>
      </c>
      <c r="D559" s="253" t="s">
        <v>12</v>
      </c>
      <c r="E559" s="119"/>
      <c r="F559" s="153" t="s">
        <v>4693</v>
      </c>
      <c r="G559" s="119" t="s">
        <v>6145</v>
      </c>
      <c r="H559" s="293">
        <v>89142715155</v>
      </c>
      <c r="I559" s="296" t="s">
        <v>6146</v>
      </c>
      <c r="J559" s="297" t="s">
        <v>4694</v>
      </c>
      <c r="K559" s="153"/>
      <c r="L559" s="66"/>
      <c r="M559" s="58"/>
      <c r="N559" s="5"/>
      <c r="O559" s="5"/>
      <c r="P559" s="5"/>
      <c r="Q559" s="5"/>
      <c r="R559" s="5"/>
      <c r="S559" s="5"/>
      <c r="T559" s="5"/>
      <c r="U559" s="5"/>
      <c r="V559" s="5"/>
      <c r="W559" s="5"/>
      <c r="X559" s="5"/>
    </row>
    <row r="560" spans="1:24" ht="65.25" customHeight="1">
      <c r="A560" s="118">
        <v>559</v>
      </c>
      <c r="B560" s="119" t="s">
        <v>2630</v>
      </c>
      <c r="C560" s="154" t="s">
        <v>247</v>
      </c>
      <c r="D560" s="253" t="s">
        <v>12</v>
      </c>
      <c r="E560" s="119"/>
      <c r="F560" s="153" t="s">
        <v>6401</v>
      </c>
      <c r="G560" s="119" t="s">
        <v>6145</v>
      </c>
      <c r="H560" s="293">
        <v>89142715155</v>
      </c>
      <c r="I560" s="296" t="s">
        <v>6146</v>
      </c>
      <c r="J560" s="297" t="s">
        <v>4695</v>
      </c>
      <c r="K560" s="153"/>
      <c r="L560" s="66"/>
      <c r="M560" s="58"/>
      <c r="N560" s="5"/>
      <c r="O560" s="5"/>
      <c r="P560" s="5"/>
      <c r="Q560" s="5"/>
      <c r="R560" s="5"/>
      <c r="S560" s="5"/>
      <c r="T560" s="5"/>
      <c r="U560" s="5"/>
      <c r="V560" s="5"/>
      <c r="W560" s="5"/>
      <c r="X560" s="5"/>
    </row>
    <row r="561" spans="1:24" ht="65.25" customHeight="1">
      <c r="A561" s="118">
        <v>560</v>
      </c>
      <c r="B561" s="119" t="s">
        <v>2630</v>
      </c>
      <c r="C561" s="154" t="s">
        <v>247</v>
      </c>
      <c r="D561" s="253" t="s">
        <v>12</v>
      </c>
      <c r="E561" s="119"/>
      <c r="F561" s="153" t="s">
        <v>4696</v>
      </c>
      <c r="G561" s="119" t="s">
        <v>6145</v>
      </c>
      <c r="H561" s="293">
        <v>89142715155</v>
      </c>
      <c r="I561" s="296" t="s">
        <v>6146</v>
      </c>
      <c r="J561" s="297" t="s">
        <v>4697</v>
      </c>
      <c r="K561" s="153"/>
      <c r="L561" s="66"/>
      <c r="M561" s="58"/>
      <c r="N561" s="5"/>
      <c r="O561" s="5"/>
      <c r="P561" s="5"/>
      <c r="Q561" s="5"/>
      <c r="R561" s="5"/>
      <c r="S561" s="5"/>
      <c r="T561" s="5"/>
      <c r="U561" s="5"/>
      <c r="V561" s="5"/>
      <c r="W561" s="5"/>
      <c r="X561" s="5"/>
    </row>
    <row r="562" spans="1:24" ht="65.25" customHeight="1">
      <c r="A562" s="118">
        <v>561</v>
      </c>
      <c r="B562" s="119" t="s">
        <v>2630</v>
      </c>
      <c r="C562" s="154" t="s">
        <v>247</v>
      </c>
      <c r="D562" s="253" t="s">
        <v>12</v>
      </c>
      <c r="E562" s="119"/>
      <c r="F562" s="153" t="s">
        <v>4698</v>
      </c>
      <c r="G562" s="119" t="s">
        <v>6145</v>
      </c>
      <c r="H562" s="293">
        <v>89142715155</v>
      </c>
      <c r="I562" s="296" t="s">
        <v>6146</v>
      </c>
      <c r="J562" s="297" t="s">
        <v>4699</v>
      </c>
      <c r="K562" s="153"/>
      <c r="L562" s="66"/>
      <c r="M562" s="58"/>
      <c r="N562" s="5"/>
      <c r="O562" s="5"/>
      <c r="P562" s="5"/>
      <c r="Q562" s="5"/>
      <c r="R562" s="5"/>
      <c r="S562" s="5"/>
      <c r="T562" s="5"/>
      <c r="U562" s="5"/>
      <c r="V562" s="5"/>
      <c r="W562" s="5"/>
      <c r="X562" s="5"/>
    </row>
    <row r="563" spans="1:24" ht="65.25" customHeight="1">
      <c r="A563" s="118">
        <v>562</v>
      </c>
      <c r="B563" s="119" t="s">
        <v>2630</v>
      </c>
      <c r="C563" s="154" t="s">
        <v>247</v>
      </c>
      <c r="D563" s="253" t="s">
        <v>12</v>
      </c>
      <c r="E563" s="119"/>
      <c r="F563" s="153" t="s">
        <v>6225</v>
      </c>
      <c r="G563" s="119" t="s">
        <v>6145</v>
      </c>
      <c r="H563" s="293">
        <v>89142715155</v>
      </c>
      <c r="I563" s="296" t="s">
        <v>6146</v>
      </c>
      <c r="J563" s="297" t="s">
        <v>4701</v>
      </c>
      <c r="K563" s="153"/>
      <c r="L563" s="66"/>
      <c r="M563" s="58"/>
      <c r="N563" s="5"/>
      <c r="O563" s="5"/>
      <c r="P563" s="5"/>
      <c r="Q563" s="5"/>
      <c r="R563" s="5"/>
      <c r="S563" s="5"/>
      <c r="T563" s="5"/>
      <c r="U563" s="5"/>
      <c r="V563" s="5"/>
      <c r="W563" s="5"/>
      <c r="X563" s="5"/>
    </row>
    <row r="564" spans="1:24" ht="65.25" customHeight="1">
      <c r="A564" s="118">
        <v>563</v>
      </c>
      <c r="B564" s="119" t="s">
        <v>2630</v>
      </c>
      <c r="C564" s="154" t="s">
        <v>247</v>
      </c>
      <c r="D564" s="253" t="s">
        <v>12</v>
      </c>
      <c r="E564" s="119"/>
      <c r="F564" s="153" t="s">
        <v>4700</v>
      </c>
      <c r="G564" s="119" t="s">
        <v>6145</v>
      </c>
      <c r="H564" s="293">
        <v>89142715155</v>
      </c>
      <c r="I564" s="296" t="s">
        <v>6146</v>
      </c>
      <c r="J564" s="297" t="s">
        <v>4702</v>
      </c>
      <c r="K564" s="153"/>
      <c r="L564" s="66"/>
      <c r="M564" s="58"/>
      <c r="N564" s="5"/>
      <c r="O564" s="5"/>
      <c r="P564" s="5"/>
      <c r="Q564" s="5"/>
      <c r="R564" s="5"/>
      <c r="S564" s="5"/>
      <c r="T564" s="5"/>
      <c r="U564" s="5"/>
      <c r="V564" s="5"/>
      <c r="W564" s="5"/>
      <c r="X564" s="5"/>
    </row>
    <row r="565" spans="1:24" ht="65.25" customHeight="1">
      <c r="A565" s="118">
        <v>564</v>
      </c>
      <c r="B565" s="119" t="s">
        <v>2630</v>
      </c>
      <c r="C565" s="154" t="s">
        <v>247</v>
      </c>
      <c r="D565" s="253" t="s">
        <v>12</v>
      </c>
      <c r="E565" s="119"/>
      <c r="F565" s="153" t="s">
        <v>4703</v>
      </c>
      <c r="G565" s="119" t="s">
        <v>6145</v>
      </c>
      <c r="H565" s="293">
        <v>89142715155</v>
      </c>
      <c r="I565" s="296" t="s">
        <v>6146</v>
      </c>
      <c r="J565" s="297" t="s">
        <v>4704</v>
      </c>
      <c r="K565" s="153"/>
      <c r="L565" s="66"/>
      <c r="M565" s="58"/>
      <c r="N565" s="5"/>
      <c r="O565" s="5"/>
      <c r="P565" s="5"/>
      <c r="Q565" s="5"/>
      <c r="R565" s="5"/>
      <c r="S565" s="5"/>
      <c r="T565" s="5"/>
      <c r="U565" s="5"/>
      <c r="V565" s="5"/>
      <c r="W565" s="5"/>
      <c r="X565" s="5"/>
    </row>
    <row r="566" spans="1:24" ht="65.25" customHeight="1">
      <c r="A566" s="118">
        <v>565</v>
      </c>
      <c r="B566" s="119" t="s">
        <v>2630</v>
      </c>
      <c r="C566" s="154" t="s">
        <v>247</v>
      </c>
      <c r="D566" s="253" t="s">
        <v>12</v>
      </c>
      <c r="E566" s="119"/>
      <c r="F566" s="153" t="s">
        <v>4705</v>
      </c>
      <c r="G566" s="119" t="s">
        <v>6145</v>
      </c>
      <c r="H566" s="293">
        <v>89142715155</v>
      </c>
      <c r="I566" s="296" t="s">
        <v>6146</v>
      </c>
      <c r="J566" s="297" t="s">
        <v>4706</v>
      </c>
      <c r="K566" s="153"/>
      <c r="L566" s="66"/>
      <c r="M566" s="58"/>
      <c r="N566" s="5"/>
      <c r="O566" s="5"/>
      <c r="P566" s="5"/>
      <c r="Q566" s="5"/>
      <c r="R566" s="5"/>
      <c r="S566" s="5"/>
      <c r="T566" s="5"/>
      <c r="U566" s="5"/>
      <c r="V566" s="5"/>
      <c r="W566" s="5"/>
      <c r="X566" s="5"/>
    </row>
    <row r="567" spans="1:24" ht="65.25" customHeight="1">
      <c r="A567" s="118">
        <v>566</v>
      </c>
      <c r="B567" s="119" t="s">
        <v>2630</v>
      </c>
      <c r="C567" s="154" t="s">
        <v>247</v>
      </c>
      <c r="D567" s="253" t="s">
        <v>12</v>
      </c>
      <c r="E567" s="119"/>
      <c r="F567" s="153" t="s">
        <v>4708</v>
      </c>
      <c r="G567" s="119" t="s">
        <v>6145</v>
      </c>
      <c r="H567" s="293">
        <v>89142715155</v>
      </c>
      <c r="I567" s="296" t="s">
        <v>6146</v>
      </c>
      <c r="J567" s="297" t="s">
        <v>4709</v>
      </c>
      <c r="K567" s="153"/>
      <c r="L567" s="66"/>
      <c r="M567" s="58"/>
      <c r="N567" s="5"/>
      <c r="O567" s="5"/>
      <c r="P567" s="5"/>
      <c r="Q567" s="5"/>
      <c r="R567" s="5"/>
      <c r="S567" s="5"/>
      <c r="T567" s="5"/>
      <c r="U567" s="5"/>
      <c r="V567" s="5"/>
      <c r="W567" s="5"/>
      <c r="X567" s="5"/>
    </row>
    <row r="568" spans="1:24" ht="65.25" customHeight="1">
      <c r="A568" s="118">
        <v>567</v>
      </c>
      <c r="B568" s="119" t="s">
        <v>2630</v>
      </c>
      <c r="C568" s="154" t="s">
        <v>247</v>
      </c>
      <c r="D568" s="253" t="s">
        <v>12</v>
      </c>
      <c r="E568" s="119"/>
      <c r="F568" s="153" t="s">
        <v>4707</v>
      </c>
      <c r="G568" s="119" t="s">
        <v>6145</v>
      </c>
      <c r="H568" s="293">
        <v>89142715155</v>
      </c>
      <c r="I568" s="296" t="s">
        <v>6146</v>
      </c>
      <c r="J568" s="297" t="s">
        <v>4710</v>
      </c>
      <c r="K568" s="153"/>
      <c r="L568" s="66"/>
      <c r="M568" s="58"/>
      <c r="N568" s="5"/>
      <c r="O568" s="5"/>
      <c r="P568" s="5"/>
      <c r="Q568" s="5"/>
      <c r="R568" s="5"/>
      <c r="S568" s="5"/>
      <c r="T568" s="5"/>
      <c r="U568" s="5"/>
      <c r="V568" s="5"/>
      <c r="W568" s="5"/>
      <c r="X568" s="5"/>
    </row>
    <row r="569" spans="1:24" ht="65.25" customHeight="1">
      <c r="A569" s="118">
        <v>568</v>
      </c>
      <c r="B569" s="119" t="s">
        <v>2630</v>
      </c>
      <c r="C569" s="154" t="s">
        <v>247</v>
      </c>
      <c r="D569" s="253" t="s">
        <v>12</v>
      </c>
      <c r="E569" s="119"/>
      <c r="F569" s="153" t="s">
        <v>4711</v>
      </c>
      <c r="G569" s="119" t="s">
        <v>6145</v>
      </c>
      <c r="H569" s="293">
        <v>89142715155</v>
      </c>
      <c r="I569" s="296" t="s">
        <v>6146</v>
      </c>
      <c r="J569" s="297" t="s">
        <v>4712</v>
      </c>
      <c r="K569" s="153"/>
      <c r="L569" s="66"/>
      <c r="M569" s="58"/>
      <c r="N569" s="5"/>
      <c r="O569" s="5"/>
      <c r="P569" s="5"/>
      <c r="Q569" s="5"/>
      <c r="R569" s="5"/>
      <c r="S569" s="5"/>
      <c r="T569" s="5"/>
      <c r="U569" s="5"/>
      <c r="V569" s="5"/>
      <c r="W569" s="5"/>
      <c r="X569" s="5"/>
    </row>
    <row r="570" spans="1:24" ht="65.25" customHeight="1">
      <c r="A570" s="118">
        <v>569</v>
      </c>
      <c r="B570" s="119" t="s">
        <v>2630</v>
      </c>
      <c r="C570" s="154" t="s">
        <v>247</v>
      </c>
      <c r="D570" s="253" t="s">
        <v>12</v>
      </c>
      <c r="E570" s="119"/>
      <c r="F570" s="153" t="s">
        <v>4713</v>
      </c>
      <c r="G570" s="119" t="s">
        <v>6145</v>
      </c>
      <c r="H570" s="293">
        <v>89142715155</v>
      </c>
      <c r="I570" s="296" t="s">
        <v>6146</v>
      </c>
      <c r="J570" s="297" t="s">
        <v>4714</v>
      </c>
      <c r="K570" s="153"/>
      <c r="L570" s="66"/>
      <c r="M570" s="58"/>
      <c r="N570" s="5"/>
      <c r="O570" s="5"/>
      <c r="P570" s="5"/>
      <c r="Q570" s="5"/>
      <c r="R570" s="5"/>
      <c r="S570" s="5"/>
      <c r="T570" s="5"/>
      <c r="U570" s="5"/>
      <c r="V570" s="5"/>
      <c r="W570" s="5"/>
      <c r="X570" s="5"/>
    </row>
    <row r="571" spans="1:24" ht="65.25" customHeight="1">
      <c r="A571" s="118">
        <v>570</v>
      </c>
      <c r="B571" s="119" t="s">
        <v>2630</v>
      </c>
      <c r="C571" s="154" t="s">
        <v>247</v>
      </c>
      <c r="D571" s="253" t="s">
        <v>12</v>
      </c>
      <c r="E571" s="119"/>
      <c r="F571" s="153" t="s">
        <v>4715</v>
      </c>
      <c r="G571" s="119" t="s">
        <v>6145</v>
      </c>
      <c r="H571" s="293">
        <v>89142715155</v>
      </c>
      <c r="I571" s="296" t="s">
        <v>6146</v>
      </c>
      <c r="J571" s="297" t="s">
        <v>4716</v>
      </c>
      <c r="K571" s="153"/>
      <c r="L571" s="66"/>
      <c r="M571" s="58"/>
      <c r="N571" s="5"/>
      <c r="O571" s="5"/>
      <c r="P571" s="5"/>
      <c r="Q571" s="5"/>
      <c r="R571" s="5"/>
      <c r="S571" s="5"/>
      <c r="T571" s="5"/>
      <c r="U571" s="5"/>
      <c r="V571" s="5"/>
      <c r="W571" s="5"/>
      <c r="X571" s="5"/>
    </row>
    <row r="572" spans="1:24" ht="65.25" customHeight="1">
      <c r="A572" s="118">
        <v>571</v>
      </c>
      <c r="B572" s="119" t="s">
        <v>2630</v>
      </c>
      <c r="C572" s="154" t="s">
        <v>247</v>
      </c>
      <c r="D572" s="253" t="s">
        <v>12</v>
      </c>
      <c r="E572" s="119"/>
      <c r="F572" s="153" t="s">
        <v>4717</v>
      </c>
      <c r="G572" s="119" t="s">
        <v>6145</v>
      </c>
      <c r="H572" s="293">
        <v>89142715155</v>
      </c>
      <c r="I572" s="296" t="s">
        <v>6146</v>
      </c>
      <c r="J572" s="297" t="s">
        <v>4718</v>
      </c>
      <c r="K572" s="153"/>
      <c r="L572" s="66"/>
      <c r="M572" s="58"/>
      <c r="N572" s="5"/>
      <c r="O572" s="5"/>
      <c r="P572" s="5"/>
      <c r="Q572" s="5"/>
      <c r="R572" s="5"/>
      <c r="S572" s="5"/>
      <c r="T572" s="5"/>
      <c r="U572" s="5"/>
      <c r="V572" s="5"/>
      <c r="W572" s="5"/>
      <c r="X572" s="5"/>
    </row>
    <row r="573" spans="1:24" ht="65.25" customHeight="1">
      <c r="A573" s="118">
        <v>572</v>
      </c>
      <c r="B573" s="119" t="s">
        <v>2630</v>
      </c>
      <c r="C573" s="154" t="s">
        <v>247</v>
      </c>
      <c r="D573" s="253" t="s">
        <v>12</v>
      </c>
      <c r="E573" s="119"/>
      <c r="F573" s="153" t="s">
        <v>4719</v>
      </c>
      <c r="G573" s="119" t="s">
        <v>6145</v>
      </c>
      <c r="H573" s="293">
        <v>89142715155</v>
      </c>
      <c r="I573" s="296" t="s">
        <v>6146</v>
      </c>
      <c r="J573" s="297" t="s">
        <v>4720</v>
      </c>
      <c r="K573" s="153"/>
      <c r="L573" s="66"/>
      <c r="M573" s="58"/>
      <c r="N573" s="5"/>
      <c r="O573" s="5"/>
      <c r="P573" s="5"/>
      <c r="Q573" s="5"/>
      <c r="R573" s="5"/>
      <c r="S573" s="5"/>
      <c r="T573" s="5"/>
      <c r="U573" s="5"/>
      <c r="V573" s="5"/>
      <c r="W573" s="5"/>
      <c r="X573" s="5"/>
    </row>
    <row r="574" spans="1:24" ht="65.25" customHeight="1">
      <c r="A574" s="118">
        <v>573</v>
      </c>
      <c r="B574" s="119" t="s">
        <v>2630</v>
      </c>
      <c r="C574" s="154" t="s">
        <v>247</v>
      </c>
      <c r="D574" s="253" t="s">
        <v>12</v>
      </c>
      <c r="E574" s="119"/>
      <c r="F574" s="153" t="s">
        <v>4721</v>
      </c>
      <c r="G574" s="119" t="s">
        <v>6145</v>
      </c>
      <c r="H574" s="293">
        <v>89142715155</v>
      </c>
      <c r="I574" s="296" t="s">
        <v>6146</v>
      </c>
      <c r="J574" s="297" t="s">
        <v>4722</v>
      </c>
      <c r="K574" s="153"/>
      <c r="L574" s="66"/>
      <c r="M574" s="58"/>
      <c r="N574" s="5"/>
      <c r="O574" s="5"/>
      <c r="P574" s="5"/>
      <c r="Q574" s="5"/>
      <c r="R574" s="5"/>
      <c r="S574" s="5"/>
      <c r="T574" s="5"/>
      <c r="U574" s="5"/>
      <c r="V574" s="5"/>
      <c r="W574" s="5"/>
      <c r="X574" s="5"/>
    </row>
    <row r="575" spans="1:24" ht="65.25" customHeight="1">
      <c r="A575" s="118">
        <v>574</v>
      </c>
      <c r="B575" s="119" t="s">
        <v>2630</v>
      </c>
      <c r="C575" s="154" t="s">
        <v>247</v>
      </c>
      <c r="D575" s="253" t="s">
        <v>12</v>
      </c>
      <c r="E575" s="119"/>
      <c r="F575" s="153" t="s">
        <v>4723</v>
      </c>
      <c r="G575" s="119" t="s">
        <v>6145</v>
      </c>
      <c r="H575" s="293">
        <v>89142715155</v>
      </c>
      <c r="I575" s="296" t="s">
        <v>6146</v>
      </c>
      <c r="J575" s="297" t="s">
        <v>4724</v>
      </c>
      <c r="K575" s="153"/>
      <c r="L575" s="66"/>
      <c r="M575" s="58"/>
      <c r="N575" s="5"/>
      <c r="O575" s="5"/>
      <c r="P575" s="5"/>
      <c r="Q575" s="5"/>
      <c r="R575" s="5"/>
      <c r="S575" s="5"/>
      <c r="T575" s="5"/>
      <c r="U575" s="5"/>
      <c r="V575" s="5"/>
      <c r="W575" s="5"/>
      <c r="X575" s="5"/>
    </row>
    <row r="576" spans="1:24" ht="65.25" customHeight="1">
      <c r="A576" s="118">
        <v>575</v>
      </c>
      <c r="B576" s="119" t="s">
        <v>2630</v>
      </c>
      <c r="C576" s="154" t="s">
        <v>247</v>
      </c>
      <c r="D576" s="253" t="s">
        <v>12</v>
      </c>
      <c r="E576" s="119"/>
      <c r="F576" s="153" t="s">
        <v>4725</v>
      </c>
      <c r="G576" s="119" t="s">
        <v>6145</v>
      </c>
      <c r="H576" s="293">
        <v>89142715155</v>
      </c>
      <c r="I576" s="296" t="s">
        <v>6146</v>
      </c>
      <c r="J576" s="297" t="s">
        <v>4726</v>
      </c>
      <c r="K576" s="153"/>
      <c r="L576" s="66"/>
      <c r="M576" s="58"/>
      <c r="N576" s="5"/>
      <c r="O576" s="5"/>
      <c r="P576" s="5"/>
      <c r="Q576" s="5"/>
      <c r="R576" s="5"/>
      <c r="S576" s="5"/>
      <c r="T576" s="5"/>
      <c r="U576" s="5"/>
      <c r="V576" s="5"/>
      <c r="W576" s="5"/>
      <c r="X576" s="5"/>
    </row>
    <row r="577" spans="1:24" ht="65.25" customHeight="1">
      <c r="A577" s="118">
        <v>576</v>
      </c>
      <c r="B577" s="119" t="s">
        <v>2630</v>
      </c>
      <c r="C577" s="154" t="s">
        <v>247</v>
      </c>
      <c r="D577" s="253" t="s">
        <v>12</v>
      </c>
      <c r="E577" s="119"/>
      <c r="F577" s="153" t="s">
        <v>4729</v>
      </c>
      <c r="G577" s="119" t="s">
        <v>6145</v>
      </c>
      <c r="H577" s="293">
        <v>89142715155</v>
      </c>
      <c r="I577" s="296" t="s">
        <v>6146</v>
      </c>
      <c r="J577" s="297" t="s">
        <v>4728</v>
      </c>
      <c r="K577" s="153"/>
      <c r="L577" s="66"/>
      <c r="M577" s="58"/>
      <c r="N577" s="5"/>
      <c r="O577" s="5"/>
      <c r="P577" s="5"/>
      <c r="Q577" s="5"/>
      <c r="R577" s="5"/>
      <c r="S577" s="5"/>
      <c r="T577" s="5"/>
      <c r="U577" s="5"/>
      <c r="V577" s="5"/>
      <c r="W577" s="5"/>
      <c r="X577" s="5"/>
    </row>
    <row r="578" spans="1:24" ht="65.25" customHeight="1">
      <c r="A578" s="118">
        <v>577</v>
      </c>
      <c r="B578" s="119" t="s">
        <v>2630</v>
      </c>
      <c r="C578" s="154" t="s">
        <v>247</v>
      </c>
      <c r="D578" s="253" t="s">
        <v>12</v>
      </c>
      <c r="E578" s="119"/>
      <c r="F578" s="153" t="s">
        <v>4727</v>
      </c>
      <c r="G578" s="119" t="s">
        <v>6145</v>
      </c>
      <c r="H578" s="293">
        <v>89142715155</v>
      </c>
      <c r="I578" s="296" t="s">
        <v>6146</v>
      </c>
      <c r="J578" s="297" t="s">
        <v>4730</v>
      </c>
      <c r="K578" s="153"/>
      <c r="L578" s="66"/>
      <c r="M578" s="58"/>
      <c r="N578" s="5"/>
      <c r="O578" s="5"/>
      <c r="P578" s="5"/>
      <c r="Q578" s="5"/>
      <c r="R578" s="5"/>
      <c r="S578" s="5"/>
      <c r="T578" s="5"/>
      <c r="U578" s="5"/>
      <c r="V578" s="5"/>
      <c r="W578" s="5"/>
      <c r="X578" s="5"/>
    </row>
    <row r="579" spans="1:24" ht="65.25" customHeight="1">
      <c r="A579" s="118">
        <v>578</v>
      </c>
      <c r="B579" s="119" t="s">
        <v>2630</v>
      </c>
      <c r="C579" s="154" t="s">
        <v>247</v>
      </c>
      <c r="D579" s="253" t="s">
        <v>12</v>
      </c>
      <c r="E579" s="119"/>
      <c r="F579" s="153" t="s">
        <v>4731</v>
      </c>
      <c r="G579" s="119" t="s">
        <v>6145</v>
      </c>
      <c r="H579" s="293">
        <v>89142715155</v>
      </c>
      <c r="I579" s="296" t="s">
        <v>6146</v>
      </c>
      <c r="J579" s="297" t="s">
        <v>4732</v>
      </c>
      <c r="K579" s="153"/>
      <c r="L579" s="66"/>
      <c r="M579" s="58"/>
      <c r="N579" s="5"/>
      <c r="O579" s="5"/>
      <c r="P579" s="5"/>
      <c r="Q579" s="5"/>
      <c r="R579" s="5"/>
      <c r="S579" s="5"/>
      <c r="T579" s="5"/>
      <c r="U579" s="5"/>
      <c r="V579" s="5"/>
      <c r="W579" s="5"/>
      <c r="X579" s="5"/>
    </row>
    <row r="580" spans="1:24" ht="65.25" customHeight="1">
      <c r="A580" s="118">
        <v>579</v>
      </c>
      <c r="B580" s="119" t="s">
        <v>2630</v>
      </c>
      <c r="C580" s="154" t="s">
        <v>247</v>
      </c>
      <c r="D580" s="253" t="s">
        <v>12</v>
      </c>
      <c r="E580" s="119"/>
      <c r="F580" s="153" t="s">
        <v>4733</v>
      </c>
      <c r="G580" s="119" t="s">
        <v>6145</v>
      </c>
      <c r="H580" s="293">
        <v>89142715155</v>
      </c>
      <c r="I580" s="296" t="s">
        <v>6146</v>
      </c>
      <c r="J580" s="297" t="s">
        <v>4734</v>
      </c>
      <c r="K580" s="153"/>
      <c r="L580" s="66"/>
      <c r="M580" s="58"/>
      <c r="N580" s="5"/>
      <c r="O580" s="5"/>
      <c r="P580" s="5"/>
      <c r="Q580" s="5"/>
      <c r="R580" s="5"/>
      <c r="S580" s="5"/>
      <c r="T580" s="5"/>
      <c r="U580" s="5"/>
      <c r="V580" s="5"/>
      <c r="W580" s="5"/>
      <c r="X580" s="5"/>
    </row>
    <row r="581" spans="1:24" ht="65.25" customHeight="1">
      <c r="A581" s="118">
        <v>580</v>
      </c>
      <c r="B581" s="119" t="s">
        <v>2630</v>
      </c>
      <c r="C581" s="154" t="s">
        <v>247</v>
      </c>
      <c r="D581" s="253" t="s">
        <v>12</v>
      </c>
      <c r="E581" s="119"/>
      <c r="F581" s="153" t="s">
        <v>4735</v>
      </c>
      <c r="G581" s="119" t="s">
        <v>6145</v>
      </c>
      <c r="H581" s="293">
        <v>89142715155</v>
      </c>
      <c r="I581" s="296" t="s">
        <v>6146</v>
      </c>
      <c r="J581" s="297" t="s">
        <v>4736</v>
      </c>
      <c r="K581" s="153"/>
      <c r="L581" s="66"/>
      <c r="M581" s="58"/>
      <c r="N581" s="5"/>
      <c r="O581" s="5"/>
      <c r="P581" s="5"/>
      <c r="Q581" s="5"/>
      <c r="R581" s="5"/>
      <c r="S581" s="5"/>
      <c r="T581" s="5"/>
      <c r="U581" s="5"/>
      <c r="V581" s="5"/>
      <c r="W581" s="5"/>
      <c r="X581" s="5"/>
    </row>
    <row r="582" spans="1:24" ht="65.25" customHeight="1">
      <c r="A582" s="118">
        <v>581</v>
      </c>
      <c r="B582" s="119" t="s">
        <v>2630</v>
      </c>
      <c r="C582" s="154" t="s">
        <v>247</v>
      </c>
      <c r="D582" s="253" t="s">
        <v>12</v>
      </c>
      <c r="E582" s="119"/>
      <c r="F582" s="153" t="s">
        <v>4737</v>
      </c>
      <c r="G582" s="119" t="s">
        <v>6145</v>
      </c>
      <c r="H582" s="293">
        <v>89142715155</v>
      </c>
      <c r="I582" s="296" t="s">
        <v>6146</v>
      </c>
      <c r="J582" s="297" t="s">
        <v>4738</v>
      </c>
      <c r="K582" s="153"/>
      <c r="L582" s="66"/>
      <c r="M582" s="58"/>
      <c r="N582" s="5"/>
      <c r="O582" s="5"/>
      <c r="P582" s="5"/>
      <c r="Q582" s="5"/>
      <c r="R582" s="5"/>
      <c r="S582" s="5"/>
      <c r="T582" s="5"/>
      <c r="U582" s="5"/>
      <c r="V582" s="5"/>
      <c r="W582" s="5"/>
      <c r="X582" s="5"/>
    </row>
    <row r="583" spans="1:24" ht="65.25" customHeight="1">
      <c r="A583" s="118">
        <v>582</v>
      </c>
      <c r="B583" s="119" t="s">
        <v>2630</v>
      </c>
      <c r="C583" s="154" t="s">
        <v>247</v>
      </c>
      <c r="D583" s="253" t="s">
        <v>12</v>
      </c>
      <c r="E583" s="119"/>
      <c r="F583" s="153" t="s">
        <v>4739</v>
      </c>
      <c r="G583" s="119" t="s">
        <v>6145</v>
      </c>
      <c r="H583" s="293">
        <v>89142715155</v>
      </c>
      <c r="I583" s="296" t="s">
        <v>6146</v>
      </c>
      <c r="J583" s="297" t="s">
        <v>4740</v>
      </c>
      <c r="K583" s="153"/>
      <c r="L583" s="66"/>
      <c r="M583" s="58"/>
      <c r="N583" s="5"/>
      <c r="O583" s="5"/>
      <c r="P583" s="5"/>
      <c r="Q583" s="5"/>
      <c r="R583" s="5"/>
      <c r="S583" s="5"/>
      <c r="T583" s="5"/>
      <c r="U583" s="5"/>
      <c r="V583" s="5"/>
      <c r="W583" s="5"/>
      <c r="X583" s="5"/>
    </row>
    <row r="584" spans="1:24" ht="65.25" customHeight="1">
      <c r="A584" s="118">
        <v>583</v>
      </c>
      <c r="B584" s="119" t="s">
        <v>2630</v>
      </c>
      <c r="C584" s="154" t="s">
        <v>247</v>
      </c>
      <c r="D584" s="253" t="s">
        <v>12</v>
      </c>
      <c r="E584" s="119"/>
      <c r="F584" s="153" t="s">
        <v>4741</v>
      </c>
      <c r="G584" s="119" t="s">
        <v>6145</v>
      </c>
      <c r="H584" s="293">
        <v>89142715155</v>
      </c>
      <c r="I584" s="296" t="s">
        <v>6146</v>
      </c>
      <c r="J584" s="297" t="s">
        <v>4742</v>
      </c>
      <c r="K584" s="153"/>
      <c r="L584" s="66"/>
      <c r="M584" s="58"/>
      <c r="N584" s="5"/>
      <c r="O584" s="5"/>
      <c r="P584" s="5"/>
      <c r="Q584" s="5"/>
      <c r="R584" s="5"/>
      <c r="S584" s="5"/>
      <c r="T584" s="5"/>
      <c r="U584" s="5"/>
      <c r="V584" s="5"/>
      <c r="W584" s="5"/>
      <c r="X584" s="5"/>
    </row>
    <row r="585" spans="1:24" ht="65.25" customHeight="1">
      <c r="A585" s="118">
        <v>584</v>
      </c>
      <c r="B585" s="119" t="s">
        <v>2630</v>
      </c>
      <c r="C585" s="154" t="s">
        <v>247</v>
      </c>
      <c r="D585" s="253" t="s">
        <v>12</v>
      </c>
      <c r="E585" s="119"/>
      <c r="F585" s="153" t="s">
        <v>4743</v>
      </c>
      <c r="G585" s="119" t="s">
        <v>6145</v>
      </c>
      <c r="H585" s="293">
        <v>89142715155</v>
      </c>
      <c r="I585" s="296" t="s">
        <v>6146</v>
      </c>
      <c r="J585" s="297" t="s">
        <v>4744</v>
      </c>
      <c r="K585" s="153"/>
      <c r="L585" s="66"/>
      <c r="M585" s="58"/>
      <c r="N585" s="5"/>
      <c r="O585" s="5"/>
      <c r="P585" s="5"/>
      <c r="Q585" s="5"/>
      <c r="R585" s="5"/>
      <c r="S585" s="5"/>
      <c r="T585" s="5"/>
      <c r="U585" s="5"/>
      <c r="V585" s="5"/>
      <c r="W585" s="5"/>
      <c r="X585" s="5"/>
    </row>
    <row r="586" spans="1:24" ht="65.25" customHeight="1">
      <c r="A586" s="118">
        <v>585</v>
      </c>
      <c r="B586" s="119" t="s">
        <v>2630</v>
      </c>
      <c r="C586" s="154" t="s">
        <v>247</v>
      </c>
      <c r="D586" s="253" t="s">
        <v>12</v>
      </c>
      <c r="E586" s="119"/>
      <c r="F586" s="153" t="s">
        <v>4745</v>
      </c>
      <c r="G586" s="119" t="s">
        <v>6145</v>
      </c>
      <c r="H586" s="293">
        <v>89142715155</v>
      </c>
      <c r="I586" s="296" t="s">
        <v>6146</v>
      </c>
      <c r="J586" s="297" t="s">
        <v>4746</v>
      </c>
      <c r="K586" s="153"/>
      <c r="L586" s="66"/>
      <c r="M586" s="58"/>
      <c r="N586" s="5"/>
      <c r="O586" s="5"/>
      <c r="P586" s="5"/>
      <c r="Q586" s="5"/>
      <c r="R586" s="5"/>
      <c r="S586" s="5"/>
      <c r="T586" s="5"/>
      <c r="U586" s="5"/>
      <c r="V586" s="5"/>
      <c r="W586" s="5"/>
      <c r="X586" s="5"/>
    </row>
    <row r="587" spans="1:24" ht="65.25" customHeight="1">
      <c r="A587" s="118">
        <v>586</v>
      </c>
      <c r="B587" s="119" t="s">
        <v>2630</v>
      </c>
      <c r="C587" s="154" t="s">
        <v>247</v>
      </c>
      <c r="D587" s="253" t="s">
        <v>12</v>
      </c>
      <c r="E587" s="119"/>
      <c r="F587" s="153" t="s">
        <v>6402</v>
      </c>
      <c r="G587" s="119" t="s">
        <v>6145</v>
      </c>
      <c r="H587" s="293">
        <v>89142715155</v>
      </c>
      <c r="I587" s="296" t="s">
        <v>6146</v>
      </c>
      <c r="J587" s="297" t="s">
        <v>4747</v>
      </c>
      <c r="K587" s="153"/>
      <c r="L587" s="66"/>
      <c r="M587" s="58"/>
      <c r="N587" s="5"/>
      <c r="O587" s="5"/>
      <c r="P587" s="5"/>
      <c r="Q587" s="5"/>
      <c r="R587" s="5"/>
      <c r="S587" s="5"/>
      <c r="T587" s="5"/>
      <c r="U587" s="5"/>
      <c r="V587" s="5"/>
      <c r="W587" s="5"/>
      <c r="X587" s="5"/>
    </row>
    <row r="588" spans="1:24" ht="65.25" customHeight="1">
      <c r="A588" s="118">
        <v>587</v>
      </c>
      <c r="B588" s="119" t="s">
        <v>2630</v>
      </c>
      <c r="C588" s="154" t="s">
        <v>247</v>
      </c>
      <c r="D588" s="253" t="s">
        <v>12</v>
      </c>
      <c r="E588" s="119"/>
      <c r="F588" s="153" t="s">
        <v>6403</v>
      </c>
      <c r="G588" s="119" t="s">
        <v>6145</v>
      </c>
      <c r="H588" s="293">
        <v>89142715155</v>
      </c>
      <c r="I588" s="296" t="s">
        <v>6146</v>
      </c>
      <c r="J588" s="297" t="s">
        <v>4748</v>
      </c>
      <c r="K588" s="153"/>
      <c r="L588" s="66"/>
      <c r="M588" s="58"/>
      <c r="N588" s="5"/>
      <c r="O588" s="5"/>
      <c r="P588" s="5"/>
      <c r="Q588" s="5"/>
      <c r="R588" s="5"/>
      <c r="S588" s="5"/>
      <c r="T588" s="5"/>
      <c r="U588" s="5"/>
      <c r="V588" s="5"/>
      <c r="W588" s="5"/>
      <c r="X588" s="5"/>
    </row>
    <row r="589" spans="1:24" ht="65.25" customHeight="1">
      <c r="A589" s="118">
        <v>588</v>
      </c>
      <c r="B589" s="119" t="s">
        <v>2630</v>
      </c>
      <c r="C589" s="154" t="s">
        <v>247</v>
      </c>
      <c r="D589" s="253" t="s">
        <v>12</v>
      </c>
      <c r="E589" s="119"/>
      <c r="F589" s="153" t="s">
        <v>6404</v>
      </c>
      <c r="G589" s="119" t="s">
        <v>6145</v>
      </c>
      <c r="H589" s="293">
        <v>89142715155</v>
      </c>
      <c r="I589" s="296" t="s">
        <v>6146</v>
      </c>
      <c r="J589" s="297" t="s">
        <v>4747</v>
      </c>
      <c r="K589" s="153"/>
      <c r="L589" s="66"/>
      <c r="M589" s="58"/>
      <c r="N589" s="5"/>
      <c r="O589" s="5"/>
      <c r="P589" s="5"/>
      <c r="Q589" s="5"/>
      <c r="R589" s="5"/>
      <c r="S589" s="5"/>
      <c r="T589" s="5"/>
      <c r="U589" s="5"/>
      <c r="V589" s="5"/>
      <c r="W589" s="5"/>
      <c r="X589" s="5"/>
    </row>
    <row r="590" spans="1:24" ht="65.25" customHeight="1">
      <c r="A590" s="118">
        <v>589</v>
      </c>
      <c r="B590" s="119" t="s">
        <v>2630</v>
      </c>
      <c r="C590" s="154" t="s">
        <v>247</v>
      </c>
      <c r="D590" s="253" t="s">
        <v>12</v>
      </c>
      <c r="E590" s="119"/>
      <c r="F590" s="153" t="s">
        <v>6405</v>
      </c>
      <c r="G590" s="119" t="s">
        <v>6145</v>
      </c>
      <c r="H590" s="293">
        <v>89142715155</v>
      </c>
      <c r="I590" s="296" t="s">
        <v>6146</v>
      </c>
      <c r="J590" s="297" t="s">
        <v>4747</v>
      </c>
      <c r="K590" s="153"/>
      <c r="L590" s="66"/>
      <c r="M590" s="58"/>
      <c r="N590" s="5"/>
      <c r="O590" s="5"/>
      <c r="P590" s="5"/>
      <c r="Q590" s="5"/>
      <c r="R590" s="5"/>
      <c r="S590" s="5"/>
      <c r="T590" s="5"/>
      <c r="U590" s="5"/>
      <c r="V590" s="5"/>
      <c r="W590" s="5"/>
      <c r="X590" s="5"/>
    </row>
    <row r="591" spans="1:24" ht="65.25" customHeight="1">
      <c r="A591" s="118">
        <v>590</v>
      </c>
      <c r="B591" s="119" t="s">
        <v>2630</v>
      </c>
      <c r="C591" s="154" t="s">
        <v>247</v>
      </c>
      <c r="D591" s="253" t="s">
        <v>12</v>
      </c>
      <c r="E591" s="119"/>
      <c r="F591" s="153" t="s">
        <v>4749</v>
      </c>
      <c r="G591" s="119" t="s">
        <v>6145</v>
      </c>
      <c r="H591" s="293">
        <v>89142715155</v>
      </c>
      <c r="I591" s="296" t="s">
        <v>6146</v>
      </c>
      <c r="J591" s="297" t="s">
        <v>4750</v>
      </c>
      <c r="K591" s="153"/>
      <c r="L591" s="66"/>
      <c r="M591" s="58"/>
      <c r="N591" s="5"/>
      <c r="O591" s="5"/>
      <c r="P591" s="5"/>
      <c r="Q591" s="5"/>
      <c r="R591" s="5"/>
      <c r="S591" s="5"/>
      <c r="T591" s="5"/>
      <c r="U591" s="5"/>
      <c r="V591" s="5"/>
      <c r="W591" s="5"/>
      <c r="X591" s="5"/>
    </row>
    <row r="592" spans="1:24" ht="65.25" customHeight="1">
      <c r="A592" s="118">
        <v>591</v>
      </c>
      <c r="B592" s="119" t="s">
        <v>2630</v>
      </c>
      <c r="C592" s="154" t="s">
        <v>247</v>
      </c>
      <c r="D592" s="253" t="s">
        <v>12</v>
      </c>
      <c r="E592" s="119"/>
      <c r="F592" s="153" t="s">
        <v>6406</v>
      </c>
      <c r="G592" s="119" t="s">
        <v>6145</v>
      </c>
      <c r="H592" s="293">
        <v>89142715155</v>
      </c>
      <c r="I592" s="296" t="s">
        <v>6146</v>
      </c>
      <c r="J592" s="297" t="s">
        <v>4751</v>
      </c>
      <c r="K592" s="153"/>
      <c r="L592" s="66"/>
      <c r="M592" s="58"/>
      <c r="N592" s="5"/>
      <c r="O592" s="5"/>
      <c r="P592" s="5"/>
      <c r="Q592" s="5"/>
      <c r="R592" s="5"/>
      <c r="S592" s="5"/>
      <c r="T592" s="5"/>
      <c r="U592" s="5"/>
      <c r="V592" s="5"/>
      <c r="W592" s="5"/>
      <c r="X592" s="5"/>
    </row>
    <row r="593" spans="1:24" ht="65.25" customHeight="1">
      <c r="A593" s="118">
        <v>592</v>
      </c>
      <c r="B593" s="119" t="s">
        <v>2630</v>
      </c>
      <c r="C593" s="154" t="s">
        <v>247</v>
      </c>
      <c r="D593" s="253" t="s">
        <v>12</v>
      </c>
      <c r="E593" s="119"/>
      <c r="F593" s="153" t="s">
        <v>4752</v>
      </c>
      <c r="G593" s="119" t="s">
        <v>6145</v>
      </c>
      <c r="H593" s="293">
        <v>89142715155</v>
      </c>
      <c r="I593" s="296" t="s">
        <v>6146</v>
      </c>
      <c r="J593" s="297" t="s">
        <v>4753</v>
      </c>
      <c r="K593" s="153"/>
      <c r="L593" s="66"/>
      <c r="M593" s="58"/>
      <c r="N593" s="5"/>
      <c r="O593" s="5"/>
      <c r="P593" s="5"/>
      <c r="Q593" s="5"/>
      <c r="R593" s="5"/>
      <c r="S593" s="5"/>
      <c r="T593" s="5"/>
      <c r="U593" s="5"/>
      <c r="V593" s="5"/>
      <c r="W593" s="5"/>
      <c r="X593" s="5"/>
    </row>
    <row r="594" spans="1:24" ht="65.25" customHeight="1">
      <c r="A594" s="118">
        <v>593</v>
      </c>
      <c r="B594" s="119" t="s">
        <v>2630</v>
      </c>
      <c r="C594" s="154" t="s">
        <v>247</v>
      </c>
      <c r="D594" s="253" t="s">
        <v>12</v>
      </c>
      <c r="E594" s="119"/>
      <c r="F594" s="153" t="s">
        <v>4754</v>
      </c>
      <c r="G594" s="119" t="s">
        <v>6145</v>
      </c>
      <c r="H594" s="293">
        <v>89142715155</v>
      </c>
      <c r="I594" s="296" t="s">
        <v>6146</v>
      </c>
      <c r="J594" s="297" t="s">
        <v>4755</v>
      </c>
      <c r="K594" s="153"/>
      <c r="L594" s="66"/>
      <c r="M594" s="58"/>
      <c r="N594" s="5"/>
      <c r="O594" s="5"/>
      <c r="P594" s="5"/>
      <c r="Q594" s="5"/>
      <c r="R594" s="5"/>
      <c r="S594" s="5"/>
      <c r="T594" s="5"/>
      <c r="U594" s="5"/>
      <c r="V594" s="5"/>
      <c r="W594" s="5"/>
      <c r="X594" s="5"/>
    </row>
    <row r="595" spans="1:24" ht="65.25" customHeight="1">
      <c r="A595" s="118">
        <v>594</v>
      </c>
      <c r="B595" s="119" t="s">
        <v>2630</v>
      </c>
      <c r="C595" s="154" t="s">
        <v>247</v>
      </c>
      <c r="D595" s="253" t="s">
        <v>12</v>
      </c>
      <c r="E595" s="119"/>
      <c r="F595" s="153" t="s">
        <v>4756</v>
      </c>
      <c r="G595" s="119" t="s">
        <v>6145</v>
      </c>
      <c r="H595" s="293">
        <v>89142715155</v>
      </c>
      <c r="I595" s="296" t="s">
        <v>6146</v>
      </c>
      <c r="J595" s="297" t="s">
        <v>4757</v>
      </c>
      <c r="K595" s="153"/>
      <c r="L595" s="66"/>
      <c r="M595" s="58"/>
      <c r="N595" s="5"/>
      <c r="O595" s="5"/>
      <c r="P595" s="5"/>
      <c r="Q595" s="5"/>
      <c r="R595" s="5"/>
      <c r="S595" s="5"/>
      <c r="T595" s="5"/>
      <c r="U595" s="5"/>
      <c r="V595" s="5"/>
      <c r="W595" s="5"/>
      <c r="X595" s="5"/>
    </row>
    <row r="596" spans="1:24" ht="65.25" customHeight="1">
      <c r="A596" s="118">
        <v>595</v>
      </c>
      <c r="B596" s="119" t="s">
        <v>2630</v>
      </c>
      <c r="C596" s="154" t="s">
        <v>247</v>
      </c>
      <c r="D596" s="253" t="s">
        <v>12</v>
      </c>
      <c r="E596" s="119"/>
      <c r="F596" s="153" t="s">
        <v>4758</v>
      </c>
      <c r="G596" s="119" t="s">
        <v>6145</v>
      </c>
      <c r="H596" s="293">
        <v>89142715155</v>
      </c>
      <c r="I596" s="296" t="s">
        <v>6146</v>
      </c>
      <c r="J596" s="297" t="s">
        <v>4759</v>
      </c>
      <c r="K596" s="153"/>
      <c r="L596" s="66"/>
      <c r="M596" s="58"/>
      <c r="N596" s="5"/>
      <c r="O596" s="5"/>
      <c r="P596" s="5"/>
      <c r="Q596" s="5"/>
      <c r="R596" s="5"/>
      <c r="S596" s="5"/>
      <c r="T596" s="5"/>
      <c r="U596" s="5"/>
      <c r="V596" s="5"/>
      <c r="W596" s="5"/>
      <c r="X596" s="5"/>
    </row>
    <row r="597" spans="1:24" ht="65.25" customHeight="1">
      <c r="A597" s="118">
        <v>596</v>
      </c>
      <c r="B597" s="119" t="s">
        <v>2630</v>
      </c>
      <c r="C597" s="154" t="s">
        <v>247</v>
      </c>
      <c r="D597" s="253" t="s">
        <v>12</v>
      </c>
      <c r="E597" s="119"/>
      <c r="F597" s="153" t="s">
        <v>4760</v>
      </c>
      <c r="G597" s="119" t="s">
        <v>6145</v>
      </c>
      <c r="H597" s="293">
        <v>89142715155</v>
      </c>
      <c r="I597" s="296" t="s">
        <v>6146</v>
      </c>
      <c r="J597" s="297" t="s">
        <v>4761</v>
      </c>
      <c r="K597" s="153"/>
      <c r="L597" s="66"/>
      <c r="M597" s="58"/>
      <c r="N597" s="5"/>
      <c r="O597" s="5"/>
      <c r="P597" s="5"/>
      <c r="Q597" s="5"/>
      <c r="R597" s="5"/>
      <c r="S597" s="5"/>
      <c r="T597" s="5"/>
      <c r="U597" s="5"/>
      <c r="V597" s="5"/>
      <c r="W597" s="5"/>
      <c r="X597" s="5"/>
    </row>
    <row r="598" spans="1:24" ht="65.25" customHeight="1">
      <c r="A598" s="118">
        <v>597</v>
      </c>
      <c r="B598" s="119" t="s">
        <v>2630</v>
      </c>
      <c r="C598" s="154" t="s">
        <v>247</v>
      </c>
      <c r="D598" s="253" t="s">
        <v>12</v>
      </c>
      <c r="E598" s="119"/>
      <c r="F598" s="153" t="s">
        <v>6407</v>
      </c>
      <c r="G598" s="119" t="s">
        <v>6145</v>
      </c>
      <c r="H598" s="293">
        <v>89142715155</v>
      </c>
      <c r="I598" s="296" t="s">
        <v>6146</v>
      </c>
      <c r="J598" s="297" t="s">
        <v>4762</v>
      </c>
      <c r="K598" s="153"/>
      <c r="L598" s="66"/>
      <c r="M598" s="58"/>
      <c r="N598" s="5"/>
      <c r="O598" s="5"/>
      <c r="P598" s="5"/>
      <c r="Q598" s="5"/>
      <c r="R598" s="5"/>
      <c r="S598" s="5"/>
      <c r="T598" s="5"/>
      <c r="U598" s="5"/>
      <c r="V598" s="5"/>
      <c r="W598" s="5"/>
      <c r="X598" s="5"/>
    </row>
    <row r="599" spans="1:24" ht="65.25" customHeight="1">
      <c r="A599" s="118">
        <v>598</v>
      </c>
      <c r="B599" s="119" t="s">
        <v>2630</v>
      </c>
      <c r="C599" s="154" t="s">
        <v>247</v>
      </c>
      <c r="D599" s="253" t="s">
        <v>12</v>
      </c>
      <c r="E599" s="119"/>
      <c r="F599" s="153" t="s">
        <v>6408</v>
      </c>
      <c r="G599" s="119" t="s">
        <v>6145</v>
      </c>
      <c r="H599" s="293">
        <v>89142715155</v>
      </c>
      <c r="I599" s="296" t="s">
        <v>6146</v>
      </c>
      <c r="J599" s="297" t="s">
        <v>4763</v>
      </c>
      <c r="K599" s="153"/>
      <c r="L599" s="66"/>
      <c r="M599" s="58"/>
      <c r="N599" s="5"/>
      <c r="O599" s="5"/>
      <c r="P599" s="5"/>
      <c r="Q599" s="5"/>
      <c r="R599" s="5"/>
      <c r="S599" s="5"/>
      <c r="T599" s="5"/>
      <c r="U599" s="5"/>
      <c r="V599" s="5"/>
      <c r="W599" s="5"/>
      <c r="X599" s="5"/>
    </row>
    <row r="600" spans="1:24" ht="65.25" customHeight="1">
      <c r="A600" s="118">
        <v>599</v>
      </c>
      <c r="B600" s="119" t="s">
        <v>2630</v>
      </c>
      <c r="C600" s="154" t="s">
        <v>247</v>
      </c>
      <c r="D600" s="253" t="s">
        <v>12</v>
      </c>
      <c r="E600" s="119"/>
      <c r="F600" s="153" t="s">
        <v>4764</v>
      </c>
      <c r="G600" s="119" t="s">
        <v>6145</v>
      </c>
      <c r="H600" s="293">
        <v>89142715155</v>
      </c>
      <c r="I600" s="296" t="s">
        <v>6146</v>
      </c>
      <c r="J600" s="297" t="s">
        <v>4765</v>
      </c>
      <c r="K600" s="153"/>
      <c r="L600" s="66"/>
      <c r="M600" s="58"/>
      <c r="N600" s="5"/>
      <c r="O600" s="5"/>
      <c r="P600" s="5"/>
      <c r="Q600" s="5"/>
      <c r="R600" s="5"/>
      <c r="S600" s="5"/>
      <c r="T600" s="5"/>
      <c r="U600" s="5"/>
      <c r="V600" s="5"/>
      <c r="W600" s="5"/>
      <c r="X600" s="5"/>
    </row>
    <row r="601" spans="1:24" ht="65.25" customHeight="1">
      <c r="A601" s="118">
        <v>600</v>
      </c>
      <c r="B601" s="119" t="s">
        <v>2630</v>
      </c>
      <c r="C601" s="154" t="s">
        <v>247</v>
      </c>
      <c r="D601" s="253" t="s">
        <v>12</v>
      </c>
      <c r="E601" s="119"/>
      <c r="F601" s="153" t="s">
        <v>4766</v>
      </c>
      <c r="G601" s="119" t="s">
        <v>6145</v>
      </c>
      <c r="H601" s="293">
        <v>89142715155</v>
      </c>
      <c r="I601" s="296" t="s">
        <v>6146</v>
      </c>
      <c r="J601" s="297" t="s">
        <v>4767</v>
      </c>
      <c r="K601" s="153"/>
      <c r="L601" s="66"/>
      <c r="M601" s="58"/>
      <c r="N601" s="5"/>
      <c r="O601" s="5"/>
      <c r="P601" s="5"/>
      <c r="Q601" s="5"/>
      <c r="R601" s="5"/>
      <c r="S601" s="5"/>
      <c r="T601" s="5"/>
      <c r="U601" s="5"/>
      <c r="V601" s="5"/>
      <c r="W601" s="5"/>
      <c r="X601" s="5"/>
    </row>
    <row r="602" spans="1:24" ht="65.25" customHeight="1">
      <c r="A602" s="118">
        <v>601</v>
      </c>
      <c r="B602" s="119" t="s">
        <v>2630</v>
      </c>
      <c r="C602" s="154" t="s">
        <v>247</v>
      </c>
      <c r="D602" s="253" t="s">
        <v>12</v>
      </c>
      <c r="E602" s="119"/>
      <c r="F602" s="153" t="s">
        <v>4768</v>
      </c>
      <c r="G602" s="119" t="s">
        <v>6145</v>
      </c>
      <c r="H602" s="293">
        <v>89142715155</v>
      </c>
      <c r="I602" s="296" t="s">
        <v>6146</v>
      </c>
      <c r="J602" s="297" t="s">
        <v>4769</v>
      </c>
      <c r="K602" s="153"/>
      <c r="L602" s="66"/>
      <c r="M602" s="58"/>
      <c r="N602" s="5"/>
      <c r="O602" s="5"/>
      <c r="P602" s="5"/>
      <c r="Q602" s="5"/>
      <c r="R602" s="5"/>
      <c r="S602" s="5"/>
      <c r="T602" s="5"/>
      <c r="U602" s="5"/>
      <c r="V602" s="5"/>
      <c r="W602" s="5"/>
      <c r="X602" s="5"/>
    </row>
    <row r="603" spans="1:24" ht="65.25" customHeight="1">
      <c r="A603" s="118">
        <v>602</v>
      </c>
      <c r="B603" s="119" t="s">
        <v>2630</v>
      </c>
      <c r="C603" s="154" t="s">
        <v>247</v>
      </c>
      <c r="D603" s="253" t="s">
        <v>12</v>
      </c>
      <c r="E603" s="119"/>
      <c r="F603" s="153" t="s">
        <v>4770</v>
      </c>
      <c r="G603" s="119" t="s">
        <v>6145</v>
      </c>
      <c r="H603" s="293">
        <v>89142715155</v>
      </c>
      <c r="I603" s="296" t="s">
        <v>6146</v>
      </c>
      <c r="J603" s="297" t="s">
        <v>4771</v>
      </c>
      <c r="K603" s="153"/>
      <c r="L603" s="66"/>
      <c r="M603" s="58"/>
      <c r="N603" s="5"/>
      <c r="O603" s="5"/>
      <c r="P603" s="5"/>
      <c r="Q603" s="5"/>
      <c r="R603" s="5"/>
      <c r="S603" s="5"/>
      <c r="T603" s="5"/>
      <c r="U603" s="5"/>
      <c r="V603" s="5"/>
      <c r="W603" s="5"/>
      <c r="X603" s="5"/>
    </row>
    <row r="604" spans="1:24" ht="65.25" customHeight="1">
      <c r="A604" s="118">
        <v>603</v>
      </c>
      <c r="B604" s="119" t="s">
        <v>2630</v>
      </c>
      <c r="C604" s="154" t="s">
        <v>247</v>
      </c>
      <c r="D604" s="253" t="s">
        <v>12</v>
      </c>
      <c r="E604" s="119"/>
      <c r="F604" s="153" t="s">
        <v>4772</v>
      </c>
      <c r="G604" s="119" t="s">
        <v>6145</v>
      </c>
      <c r="H604" s="293">
        <v>89142715155</v>
      </c>
      <c r="I604" s="296" t="s">
        <v>6146</v>
      </c>
      <c r="J604" s="297" t="s">
        <v>4773</v>
      </c>
      <c r="K604" s="153"/>
      <c r="L604" s="66"/>
      <c r="M604" s="58"/>
      <c r="N604" s="5"/>
      <c r="O604" s="5"/>
      <c r="P604" s="5"/>
      <c r="Q604" s="5"/>
      <c r="R604" s="5"/>
      <c r="S604" s="5"/>
      <c r="T604" s="5"/>
      <c r="U604" s="5"/>
      <c r="V604" s="5"/>
      <c r="W604" s="5"/>
      <c r="X604" s="5"/>
    </row>
    <row r="605" spans="1:24" ht="65.25" customHeight="1">
      <c r="A605" s="118">
        <v>604</v>
      </c>
      <c r="B605" s="119" t="s">
        <v>2630</v>
      </c>
      <c r="C605" s="154" t="s">
        <v>247</v>
      </c>
      <c r="D605" s="253" t="s">
        <v>12</v>
      </c>
      <c r="E605" s="119"/>
      <c r="F605" s="153" t="s">
        <v>4774</v>
      </c>
      <c r="G605" s="119" t="s">
        <v>6145</v>
      </c>
      <c r="H605" s="293">
        <v>89142715155</v>
      </c>
      <c r="I605" s="296" t="s">
        <v>6146</v>
      </c>
      <c r="J605" s="297" t="s">
        <v>4775</v>
      </c>
      <c r="K605" s="153"/>
      <c r="L605" s="66"/>
      <c r="M605" s="58"/>
      <c r="N605" s="5"/>
      <c r="O605" s="5"/>
      <c r="P605" s="5"/>
      <c r="Q605" s="5"/>
      <c r="R605" s="5"/>
      <c r="S605" s="5"/>
      <c r="T605" s="5"/>
      <c r="U605" s="5"/>
      <c r="V605" s="5"/>
      <c r="W605" s="5"/>
      <c r="X605" s="5"/>
    </row>
    <row r="606" spans="1:24" ht="65.25" customHeight="1">
      <c r="A606" s="118">
        <v>605</v>
      </c>
      <c r="B606" s="119" t="s">
        <v>2630</v>
      </c>
      <c r="C606" s="154" t="s">
        <v>247</v>
      </c>
      <c r="D606" s="253" t="s">
        <v>12</v>
      </c>
      <c r="E606" s="119"/>
      <c r="F606" s="153" t="s">
        <v>4776</v>
      </c>
      <c r="G606" s="119" t="s">
        <v>6145</v>
      </c>
      <c r="H606" s="293">
        <v>89142715155</v>
      </c>
      <c r="I606" s="296" t="s">
        <v>6146</v>
      </c>
      <c r="J606" s="297" t="s">
        <v>4777</v>
      </c>
      <c r="K606" s="153"/>
      <c r="L606" s="66"/>
      <c r="M606" s="58"/>
      <c r="N606" s="5"/>
      <c r="O606" s="5"/>
      <c r="P606" s="5"/>
      <c r="Q606" s="5"/>
      <c r="R606" s="5"/>
      <c r="S606" s="5"/>
      <c r="T606" s="5"/>
      <c r="U606" s="5"/>
      <c r="V606" s="5"/>
      <c r="W606" s="5"/>
      <c r="X606" s="5"/>
    </row>
    <row r="607" spans="1:24" ht="65.25" customHeight="1">
      <c r="A607" s="118">
        <v>606</v>
      </c>
      <c r="B607" s="119" t="s">
        <v>2630</v>
      </c>
      <c r="C607" s="154" t="s">
        <v>247</v>
      </c>
      <c r="D607" s="253" t="s">
        <v>12</v>
      </c>
      <c r="E607" s="119"/>
      <c r="F607" s="153" t="s">
        <v>4778</v>
      </c>
      <c r="G607" s="119" t="s">
        <v>6145</v>
      </c>
      <c r="H607" s="293">
        <v>89142715155</v>
      </c>
      <c r="I607" s="296" t="s">
        <v>6146</v>
      </c>
      <c r="J607" s="297" t="s">
        <v>4779</v>
      </c>
      <c r="K607" s="153"/>
      <c r="L607" s="66"/>
      <c r="M607" s="58"/>
      <c r="N607" s="5"/>
      <c r="O607" s="5"/>
      <c r="P607" s="5"/>
      <c r="Q607" s="5"/>
      <c r="R607" s="5"/>
      <c r="S607" s="5"/>
      <c r="T607" s="5"/>
      <c r="U607" s="5"/>
      <c r="V607" s="5"/>
      <c r="W607" s="5"/>
      <c r="X607" s="5"/>
    </row>
    <row r="608" spans="1:24" ht="65.25" customHeight="1">
      <c r="A608" s="118">
        <v>607</v>
      </c>
      <c r="B608" s="119" t="s">
        <v>2630</v>
      </c>
      <c r="C608" s="154" t="s">
        <v>247</v>
      </c>
      <c r="D608" s="253" t="s">
        <v>12</v>
      </c>
      <c r="E608" s="119"/>
      <c r="F608" s="153" t="s">
        <v>4780</v>
      </c>
      <c r="G608" s="119" t="s">
        <v>6145</v>
      </c>
      <c r="H608" s="293">
        <v>89142715155</v>
      </c>
      <c r="I608" s="296" t="s">
        <v>6146</v>
      </c>
      <c r="J608" s="297" t="s">
        <v>4781</v>
      </c>
      <c r="K608" s="153"/>
      <c r="L608" s="66"/>
      <c r="M608" s="58"/>
      <c r="N608" s="5"/>
      <c r="O608" s="5"/>
      <c r="P608" s="5"/>
      <c r="Q608" s="5"/>
      <c r="R608" s="5"/>
      <c r="S608" s="5"/>
      <c r="T608" s="5"/>
      <c r="U608" s="5"/>
      <c r="V608" s="5"/>
      <c r="W608" s="5"/>
      <c r="X608" s="5"/>
    </row>
    <row r="609" spans="1:24" ht="65.25" customHeight="1">
      <c r="A609" s="118">
        <v>608</v>
      </c>
      <c r="B609" s="119" t="s">
        <v>2630</v>
      </c>
      <c r="C609" s="154" t="s">
        <v>247</v>
      </c>
      <c r="D609" s="253" t="s">
        <v>12</v>
      </c>
      <c r="E609" s="119"/>
      <c r="F609" s="153" t="s">
        <v>4782</v>
      </c>
      <c r="G609" s="119" t="s">
        <v>6145</v>
      </c>
      <c r="H609" s="293">
        <v>89142715155</v>
      </c>
      <c r="I609" s="296" t="s">
        <v>6146</v>
      </c>
      <c r="J609" s="297" t="s">
        <v>4783</v>
      </c>
      <c r="K609" s="153"/>
      <c r="L609" s="66"/>
      <c r="M609" s="58"/>
      <c r="N609" s="5"/>
      <c r="O609" s="5"/>
      <c r="P609" s="5"/>
      <c r="Q609" s="5"/>
      <c r="R609" s="5"/>
      <c r="S609" s="5"/>
      <c r="T609" s="5"/>
      <c r="U609" s="5"/>
      <c r="V609" s="5"/>
      <c r="W609" s="5"/>
      <c r="X609" s="5"/>
    </row>
    <row r="610" spans="1:24" ht="65.25" customHeight="1">
      <c r="A610" s="118">
        <v>609</v>
      </c>
      <c r="B610" s="119" t="s">
        <v>2630</v>
      </c>
      <c r="C610" s="154" t="s">
        <v>247</v>
      </c>
      <c r="D610" s="253" t="s">
        <v>12</v>
      </c>
      <c r="E610" s="119"/>
      <c r="F610" s="153" t="s">
        <v>4784</v>
      </c>
      <c r="G610" s="119" t="s">
        <v>6145</v>
      </c>
      <c r="H610" s="293">
        <v>89142715155</v>
      </c>
      <c r="I610" s="296" t="s">
        <v>6146</v>
      </c>
      <c r="J610" s="297" t="s">
        <v>4785</v>
      </c>
      <c r="K610" s="153"/>
      <c r="L610" s="66"/>
      <c r="M610" s="58"/>
      <c r="N610" s="5"/>
      <c r="O610" s="5"/>
      <c r="P610" s="5"/>
      <c r="Q610" s="5"/>
      <c r="R610" s="5"/>
      <c r="S610" s="5"/>
      <c r="T610" s="5"/>
      <c r="U610" s="5"/>
      <c r="V610" s="5"/>
      <c r="W610" s="5"/>
      <c r="X610" s="5"/>
    </row>
    <row r="611" spans="1:24" ht="65.25" customHeight="1">
      <c r="A611" s="118">
        <v>610</v>
      </c>
      <c r="B611" s="119" t="s">
        <v>2630</v>
      </c>
      <c r="C611" s="154" t="s">
        <v>247</v>
      </c>
      <c r="D611" s="253" t="s">
        <v>12</v>
      </c>
      <c r="E611" s="119"/>
      <c r="F611" s="153" t="s">
        <v>4786</v>
      </c>
      <c r="G611" s="119" t="s">
        <v>6145</v>
      </c>
      <c r="H611" s="293">
        <v>89142715155</v>
      </c>
      <c r="I611" s="296" t="s">
        <v>6146</v>
      </c>
      <c r="J611" s="297" t="s">
        <v>4787</v>
      </c>
      <c r="K611" s="153"/>
      <c r="L611" s="66"/>
      <c r="M611" s="58"/>
      <c r="N611" s="5"/>
      <c r="O611" s="5"/>
      <c r="P611" s="5"/>
      <c r="Q611" s="5"/>
      <c r="R611" s="5"/>
      <c r="S611" s="5"/>
      <c r="T611" s="5"/>
      <c r="U611" s="5"/>
      <c r="V611" s="5"/>
      <c r="W611" s="5"/>
      <c r="X611" s="5"/>
    </row>
    <row r="612" spans="1:24" ht="65.25" customHeight="1">
      <c r="A612" s="118">
        <v>611</v>
      </c>
      <c r="B612" s="119" t="s">
        <v>2630</v>
      </c>
      <c r="C612" s="154" t="s">
        <v>247</v>
      </c>
      <c r="D612" s="253" t="s">
        <v>12</v>
      </c>
      <c r="E612" s="119"/>
      <c r="F612" s="153" t="s">
        <v>4788</v>
      </c>
      <c r="G612" s="119" t="s">
        <v>6145</v>
      </c>
      <c r="H612" s="293">
        <v>89142715155</v>
      </c>
      <c r="I612" s="296" t="s">
        <v>6146</v>
      </c>
      <c r="J612" s="297" t="s">
        <v>4789</v>
      </c>
      <c r="K612" s="153"/>
      <c r="L612" s="66"/>
      <c r="M612" s="58"/>
      <c r="N612" s="5"/>
      <c r="O612" s="5"/>
      <c r="P612" s="5"/>
      <c r="Q612" s="5"/>
      <c r="R612" s="5"/>
      <c r="S612" s="5"/>
      <c r="T612" s="5"/>
      <c r="U612" s="5"/>
      <c r="V612" s="5"/>
      <c r="W612" s="5"/>
      <c r="X612" s="5"/>
    </row>
    <row r="613" spans="1:24" ht="65.25" customHeight="1">
      <c r="A613" s="118">
        <v>612</v>
      </c>
      <c r="B613" s="119" t="s">
        <v>2630</v>
      </c>
      <c r="C613" s="154" t="s">
        <v>247</v>
      </c>
      <c r="D613" s="253" t="s">
        <v>12</v>
      </c>
      <c r="E613" s="119"/>
      <c r="F613" s="153" t="s">
        <v>4790</v>
      </c>
      <c r="G613" s="119" t="s">
        <v>6145</v>
      </c>
      <c r="H613" s="293">
        <v>89142715155</v>
      </c>
      <c r="I613" s="296" t="s">
        <v>6146</v>
      </c>
      <c r="J613" s="297" t="s">
        <v>4791</v>
      </c>
      <c r="K613" s="153"/>
      <c r="L613" s="66"/>
      <c r="M613" s="58"/>
      <c r="N613" s="5"/>
      <c r="O613" s="5"/>
      <c r="P613" s="5"/>
      <c r="Q613" s="5"/>
      <c r="R613" s="5"/>
      <c r="S613" s="5"/>
      <c r="T613" s="5"/>
      <c r="U613" s="5"/>
      <c r="V613" s="5"/>
      <c r="W613" s="5"/>
      <c r="X613" s="5"/>
    </row>
    <row r="614" spans="1:24" ht="65.25" customHeight="1">
      <c r="A614" s="118">
        <v>613</v>
      </c>
      <c r="B614" s="119" t="s">
        <v>2630</v>
      </c>
      <c r="C614" s="154" t="s">
        <v>247</v>
      </c>
      <c r="D614" s="253" t="s">
        <v>12</v>
      </c>
      <c r="E614" s="119"/>
      <c r="F614" s="153" t="s">
        <v>4792</v>
      </c>
      <c r="G614" s="119" t="s">
        <v>6145</v>
      </c>
      <c r="H614" s="293">
        <v>89142715155</v>
      </c>
      <c r="I614" s="296" t="s">
        <v>6146</v>
      </c>
      <c r="J614" s="297" t="s">
        <v>4793</v>
      </c>
      <c r="K614" s="153"/>
      <c r="L614" s="66"/>
      <c r="M614" s="58"/>
      <c r="N614" s="5"/>
      <c r="O614" s="5"/>
      <c r="P614" s="5"/>
      <c r="Q614" s="5"/>
      <c r="R614" s="5"/>
      <c r="S614" s="5"/>
      <c r="T614" s="5"/>
      <c r="U614" s="5"/>
      <c r="V614" s="5"/>
      <c r="W614" s="5"/>
      <c r="X614" s="5"/>
    </row>
    <row r="615" spans="1:24" ht="65.25" customHeight="1">
      <c r="A615" s="118">
        <v>614</v>
      </c>
      <c r="B615" s="119" t="s">
        <v>2630</v>
      </c>
      <c r="C615" s="154" t="s">
        <v>247</v>
      </c>
      <c r="D615" s="253" t="s">
        <v>12</v>
      </c>
      <c r="E615" s="119"/>
      <c r="F615" s="153" t="s">
        <v>4794</v>
      </c>
      <c r="G615" s="119" t="s">
        <v>6145</v>
      </c>
      <c r="H615" s="293">
        <v>89142715155</v>
      </c>
      <c r="I615" s="296" t="s">
        <v>6146</v>
      </c>
      <c r="J615" s="297" t="s">
        <v>4795</v>
      </c>
      <c r="K615" s="153"/>
      <c r="L615" s="66"/>
      <c r="M615" s="58"/>
      <c r="N615" s="5"/>
      <c r="O615" s="5"/>
      <c r="P615" s="5"/>
      <c r="Q615" s="5"/>
      <c r="R615" s="5"/>
      <c r="S615" s="5"/>
      <c r="T615" s="5"/>
      <c r="U615" s="5"/>
      <c r="V615" s="5"/>
      <c r="W615" s="5"/>
      <c r="X615" s="5"/>
    </row>
    <row r="616" spans="1:24" ht="65.25" customHeight="1">
      <c r="A616" s="118">
        <v>615</v>
      </c>
      <c r="B616" s="119" t="s">
        <v>2630</v>
      </c>
      <c r="C616" s="154" t="s">
        <v>247</v>
      </c>
      <c r="D616" s="253" t="s">
        <v>12</v>
      </c>
      <c r="E616" s="119"/>
      <c r="F616" s="153" t="s">
        <v>4796</v>
      </c>
      <c r="G616" s="119" t="s">
        <v>6145</v>
      </c>
      <c r="H616" s="293">
        <v>89142715155</v>
      </c>
      <c r="I616" s="296" t="s">
        <v>6146</v>
      </c>
      <c r="J616" s="297" t="s">
        <v>4797</v>
      </c>
      <c r="K616" s="153"/>
      <c r="L616" s="66"/>
      <c r="M616" s="58"/>
      <c r="N616" s="5"/>
      <c r="O616" s="5"/>
      <c r="P616" s="5"/>
      <c r="Q616" s="5"/>
      <c r="R616" s="5"/>
      <c r="S616" s="5"/>
      <c r="T616" s="5"/>
      <c r="U616" s="5"/>
      <c r="V616" s="5"/>
      <c r="W616" s="5"/>
      <c r="X616" s="5"/>
    </row>
    <row r="617" spans="1:24" ht="65.25" customHeight="1">
      <c r="A617" s="118">
        <v>616</v>
      </c>
      <c r="B617" s="119" t="s">
        <v>2630</v>
      </c>
      <c r="C617" s="154" t="s">
        <v>247</v>
      </c>
      <c r="D617" s="253" t="s">
        <v>12</v>
      </c>
      <c r="E617" s="119"/>
      <c r="F617" s="153" t="s">
        <v>4798</v>
      </c>
      <c r="G617" s="119" t="s">
        <v>6145</v>
      </c>
      <c r="H617" s="293">
        <v>89142715155</v>
      </c>
      <c r="I617" s="296" t="s">
        <v>6146</v>
      </c>
      <c r="J617" s="297" t="s">
        <v>4799</v>
      </c>
      <c r="K617" s="153"/>
      <c r="L617" s="66"/>
      <c r="M617" s="58"/>
      <c r="N617" s="5"/>
      <c r="O617" s="5"/>
      <c r="P617" s="5"/>
      <c r="Q617" s="5"/>
      <c r="R617" s="5"/>
      <c r="S617" s="5"/>
      <c r="T617" s="5"/>
      <c r="U617" s="5"/>
      <c r="V617" s="5"/>
      <c r="W617" s="5"/>
      <c r="X617" s="5"/>
    </row>
    <row r="618" spans="1:24" ht="65.25" customHeight="1">
      <c r="A618" s="118">
        <v>617</v>
      </c>
      <c r="B618" s="119" t="s">
        <v>2630</v>
      </c>
      <c r="C618" s="154" t="s">
        <v>247</v>
      </c>
      <c r="D618" s="253" t="s">
        <v>12</v>
      </c>
      <c r="E618" s="119"/>
      <c r="F618" s="153" t="s">
        <v>4800</v>
      </c>
      <c r="G618" s="119" t="s">
        <v>6145</v>
      </c>
      <c r="H618" s="293">
        <v>89142715155</v>
      </c>
      <c r="I618" s="296" t="s">
        <v>6146</v>
      </c>
      <c r="J618" s="297" t="s">
        <v>4801</v>
      </c>
      <c r="K618" s="153"/>
      <c r="L618" s="66"/>
      <c r="M618" s="58"/>
      <c r="N618" s="5"/>
      <c r="O618" s="5"/>
      <c r="P618" s="5"/>
      <c r="Q618" s="5"/>
      <c r="R618" s="5"/>
      <c r="S618" s="5"/>
      <c r="T618" s="5"/>
      <c r="U618" s="5"/>
      <c r="V618" s="5"/>
      <c r="W618" s="5"/>
      <c r="X618" s="5"/>
    </row>
    <row r="619" spans="1:24" ht="65.25" customHeight="1">
      <c r="A619" s="118">
        <v>618</v>
      </c>
      <c r="B619" s="119" t="s">
        <v>2630</v>
      </c>
      <c r="C619" s="154" t="s">
        <v>247</v>
      </c>
      <c r="D619" s="253" t="s">
        <v>12</v>
      </c>
      <c r="E619" s="119"/>
      <c r="F619" s="153" t="s">
        <v>4802</v>
      </c>
      <c r="G619" s="119" t="s">
        <v>6145</v>
      </c>
      <c r="H619" s="293">
        <v>89142715155</v>
      </c>
      <c r="I619" s="296" t="s">
        <v>6146</v>
      </c>
      <c r="J619" s="297" t="s">
        <v>4803</v>
      </c>
      <c r="K619" s="153"/>
      <c r="L619" s="66"/>
      <c r="M619" s="58"/>
      <c r="N619" s="5"/>
      <c r="O619" s="5"/>
      <c r="P619" s="5"/>
      <c r="Q619" s="5"/>
      <c r="R619" s="5"/>
      <c r="S619" s="5"/>
      <c r="T619" s="5"/>
      <c r="U619" s="5"/>
      <c r="V619" s="5"/>
      <c r="W619" s="5"/>
      <c r="X619" s="5"/>
    </row>
    <row r="620" spans="1:24" ht="65.25" customHeight="1">
      <c r="A620" s="118">
        <v>619</v>
      </c>
      <c r="B620" s="119" t="s">
        <v>2630</v>
      </c>
      <c r="C620" s="154" t="s">
        <v>247</v>
      </c>
      <c r="D620" s="253" t="s">
        <v>12</v>
      </c>
      <c r="E620" s="119"/>
      <c r="F620" s="153" t="s">
        <v>4804</v>
      </c>
      <c r="G620" s="119" t="s">
        <v>6145</v>
      </c>
      <c r="H620" s="293">
        <v>89142715155</v>
      </c>
      <c r="I620" s="296" t="s">
        <v>6146</v>
      </c>
      <c r="J620" s="297" t="s">
        <v>4805</v>
      </c>
      <c r="K620" s="153"/>
      <c r="L620" s="66"/>
      <c r="M620" s="58"/>
      <c r="N620" s="5"/>
      <c r="O620" s="5"/>
      <c r="P620" s="5"/>
      <c r="Q620" s="5"/>
      <c r="R620" s="5"/>
      <c r="S620" s="5"/>
      <c r="T620" s="5"/>
      <c r="U620" s="5"/>
      <c r="V620" s="5"/>
      <c r="W620" s="5"/>
      <c r="X620" s="5"/>
    </row>
    <row r="621" spans="1:24" ht="65.25" customHeight="1">
      <c r="A621" s="118">
        <v>620</v>
      </c>
      <c r="B621" s="119" t="s">
        <v>2630</v>
      </c>
      <c r="C621" s="154" t="s">
        <v>247</v>
      </c>
      <c r="D621" s="253" t="s">
        <v>12</v>
      </c>
      <c r="E621" s="119"/>
      <c r="F621" s="153" t="s">
        <v>4806</v>
      </c>
      <c r="G621" s="119" t="s">
        <v>6145</v>
      </c>
      <c r="H621" s="293">
        <v>89142715155</v>
      </c>
      <c r="I621" s="296" t="s">
        <v>6146</v>
      </c>
      <c r="J621" s="297" t="s">
        <v>4807</v>
      </c>
      <c r="K621" s="153"/>
      <c r="L621" s="66"/>
      <c r="M621" s="58"/>
      <c r="N621" s="5"/>
      <c r="O621" s="5"/>
      <c r="P621" s="5"/>
      <c r="Q621" s="5"/>
      <c r="R621" s="5"/>
      <c r="S621" s="5"/>
      <c r="T621" s="5"/>
      <c r="U621" s="5"/>
      <c r="V621" s="5"/>
      <c r="W621" s="5"/>
      <c r="X621" s="5"/>
    </row>
    <row r="622" spans="1:24" ht="65.25" customHeight="1">
      <c r="A622" s="118">
        <v>621</v>
      </c>
      <c r="B622" s="119" t="s">
        <v>2630</v>
      </c>
      <c r="C622" s="154" t="s">
        <v>247</v>
      </c>
      <c r="D622" s="253" t="s">
        <v>12</v>
      </c>
      <c r="E622" s="119"/>
      <c r="F622" s="153" t="s">
        <v>4808</v>
      </c>
      <c r="G622" s="119" t="s">
        <v>6145</v>
      </c>
      <c r="H622" s="293">
        <v>89142715155</v>
      </c>
      <c r="I622" s="296" t="s">
        <v>6146</v>
      </c>
      <c r="J622" s="297" t="s">
        <v>4809</v>
      </c>
      <c r="K622" s="153"/>
      <c r="L622" s="66"/>
      <c r="M622" s="58"/>
      <c r="N622" s="5"/>
      <c r="O622" s="5"/>
      <c r="P622" s="5"/>
      <c r="Q622" s="5"/>
      <c r="R622" s="5"/>
      <c r="S622" s="5"/>
      <c r="T622" s="5"/>
      <c r="U622" s="5"/>
      <c r="V622" s="5"/>
      <c r="W622" s="5"/>
      <c r="X622" s="5"/>
    </row>
    <row r="623" spans="1:24" ht="65.25" customHeight="1">
      <c r="A623" s="118">
        <v>622</v>
      </c>
      <c r="B623" s="119" t="s">
        <v>2630</v>
      </c>
      <c r="C623" s="154" t="s">
        <v>247</v>
      </c>
      <c r="D623" s="253" t="s">
        <v>12</v>
      </c>
      <c r="E623" s="119"/>
      <c r="F623" s="153" t="s">
        <v>4810</v>
      </c>
      <c r="G623" s="119" t="s">
        <v>6145</v>
      </c>
      <c r="H623" s="293">
        <v>89142715155</v>
      </c>
      <c r="I623" s="296" t="s">
        <v>6146</v>
      </c>
      <c r="J623" s="297" t="s">
        <v>4811</v>
      </c>
      <c r="K623" s="153"/>
      <c r="L623" s="66"/>
      <c r="M623" s="58"/>
      <c r="N623" s="5"/>
      <c r="O623" s="5"/>
      <c r="P623" s="5"/>
      <c r="Q623" s="5"/>
      <c r="R623" s="5"/>
      <c r="S623" s="5"/>
      <c r="T623" s="5"/>
      <c r="U623" s="5"/>
      <c r="V623" s="5"/>
      <c r="W623" s="5"/>
      <c r="X623" s="5"/>
    </row>
    <row r="624" spans="1:24" ht="65.25" customHeight="1">
      <c r="A624" s="118">
        <v>623</v>
      </c>
      <c r="B624" s="119" t="s">
        <v>2630</v>
      </c>
      <c r="C624" s="154" t="s">
        <v>247</v>
      </c>
      <c r="D624" s="253" t="s">
        <v>12</v>
      </c>
      <c r="E624" s="119"/>
      <c r="F624" s="153" t="s">
        <v>4812</v>
      </c>
      <c r="G624" s="119" t="s">
        <v>6145</v>
      </c>
      <c r="H624" s="293">
        <v>89142715155</v>
      </c>
      <c r="I624" s="296" t="s">
        <v>6146</v>
      </c>
      <c r="J624" s="297" t="s">
        <v>4813</v>
      </c>
      <c r="K624" s="153"/>
      <c r="L624" s="66"/>
      <c r="M624" s="58"/>
      <c r="N624" s="5"/>
      <c r="O624" s="5"/>
      <c r="P624" s="5"/>
      <c r="Q624" s="5"/>
      <c r="R624" s="5"/>
      <c r="S624" s="5"/>
      <c r="T624" s="5"/>
      <c r="U624" s="5"/>
      <c r="V624" s="5"/>
      <c r="W624" s="5"/>
      <c r="X624" s="5"/>
    </row>
    <row r="625" spans="1:24" ht="65.25" customHeight="1">
      <c r="A625" s="118">
        <v>624</v>
      </c>
      <c r="B625" s="119" t="s">
        <v>2630</v>
      </c>
      <c r="C625" s="154" t="s">
        <v>247</v>
      </c>
      <c r="D625" s="253" t="s">
        <v>12</v>
      </c>
      <c r="E625" s="119"/>
      <c r="F625" s="153" t="s">
        <v>4814</v>
      </c>
      <c r="G625" s="119" t="s">
        <v>6145</v>
      </c>
      <c r="H625" s="293">
        <v>89142715155</v>
      </c>
      <c r="I625" s="296" t="s">
        <v>6146</v>
      </c>
      <c r="J625" s="297" t="s">
        <v>4815</v>
      </c>
      <c r="K625" s="153"/>
      <c r="L625" s="66"/>
      <c r="M625" s="58"/>
      <c r="N625" s="5"/>
      <c r="O625" s="5"/>
      <c r="P625" s="5"/>
      <c r="Q625" s="5"/>
      <c r="R625" s="5"/>
      <c r="S625" s="5"/>
      <c r="T625" s="5"/>
      <c r="U625" s="5"/>
      <c r="V625" s="5"/>
      <c r="W625" s="5"/>
      <c r="X625" s="5"/>
    </row>
    <row r="626" spans="1:24" ht="65.25" customHeight="1">
      <c r="A626" s="118">
        <v>625</v>
      </c>
      <c r="B626" s="119" t="s">
        <v>2630</v>
      </c>
      <c r="C626" s="154" t="s">
        <v>247</v>
      </c>
      <c r="D626" s="253" t="s">
        <v>12</v>
      </c>
      <c r="E626" s="119"/>
      <c r="F626" s="153" t="s">
        <v>4816</v>
      </c>
      <c r="G626" s="119" t="s">
        <v>6145</v>
      </c>
      <c r="H626" s="293">
        <v>89142715155</v>
      </c>
      <c r="I626" s="296" t="s">
        <v>6146</v>
      </c>
      <c r="J626" s="297" t="s">
        <v>4817</v>
      </c>
      <c r="K626" s="153"/>
      <c r="L626" s="66"/>
      <c r="M626" s="58"/>
      <c r="N626" s="5"/>
      <c r="O626" s="5"/>
      <c r="P626" s="5"/>
      <c r="Q626" s="5"/>
      <c r="R626" s="5"/>
      <c r="S626" s="5"/>
      <c r="T626" s="5"/>
      <c r="U626" s="5"/>
      <c r="V626" s="5"/>
      <c r="W626" s="5"/>
      <c r="X626" s="5"/>
    </row>
    <row r="627" spans="1:24" ht="65.25" customHeight="1">
      <c r="A627" s="118">
        <v>626</v>
      </c>
      <c r="B627" s="119" t="s">
        <v>2630</v>
      </c>
      <c r="C627" s="154" t="s">
        <v>247</v>
      </c>
      <c r="D627" s="253" t="s">
        <v>12</v>
      </c>
      <c r="E627" s="119"/>
      <c r="F627" s="153" t="s">
        <v>4818</v>
      </c>
      <c r="G627" s="119" t="s">
        <v>6145</v>
      </c>
      <c r="H627" s="293">
        <v>89142715155</v>
      </c>
      <c r="I627" s="296" t="s">
        <v>6146</v>
      </c>
      <c r="J627" s="297" t="s">
        <v>4819</v>
      </c>
      <c r="K627" s="153"/>
      <c r="L627" s="66"/>
      <c r="M627" s="58"/>
      <c r="N627" s="5"/>
      <c r="O627" s="5"/>
      <c r="P627" s="5"/>
      <c r="Q627" s="5"/>
      <c r="R627" s="5"/>
      <c r="S627" s="5"/>
      <c r="T627" s="5"/>
      <c r="U627" s="5"/>
      <c r="V627" s="5"/>
      <c r="W627" s="5"/>
      <c r="X627" s="5"/>
    </row>
    <row r="628" spans="1:24" ht="65.25" customHeight="1">
      <c r="A628" s="118">
        <v>627</v>
      </c>
      <c r="B628" s="119" t="s">
        <v>2630</v>
      </c>
      <c r="C628" s="154" t="s">
        <v>247</v>
      </c>
      <c r="D628" s="253" t="s">
        <v>12</v>
      </c>
      <c r="E628" s="119"/>
      <c r="F628" s="153" t="s">
        <v>4820</v>
      </c>
      <c r="G628" s="119" t="s">
        <v>6145</v>
      </c>
      <c r="H628" s="293">
        <v>89142715155</v>
      </c>
      <c r="I628" s="296" t="s">
        <v>6146</v>
      </c>
      <c r="J628" s="297" t="s">
        <v>4821</v>
      </c>
      <c r="K628" s="153"/>
      <c r="L628" s="66"/>
      <c r="M628" s="58"/>
      <c r="N628" s="5"/>
      <c r="O628" s="5"/>
      <c r="P628" s="5"/>
      <c r="Q628" s="5"/>
      <c r="R628" s="5"/>
      <c r="S628" s="5"/>
      <c r="T628" s="5"/>
      <c r="U628" s="5"/>
      <c r="V628" s="5"/>
      <c r="W628" s="5"/>
      <c r="X628" s="5"/>
    </row>
    <row r="629" spans="1:24" ht="65.25" customHeight="1">
      <c r="A629" s="118">
        <v>628</v>
      </c>
      <c r="B629" s="119" t="s">
        <v>2630</v>
      </c>
      <c r="C629" s="154" t="s">
        <v>247</v>
      </c>
      <c r="D629" s="253" t="s">
        <v>12</v>
      </c>
      <c r="E629" s="119"/>
      <c r="F629" s="153" t="s">
        <v>4822</v>
      </c>
      <c r="G629" s="119" t="s">
        <v>6145</v>
      </c>
      <c r="H629" s="293">
        <v>89142715155</v>
      </c>
      <c r="I629" s="296" t="s">
        <v>6146</v>
      </c>
      <c r="J629" s="297" t="s">
        <v>4823</v>
      </c>
      <c r="K629" s="153"/>
      <c r="L629" s="66"/>
      <c r="M629" s="58"/>
      <c r="N629" s="5"/>
      <c r="O629" s="5"/>
      <c r="P629" s="5"/>
      <c r="Q629" s="5"/>
      <c r="R629" s="5"/>
      <c r="S629" s="5"/>
      <c r="T629" s="5"/>
      <c r="U629" s="5"/>
      <c r="V629" s="5"/>
      <c r="W629" s="5"/>
      <c r="X629" s="5"/>
    </row>
    <row r="630" spans="1:24" ht="65.25" customHeight="1">
      <c r="A630" s="118">
        <v>629</v>
      </c>
      <c r="B630" s="119" t="s">
        <v>2630</v>
      </c>
      <c r="C630" s="154" t="s">
        <v>247</v>
      </c>
      <c r="D630" s="253" t="s">
        <v>12</v>
      </c>
      <c r="E630" s="119"/>
      <c r="F630" s="153" t="s">
        <v>4824</v>
      </c>
      <c r="G630" s="119" t="s">
        <v>6145</v>
      </c>
      <c r="H630" s="293">
        <v>89142715155</v>
      </c>
      <c r="I630" s="296" t="s">
        <v>6146</v>
      </c>
      <c r="J630" s="297" t="s">
        <v>4825</v>
      </c>
      <c r="K630" s="153"/>
      <c r="L630" s="66"/>
      <c r="M630" s="58"/>
      <c r="N630" s="5"/>
      <c r="O630" s="5"/>
      <c r="P630" s="5"/>
      <c r="Q630" s="5"/>
      <c r="R630" s="5"/>
      <c r="S630" s="5"/>
      <c r="T630" s="5"/>
      <c r="U630" s="5"/>
      <c r="V630" s="5"/>
      <c r="W630" s="5"/>
      <c r="X630" s="5"/>
    </row>
    <row r="631" spans="1:24" ht="65.25" customHeight="1">
      <c r="A631" s="118">
        <v>630</v>
      </c>
      <c r="B631" s="119" t="s">
        <v>2630</v>
      </c>
      <c r="C631" s="154" t="s">
        <v>247</v>
      </c>
      <c r="D631" s="253" t="s">
        <v>12</v>
      </c>
      <c r="E631" s="119"/>
      <c r="F631" s="153" t="s">
        <v>4826</v>
      </c>
      <c r="G631" s="119" t="s">
        <v>6145</v>
      </c>
      <c r="H631" s="293">
        <v>89142715155</v>
      </c>
      <c r="I631" s="296" t="s">
        <v>6146</v>
      </c>
      <c r="J631" s="297" t="s">
        <v>4827</v>
      </c>
      <c r="K631" s="153"/>
      <c r="L631" s="66"/>
      <c r="M631" s="58"/>
      <c r="N631" s="5"/>
      <c r="O631" s="5"/>
      <c r="P631" s="5"/>
      <c r="Q631" s="5"/>
      <c r="R631" s="5"/>
      <c r="S631" s="5"/>
      <c r="T631" s="5"/>
      <c r="U631" s="5"/>
      <c r="V631" s="5"/>
      <c r="W631" s="5"/>
      <c r="X631" s="5"/>
    </row>
    <row r="632" spans="1:24" ht="65.25" customHeight="1">
      <c r="A632" s="118">
        <v>631</v>
      </c>
      <c r="B632" s="119" t="s">
        <v>2630</v>
      </c>
      <c r="C632" s="154" t="s">
        <v>247</v>
      </c>
      <c r="D632" s="253" t="s">
        <v>12</v>
      </c>
      <c r="E632" s="119"/>
      <c r="F632" s="153" t="s">
        <v>4828</v>
      </c>
      <c r="G632" s="119" t="s">
        <v>6145</v>
      </c>
      <c r="H632" s="293">
        <v>89142715155</v>
      </c>
      <c r="I632" s="296" t="s">
        <v>6146</v>
      </c>
      <c r="J632" s="297" t="s">
        <v>4829</v>
      </c>
      <c r="K632" s="153"/>
      <c r="L632" s="66"/>
      <c r="M632" s="58"/>
      <c r="N632" s="5"/>
      <c r="O632" s="5"/>
      <c r="P632" s="5"/>
      <c r="Q632" s="5"/>
      <c r="R632" s="5"/>
      <c r="S632" s="5"/>
      <c r="T632" s="5"/>
      <c r="U632" s="5"/>
      <c r="V632" s="5"/>
      <c r="W632" s="5"/>
      <c r="X632" s="5"/>
    </row>
    <row r="633" spans="1:24" ht="65.25" customHeight="1">
      <c r="A633" s="118">
        <v>632</v>
      </c>
      <c r="B633" s="119" t="s">
        <v>2630</v>
      </c>
      <c r="C633" s="154" t="s">
        <v>247</v>
      </c>
      <c r="D633" s="253" t="s">
        <v>12</v>
      </c>
      <c r="E633" s="119"/>
      <c r="F633" s="153" t="s">
        <v>4830</v>
      </c>
      <c r="G633" s="119" t="s">
        <v>6145</v>
      </c>
      <c r="H633" s="293">
        <v>89142715155</v>
      </c>
      <c r="I633" s="296" t="s">
        <v>6146</v>
      </c>
      <c r="J633" s="297" t="s">
        <v>4831</v>
      </c>
      <c r="K633" s="153"/>
      <c r="L633" s="66"/>
      <c r="M633" s="58"/>
      <c r="N633" s="5"/>
      <c r="O633" s="5"/>
      <c r="P633" s="5"/>
      <c r="Q633" s="5"/>
      <c r="R633" s="5"/>
      <c r="S633" s="5"/>
      <c r="T633" s="5"/>
      <c r="U633" s="5"/>
      <c r="V633" s="5"/>
      <c r="W633" s="5"/>
      <c r="X633" s="5"/>
    </row>
    <row r="634" spans="1:24" ht="65.25" customHeight="1">
      <c r="A634" s="118">
        <v>633</v>
      </c>
      <c r="B634" s="119" t="s">
        <v>2630</v>
      </c>
      <c r="C634" s="154" t="s">
        <v>247</v>
      </c>
      <c r="D634" s="253" t="s">
        <v>12</v>
      </c>
      <c r="E634" s="119"/>
      <c r="F634" s="153" t="s">
        <v>4832</v>
      </c>
      <c r="G634" s="119" t="s">
        <v>6145</v>
      </c>
      <c r="H634" s="293">
        <v>89142715155</v>
      </c>
      <c r="I634" s="296" t="s">
        <v>6146</v>
      </c>
      <c r="J634" s="297" t="s">
        <v>4833</v>
      </c>
      <c r="K634" s="153"/>
      <c r="L634" s="66"/>
      <c r="M634" s="58"/>
      <c r="N634" s="5"/>
      <c r="O634" s="5"/>
      <c r="P634" s="5"/>
      <c r="Q634" s="5"/>
      <c r="R634" s="5"/>
      <c r="S634" s="5"/>
      <c r="T634" s="5"/>
      <c r="U634" s="5"/>
      <c r="V634" s="5"/>
      <c r="W634" s="5"/>
      <c r="X634" s="5"/>
    </row>
    <row r="635" spans="1:24" ht="65.25" customHeight="1">
      <c r="A635" s="118">
        <v>634</v>
      </c>
      <c r="B635" s="119" t="s">
        <v>2630</v>
      </c>
      <c r="C635" s="154" t="s">
        <v>247</v>
      </c>
      <c r="D635" s="253" t="s">
        <v>12</v>
      </c>
      <c r="E635" s="119"/>
      <c r="F635" s="153" t="s">
        <v>4834</v>
      </c>
      <c r="G635" s="119" t="s">
        <v>6145</v>
      </c>
      <c r="H635" s="293">
        <v>89142715155</v>
      </c>
      <c r="I635" s="296" t="s">
        <v>6146</v>
      </c>
      <c r="J635" s="297" t="s">
        <v>4835</v>
      </c>
      <c r="K635" s="153"/>
      <c r="L635" s="66"/>
      <c r="M635" s="58"/>
      <c r="N635" s="5"/>
      <c r="O635" s="5"/>
      <c r="P635" s="5"/>
      <c r="Q635" s="5"/>
      <c r="R635" s="5"/>
      <c r="S635" s="5"/>
      <c r="T635" s="5"/>
      <c r="U635" s="5"/>
      <c r="V635" s="5"/>
      <c r="W635" s="5"/>
      <c r="X635" s="5"/>
    </row>
    <row r="636" spans="1:24" ht="65.25" customHeight="1">
      <c r="A636" s="118">
        <v>635</v>
      </c>
      <c r="B636" s="119" t="s">
        <v>2630</v>
      </c>
      <c r="C636" s="154" t="s">
        <v>247</v>
      </c>
      <c r="D636" s="253" t="s">
        <v>12</v>
      </c>
      <c r="E636" s="119"/>
      <c r="F636" s="153" t="s">
        <v>4836</v>
      </c>
      <c r="G636" s="119" t="s">
        <v>6145</v>
      </c>
      <c r="H636" s="293">
        <v>89142715155</v>
      </c>
      <c r="I636" s="296" t="s">
        <v>6146</v>
      </c>
      <c r="J636" s="297" t="s">
        <v>4837</v>
      </c>
      <c r="K636" s="153"/>
      <c r="L636" s="66"/>
      <c r="M636" s="58"/>
      <c r="N636" s="5"/>
      <c r="O636" s="5"/>
      <c r="P636" s="5"/>
      <c r="Q636" s="5"/>
      <c r="R636" s="5"/>
      <c r="S636" s="5"/>
      <c r="T636" s="5"/>
      <c r="U636" s="5"/>
      <c r="V636" s="5"/>
      <c r="W636" s="5"/>
      <c r="X636" s="5"/>
    </row>
    <row r="637" spans="1:24" ht="65.25" customHeight="1">
      <c r="A637" s="118">
        <v>636</v>
      </c>
      <c r="B637" s="119" t="s">
        <v>2630</v>
      </c>
      <c r="C637" s="154" t="s">
        <v>247</v>
      </c>
      <c r="D637" s="253" t="s">
        <v>12</v>
      </c>
      <c r="E637" s="119"/>
      <c r="F637" s="153" t="s">
        <v>4838</v>
      </c>
      <c r="G637" s="119" t="s">
        <v>6145</v>
      </c>
      <c r="H637" s="293">
        <v>89142715155</v>
      </c>
      <c r="I637" s="296" t="s">
        <v>6146</v>
      </c>
      <c r="J637" s="297" t="s">
        <v>4839</v>
      </c>
      <c r="K637" s="153"/>
      <c r="L637" s="66"/>
      <c r="M637" s="58"/>
      <c r="N637" s="5"/>
      <c r="O637" s="5"/>
      <c r="P637" s="5"/>
      <c r="Q637" s="5"/>
      <c r="R637" s="5"/>
      <c r="S637" s="5"/>
      <c r="T637" s="5"/>
      <c r="U637" s="5"/>
      <c r="V637" s="5"/>
      <c r="W637" s="5"/>
      <c r="X637" s="5"/>
    </row>
    <row r="638" spans="1:24" ht="65.25" customHeight="1">
      <c r="A638" s="118">
        <v>637</v>
      </c>
      <c r="B638" s="119" t="s">
        <v>2630</v>
      </c>
      <c r="C638" s="154" t="s">
        <v>247</v>
      </c>
      <c r="D638" s="253" t="s">
        <v>12</v>
      </c>
      <c r="E638" s="119"/>
      <c r="F638" s="153" t="s">
        <v>4824</v>
      </c>
      <c r="G638" s="119" t="s">
        <v>6145</v>
      </c>
      <c r="H638" s="293">
        <v>89142715155</v>
      </c>
      <c r="I638" s="296" t="s">
        <v>6146</v>
      </c>
      <c r="J638" s="297" t="s">
        <v>4840</v>
      </c>
      <c r="K638" s="153"/>
      <c r="L638" s="66"/>
      <c r="M638" s="58"/>
      <c r="N638" s="5"/>
      <c r="O638" s="5"/>
      <c r="P638" s="5"/>
      <c r="Q638" s="5"/>
      <c r="R638" s="5"/>
      <c r="S638" s="5"/>
      <c r="T638" s="5"/>
      <c r="U638" s="5"/>
      <c r="V638" s="5"/>
      <c r="W638" s="5"/>
      <c r="X638" s="5"/>
    </row>
    <row r="639" spans="1:24" ht="65.25" customHeight="1">
      <c r="A639" s="118">
        <v>638</v>
      </c>
      <c r="B639" s="119" t="s">
        <v>2630</v>
      </c>
      <c r="C639" s="154" t="s">
        <v>247</v>
      </c>
      <c r="D639" s="253" t="s">
        <v>12</v>
      </c>
      <c r="E639" s="119"/>
      <c r="F639" s="153" t="s">
        <v>4841</v>
      </c>
      <c r="G639" s="119" t="s">
        <v>6145</v>
      </c>
      <c r="H639" s="293">
        <v>89142715155</v>
      </c>
      <c r="I639" s="296" t="s">
        <v>6146</v>
      </c>
      <c r="J639" s="297" t="s">
        <v>4842</v>
      </c>
      <c r="K639" s="153"/>
      <c r="L639" s="66"/>
      <c r="M639" s="58"/>
      <c r="N639" s="5"/>
      <c r="O639" s="5"/>
      <c r="P639" s="5"/>
      <c r="Q639" s="5"/>
      <c r="R639" s="5"/>
      <c r="S639" s="5"/>
      <c r="T639" s="5"/>
      <c r="U639" s="5"/>
      <c r="V639" s="5"/>
      <c r="W639" s="5"/>
      <c r="X639" s="5"/>
    </row>
    <row r="640" spans="1:24" ht="65.25" customHeight="1">
      <c r="A640" s="118">
        <v>639</v>
      </c>
      <c r="B640" s="119" t="s">
        <v>2630</v>
      </c>
      <c r="C640" s="154" t="s">
        <v>247</v>
      </c>
      <c r="D640" s="253" t="s">
        <v>12</v>
      </c>
      <c r="E640" s="119"/>
      <c r="F640" s="153" t="s">
        <v>4843</v>
      </c>
      <c r="G640" s="119" t="s">
        <v>6145</v>
      </c>
      <c r="H640" s="293">
        <v>89142715155</v>
      </c>
      <c r="I640" s="296" t="s">
        <v>6146</v>
      </c>
      <c r="J640" s="297" t="s">
        <v>4844</v>
      </c>
      <c r="K640" s="153"/>
      <c r="L640" s="66"/>
      <c r="M640" s="58"/>
      <c r="N640" s="5"/>
      <c r="O640" s="5"/>
      <c r="P640" s="5"/>
      <c r="Q640" s="5"/>
      <c r="R640" s="5"/>
      <c r="S640" s="5"/>
      <c r="T640" s="5"/>
      <c r="U640" s="5"/>
      <c r="V640" s="5"/>
      <c r="W640" s="5"/>
      <c r="X640" s="5"/>
    </row>
    <row r="641" spans="1:24" ht="65.25" customHeight="1">
      <c r="A641" s="118">
        <v>640</v>
      </c>
      <c r="B641" s="119" t="s">
        <v>2630</v>
      </c>
      <c r="C641" s="154" t="s">
        <v>247</v>
      </c>
      <c r="D641" s="253" t="s">
        <v>12</v>
      </c>
      <c r="E641" s="119"/>
      <c r="F641" s="153" t="s">
        <v>4845</v>
      </c>
      <c r="G641" s="119" t="s">
        <v>6145</v>
      </c>
      <c r="H641" s="293">
        <v>89142715155</v>
      </c>
      <c r="I641" s="296" t="s">
        <v>6146</v>
      </c>
      <c r="J641" s="297" t="s">
        <v>4846</v>
      </c>
      <c r="K641" s="153"/>
      <c r="L641" s="66"/>
      <c r="M641" s="58"/>
      <c r="N641" s="5"/>
      <c r="O641" s="5"/>
      <c r="P641" s="5"/>
      <c r="Q641" s="5"/>
      <c r="R641" s="5"/>
      <c r="S641" s="5"/>
      <c r="T641" s="5"/>
      <c r="U641" s="5"/>
      <c r="V641" s="5"/>
      <c r="W641" s="5"/>
      <c r="X641" s="5"/>
    </row>
    <row r="642" spans="1:24" ht="65.25" customHeight="1">
      <c r="A642" s="118">
        <v>641</v>
      </c>
      <c r="B642" s="119" t="s">
        <v>2630</v>
      </c>
      <c r="C642" s="154" t="s">
        <v>247</v>
      </c>
      <c r="D642" s="253" t="s">
        <v>12</v>
      </c>
      <c r="E642" s="119"/>
      <c r="F642" s="153" t="s">
        <v>4847</v>
      </c>
      <c r="G642" s="119" t="s">
        <v>6145</v>
      </c>
      <c r="H642" s="293">
        <v>89142715155</v>
      </c>
      <c r="I642" s="296" t="s">
        <v>6146</v>
      </c>
      <c r="J642" s="297" t="s">
        <v>4848</v>
      </c>
      <c r="K642" s="153"/>
      <c r="L642" s="66"/>
      <c r="M642" s="58"/>
      <c r="N642" s="5"/>
      <c r="O642" s="5"/>
      <c r="P642" s="5"/>
      <c r="Q642" s="5"/>
      <c r="R642" s="5"/>
      <c r="S642" s="5"/>
      <c r="T642" s="5"/>
      <c r="U642" s="5"/>
      <c r="V642" s="5"/>
      <c r="W642" s="5"/>
      <c r="X642" s="5"/>
    </row>
    <row r="643" spans="1:24" ht="65.25" customHeight="1">
      <c r="A643" s="118">
        <v>642</v>
      </c>
      <c r="B643" s="119" t="s">
        <v>2630</v>
      </c>
      <c r="C643" s="154" t="s">
        <v>247</v>
      </c>
      <c r="D643" s="253" t="s">
        <v>12</v>
      </c>
      <c r="E643" s="119"/>
      <c r="F643" s="153" t="s">
        <v>6409</v>
      </c>
      <c r="G643" s="119" t="s">
        <v>6145</v>
      </c>
      <c r="H643" s="293">
        <v>89142715155</v>
      </c>
      <c r="I643" s="296" t="s">
        <v>6146</v>
      </c>
      <c r="J643" s="297" t="s">
        <v>4849</v>
      </c>
      <c r="K643" s="153"/>
      <c r="L643" s="66"/>
      <c r="M643" s="58"/>
      <c r="N643" s="5"/>
      <c r="O643" s="5"/>
      <c r="P643" s="5"/>
      <c r="Q643" s="5"/>
      <c r="R643" s="5"/>
      <c r="S643" s="5"/>
      <c r="T643" s="5"/>
      <c r="U643" s="5"/>
      <c r="V643" s="5"/>
      <c r="W643" s="5"/>
      <c r="X643" s="5"/>
    </row>
    <row r="644" spans="1:24" ht="65.25" customHeight="1">
      <c r="A644" s="118">
        <v>643</v>
      </c>
      <c r="B644" s="119" t="s">
        <v>2630</v>
      </c>
      <c r="C644" s="154" t="s">
        <v>247</v>
      </c>
      <c r="D644" s="253" t="s">
        <v>12</v>
      </c>
      <c r="E644" s="119"/>
      <c r="F644" s="153" t="s">
        <v>6410</v>
      </c>
      <c r="G644" s="119" t="s">
        <v>6145</v>
      </c>
      <c r="H644" s="293">
        <v>89142715155</v>
      </c>
      <c r="I644" s="296" t="s">
        <v>6146</v>
      </c>
      <c r="J644" s="297" t="s">
        <v>4850</v>
      </c>
      <c r="K644" s="153"/>
      <c r="L644" s="66"/>
      <c r="M644" s="58"/>
      <c r="N644" s="5"/>
      <c r="O644" s="5"/>
      <c r="P644" s="5"/>
      <c r="Q644" s="5"/>
      <c r="R644" s="5"/>
      <c r="S644" s="5"/>
      <c r="T644" s="5"/>
      <c r="U644" s="5"/>
      <c r="V644" s="5"/>
      <c r="W644" s="5"/>
      <c r="X644" s="5"/>
    </row>
    <row r="645" spans="1:24" ht="65.25" customHeight="1">
      <c r="A645" s="118">
        <v>644</v>
      </c>
      <c r="B645" s="119" t="s">
        <v>2630</v>
      </c>
      <c r="C645" s="154" t="s">
        <v>247</v>
      </c>
      <c r="D645" s="253" t="s">
        <v>12</v>
      </c>
      <c r="E645" s="119"/>
      <c r="F645" s="153" t="s">
        <v>4851</v>
      </c>
      <c r="G645" s="119" t="s">
        <v>6145</v>
      </c>
      <c r="H645" s="293">
        <v>89142715155</v>
      </c>
      <c r="I645" s="296" t="s">
        <v>6146</v>
      </c>
      <c r="J645" s="297" t="s">
        <v>4852</v>
      </c>
      <c r="K645" s="153"/>
      <c r="L645" s="66"/>
      <c r="M645" s="58"/>
      <c r="N645" s="5"/>
      <c r="O645" s="5"/>
      <c r="P645" s="5"/>
      <c r="Q645" s="5"/>
      <c r="R645" s="5"/>
      <c r="S645" s="5"/>
      <c r="T645" s="5"/>
      <c r="U645" s="5"/>
      <c r="V645" s="5"/>
      <c r="W645" s="5"/>
      <c r="X645" s="5"/>
    </row>
    <row r="646" spans="1:24" ht="65.25" customHeight="1">
      <c r="A646" s="118">
        <v>645</v>
      </c>
      <c r="B646" s="119" t="s">
        <v>2630</v>
      </c>
      <c r="C646" s="154" t="s">
        <v>247</v>
      </c>
      <c r="D646" s="253" t="s">
        <v>12</v>
      </c>
      <c r="E646" s="119"/>
      <c r="F646" s="153" t="s">
        <v>4853</v>
      </c>
      <c r="G646" s="119" t="s">
        <v>6145</v>
      </c>
      <c r="H646" s="293">
        <v>89142715155</v>
      </c>
      <c r="I646" s="296" t="s">
        <v>6146</v>
      </c>
      <c r="J646" s="297" t="s">
        <v>4854</v>
      </c>
      <c r="K646" s="153"/>
      <c r="L646" s="66"/>
      <c r="M646" s="58"/>
      <c r="N646" s="5"/>
      <c r="O646" s="5"/>
      <c r="P646" s="5"/>
      <c r="Q646" s="5"/>
      <c r="R646" s="5"/>
      <c r="S646" s="5"/>
      <c r="T646" s="5"/>
      <c r="U646" s="5"/>
      <c r="V646" s="5"/>
      <c r="W646" s="5"/>
      <c r="X646" s="5"/>
    </row>
    <row r="647" spans="1:24" ht="65.25" customHeight="1">
      <c r="A647" s="118">
        <v>646</v>
      </c>
      <c r="B647" s="119" t="s">
        <v>2630</v>
      </c>
      <c r="C647" s="154" t="s">
        <v>247</v>
      </c>
      <c r="D647" s="253" t="s">
        <v>12</v>
      </c>
      <c r="E647" s="119"/>
      <c r="F647" s="153" t="s">
        <v>4855</v>
      </c>
      <c r="G647" s="119" t="s">
        <v>6145</v>
      </c>
      <c r="H647" s="293">
        <v>89142715155</v>
      </c>
      <c r="I647" s="296" t="s">
        <v>6146</v>
      </c>
      <c r="J647" s="297" t="s">
        <v>4856</v>
      </c>
      <c r="K647" s="153"/>
      <c r="L647" s="66"/>
      <c r="M647" s="58"/>
      <c r="N647" s="5"/>
      <c r="O647" s="5"/>
      <c r="P647" s="5"/>
      <c r="Q647" s="5"/>
      <c r="R647" s="5"/>
      <c r="S647" s="5"/>
      <c r="T647" s="5"/>
      <c r="U647" s="5"/>
      <c r="V647" s="5"/>
      <c r="W647" s="5"/>
      <c r="X647" s="5"/>
    </row>
    <row r="648" spans="1:24" ht="65.25" customHeight="1">
      <c r="A648" s="118">
        <v>647</v>
      </c>
      <c r="B648" s="119" t="s">
        <v>2630</v>
      </c>
      <c r="C648" s="154" t="s">
        <v>247</v>
      </c>
      <c r="D648" s="253" t="s">
        <v>12</v>
      </c>
      <c r="E648" s="119"/>
      <c r="F648" s="153" t="s">
        <v>4857</v>
      </c>
      <c r="G648" s="119" t="s">
        <v>6145</v>
      </c>
      <c r="H648" s="293">
        <v>89142715155</v>
      </c>
      <c r="I648" s="296" t="s">
        <v>6146</v>
      </c>
      <c r="J648" s="297" t="s">
        <v>4858</v>
      </c>
      <c r="K648" s="153"/>
      <c r="L648" s="66"/>
      <c r="M648" s="58"/>
      <c r="N648" s="5"/>
      <c r="O648" s="5"/>
      <c r="P648" s="5"/>
      <c r="Q648" s="5"/>
      <c r="R648" s="5"/>
      <c r="S648" s="5"/>
      <c r="T648" s="5"/>
      <c r="U648" s="5"/>
      <c r="V648" s="5"/>
      <c r="W648" s="5"/>
      <c r="X648" s="5"/>
    </row>
    <row r="649" spans="1:24" ht="65.25" customHeight="1">
      <c r="A649" s="118">
        <v>648</v>
      </c>
      <c r="B649" s="119" t="s">
        <v>2630</v>
      </c>
      <c r="C649" s="154" t="s">
        <v>247</v>
      </c>
      <c r="D649" s="253" t="s">
        <v>12</v>
      </c>
      <c r="E649" s="119"/>
      <c r="F649" s="153" t="s">
        <v>4859</v>
      </c>
      <c r="G649" s="119" t="s">
        <v>6145</v>
      </c>
      <c r="H649" s="293">
        <v>89142715155</v>
      </c>
      <c r="I649" s="296" t="s">
        <v>6146</v>
      </c>
      <c r="J649" s="297" t="s">
        <v>4860</v>
      </c>
      <c r="K649" s="153"/>
      <c r="L649" s="66"/>
      <c r="M649" s="58"/>
      <c r="N649" s="5"/>
      <c r="O649" s="5"/>
      <c r="P649" s="5"/>
      <c r="Q649" s="5"/>
      <c r="R649" s="5"/>
      <c r="S649" s="5"/>
      <c r="T649" s="5"/>
      <c r="U649" s="5"/>
      <c r="V649" s="5"/>
      <c r="W649" s="5"/>
      <c r="X649" s="5"/>
    </row>
    <row r="650" spans="1:24" ht="65.25" customHeight="1">
      <c r="A650" s="118">
        <v>649</v>
      </c>
      <c r="B650" s="119" t="s">
        <v>2630</v>
      </c>
      <c r="C650" s="154" t="s">
        <v>247</v>
      </c>
      <c r="D650" s="253" t="s">
        <v>12</v>
      </c>
      <c r="E650" s="119"/>
      <c r="F650" s="153" t="s">
        <v>4861</v>
      </c>
      <c r="G650" s="119" t="s">
        <v>6145</v>
      </c>
      <c r="H650" s="293">
        <v>89142715155</v>
      </c>
      <c r="I650" s="296" t="s">
        <v>6146</v>
      </c>
      <c r="J650" s="297" t="s">
        <v>4862</v>
      </c>
      <c r="K650" s="153"/>
      <c r="L650" s="66"/>
      <c r="M650" s="58"/>
      <c r="N650" s="5"/>
      <c r="O650" s="5"/>
      <c r="P650" s="5"/>
      <c r="Q650" s="5"/>
      <c r="R650" s="5"/>
      <c r="S650" s="5"/>
      <c r="T650" s="5"/>
      <c r="U650" s="5"/>
      <c r="V650" s="5"/>
      <c r="W650" s="5"/>
      <c r="X650" s="5"/>
    </row>
    <row r="651" spans="1:24" ht="65.25" customHeight="1">
      <c r="A651" s="118">
        <v>650</v>
      </c>
      <c r="B651" s="119" t="s">
        <v>2630</v>
      </c>
      <c r="C651" s="154" t="s">
        <v>247</v>
      </c>
      <c r="D651" s="253" t="s">
        <v>12</v>
      </c>
      <c r="E651" s="119"/>
      <c r="F651" s="153" t="s">
        <v>4863</v>
      </c>
      <c r="G651" s="119" t="s">
        <v>6145</v>
      </c>
      <c r="H651" s="293">
        <v>89142715155</v>
      </c>
      <c r="I651" s="296" t="s">
        <v>6146</v>
      </c>
      <c r="J651" s="297" t="s">
        <v>4864</v>
      </c>
      <c r="K651" s="153"/>
      <c r="L651" s="66"/>
      <c r="M651" s="58"/>
      <c r="N651" s="5"/>
      <c r="O651" s="5"/>
      <c r="P651" s="5"/>
      <c r="Q651" s="5"/>
      <c r="R651" s="5"/>
      <c r="S651" s="5"/>
      <c r="T651" s="5"/>
      <c r="U651" s="5"/>
      <c r="V651" s="5"/>
      <c r="W651" s="5"/>
      <c r="X651" s="5"/>
    </row>
    <row r="652" spans="1:24" ht="65.25" customHeight="1">
      <c r="A652" s="118">
        <v>651</v>
      </c>
      <c r="B652" s="119" t="s">
        <v>2630</v>
      </c>
      <c r="C652" s="154" t="s">
        <v>247</v>
      </c>
      <c r="D652" s="253" t="s">
        <v>12</v>
      </c>
      <c r="E652" s="119"/>
      <c r="F652" s="153" t="s">
        <v>4865</v>
      </c>
      <c r="G652" s="119" t="s">
        <v>6145</v>
      </c>
      <c r="H652" s="293">
        <v>89142715155</v>
      </c>
      <c r="I652" s="296" t="s">
        <v>6146</v>
      </c>
      <c r="J652" s="297" t="s">
        <v>4866</v>
      </c>
      <c r="K652" s="153"/>
      <c r="L652" s="66"/>
      <c r="M652" s="58"/>
      <c r="N652" s="5"/>
      <c r="O652" s="5"/>
      <c r="P652" s="5"/>
      <c r="Q652" s="5"/>
      <c r="R652" s="5"/>
      <c r="S652" s="5"/>
      <c r="T652" s="5"/>
      <c r="U652" s="5"/>
      <c r="V652" s="5"/>
      <c r="W652" s="5"/>
      <c r="X652" s="5"/>
    </row>
    <row r="653" spans="1:24" ht="65.25" customHeight="1">
      <c r="A653" s="118">
        <v>652</v>
      </c>
      <c r="B653" s="119" t="s">
        <v>2630</v>
      </c>
      <c r="C653" s="154" t="s">
        <v>247</v>
      </c>
      <c r="D653" s="253" t="s">
        <v>12</v>
      </c>
      <c r="E653" s="119"/>
      <c r="F653" s="153" t="s">
        <v>4867</v>
      </c>
      <c r="G653" s="119" t="s">
        <v>6145</v>
      </c>
      <c r="H653" s="293">
        <v>89142715155</v>
      </c>
      <c r="I653" s="296" t="s">
        <v>6146</v>
      </c>
      <c r="J653" s="297" t="s">
        <v>4868</v>
      </c>
      <c r="K653" s="153"/>
      <c r="L653" s="66"/>
      <c r="M653" s="58"/>
      <c r="N653" s="5"/>
      <c r="O653" s="5"/>
      <c r="P653" s="5"/>
      <c r="Q653" s="5"/>
      <c r="R653" s="5"/>
      <c r="S653" s="5"/>
      <c r="T653" s="5"/>
      <c r="U653" s="5"/>
      <c r="V653" s="5"/>
      <c r="W653" s="5"/>
      <c r="X653" s="5"/>
    </row>
    <row r="654" spans="1:24" ht="65.25" customHeight="1">
      <c r="A654" s="118">
        <v>653</v>
      </c>
      <c r="B654" s="119" t="s">
        <v>2630</v>
      </c>
      <c r="C654" s="154" t="s">
        <v>247</v>
      </c>
      <c r="D654" s="253" t="s">
        <v>12</v>
      </c>
      <c r="E654" s="119"/>
      <c r="F654" s="153" t="s">
        <v>4869</v>
      </c>
      <c r="G654" s="119" t="s">
        <v>6145</v>
      </c>
      <c r="H654" s="293">
        <v>89142715155</v>
      </c>
      <c r="I654" s="296" t="s">
        <v>6146</v>
      </c>
      <c r="J654" s="297" t="s">
        <v>4870</v>
      </c>
      <c r="K654" s="153"/>
      <c r="L654" s="66"/>
      <c r="M654" s="58"/>
      <c r="N654" s="5"/>
      <c r="O654" s="5"/>
      <c r="P654" s="5"/>
      <c r="Q654" s="5"/>
      <c r="R654" s="5"/>
      <c r="S654" s="5"/>
      <c r="T654" s="5"/>
      <c r="U654" s="5"/>
      <c r="V654" s="5"/>
      <c r="W654" s="5"/>
      <c r="X654" s="5"/>
    </row>
    <row r="655" spans="1:24" ht="65.25" customHeight="1">
      <c r="A655" s="118">
        <v>654</v>
      </c>
      <c r="B655" s="119" t="s">
        <v>2630</v>
      </c>
      <c r="C655" s="154" t="s">
        <v>247</v>
      </c>
      <c r="D655" s="253" t="s">
        <v>12</v>
      </c>
      <c r="E655" s="119"/>
      <c r="F655" s="153" t="s">
        <v>4871</v>
      </c>
      <c r="G655" s="119" t="s">
        <v>6145</v>
      </c>
      <c r="H655" s="293">
        <v>89142715155</v>
      </c>
      <c r="I655" s="296" t="s">
        <v>6146</v>
      </c>
      <c r="J655" s="297" t="s">
        <v>4872</v>
      </c>
      <c r="K655" s="153"/>
      <c r="L655" s="66"/>
      <c r="M655" s="58"/>
      <c r="N655" s="5"/>
      <c r="O655" s="5"/>
      <c r="P655" s="5"/>
      <c r="Q655" s="5"/>
      <c r="R655" s="5"/>
      <c r="S655" s="5"/>
      <c r="T655" s="5"/>
      <c r="U655" s="5"/>
      <c r="V655" s="5"/>
      <c r="W655" s="5"/>
      <c r="X655" s="5"/>
    </row>
    <row r="656" spans="1:24" ht="65.25" customHeight="1">
      <c r="A656" s="118">
        <v>655</v>
      </c>
      <c r="B656" s="119" t="s">
        <v>2630</v>
      </c>
      <c r="C656" s="154" t="s">
        <v>247</v>
      </c>
      <c r="D656" s="253" t="s">
        <v>12</v>
      </c>
      <c r="E656" s="119"/>
      <c r="F656" s="153" t="s">
        <v>4873</v>
      </c>
      <c r="G656" s="119" t="s">
        <v>6145</v>
      </c>
      <c r="H656" s="293">
        <v>89142715155</v>
      </c>
      <c r="I656" s="296" t="s">
        <v>6146</v>
      </c>
      <c r="J656" s="297" t="s">
        <v>4874</v>
      </c>
      <c r="K656" s="153"/>
      <c r="L656" s="66"/>
      <c r="M656" s="58"/>
      <c r="N656" s="5"/>
      <c r="O656" s="5"/>
      <c r="P656" s="5"/>
      <c r="Q656" s="5"/>
      <c r="R656" s="5"/>
      <c r="S656" s="5"/>
      <c r="T656" s="5"/>
      <c r="U656" s="5"/>
      <c r="V656" s="5"/>
      <c r="W656" s="5"/>
      <c r="X656" s="5"/>
    </row>
    <row r="657" spans="1:24" ht="65.25" customHeight="1">
      <c r="A657" s="118">
        <v>656</v>
      </c>
      <c r="B657" s="119" t="s">
        <v>2630</v>
      </c>
      <c r="C657" s="154" t="s">
        <v>247</v>
      </c>
      <c r="D657" s="253" t="s">
        <v>12</v>
      </c>
      <c r="E657" s="119"/>
      <c r="F657" s="153" t="s">
        <v>4875</v>
      </c>
      <c r="G657" s="119" t="s">
        <v>6145</v>
      </c>
      <c r="H657" s="293">
        <v>89142715155</v>
      </c>
      <c r="I657" s="296" t="s">
        <v>6146</v>
      </c>
      <c r="J657" s="297" t="s">
        <v>4876</v>
      </c>
      <c r="K657" s="153"/>
      <c r="L657" s="66"/>
      <c r="M657" s="58"/>
      <c r="N657" s="5"/>
      <c r="O657" s="5"/>
      <c r="P657" s="5"/>
      <c r="Q657" s="5"/>
      <c r="R657" s="5"/>
      <c r="S657" s="5"/>
      <c r="T657" s="5"/>
      <c r="U657" s="5"/>
      <c r="V657" s="5"/>
      <c r="W657" s="5"/>
      <c r="X657" s="5"/>
    </row>
    <row r="658" spans="1:24" ht="65.25" customHeight="1">
      <c r="A658" s="118">
        <v>657</v>
      </c>
      <c r="B658" s="119" t="s">
        <v>2630</v>
      </c>
      <c r="C658" s="154" t="s">
        <v>247</v>
      </c>
      <c r="D658" s="253" t="s">
        <v>12</v>
      </c>
      <c r="E658" s="119"/>
      <c r="F658" s="153" t="s">
        <v>4877</v>
      </c>
      <c r="G658" s="119" t="s">
        <v>6145</v>
      </c>
      <c r="H658" s="293">
        <v>89142715155</v>
      </c>
      <c r="I658" s="296" t="s">
        <v>6146</v>
      </c>
      <c r="J658" s="297" t="s">
        <v>4878</v>
      </c>
      <c r="K658" s="153"/>
      <c r="L658" s="66"/>
      <c r="M658" s="58"/>
      <c r="N658" s="5"/>
      <c r="O658" s="5"/>
      <c r="P658" s="5"/>
      <c r="Q658" s="5"/>
      <c r="R658" s="5"/>
      <c r="S658" s="5"/>
      <c r="T658" s="5"/>
      <c r="U658" s="5"/>
      <c r="V658" s="5"/>
      <c r="W658" s="5"/>
      <c r="X658" s="5"/>
    </row>
    <row r="659" spans="1:24" ht="65.25" customHeight="1">
      <c r="A659" s="118">
        <v>658</v>
      </c>
      <c r="B659" s="119" t="s">
        <v>2630</v>
      </c>
      <c r="C659" s="154" t="s">
        <v>247</v>
      </c>
      <c r="D659" s="253" t="s">
        <v>12</v>
      </c>
      <c r="E659" s="119"/>
      <c r="F659" s="153" t="s">
        <v>4879</v>
      </c>
      <c r="G659" s="119" t="s">
        <v>6145</v>
      </c>
      <c r="H659" s="293">
        <v>89142715155</v>
      </c>
      <c r="I659" s="296" t="s">
        <v>6146</v>
      </c>
      <c r="J659" s="297" t="s">
        <v>4880</v>
      </c>
      <c r="K659" s="153"/>
      <c r="L659" s="66"/>
      <c r="M659" s="58"/>
      <c r="N659" s="5"/>
      <c r="O659" s="5"/>
      <c r="P659" s="5"/>
      <c r="Q659" s="5"/>
      <c r="R659" s="5"/>
      <c r="S659" s="5"/>
      <c r="T659" s="5"/>
      <c r="U659" s="5"/>
      <c r="V659" s="5"/>
      <c r="W659" s="5"/>
      <c r="X659" s="5"/>
    </row>
    <row r="660" spans="1:24" ht="65.25" customHeight="1">
      <c r="A660" s="118">
        <v>659</v>
      </c>
      <c r="B660" s="119" t="s">
        <v>2630</v>
      </c>
      <c r="C660" s="154" t="s">
        <v>247</v>
      </c>
      <c r="D660" s="253" t="s">
        <v>12</v>
      </c>
      <c r="E660" s="119"/>
      <c r="F660" s="153" t="s">
        <v>4881</v>
      </c>
      <c r="G660" s="119" t="s">
        <v>6145</v>
      </c>
      <c r="H660" s="293">
        <v>89142715155</v>
      </c>
      <c r="I660" s="296" t="s">
        <v>6146</v>
      </c>
      <c r="J660" s="297" t="s">
        <v>4882</v>
      </c>
      <c r="K660" s="153"/>
      <c r="L660" s="66"/>
      <c r="M660" s="58"/>
      <c r="N660" s="5"/>
      <c r="O660" s="5"/>
      <c r="P660" s="5"/>
      <c r="Q660" s="5"/>
      <c r="R660" s="5"/>
      <c r="S660" s="5"/>
      <c r="T660" s="5"/>
      <c r="U660" s="5"/>
      <c r="V660" s="5"/>
      <c r="W660" s="5"/>
      <c r="X660" s="5"/>
    </row>
    <row r="661" spans="1:24" ht="65.25" customHeight="1">
      <c r="A661" s="118">
        <v>660</v>
      </c>
      <c r="B661" s="119" t="s">
        <v>2630</v>
      </c>
      <c r="C661" s="154" t="s">
        <v>247</v>
      </c>
      <c r="D661" s="253" t="s">
        <v>12</v>
      </c>
      <c r="E661" s="119"/>
      <c r="F661" s="153" t="s">
        <v>4883</v>
      </c>
      <c r="G661" s="119" t="s">
        <v>6145</v>
      </c>
      <c r="H661" s="293">
        <v>89142715155</v>
      </c>
      <c r="I661" s="296" t="s">
        <v>6146</v>
      </c>
      <c r="J661" s="297" t="s">
        <v>4884</v>
      </c>
      <c r="K661" s="153"/>
      <c r="L661" s="66"/>
      <c r="M661" s="58"/>
      <c r="N661" s="5"/>
      <c r="O661" s="5"/>
      <c r="P661" s="5"/>
      <c r="Q661" s="5"/>
      <c r="R661" s="5"/>
      <c r="S661" s="5"/>
      <c r="T661" s="5"/>
      <c r="U661" s="5"/>
      <c r="V661" s="5"/>
      <c r="W661" s="5"/>
      <c r="X661" s="5"/>
    </row>
    <row r="662" spans="1:24" ht="65.25" customHeight="1">
      <c r="A662" s="118">
        <v>661</v>
      </c>
      <c r="B662" s="119" t="s">
        <v>2630</v>
      </c>
      <c r="C662" s="154" t="s">
        <v>247</v>
      </c>
      <c r="D662" s="253" t="s">
        <v>12</v>
      </c>
      <c r="E662" s="119"/>
      <c r="F662" s="153" t="s">
        <v>4885</v>
      </c>
      <c r="G662" s="119" t="s">
        <v>6145</v>
      </c>
      <c r="H662" s="293">
        <v>89142715155</v>
      </c>
      <c r="I662" s="296" t="s">
        <v>6146</v>
      </c>
      <c r="J662" s="297" t="s">
        <v>4886</v>
      </c>
      <c r="K662" s="153"/>
      <c r="L662" s="66"/>
      <c r="M662" s="58"/>
      <c r="N662" s="5"/>
      <c r="O662" s="5"/>
      <c r="P662" s="5"/>
      <c r="Q662" s="5"/>
      <c r="R662" s="5"/>
      <c r="S662" s="5"/>
      <c r="T662" s="5"/>
      <c r="U662" s="5"/>
      <c r="V662" s="5"/>
      <c r="W662" s="5"/>
      <c r="X662" s="5"/>
    </row>
    <row r="663" spans="1:24" ht="65.25" customHeight="1">
      <c r="A663" s="118">
        <v>662</v>
      </c>
      <c r="B663" s="119" t="s">
        <v>2630</v>
      </c>
      <c r="C663" s="154" t="s">
        <v>247</v>
      </c>
      <c r="D663" s="253" t="s">
        <v>12</v>
      </c>
      <c r="E663" s="119"/>
      <c r="F663" s="153" t="s">
        <v>4887</v>
      </c>
      <c r="G663" s="119" t="s">
        <v>6145</v>
      </c>
      <c r="H663" s="293">
        <v>89142715155</v>
      </c>
      <c r="I663" s="296" t="s">
        <v>6146</v>
      </c>
      <c r="J663" s="297" t="s">
        <v>4888</v>
      </c>
      <c r="K663" s="153"/>
      <c r="L663" s="66"/>
      <c r="M663" s="58"/>
      <c r="N663" s="5"/>
      <c r="O663" s="5"/>
      <c r="P663" s="5"/>
      <c r="Q663" s="5"/>
      <c r="R663" s="5"/>
      <c r="S663" s="5"/>
      <c r="T663" s="5"/>
      <c r="U663" s="5"/>
      <c r="V663" s="5"/>
      <c r="W663" s="5"/>
      <c r="X663" s="5"/>
    </row>
    <row r="664" spans="1:24" ht="65.25" customHeight="1">
      <c r="A664" s="118">
        <v>663</v>
      </c>
      <c r="B664" s="119" t="s">
        <v>2630</v>
      </c>
      <c r="C664" s="154" t="s">
        <v>247</v>
      </c>
      <c r="D664" s="253" t="s">
        <v>12</v>
      </c>
      <c r="E664" s="119"/>
      <c r="F664" s="153" t="s">
        <v>4889</v>
      </c>
      <c r="G664" s="119" t="s">
        <v>6145</v>
      </c>
      <c r="H664" s="293">
        <v>89142715155</v>
      </c>
      <c r="I664" s="296" t="s">
        <v>6146</v>
      </c>
      <c r="J664" s="297" t="s">
        <v>4890</v>
      </c>
      <c r="K664" s="153"/>
      <c r="L664" s="66"/>
      <c r="M664" s="58"/>
      <c r="N664" s="5"/>
      <c r="O664" s="5"/>
      <c r="P664" s="5"/>
      <c r="Q664" s="5"/>
      <c r="R664" s="5"/>
      <c r="S664" s="5"/>
      <c r="T664" s="5"/>
      <c r="U664" s="5"/>
      <c r="V664" s="5"/>
      <c r="W664" s="5"/>
      <c r="X664" s="5"/>
    </row>
    <row r="665" spans="1:24" ht="65.25" customHeight="1">
      <c r="A665" s="118">
        <v>664</v>
      </c>
      <c r="B665" s="119" t="s">
        <v>2630</v>
      </c>
      <c r="C665" s="154" t="s">
        <v>247</v>
      </c>
      <c r="D665" s="253" t="s">
        <v>12</v>
      </c>
      <c r="E665" s="119"/>
      <c r="F665" s="153" t="s">
        <v>4891</v>
      </c>
      <c r="G665" s="119" t="s">
        <v>6145</v>
      </c>
      <c r="H665" s="293">
        <v>89142715155</v>
      </c>
      <c r="I665" s="296" t="s">
        <v>6146</v>
      </c>
      <c r="J665" s="297" t="s">
        <v>4892</v>
      </c>
      <c r="K665" s="153"/>
      <c r="L665" s="66"/>
      <c r="M665" s="58"/>
      <c r="N665" s="5"/>
      <c r="O665" s="5"/>
      <c r="P665" s="5"/>
      <c r="Q665" s="5"/>
      <c r="R665" s="5"/>
      <c r="S665" s="5"/>
      <c r="T665" s="5"/>
      <c r="U665" s="5"/>
      <c r="V665" s="5"/>
      <c r="W665" s="5"/>
      <c r="X665" s="5"/>
    </row>
    <row r="666" spans="1:24" ht="65.25" customHeight="1">
      <c r="A666" s="118">
        <v>665</v>
      </c>
      <c r="B666" s="119" t="s">
        <v>2630</v>
      </c>
      <c r="C666" s="154" t="s">
        <v>247</v>
      </c>
      <c r="D666" s="253" t="s">
        <v>12</v>
      </c>
      <c r="E666" s="119"/>
      <c r="F666" s="153" t="s">
        <v>4893</v>
      </c>
      <c r="G666" s="119" t="s">
        <v>6145</v>
      </c>
      <c r="H666" s="293">
        <v>89142715155</v>
      </c>
      <c r="I666" s="296" t="s">
        <v>6146</v>
      </c>
      <c r="J666" s="297" t="s">
        <v>4894</v>
      </c>
      <c r="K666" s="153"/>
      <c r="L666" s="66"/>
      <c r="M666" s="58"/>
      <c r="N666" s="5"/>
      <c r="O666" s="5"/>
      <c r="P666" s="5"/>
      <c r="Q666" s="5"/>
      <c r="R666" s="5"/>
      <c r="S666" s="5"/>
      <c r="T666" s="5"/>
      <c r="U666" s="5"/>
      <c r="V666" s="5"/>
      <c r="W666" s="5"/>
      <c r="X666" s="5"/>
    </row>
    <row r="667" spans="1:24" ht="65.25" customHeight="1">
      <c r="A667" s="118">
        <v>666</v>
      </c>
      <c r="B667" s="119" t="s">
        <v>2630</v>
      </c>
      <c r="C667" s="154" t="s">
        <v>247</v>
      </c>
      <c r="D667" s="253" t="s">
        <v>12</v>
      </c>
      <c r="E667" s="119"/>
      <c r="F667" s="153" t="s">
        <v>6411</v>
      </c>
      <c r="G667" s="119" t="s">
        <v>6145</v>
      </c>
      <c r="H667" s="293">
        <v>89142715155</v>
      </c>
      <c r="I667" s="296" t="s">
        <v>6146</v>
      </c>
      <c r="J667" s="297" t="s">
        <v>4895</v>
      </c>
      <c r="K667" s="153"/>
      <c r="L667" s="66"/>
      <c r="M667" s="58"/>
      <c r="N667" s="5"/>
      <c r="O667" s="5"/>
      <c r="P667" s="5"/>
      <c r="Q667" s="5"/>
      <c r="R667" s="5"/>
      <c r="S667" s="5"/>
      <c r="T667" s="5"/>
      <c r="U667" s="5"/>
      <c r="V667" s="5"/>
      <c r="W667" s="5"/>
      <c r="X667" s="5"/>
    </row>
    <row r="668" spans="1:24" ht="65.25" customHeight="1">
      <c r="A668" s="118">
        <v>667</v>
      </c>
      <c r="B668" s="119" t="s">
        <v>2630</v>
      </c>
      <c r="C668" s="154" t="s">
        <v>247</v>
      </c>
      <c r="D668" s="253" t="s">
        <v>12</v>
      </c>
      <c r="E668" s="119"/>
      <c r="F668" s="153" t="s">
        <v>6412</v>
      </c>
      <c r="G668" s="119" t="s">
        <v>6145</v>
      </c>
      <c r="H668" s="293">
        <v>89142715155</v>
      </c>
      <c r="I668" s="296" t="s">
        <v>6146</v>
      </c>
      <c r="J668" s="297" t="s">
        <v>4894</v>
      </c>
      <c r="K668" s="153"/>
      <c r="L668" s="66"/>
      <c r="M668" s="58"/>
      <c r="N668" s="5"/>
      <c r="O668" s="5"/>
      <c r="P668" s="5"/>
      <c r="Q668" s="5"/>
      <c r="R668" s="5"/>
      <c r="S668" s="5"/>
      <c r="T668" s="5"/>
      <c r="U668" s="5"/>
      <c r="V668" s="5"/>
      <c r="W668" s="5"/>
      <c r="X668" s="5"/>
    </row>
    <row r="669" spans="1:24" ht="65.25" customHeight="1">
      <c r="A669" s="118">
        <v>668</v>
      </c>
      <c r="B669" s="119" t="s">
        <v>2630</v>
      </c>
      <c r="C669" s="154" t="s">
        <v>247</v>
      </c>
      <c r="D669" s="253" t="s">
        <v>12</v>
      </c>
      <c r="E669" s="119"/>
      <c r="F669" s="153" t="s">
        <v>6413</v>
      </c>
      <c r="G669" s="119" t="s">
        <v>6145</v>
      </c>
      <c r="H669" s="293">
        <v>89142715155</v>
      </c>
      <c r="I669" s="296" t="s">
        <v>6146</v>
      </c>
      <c r="J669" s="297" t="s">
        <v>4894</v>
      </c>
      <c r="K669" s="153"/>
      <c r="L669" s="66"/>
      <c r="M669" s="58"/>
      <c r="N669" s="5"/>
      <c r="O669" s="5"/>
      <c r="P669" s="5"/>
      <c r="Q669" s="5"/>
      <c r="R669" s="5"/>
      <c r="S669" s="5"/>
      <c r="T669" s="5"/>
      <c r="U669" s="5"/>
      <c r="V669" s="5"/>
      <c r="W669" s="5"/>
      <c r="X669" s="5"/>
    </row>
    <row r="670" spans="1:24" ht="65.25" customHeight="1">
      <c r="A670" s="118">
        <v>669</v>
      </c>
      <c r="B670" s="119" t="s">
        <v>2630</v>
      </c>
      <c r="C670" s="154" t="s">
        <v>247</v>
      </c>
      <c r="D670" s="253" t="s">
        <v>12</v>
      </c>
      <c r="E670" s="119"/>
      <c r="F670" s="153" t="s">
        <v>4896</v>
      </c>
      <c r="G670" s="119" t="s">
        <v>6145</v>
      </c>
      <c r="H670" s="293">
        <v>89142715155</v>
      </c>
      <c r="I670" s="296" t="s">
        <v>6146</v>
      </c>
      <c r="J670" s="297" t="s">
        <v>4897</v>
      </c>
      <c r="K670" s="153"/>
      <c r="L670" s="66"/>
      <c r="M670" s="58"/>
      <c r="N670" s="5"/>
      <c r="O670" s="5"/>
      <c r="P670" s="5"/>
      <c r="Q670" s="5"/>
      <c r="R670" s="5"/>
      <c r="S670" s="5"/>
      <c r="T670" s="5"/>
      <c r="U670" s="5"/>
      <c r="V670" s="5"/>
      <c r="W670" s="5"/>
      <c r="X670" s="5"/>
    </row>
    <row r="671" spans="1:24" ht="65.25" customHeight="1">
      <c r="A671" s="118">
        <v>670</v>
      </c>
      <c r="B671" s="119" t="s">
        <v>2630</v>
      </c>
      <c r="C671" s="154" t="s">
        <v>247</v>
      </c>
      <c r="D671" s="253" t="s">
        <v>12</v>
      </c>
      <c r="E671" s="119"/>
      <c r="F671" s="153" t="s">
        <v>4898</v>
      </c>
      <c r="G671" s="119" t="s">
        <v>6145</v>
      </c>
      <c r="H671" s="293">
        <v>89142715155</v>
      </c>
      <c r="I671" s="296" t="s">
        <v>6146</v>
      </c>
      <c r="J671" s="297" t="s">
        <v>4899</v>
      </c>
      <c r="K671" s="153"/>
      <c r="L671" s="66"/>
      <c r="M671" s="58"/>
      <c r="N671" s="5"/>
      <c r="O671" s="5"/>
      <c r="P671" s="5"/>
      <c r="Q671" s="5"/>
      <c r="R671" s="5"/>
      <c r="S671" s="5"/>
      <c r="T671" s="5"/>
      <c r="U671" s="5"/>
      <c r="V671" s="5"/>
      <c r="W671" s="5"/>
      <c r="X671" s="5"/>
    </row>
    <row r="672" spans="1:24" ht="65.25" customHeight="1">
      <c r="A672" s="118">
        <v>671</v>
      </c>
      <c r="B672" s="119" t="s">
        <v>2630</v>
      </c>
      <c r="C672" s="154" t="s">
        <v>247</v>
      </c>
      <c r="D672" s="253" t="s">
        <v>12</v>
      </c>
      <c r="E672" s="119"/>
      <c r="F672" s="153" t="s">
        <v>4900</v>
      </c>
      <c r="G672" s="119" t="s">
        <v>6145</v>
      </c>
      <c r="H672" s="293">
        <v>89142715155</v>
      </c>
      <c r="I672" s="296" t="s">
        <v>6146</v>
      </c>
      <c r="J672" s="297" t="s">
        <v>4901</v>
      </c>
      <c r="K672" s="153"/>
      <c r="L672" s="66"/>
      <c r="M672" s="58"/>
      <c r="N672" s="5"/>
      <c r="O672" s="5"/>
      <c r="P672" s="5"/>
      <c r="Q672" s="5"/>
      <c r="R672" s="5"/>
      <c r="S672" s="5"/>
      <c r="T672" s="5"/>
      <c r="U672" s="5"/>
      <c r="V672" s="5"/>
      <c r="W672" s="5"/>
      <c r="X672" s="5"/>
    </row>
    <row r="673" spans="1:24" ht="65.25" customHeight="1">
      <c r="A673" s="118">
        <v>672</v>
      </c>
      <c r="B673" s="119" t="s">
        <v>2630</v>
      </c>
      <c r="C673" s="154" t="s">
        <v>247</v>
      </c>
      <c r="D673" s="253" t="s">
        <v>12</v>
      </c>
      <c r="E673" s="119"/>
      <c r="F673" s="153" t="s">
        <v>4902</v>
      </c>
      <c r="G673" s="119" t="s">
        <v>6145</v>
      </c>
      <c r="H673" s="293">
        <v>89142715155</v>
      </c>
      <c r="I673" s="296" t="s">
        <v>6146</v>
      </c>
      <c r="J673" s="297" t="s">
        <v>4903</v>
      </c>
      <c r="K673" s="153"/>
      <c r="L673" s="66"/>
      <c r="M673" s="58"/>
      <c r="N673" s="5"/>
      <c r="O673" s="5"/>
      <c r="P673" s="5"/>
      <c r="Q673" s="5"/>
      <c r="R673" s="5"/>
      <c r="S673" s="5"/>
      <c r="T673" s="5"/>
      <c r="U673" s="5"/>
      <c r="V673" s="5"/>
      <c r="W673" s="5"/>
      <c r="X673" s="5"/>
    </row>
    <row r="674" spans="1:24" ht="65.25" customHeight="1">
      <c r="A674" s="118">
        <v>673</v>
      </c>
      <c r="B674" s="119" t="s">
        <v>2630</v>
      </c>
      <c r="C674" s="154" t="s">
        <v>247</v>
      </c>
      <c r="D674" s="253" t="s">
        <v>12</v>
      </c>
      <c r="E674" s="119"/>
      <c r="F674" s="153" t="s">
        <v>4904</v>
      </c>
      <c r="G674" s="119" t="s">
        <v>6145</v>
      </c>
      <c r="H674" s="293">
        <v>89142715155</v>
      </c>
      <c r="I674" s="296" t="s">
        <v>6146</v>
      </c>
      <c r="J674" s="297" t="s">
        <v>4905</v>
      </c>
      <c r="K674" s="153"/>
      <c r="L674" s="66"/>
      <c r="M674" s="58"/>
      <c r="N674" s="5"/>
      <c r="O674" s="5"/>
      <c r="P674" s="5"/>
      <c r="Q674" s="5"/>
      <c r="R674" s="5"/>
      <c r="S674" s="5"/>
      <c r="T674" s="5"/>
      <c r="U674" s="5"/>
      <c r="V674" s="5"/>
      <c r="W674" s="5"/>
      <c r="X674" s="5"/>
    </row>
    <row r="675" spans="1:24" ht="65.25" customHeight="1">
      <c r="A675" s="118">
        <v>674</v>
      </c>
      <c r="B675" s="119" t="s">
        <v>2630</v>
      </c>
      <c r="C675" s="154" t="s">
        <v>247</v>
      </c>
      <c r="D675" s="253" t="s">
        <v>12</v>
      </c>
      <c r="E675" s="119"/>
      <c r="F675" s="153" t="s">
        <v>4906</v>
      </c>
      <c r="G675" s="119" t="s">
        <v>6145</v>
      </c>
      <c r="H675" s="293">
        <v>89142715155</v>
      </c>
      <c r="I675" s="296" t="s">
        <v>6146</v>
      </c>
      <c r="J675" s="297" t="s">
        <v>4907</v>
      </c>
      <c r="K675" s="153"/>
      <c r="L675" s="66"/>
      <c r="M675" s="58"/>
      <c r="N675" s="5"/>
      <c r="O675" s="5"/>
      <c r="P675" s="5"/>
      <c r="Q675" s="5"/>
      <c r="R675" s="5"/>
      <c r="S675" s="5"/>
      <c r="T675" s="5"/>
      <c r="U675" s="5"/>
      <c r="V675" s="5"/>
      <c r="W675" s="5"/>
      <c r="X675" s="5"/>
    </row>
    <row r="676" spans="1:24" ht="65.25" customHeight="1">
      <c r="A676" s="118">
        <v>675</v>
      </c>
      <c r="B676" s="119" t="s">
        <v>2630</v>
      </c>
      <c r="C676" s="154" t="s">
        <v>247</v>
      </c>
      <c r="D676" s="253" t="s">
        <v>12</v>
      </c>
      <c r="E676" s="119"/>
      <c r="F676" s="153" t="s">
        <v>4908</v>
      </c>
      <c r="G676" s="119" t="s">
        <v>6145</v>
      </c>
      <c r="H676" s="293">
        <v>89142715155</v>
      </c>
      <c r="I676" s="296" t="s">
        <v>6146</v>
      </c>
      <c r="J676" s="297" t="s">
        <v>4909</v>
      </c>
      <c r="K676" s="153"/>
      <c r="L676" s="66"/>
      <c r="M676" s="58"/>
      <c r="N676" s="5"/>
      <c r="O676" s="5"/>
      <c r="P676" s="5"/>
      <c r="Q676" s="5"/>
      <c r="R676" s="5"/>
      <c r="S676" s="5"/>
      <c r="T676" s="5"/>
      <c r="U676" s="5"/>
      <c r="V676" s="5"/>
      <c r="W676" s="5"/>
      <c r="X676" s="5"/>
    </row>
    <row r="677" spans="1:24" ht="65.25" customHeight="1">
      <c r="A677" s="118">
        <v>676</v>
      </c>
      <c r="B677" s="119" t="s">
        <v>2630</v>
      </c>
      <c r="C677" s="154" t="s">
        <v>247</v>
      </c>
      <c r="D677" s="253" t="s">
        <v>12</v>
      </c>
      <c r="E677" s="119"/>
      <c r="F677" s="153" t="s">
        <v>4910</v>
      </c>
      <c r="G677" s="119" t="s">
        <v>6145</v>
      </c>
      <c r="H677" s="293">
        <v>89142715155</v>
      </c>
      <c r="I677" s="296" t="s">
        <v>6146</v>
      </c>
      <c r="J677" s="297" t="s">
        <v>4911</v>
      </c>
      <c r="K677" s="153"/>
      <c r="L677" s="66"/>
      <c r="M677" s="58"/>
      <c r="N677" s="5"/>
      <c r="O677" s="5"/>
      <c r="P677" s="5"/>
      <c r="Q677" s="5"/>
      <c r="R677" s="5"/>
      <c r="S677" s="5"/>
      <c r="T677" s="5"/>
      <c r="U677" s="5"/>
      <c r="V677" s="5"/>
      <c r="W677" s="5"/>
      <c r="X677" s="5"/>
    </row>
    <row r="678" spans="1:24" ht="65.25" customHeight="1">
      <c r="A678" s="118">
        <v>677</v>
      </c>
      <c r="B678" s="119" t="s">
        <v>2630</v>
      </c>
      <c r="C678" s="154" t="s">
        <v>247</v>
      </c>
      <c r="D678" s="253" t="s">
        <v>12</v>
      </c>
      <c r="E678" s="119"/>
      <c r="F678" s="153" t="s">
        <v>4912</v>
      </c>
      <c r="G678" s="119" t="s">
        <v>6145</v>
      </c>
      <c r="H678" s="293">
        <v>89142715155</v>
      </c>
      <c r="I678" s="296" t="s">
        <v>6146</v>
      </c>
      <c r="J678" s="297" t="s">
        <v>4913</v>
      </c>
      <c r="K678" s="153"/>
      <c r="L678" s="66"/>
      <c r="M678" s="58"/>
      <c r="N678" s="5"/>
      <c r="O678" s="5"/>
      <c r="P678" s="5"/>
      <c r="Q678" s="5"/>
      <c r="R678" s="5"/>
      <c r="S678" s="5"/>
      <c r="T678" s="5"/>
      <c r="U678" s="5"/>
      <c r="V678" s="5"/>
      <c r="W678" s="5"/>
      <c r="X678" s="5"/>
    </row>
    <row r="679" spans="1:24" ht="65.25" customHeight="1">
      <c r="A679" s="118">
        <v>678</v>
      </c>
      <c r="B679" s="119" t="s">
        <v>2630</v>
      </c>
      <c r="C679" s="154" t="s">
        <v>247</v>
      </c>
      <c r="D679" s="253" t="s">
        <v>12</v>
      </c>
      <c r="E679" s="119"/>
      <c r="F679" s="153" t="s">
        <v>4914</v>
      </c>
      <c r="G679" s="119" t="s">
        <v>6145</v>
      </c>
      <c r="H679" s="293">
        <v>89142715155</v>
      </c>
      <c r="I679" s="296" t="s">
        <v>6146</v>
      </c>
      <c r="J679" s="297" t="s">
        <v>4915</v>
      </c>
      <c r="K679" s="153"/>
      <c r="L679" s="66"/>
      <c r="M679" s="58"/>
      <c r="N679" s="5"/>
      <c r="O679" s="5"/>
      <c r="P679" s="5"/>
      <c r="Q679" s="5"/>
      <c r="R679" s="5"/>
      <c r="S679" s="5"/>
      <c r="T679" s="5"/>
      <c r="U679" s="5"/>
      <c r="V679" s="5"/>
      <c r="W679" s="5"/>
      <c r="X679" s="5"/>
    </row>
    <row r="680" spans="1:24" ht="65.25" customHeight="1">
      <c r="A680" s="118">
        <v>679</v>
      </c>
      <c r="B680" s="119" t="s">
        <v>2630</v>
      </c>
      <c r="C680" s="154" t="s">
        <v>247</v>
      </c>
      <c r="D680" s="253" t="s">
        <v>12</v>
      </c>
      <c r="E680" s="119"/>
      <c r="F680" s="153" t="s">
        <v>4916</v>
      </c>
      <c r="G680" s="119" t="s">
        <v>6145</v>
      </c>
      <c r="H680" s="293">
        <v>89142715155</v>
      </c>
      <c r="I680" s="296" t="s">
        <v>6146</v>
      </c>
      <c r="J680" s="297" t="s">
        <v>4917</v>
      </c>
      <c r="K680" s="153"/>
      <c r="L680" s="66"/>
      <c r="M680" s="58"/>
      <c r="N680" s="5"/>
      <c r="O680" s="5"/>
      <c r="P680" s="5"/>
      <c r="Q680" s="5"/>
      <c r="R680" s="5"/>
      <c r="S680" s="5"/>
      <c r="T680" s="5"/>
      <c r="U680" s="5"/>
      <c r="V680" s="5"/>
      <c r="W680" s="5"/>
      <c r="X680" s="5"/>
    </row>
    <row r="681" spans="1:24" ht="65.25" customHeight="1">
      <c r="A681" s="118">
        <v>680</v>
      </c>
      <c r="B681" s="119" t="s">
        <v>2630</v>
      </c>
      <c r="C681" s="154" t="s">
        <v>247</v>
      </c>
      <c r="D681" s="253" t="s">
        <v>12</v>
      </c>
      <c r="E681" s="119"/>
      <c r="F681" s="153" t="s">
        <v>4918</v>
      </c>
      <c r="G681" s="119" t="s">
        <v>6145</v>
      </c>
      <c r="H681" s="293">
        <v>89142715155</v>
      </c>
      <c r="I681" s="296" t="s">
        <v>6146</v>
      </c>
      <c r="J681" s="297" t="s">
        <v>4919</v>
      </c>
      <c r="K681" s="153"/>
      <c r="L681" s="66"/>
      <c r="M681" s="58"/>
      <c r="N681" s="5"/>
      <c r="O681" s="5"/>
      <c r="P681" s="5"/>
      <c r="Q681" s="5"/>
      <c r="R681" s="5"/>
      <c r="S681" s="5"/>
      <c r="T681" s="5"/>
      <c r="U681" s="5"/>
      <c r="V681" s="5"/>
      <c r="W681" s="5"/>
      <c r="X681" s="5"/>
    </row>
    <row r="682" spans="1:24" ht="65.25" customHeight="1">
      <c r="A682" s="118">
        <v>681</v>
      </c>
      <c r="B682" s="119" t="s">
        <v>2630</v>
      </c>
      <c r="C682" s="154" t="s">
        <v>247</v>
      </c>
      <c r="D682" s="253" t="s">
        <v>12</v>
      </c>
      <c r="E682" s="119"/>
      <c r="F682" s="153" t="s">
        <v>4920</v>
      </c>
      <c r="G682" s="119" t="s">
        <v>6145</v>
      </c>
      <c r="H682" s="293">
        <v>89142715155</v>
      </c>
      <c r="I682" s="296" t="s">
        <v>6146</v>
      </c>
      <c r="J682" s="297" t="s">
        <v>4921</v>
      </c>
      <c r="K682" s="153"/>
      <c r="L682" s="66"/>
      <c r="M682" s="58"/>
      <c r="N682" s="5"/>
      <c r="O682" s="5"/>
      <c r="P682" s="5"/>
      <c r="Q682" s="5"/>
      <c r="R682" s="5"/>
      <c r="S682" s="5"/>
      <c r="T682" s="5"/>
      <c r="U682" s="5"/>
      <c r="V682" s="5"/>
      <c r="W682" s="5"/>
      <c r="X682" s="5"/>
    </row>
    <row r="683" spans="1:24" ht="65.25" customHeight="1">
      <c r="A683" s="118">
        <v>682</v>
      </c>
      <c r="B683" s="119" t="s">
        <v>2630</v>
      </c>
      <c r="C683" s="154" t="s">
        <v>247</v>
      </c>
      <c r="D683" s="253" t="s">
        <v>12</v>
      </c>
      <c r="E683" s="119"/>
      <c r="F683" s="153" t="s">
        <v>4922</v>
      </c>
      <c r="G683" s="119" t="s">
        <v>6145</v>
      </c>
      <c r="H683" s="293">
        <v>89142715155</v>
      </c>
      <c r="I683" s="296" t="s">
        <v>6146</v>
      </c>
      <c r="J683" s="297" t="s">
        <v>4990</v>
      </c>
      <c r="K683" s="153"/>
      <c r="L683" s="66"/>
      <c r="M683" s="58"/>
      <c r="N683" s="5"/>
      <c r="O683" s="5"/>
      <c r="P683" s="5"/>
      <c r="Q683" s="5"/>
      <c r="R683" s="5"/>
      <c r="S683" s="5"/>
      <c r="T683" s="5"/>
      <c r="U683" s="5"/>
      <c r="V683" s="5"/>
      <c r="W683" s="5"/>
      <c r="X683" s="5"/>
    </row>
    <row r="684" spans="1:24" ht="135" customHeight="1">
      <c r="A684" s="118">
        <v>683</v>
      </c>
      <c r="B684" s="119" t="s">
        <v>2630</v>
      </c>
      <c r="C684" s="154" t="s">
        <v>247</v>
      </c>
      <c r="D684" s="253" t="s">
        <v>12</v>
      </c>
      <c r="E684" s="119"/>
      <c r="F684" s="153" t="s">
        <v>4923</v>
      </c>
      <c r="G684" s="119" t="s">
        <v>6145</v>
      </c>
      <c r="H684" s="293">
        <v>89142715155</v>
      </c>
      <c r="I684" s="296" t="s">
        <v>6146</v>
      </c>
      <c r="J684" s="297" t="s">
        <v>4991</v>
      </c>
      <c r="K684" s="153"/>
      <c r="L684" s="66"/>
      <c r="M684" s="58"/>
      <c r="N684" s="5"/>
      <c r="O684" s="5"/>
      <c r="P684" s="5"/>
      <c r="Q684" s="5"/>
      <c r="R684" s="5"/>
      <c r="S684" s="5"/>
      <c r="T684" s="5"/>
      <c r="U684" s="5"/>
      <c r="V684" s="5"/>
      <c r="W684" s="5"/>
      <c r="X684" s="5"/>
    </row>
    <row r="685" spans="1:24" ht="65.25" customHeight="1">
      <c r="A685" s="118">
        <v>684</v>
      </c>
      <c r="B685" s="119" t="s">
        <v>2630</v>
      </c>
      <c r="C685" s="154" t="s">
        <v>247</v>
      </c>
      <c r="D685" s="253" t="s">
        <v>12</v>
      </c>
      <c r="E685" s="119"/>
      <c r="F685" s="153" t="s">
        <v>4924</v>
      </c>
      <c r="G685" s="119" t="s">
        <v>6145</v>
      </c>
      <c r="H685" s="293">
        <v>89142715155</v>
      </c>
      <c r="I685" s="296" t="s">
        <v>6146</v>
      </c>
      <c r="J685" s="297" t="s">
        <v>4992</v>
      </c>
      <c r="K685" s="153"/>
      <c r="L685" s="66"/>
      <c r="M685" s="58"/>
      <c r="N685" s="5"/>
      <c r="O685" s="5"/>
      <c r="P685" s="5"/>
      <c r="Q685" s="5"/>
      <c r="R685" s="5"/>
      <c r="S685" s="5"/>
      <c r="T685" s="5"/>
      <c r="U685" s="5"/>
      <c r="V685" s="5"/>
      <c r="W685" s="5"/>
      <c r="X685" s="5"/>
    </row>
    <row r="686" spans="1:24" ht="65.25" customHeight="1">
      <c r="A686" s="118">
        <v>685</v>
      </c>
      <c r="B686" s="119" t="s">
        <v>2630</v>
      </c>
      <c r="C686" s="154" t="s">
        <v>247</v>
      </c>
      <c r="D686" s="253" t="s">
        <v>12</v>
      </c>
      <c r="E686" s="119"/>
      <c r="F686" s="153" t="s">
        <v>4925</v>
      </c>
      <c r="G686" s="119" t="s">
        <v>6145</v>
      </c>
      <c r="H686" s="293">
        <v>89142715155</v>
      </c>
      <c r="I686" s="296" t="s">
        <v>6146</v>
      </c>
      <c r="J686" s="297" t="s">
        <v>4993</v>
      </c>
      <c r="K686" s="153"/>
      <c r="L686" s="66"/>
      <c r="M686" s="58"/>
      <c r="N686" s="5"/>
      <c r="O686" s="5"/>
      <c r="P686" s="5"/>
      <c r="Q686" s="5"/>
      <c r="R686" s="5"/>
      <c r="S686" s="5"/>
      <c r="T686" s="5"/>
      <c r="U686" s="5"/>
      <c r="V686" s="5"/>
      <c r="W686" s="5"/>
      <c r="X686" s="5"/>
    </row>
    <row r="687" spans="1:24" ht="65.25" customHeight="1">
      <c r="A687" s="118">
        <v>686</v>
      </c>
      <c r="B687" s="119" t="s">
        <v>2630</v>
      </c>
      <c r="C687" s="154" t="s">
        <v>247</v>
      </c>
      <c r="D687" s="253" t="s">
        <v>12</v>
      </c>
      <c r="E687" s="119"/>
      <c r="F687" s="153" t="s">
        <v>4926</v>
      </c>
      <c r="G687" s="119" t="s">
        <v>6145</v>
      </c>
      <c r="H687" s="293">
        <v>89142715155</v>
      </c>
      <c r="I687" s="296" t="s">
        <v>6146</v>
      </c>
      <c r="J687" s="297" t="s">
        <v>4994</v>
      </c>
      <c r="K687" s="153"/>
      <c r="L687" s="66"/>
      <c r="M687" s="58"/>
      <c r="N687" s="5"/>
      <c r="O687" s="5"/>
      <c r="P687" s="5"/>
      <c r="Q687" s="5"/>
      <c r="R687" s="5"/>
      <c r="S687" s="5"/>
      <c r="T687" s="5"/>
      <c r="U687" s="5"/>
      <c r="V687" s="5"/>
      <c r="W687" s="5"/>
      <c r="X687" s="5"/>
    </row>
    <row r="688" spans="1:24" ht="65.25" customHeight="1">
      <c r="A688" s="118">
        <v>687</v>
      </c>
      <c r="B688" s="119" t="s">
        <v>2630</v>
      </c>
      <c r="C688" s="154" t="s">
        <v>247</v>
      </c>
      <c r="D688" s="253" t="s">
        <v>12</v>
      </c>
      <c r="E688" s="119"/>
      <c r="F688" s="153" t="s">
        <v>4927</v>
      </c>
      <c r="G688" s="119" t="s">
        <v>6145</v>
      </c>
      <c r="H688" s="293">
        <v>89142715155</v>
      </c>
      <c r="I688" s="296" t="s">
        <v>6146</v>
      </c>
      <c r="J688" s="297" t="s">
        <v>4995</v>
      </c>
      <c r="K688" s="153"/>
      <c r="L688" s="66"/>
      <c r="M688" s="58"/>
      <c r="N688" s="5"/>
      <c r="O688" s="5"/>
      <c r="P688" s="5"/>
      <c r="Q688" s="5"/>
      <c r="R688" s="5"/>
      <c r="S688" s="5"/>
      <c r="T688" s="5"/>
      <c r="U688" s="5"/>
      <c r="V688" s="5"/>
      <c r="W688" s="5"/>
      <c r="X688" s="5"/>
    </row>
    <row r="689" spans="1:24" ht="65.25" customHeight="1">
      <c r="A689" s="118">
        <v>688</v>
      </c>
      <c r="B689" s="119" t="s">
        <v>2630</v>
      </c>
      <c r="C689" s="154" t="s">
        <v>247</v>
      </c>
      <c r="D689" s="253" t="s">
        <v>12</v>
      </c>
      <c r="E689" s="119"/>
      <c r="F689" s="153" t="s">
        <v>4928</v>
      </c>
      <c r="G689" s="119" t="s">
        <v>6145</v>
      </c>
      <c r="H689" s="293">
        <v>89142715155</v>
      </c>
      <c r="I689" s="296" t="s">
        <v>6146</v>
      </c>
      <c r="J689" s="297" t="s">
        <v>4928</v>
      </c>
      <c r="K689" s="153"/>
      <c r="L689" s="66"/>
      <c r="M689" s="58"/>
      <c r="N689" s="5"/>
      <c r="O689" s="5"/>
      <c r="P689" s="5"/>
      <c r="Q689" s="5"/>
      <c r="R689" s="5"/>
      <c r="S689" s="5"/>
      <c r="T689" s="5"/>
      <c r="U689" s="5"/>
      <c r="V689" s="5"/>
      <c r="W689" s="5"/>
      <c r="X689" s="5"/>
    </row>
    <row r="690" spans="1:24" ht="65.25" customHeight="1">
      <c r="A690" s="118">
        <v>689</v>
      </c>
      <c r="B690" s="119" t="s">
        <v>2630</v>
      </c>
      <c r="C690" s="154" t="s">
        <v>247</v>
      </c>
      <c r="D690" s="253" t="s">
        <v>12</v>
      </c>
      <c r="E690" s="119"/>
      <c r="F690" s="153" t="s">
        <v>4929</v>
      </c>
      <c r="G690" s="119" t="s">
        <v>6145</v>
      </c>
      <c r="H690" s="293">
        <v>89142715155</v>
      </c>
      <c r="I690" s="296" t="s">
        <v>6146</v>
      </c>
      <c r="J690" s="297" t="s">
        <v>4996</v>
      </c>
      <c r="K690" s="153"/>
      <c r="L690" s="66"/>
      <c r="M690" s="58"/>
      <c r="N690" s="5"/>
      <c r="O690" s="5"/>
      <c r="P690" s="5"/>
      <c r="Q690" s="5"/>
      <c r="R690" s="5"/>
      <c r="S690" s="5"/>
      <c r="T690" s="5"/>
      <c r="U690" s="5"/>
      <c r="V690" s="5"/>
      <c r="W690" s="5"/>
      <c r="X690" s="5"/>
    </row>
    <row r="691" spans="1:24" ht="65.25" customHeight="1">
      <c r="A691" s="118">
        <v>690</v>
      </c>
      <c r="B691" s="119" t="s">
        <v>2630</v>
      </c>
      <c r="C691" s="154" t="s">
        <v>247</v>
      </c>
      <c r="D691" s="253" t="s">
        <v>12</v>
      </c>
      <c r="E691" s="119"/>
      <c r="F691" s="153" t="s">
        <v>6414</v>
      </c>
      <c r="G691" s="119" t="s">
        <v>6145</v>
      </c>
      <c r="H691" s="293">
        <v>89142715155</v>
      </c>
      <c r="I691" s="296" t="s">
        <v>6146</v>
      </c>
      <c r="J691" s="297" t="s">
        <v>4997</v>
      </c>
      <c r="K691" s="153"/>
      <c r="L691" s="66"/>
      <c r="M691" s="58"/>
      <c r="N691" s="5"/>
      <c r="O691" s="5"/>
      <c r="P691" s="5"/>
      <c r="Q691" s="5"/>
      <c r="R691" s="5"/>
      <c r="S691" s="5"/>
      <c r="T691" s="5"/>
      <c r="U691" s="5"/>
      <c r="V691" s="5"/>
      <c r="W691" s="5"/>
      <c r="X691" s="5"/>
    </row>
    <row r="692" spans="1:24" ht="65.25" customHeight="1">
      <c r="A692" s="118">
        <v>691</v>
      </c>
      <c r="B692" s="119" t="s">
        <v>2630</v>
      </c>
      <c r="C692" s="154" t="s">
        <v>247</v>
      </c>
      <c r="D692" s="253" t="s">
        <v>12</v>
      </c>
      <c r="E692" s="119"/>
      <c r="F692" s="153" t="s">
        <v>4930</v>
      </c>
      <c r="G692" s="119" t="s">
        <v>6145</v>
      </c>
      <c r="H692" s="293">
        <v>89142715155</v>
      </c>
      <c r="I692" s="296" t="s">
        <v>6146</v>
      </c>
      <c r="J692" s="297" t="s">
        <v>4998</v>
      </c>
      <c r="K692" s="153"/>
      <c r="L692" s="66"/>
      <c r="M692" s="58"/>
      <c r="N692" s="5"/>
      <c r="O692" s="5"/>
      <c r="P692" s="5"/>
      <c r="Q692" s="5"/>
      <c r="R692" s="5"/>
      <c r="S692" s="5"/>
      <c r="T692" s="5"/>
      <c r="U692" s="5"/>
      <c r="V692" s="5"/>
      <c r="W692" s="5"/>
      <c r="X692" s="5"/>
    </row>
    <row r="693" spans="1:24" ht="65.25" customHeight="1">
      <c r="A693" s="118">
        <v>692</v>
      </c>
      <c r="B693" s="119" t="s">
        <v>2630</v>
      </c>
      <c r="C693" s="154" t="s">
        <v>247</v>
      </c>
      <c r="D693" s="253" t="s">
        <v>12</v>
      </c>
      <c r="E693" s="119"/>
      <c r="F693" s="153" t="s">
        <v>4931</v>
      </c>
      <c r="G693" s="119" t="s">
        <v>6145</v>
      </c>
      <c r="H693" s="293">
        <v>89142715155</v>
      </c>
      <c r="I693" s="296" t="s">
        <v>6146</v>
      </c>
      <c r="J693" s="297" t="s">
        <v>4999</v>
      </c>
      <c r="K693" s="153"/>
      <c r="L693" s="66"/>
      <c r="M693" s="58"/>
      <c r="N693" s="5"/>
      <c r="O693" s="5"/>
      <c r="P693" s="5"/>
      <c r="Q693" s="5"/>
      <c r="R693" s="5"/>
      <c r="S693" s="5"/>
      <c r="T693" s="5"/>
      <c r="U693" s="5"/>
      <c r="V693" s="5"/>
      <c r="W693" s="5"/>
      <c r="X693" s="5"/>
    </row>
    <row r="694" spans="1:24" ht="65.25" customHeight="1">
      <c r="A694" s="118">
        <v>693</v>
      </c>
      <c r="B694" s="119" t="s">
        <v>2630</v>
      </c>
      <c r="C694" s="154" t="s">
        <v>247</v>
      </c>
      <c r="D694" s="253" t="s">
        <v>12</v>
      </c>
      <c r="E694" s="119"/>
      <c r="F694" s="153" t="s">
        <v>4932</v>
      </c>
      <c r="G694" s="119" t="s">
        <v>6145</v>
      </c>
      <c r="H694" s="293">
        <v>89142715155</v>
      </c>
      <c r="I694" s="296" t="s">
        <v>6146</v>
      </c>
      <c r="J694" s="297" t="s">
        <v>5000</v>
      </c>
      <c r="K694" s="153"/>
      <c r="L694" s="66"/>
      <c r="M694" s="58"/>
      <c r="N694" s="5"/>
      <c r="O694" s="5"/>
      <c r="P694" s="5"/>
      <c r="Q694" s="5"/>
      <c r="R694" s="5"/>
      <c r="S694" s="5"/>
      <c r="T694" s="5"/>
      <c r="U694" s="5"/>
      <c r="V694" s="5"/>
      <c r="W694" s="5"/>
      <c r="X694" s="5"/>
    </row>
    <row r="695" spans="1:24" ht="65.25" customHeight="1">
      <c r="A695" s="118">
        <v>694</v>
      </c>
      <c r="B695" s="119" t="s">
        <v>2630</v>
      </c>
      <c r="C695" s="154" t="s">
        <v>247</v>
      </c>
      <c r="D695" s="253" t="s">
        <v>12</v>
      </c>
      <c r="E695" s="119"/>
      <c r="F695" s="153" t="s">
        <v>4933</v>
      </c>
      <c r="G695" s="119" t="s">
        <v>6145</v>
      </c>
      <c r="H695" s="293">
        <v>89142715155</v>
      </c>
      <c r="I695" s="296" t="s">
        <v>6146</v>
      </c>
      <c r="J695" s="297" t="s">
        <v>5001</v>
      </c>
      <c r="K695" s="153"/>
      <c r="L695" s="66"/>
      <c r="M695" s="58"/>
      <c r="N695" s="5"/>
      <c r="O695" s="5"/>
      <c r="P695" s="5"/>
      <c r="Q695" s="5"/>
      <c r="R695" s="5"/>
      <c r="S695" s="5"/>
      <c r="T695" s="5"/>
      <c r="U695" s="5"/>
      <c r="V695" s="5"/>
      <c r="W695" s="5"/>
      <c r="X695" s="5"/>
    </row>
    <row r="696" spans="1:24" ht="65.25" customHeight="1">
      <c r="A696" s="118">
        <v>695</v>
      </c>
      <c r="B696" s="119" t="s">
        <v>2630</v>
      </c>
      <c r="C696" s="154" t="s">
        <v>247</v>
      </c>
      <c r="D696" s="253" t="s">
        <v>12</v>
      </c>
      <c r="E696" s="119"/>
      <c r="F696" s="153" t="s">
        <v>4934</v>
      </c>
      <c r="G696" s="119" t="s">
        <v>6145</v>
      </c>
      <c r="H696" s="293">
        <v>89142715155</v>
      </c>
      <c r="I696" s="296" t="s">
        <v>6146</v>
      </c>
      <c r="J696" s="297" t="s">
        <v>5002</v>
      </c>
      <c r="K696" s="153"/>
      <c r="L696" s="66"/>
      <c r="M696" s="58"/>
      <c r="N696" s="5"/>
      <c r="O696" s="5"/>
      <c r="P696" s="5"/>
      <c r="Q696" s="5"/>
      <c r="R696" s="5"/>
      <c r="S696" s="5"/>
      <c r="T696" s="5"/>
      <c r="U696" s="5"/>
      <c r="V696" s="5"/>
      <c r="W696" s="5"/>
      <c r="X696" s="5"/>
    </row>
    <row r="697" spans="1:24" ht="65.25" customHeight="1">
      <c r="A697" s="118">
        <v>696</v>
      </c>
      <c r="B697" s="119" t="s">
        <v>2630</v>
      </c>
      <c r="C697" s="154" t="s">
        <v>247</v>
      </c>
      <c r="D697" s="253" t="s">
        <v>12</v>
      </c>
      <c r="E697" s="119"/>
      <c r="F697" s="153" t="s">
        <v>4935</v>
      </c>
      <c r="G697" s="119" t="s">
        <v>6145</v>
      </c>
      <c r="H697" s="293">
        <v>89142715155</v>
      </c>
      <c r="I697" s="296" t="s">
        <v>6146</v>
      </c>
      <c r="J697" s="297" t="s">
        <v>5003</v>
      </c>
      <c r="K697" s="153"/>
      <c r="L697" s="66"/>
      <c r="M697" s="58"/>
      <c r="N697" s="5"/>
      <c r="O697" s="5"/>
      <c r="P697" s="5"/>
      <c r="Q697" s="5"/>
      <c r="R697" s="5"/>
      <c r="S697" s="5"/>
      <c r="T697" s="5"/>
      <c r="U697" s="5"/>
      <c r="V697" s="5"/>
      <c r="W697" s="5"/>
      <c r="X697" s="5"/>
    </row>
    <row r="698" spans="1:24" ht="65.25" customHeight="1">
      <c r="A698" s="118">
        <v>697</v>
      </c>
      <c r="B698" s="119" t="s">
        <v>2630</v>
      </c>
      <c r="C698" s="154" t="s">
        <v>247</v>
      </c>
      <c r="D698" s="253" t="s">
        <v>12</v>
      </c>
      <c r="E698" s="119"/>
      <c r="F698" s="153" t="s">
        <v>4936</v>
      </c>
      <c r="G698" s="119" t="s">
        <v>6145</v>
      </c>
      <c r="H698" s="293">
        <v>89142715155</v>
      </c>
      <c r="I698" s="296" t="s">
        <v>6146</v>
      </c>
      <c r="J698" s="297" t="s">
        <v>5004</v>
      </c>
      <c r="K698" s="153"/>
      <c r="L698" s="66"/>
      <c r="M698" s="58"/>
      <c r="N698" s="5"/>
      <c r="O698" s="5"/>
      <c r="P698" s="5"/>
      <c r="Q698" s="5"/>
      <c r="R698" s="5"/>
      <c r="S698" s="5"/>
      <c r="T698" s="5"/>
      <c r="U698" s="5"/>
      <c r="V698" s="5"/>
      <c r="W698" s="5"/>
      <c r="X698" s="5"/>
    </row>
    <row r="699" spans="1:24" ht="65.25" customHeight="1">
      <c r="A699" s="118">
        <v>698</v>
      </c>
      <c r="B699" s="119" t="s">
        <v>2630</v>
      </c>
      <c r="C699" s="154" t="s">
        <v>247</v>
      </c>
      <c r="D699" s="253" t="s">
        <v>12</v>
      </c>
      <c r="E699" s="119"/>
      <c r="F699" s="153" t="s">
        <v>5004</v>
      </c>
      <c r="G699" s="119" t="s">
        <v>6145</v>
      </c>
      <c r="H699" s="293">
        <v>89142715155</v>
      </c>
      <c r="I699" s="296" t="s">
        <v>6146</v>
      </c>
      <c r="J699" s="297" t="s">
        <v>5005</v>
      </c>
      <c r="K699" s="153"/>
      <c r="L699" s="66"/>
      <c r="M699" s="58"/>
      <c r="N699" s="5"/>
      <c r="O699" s="5"/>
      <c r="P699" s="5"/>
      <c r="Q699" s="5"/>
      <c r="R699" s="5"/>
      <c r="S699" s="5"/>
      <c r="T699" s="5"/>
      <c r="U699" s="5"/>
      <c r="V699" s="5"/>
      <c r="W699" s="5"/>
      <c r="X699" s="5"/>
    </row>
    <row r="700" spans="1:24" ht="65.25" customHeight="1">
      <c r="A700" s="118">
        <v>699</v>
      </c>
      <c r="B700" s="119" t="s">
        <v>2630</v>
      </c>
      <c r="C700" s="154" t="s">
        <v>247</v>
      </c>
      <c r="D700" s="253" t="s">
        <v>12</v>
      </c>
      <c r="E700" s="119"/>
      <c r="F700" s="153" t="s">
        <v>4937</v>
      </c>
      <c r="G700" s="119" t="s">
        <v>6145</v>
      </c>
      <c r="H700" s="293">
        <v>89142715155</v>
      </c>
      <c r="I700" s="296" t="s">
        <v>6146</v>
      </c>
      <c r="J700" s="297" t="s">
        <v>5006</v>
      </c>
      <c r="K700" s="153"/>
      <c r="L700" s="66"/>
      <c r="M700" s="58"/>
      <c r="N700" s="5"/>
      <c r="O700" s="5"/>
      <c r="P700" s="5"/>
      <c r="Q700" s="5"/>
      <c r="R700" s="5"/>
      <c r="S700" s="5"/>
      <c r="T700" s="5"/>
      <c r="U700" s="5"/>
      <c r="V700" s="5"/>
      <c r="W700" s="5"/>
      <c r="X700" s="5"/>
    </row>
    <row r="701" spans="1:24" ht="65.25" customHeight="1">
      <c r="A701" s="118">
        <v>700</v>
      </c>
      <c r="B701" s="119" t="s">
        <v>2630</v>
      </c>
      <c r="C701" s="154" t="s">
        <v>247</v>
      </c>
      <c r="D701" s="253" t="s">
        <v>12</v>
      </c>
      <c r="E701" s="119"/>
      <c r="F701" s="153" t="s">
        <v>4938</v>
      </c>
      <c r="G701" s="119" t="s">
        <v>6145</v>
      </c>
      <c r="H701" s="293">
        <v>89142715155</v>
      </c>
      <c r="I701" s="296" t="s">
        <v>6146</v>
      </c>
      <c r="J701" s="297" t="s">
        <v>5007</v>
      </c>
      <c r="K701" s="153"/>
      <c r="L701" s="66"/>
      <c r="M701" s="58"/>
      <c r="N701" s="5"/>
      <c r="O701" s="5"/>
      <c r="P701" s="5"/>
      <c r="Q701" s="5"/>
      <c r="R701" s="5"/>
      <c r="S701" s="5"/>
      <c r="T701" s="5"/>
      <c r="U701" s="5"/>
      <c r="V701" s="5"/>
      <c r="W701" s="5"/>
      <c r="X701" s="5"/>
    </row>
    <row r="702" spans="1:24" ht="65.25" customHeight="1">
      <c r="A702" s="118">
        <v>701</v>
      </c>
      <c r="B702" s="119" t="s">
        <v>2630</v>
      </c>
      <c r="C702" s="154" t="s">
        <v>247</v>
      </c>
      <c r="D702" s="253" t="s">
        <v>12</v>
      </c>
      <c r="E702" s="119"/>
      <c r="F702" s="153" t="s">
        <v>4939</v>
      </c>
      <c r="G702" s="119" t="s">
        <v>6145</v>
      </c>
      <c r="H702" s="293">
        <v>89142715155</v>
      </c>
      <c r="I702" s="296" t="s">
        <v>6146</v>
      </c>
      <c r="J702" s="297" t="s">
        <v>5008</v>
      </c>
      <c r="K702" s="153"/>
      <c r="L702" s="66"/>
      <c r="M702" s="58"/>
      <c r="N702" s="5"/>
      <c r="O702" s="5"/>
      <c r="P702" s="5"/>
      <c r="Q702" s="5"/>
      <c r="R702" s="5"/>
      <c r="S702" s="5"/>
      <c r="T702" s="5"/>
      <c r="U702" s="5"/>
      <c r="V702" s="5"/>
      <c r="W702" s="5"/>
      <c r="X702" s="5"/>
    </row>
    <row r="703" spans="1:24" ht="65.25" customHeight="1">
      <c r="A703" s="118">
        <v>702</v>
      </c>
      <c r="B703" s="119" t="s">
        <v>2630</v>
      </c>
      <c r="C703" s="154" t="s">
        <v>247</v>
      </c>
      <c r="D703" s="253" t="s">
        <v>12</v>
      </c>
      <c r="E703" s="119"/>
      <c r="F703" s="153" t="s">
        <v>4940</v>
      </c>
      <c r="G703" s="119" t="s">
        <v>6145</v>
      </c>
      <c r="H703" s="293">
        <v>89142715155</v>
      </c>
      <c r="I703" s="296" t="s">
        <v>6146</v>
      </c>
      <c r="J703" s="297" t="s">
        <v>5009</v>
      </c>
      <c r="K703" s="153"/>
      <c r="L703" s="66"/>
      <c r="M703" s="58"/>
      <c r="N703" s="5"/>
      <c r="O703" s="5"/>
      <c r="P703" s="5"/>
      <c r="Q703" s="5"/>
      <c r="R703" s="5"/>
      <c r="S703" s="5"/>
      <c r="T703" s="5"/>
      <c r="U703" s="5"/>
      <c r="V703" s="5"/>
      <c r="W703" s="5"/>
      <c r="X703" s="5"/>
    </row>
    <row r="704" spans="1:24" ht="65.25" customHeight="1">
      <c r="A704" s="118">
        <v>703</v>
      </c>
      <c r="B704" s="119" t="s">
        <v>2630</v>
      </c>
      <c r="C704" s="154" t="s">
        <v>247</v>
      </c>
      <c r="D704" s="253" t="s">
        <v>12</v>
      </c>
      <c r="E704" s="119"/>
      <c r="F704" s="153" t="s">
        <v>4941</v>
      </c>
      <c r="G704" s="119" t="s">
        <v>6145</v>
      </c>
      <c r="H704" s="293">
        <v>89142715155</v>
      </c>
      <c r="I704" s="296" t="s">
        <v>6146</v>
      </c>
      <c r="J704" s="297" t="s">
        <v>5010</v>
      </c>
      <c r="K704" s="153"/>
      <c r="L704" s="66"/>
      <c r="M704" s="58"/>
      <c r="N704" s="5"/>
      <c r="O704" s="5"/>
      <c r="P704" s="5"/>
      <c r="Q704" s="5"/>
      <c r="R704" s="5"/>
      <c r="S704" s="5"/>
      <c r="T704" s="5"/>
      <c r="U704" s="5"/>
      <c r="V704" s="5"/>
      <c r="W704" s="5"/>
      <c r="X704" s="5"/>
    </row>
    <row r="705" spans="1:24" ht="65.25" customHeight="1">
      <c r="A705" s="118">
        <v>704</v>
      </c>
      <c r="B705" s="119" t="s">
        <v>2630</v>
      </c>
      <c r="C705" s="154" t="s">
        <v>247</v>
      </c>
      <c r="D705" s="253" t="s">
        <v>12</v>
      </c>
      <c r="E705" s="119"/>
      <c r="F705" s="153" t="s">
        <v>4942</v>
      </c>
      <c r="G705" s="119" t="s">
        <v>6145</v>
      </c>
      <c r="H705" s="293">
        <v>89142715155</v>
      </c>
      <c r="I705" s="296" t="s">
        <v>6146</v>
      </c>
      <c r="J705" s="297" t="s">
        <v>5011</v>
      </c>
      <c r="K705" s="153"/>
      <c r="L705" s="66"/>
      <c r="M705" s="58"/>
      <c r="N705" s="5"/>
      <c r="O705" s="5"/>
      <c r="P705" s="5"/>
      <c r="Q705" s="5"/>
      <c r="R705" s="5"/>
      <c r="S705" s="5"/>
      <c r="T705" s="5"/>
      <c r="U705" s="5"/>
      <c r="V705" s="5"/>
      <c r="W705" s="5"/>
      <c r="X705" s="5"/>
    </row>
    <row r="706" spans="1:24" ht="65.25" customHeight="1">
      <c r="A706" s="118">
        <v>705</v>
      </c>
      <c r="B706" s="119" t="s">
        <v>2630</v>
      </c>
      <c r="C706" s="154" t="s">
        <v>247</v>
      </c>
      <c r="D706" s="253" t="s">
        <v>12</v>
      </c>
      <c r="E706" s="119"/>
      <c r="F706" s="153" t="s">
        <v>4943</v>
      </c>
      <c r="G706" s="119" t="s">
        <v>6145</v>
      </c>
      <c r="H706" s="293">
        <v>89142715155</v>
      </c>
      <c r="I706" s="296" t="s">
        <v>6146</v>
      </c>
      <c r="J706" s="297" t="s">
        <v>5012</v>
      </c>
      <c r="K706" s="153"/>
      <c r="L706" s="66"/>
      <c r="M706" s="58"/>
      <c r="N706" s="5"/>
      <c r="O706" s="5"/>
      <c r="P706" s="5"/>
      <c r="Q706" s="5"/>
      <c r="R706" s="5"/>
      <c r="S706" s="5"/>
      <c r="T706" s="5"/>
      <c r="U706" s="5"/>
      <c r="V706" s="5"/>
      <c r="W706" s="5"/>
      <c r="X706" s="5"/>
    </row>
    <row r="707" spans="1:24" ht="65.25" customHeight="1">
      <c r="A707" s="118">
        <v>706</v>
      </c>
      <c r="B707" s="119" t="s">
        <v>2630</v>
      </c>
      <c r="C707" s="154" t="s">
        <v>247</v>
      </c>
      <c r="D707" s="253" t="s">
        <v>12</v>
      </c>
      <c r="E707" s="119"/>
      <c r="F707" s="153" t="s">
        <v>4944</v>
      </c>
      <c r="G707" s="119" t="s">
        <v>6145</v>
      </c>
      <c r="H707" s="293">
        <v>89142715155</v>
      </c>
      <c r="I707" s="296" t="s">
        <v>6146</v>
      </c>
      <c r="J707" s="297" t="s">
        <v>5013</v>
      </c>
      <c r="K707" s="153"/>
      <c r="L707" s="66"/>
      <c r="M707" s="58"/>
      <c r="N707" s="5"/>
      <c r="O707" s="5"/>
      <c r="P707" s="5"/>
      <c r="Q707" s="5"/>
      <c r="R707" s="5"/>
      <c r="S707" s="5"/>
      <c r="T707" s="5"/>
      <c r="U707" s="5"/>
      <c r="V707" s="5"/>
      <c r="W707" s="5"/>
      <c r="X707" s="5"/>
    </row>
    <row r="708" spans="1:24" ht="65.25" customHeight="1">
      <c r="A708" s="118">
        <v>707</v>
      </c>
      <c r="B708" s="119" t="s">
        <v>2630</v>
      </c>
      <c r="C708" s="154" t="s">
        <v>247</v>
      </c>
      <c r="D708" s="253" t="s">
        <v>12</v>
      </c>
      <c r="E708" s="119"/>
      <c r="F708" s="153" t="s">
        <v>4945</v>
      </c>
      <c r="G708" s="119" t="s">
        <v>6145</v>
      </c>
      <c r="H708" s="293">
        <v>89142715155</v>
      </c>
      <c r="I708" s="296" t="s">
        <v>6146</v>
      </c>
      <c r="J708" s="297" t="s">
        <v>5014</v>
      </c>
      <c r="K708" s="153"/>
      <c r="L708" s="66"/>
      <c r="M708" s="58"/>
      <c r="N708" s="5"/>
      <c r="O708" s="5"/>
      <c r="P708" s="5"/>
      <c r="Q708" s="5"/>
      <c r="R708" s="5"/>
      <c r="S708" s="5"/>
      <c r="T708" s="5"/>
      <c r="U708" s="5"/>
      <c r="V708" s="5"/>
      <c r="W708" s="5"/>
      <c r="X708" s="5"/>
    </row>
    <row r="709" spans="1:24" ht="65.25" customHeight="1">
      <c r="A709" s="118">
        <v>708</v>
      </c>
      <c r="B709" s="119" t="s">
        <v>2630</v>
      </c>
      <c r="C709" s="154" t="s">
        <v>247</v>
      </c>
      <c r="D709" s="253" t="s">
        <v>12</v>
      </c>
      <c r="E709" s="119"/>
      <c r="F709" s="153" t="s">
        <v>4946</v>
      </c>
      <c r="G709" s="119" t="s">
        <v>6145</v>
      </c>
      <c r="H709" s="293">
        <v>89142715155</v>
      </c>
      <c r="I709" s="296" t="s">
        <v>6146</v>
      </c>
      <c r="J709" s="297" t="s">
        <v>5015</v>
      </c>
      <c r="K709" s="153"/>
      <c r="L709" s="66"/>
      <c r="M709" s="58"/>
      <c r="N709" s="5"/>
      <c r="O709" s="5"/>
      <c r="P709" s="5"/>
      <c r="Q709" s="5"/>
      <c r="R709" s="5"/>
      <c r="S709" s="5"/>
      <c r="T709" s="5"/>
      <c r="U709" s="5"/>
      <c r="V709" s="5"/>
      <c r="W709" s="5"/>
      <c r="X709" s="5"/>
    </row>
    <row r="710" spans="1:24" ht="65.25" customHeight="1">
      <c r="A710" s="118">
        <v>709</v>
      </c>
      <c r="B710" s="119" t="s">
        <v>2630</v>
      </c>
      <c r="C710" s="154" t="s">
        <v>247</v>
      </c>
      <c r="D710" s="253" t="s">
        <v>12</v>
      </c>
      <c r="E710" s="119"/>
      <c r="F710" s="153" t="s">
        <v>4947</v>
      </c>
      <c r="G710" s="119" t="s">
        <v>6145</v>
      </c>
      <c r="H710" s="293">
        <v>89142715155</v>
      </c>
      <c r="I710" s="296" t="s">
        <v>6146</v>
      </c>
      <c r="J710" s="297" t="s">
        <v>5016</v>
      </c>
      <c r="K710" s="153"/>
      <c r="L710" s="66"/>
      <c r="M710" s="58"/>
      <c r="N710" s="5"/>
      <c r="O710" s="5"/>
      <c r="P710" s="5"/>
      <c r="Q710" s="5"/>
      <c r="R710" s="5"/>
      <c r="S710" s="5"/>
      <c r="T710" s="5"/>
      <c r="U710" s="5"/>
      <c r="V710" s="5"/>
      <c r="W710" s="5"/>
      <c r="X710" s="5"/>
    </row>
    <row r="711" spans="1:24" ht="65.25" customHeight="1">
      <c r="A711" s="118">
        <v>710</v>
      </c>
      <c r="B711" s="119" t="s">
        <v>2630</v>
      </c>
      <c r="C711" s="154" t="s">
        <v>247</v>
      </c>
      <c r="D711" s="253" t="s">
        <v>12</v>
      </c>
      <c r="E711" s="119"/>
      <c r="F711" s="153" t="s">
        <v>4948</v>
      </c>
      <c r="G711" s="119" t="s">
        <v>6145</v>
      </c>
      <c r="H711" s="293">
        <v>89142715155</v>
      </c>
      <c r="I711" s="296" t="s">
        <v>6146</v>
      </c>
      <c r="J711" s="297" t="s">
        <v>5017</v>
      </c>
      <c r="K711" s="153"/>
      <c r="L711" s="66"/>
      <c r="M711" s="58"/>
      <c r="N711" s="5"/>
      <c r="O711" s="5"/>
      <c r="P711" s="5"/>
      <c r="Q711" s="5"/>
      <c r="R711" s="5"/>
      <c r="S711" s="5"/>
      <c r="T711" s="5"/>
      <c r="U711" s="5"/>
      <c r="V711" s="5"/>
      <c r="W711" s="5"/>
      <c r="X711" s="5"/>
    </row>
    <row r="712" spans="1:24" ht="65.25" customHeight="1">
      <c r="A712" s="118">
        <v>711</v>
      </c>
      <c r="B712" s="119" t="s">
        <v>2630</v>
      </c>
      <c r="C712" s="154" t="s">
        <v>247</v>
      </c>
      <c r="D712" s="253" t="s">
        <v>12</v>
      </c>
      <c r="E712" s="119"/>
      <c r="F712" s="153" t="s">
        <v>4949</v>
      </c>
      <c r="G712" s="119" t="s">
        <v>6145</v>
      </c>
      <c r="H712" s="293">
        <v>89142715155</v>
      </c>
      <c r="I712" s="296" t="s">
        <v>6146</v>
      </c>
      <c r="J712" s="297" t="s">
        <v>5018</v>
      </c>
      <c r="K712" s="153"/>
      <c r="L712" s="66"/>
      <c r="M712" s="58"/>
      <c r="N712" s="5"/>
      <c r="O712" s="5"/>
      <c r="P712" s="5"/>
      <c r="Q712" s="5"/>
      <c r="R712" s="5"/>
      <c r="S712" s="5"/>
      <c r="T712" s="5"/>
      <c r="U712" s="5"/>
      <c r="V712" s="5"/>
      <c r="W712" s="5"/>
      <c r="X712" s="5"/>
    </row>
    <row r="713" spans="1:24" ht="65.25" customHeight="1">
      <c r="A713" s="118">
        <v>712</v>
      </c>
      <c r="B713" s="119" t="s">
        <v>2630</v>
      </c>
      <c r="C713" s="154" t="s">
        <v>247</v>
      </c>
      <c r="D713" s="253" t="s">
        <v>12</v>
      </c>
      <c r="E713" s="119"/>
      <c r="F713" s="153" t="s">
        <v>4950</v>
      </c>
      <c r="G713" s="119" t="s">
        <v>6145</v>
      </c>
      <c r="H713" s="293">
        <v>89142715155</v>
      </c>
      <c r="I713" s="296" t="s">
        <v>6146</v>
      </c>
      <c r="J713" s="297" t="s">
        <v>5019</v>
      </c>
      <c r="K713" s="153"/>
      <c r="L713" s="66"/>
      <c r="M713" s="58"/>
      <c r="N713" s="5"/>
      <c r="O713" s="5"/>
      <c r="P713" s="5"/>
      <c r="Q713" s="5"/>
      <c r="R713" s="5"/>
      <c r="S713" s="5"/>
      <c r="T713" s="5"/>
      <c r="U713" s="5"/>
      <c r="V713" s="5"/>
      <c r="W713" s="5"/>
      <c r="X713" s="5"/>
    </row>
    <row r="714" spans="1:24" ht="65.25" customHeight="1">
      <c r="A714" s="118">
        <v>713</v>
      </c>
      <c r="B714" s="119" t="s">
        <v>2630</v>
      </c>
      <c r="C714" s="154" t="s">
        <v>247</v>
      </c>
      <c r="D714" s="253" t="s">
        <v>12</v>
      </c>
      <c r="E714" s="119"/>
      <c r="F714" s="153" t="s">
        <v>4951</v>
      </c>
      <c r="G714" s="119" t="s">
        <v>6145</v>
      </c>
      <c r="H714" s="293">
        <v>89142715155</v>
      </c>
      <c r="I714" s="296" t="s">
        <v>6146</v>
      </c>
      <c r="J714" s="297" t="s">
        <v>5020</v>
      </c>
      <c r="K714" s="153"/>
      <c r="L714" s="66"/>
      <c r="M714" s="58"/>
      <c r="N714" s="5"/>
      <c r="O714" s="5"/>
      <c r="P714" s="5"/>
      <c r="Q714" s="5"/>
      <c r="R714" s="5"/>
      <c r="S714" s="5"/>
      <c r="T714" s="5"/>
      <c r="U714" s="5"/>
      <c r="V714" s="5"/>
      <c r="W714" s="5"/>
      <c r="X714" s="5"/>
    </row>
    <row r="715" spans="1:24" ht="65.25" customHeight="1">
      <c r="A715" s="118">
        <v>714</v>
      </c>
      <c r="B715" s="119" t="s">
        <v>2630</v>
      </c>
      <c r="C715" s="154" t="s">
        <v>247</v>
      </c>
      <c r="D715" s="253" t="s">
        <v>12</v>
      </c>
      <c r="E715" s="119"/>
      <c r="F715" s="153" t="s">
        <v>4952</v>
      </c>
      <c r="G715" s="119" t="s">
        <v>6145</v>
      </c>
      <c r="H715" s="293">
        <v>89142715155</v>
      </c>
      <c r="I715" s="296" t="s">
        <v>6146</v>
      </c>
      <c r="J715" s="297" t="s">
        <v>5021</v>
      </c>
      <c r="K715" s="153"/>
      <c r="L715" s="66"/>
      <c r="M715" s="58"/>
      <c r="N715" s="5"/>
      <c r="O715" s="5"/>
      <c r="P715" s="5"/>
      <c r="Q715" s="5"/>
      <c r="R715" s="5"/>
      <c r="S715" s="5"/>
      <c r="T715" s="5"/>
      <c r="U715" s="5"/>
      <c r="V715" s="5"/>
      <c r="W715" s="5"/>
      <c r="X715" s="5"/>
    </row>
    <row r="716" spans="1:24" ht="65.25" customHeight="1">
      <c r="A716" s="118">
        <v>715</v>
      </c>
      <c r="B716" s="119" t="s">
        <v>2630</v>
      </c>
      <c r="C716" s="154" t="s">
        <v>247</v>
      </c>
      <c r="D716" s="253" t="s">
        <v>12</v>
      </c>
      <c r="E716" s="119"/>
      <c r="F716" s="153" t="s">
        <v>4953</v>
      </c>
      <c r="G716" s="119" t="s">
        <v>6145</v>
      </c>
      <c r="H716" s="293">
        <v>89142715155</v>
      </c>
      <c r="I716" s="296" t="s">
        <v>6146</v>
      </c>
      <c r="J716" s="297" t="s">
        <v>5022</v>
      </c>
      <c r="K716" s="153"/>
      <c r="L716" s="66"/>
      <c r="M716" s="58"/>
      <c r="N716" s="5"/>
      <c r="O716" s="5"/>
      <c r="P716" s="5"/>
      <c r="Q716" s="5"/>
      <c r="R716" s="5"/>
      <c r="S716" s="5"/>
      <c r="T716" s="5"/>
      <c r="U716" s="5"/>
      <c r="V716" s="5"/>
      <c r="W716" s="5"/>
      <c r="X716" s="5"/>
    </row>
    <row r="717" spans="1:24" ht="65.25" customHeight="1">
      <c r="A717" s="118">
        <v>716</v>
      </c>
      <c r="B717" s="119" t="s">
        <v>2630</v>
      </c>
      <c r="C717" s="154" t="s">
        <v>247</v>
      </c>
      <c r="D717" s="253" t="s">
        <v>12</v>
      </c>
      <c r="E717" s="119"/>
      <c r="F717" s="153" t="s">
        <v>4954</v>
      </c>
      <c r="G717" s="119" t="s">
        <v>6145</v>
      </c>
      <c r="H717" s="293">
        <v>89142715155</v>
      </c>
      <c r="I717" s="296" t="s">
        <v>6146</v>
      </c>
      <c r="J717" s="297" t="s">
        <v>5023</v>
      </c>
      <c r="K717" s="153"/>
      <c r="L717" s="66"/>
      <c r="M717" s="58"/>
      <c r="N717" s="5"/>
      <c r="O717" s="5"/>
      <c r="P717" s="5"/>
      <c r="Q717" s="5"/>
      <c r="R717" s="5"/>
      <c r="S717" s="5"/>
      <c r="T717" s="5"/>
      <c r="U717" s="5"/>
      <c r="V717" s="5"/>
      <c r="W717" s="5"/>
      <c r="X717" s="5"/>
    </row>
    <row r="718" spans="1:24" ht="65.25" customHeight="1">
      <c r="A718" s="118">
        <v>717</v>
      </c>
      <c r="B718" s="119" t="s">
        <v>2630</v>
      </c>
      <c r="C718" s="154" t="s">
        <v>247</v>
      </c>
      <c r="D718" s="253" t="s">
        <v>12</v>
      </c>
      <c r="E718" s="119"/>
      <c r="F718" s="153" t="s">
        <v>4955</v>
      </c>
      <c r="G718" s="119" t="s">
        <v>6145</v>
      </c>
      <c r="H718" s="293">
        <v>89142715155</v>
      </c>
      <c r="I718" s="296" t="s">
        <v>6146</v>
      </c>
      <c r="J718" s="297" t="s">
        <v>5024</v>
      </c>
      <c r="K718" s="153"/>
      <c r="L718" s="66"/>
      <c r="M718" s="58"/>
      <c r="N718" s="5"/>
      <c r="O718" s="5"/>
      <c r="P718" s="5"/>
      <c r="Q718" s="5"/>
      <c r="R718" s="5"/>
      <c r="S718" s="5"/>
      <c r="T718" s="5"/>
      <c r="U718" s="5"/>
      <c r="V718" s="5"/>
      <c r="W718" s="5"/>
      <c r="X718" s="5"/>
    </row>
    <row r="719" spans="1:24" ht="65.25" customHeight="1">
      <c r="A719" s="118">
        <v>718</v>
      </c>
      <c r="B719" s="119" t="s">
        <v>2630</v>
      </c>
      <c r="C719" s="154" t="s">
        <v>247</v>
      </c>
      <c r="D719" s="253" t="s">
        <v>12</v>
      </c>
      <c r="E719" s="119"/>
      <c r="F719" s="153" t="s">
        <v>4956</v>
      </c>
      <c r="G719" s="119" t="s">
        <v>6145</v>
      </c>
      <c r="H719" s="293">
        <v>89142715155</v>
      </c>
      <c r="I719" s="296" t="s">
        <v>6146</v>
      </c>
      <c r="J719" s="297" t="s">
        <v>5025</v>
      </c>
      <c r="K719" s="153"/>
      <c r="L719" s="66"/>
      <c r="M719" s="58"/>
      <c r="N719" s="5"/>
      <c r="O719" s="5"/>
      <c r="P719" s="5"/>
      <c r="Q719" s="5"/>
      <c r="R719" s="5"/>
      <c r="S719" s="5"/>
      <c r="T719" s="5"/>
      <c r="U719" s="5"/>
      <c r="V719" s="5"/>
      <c r="W719" s="5"/>
      <c r="X719" s="5"/>
    </row>
    <row r="720" spans="1:24" ht="65.25" customHeight="1">
      <c r="A720" s="118">
        <v>719</v>
      </c>
      <c r="B720" s="119" t="s">
        <v>2630</v>
      </c>
      <c r="C720" s="154" t="s">
        <v>247</v>
      </c>
      <c r="D720" s="253" t="s">
        <v>12</v>
      </c>
      <c r="E720" s="119"/>
      <c r="F720" s="153" t="s">
        <v>4957</v>
      </c>
      <c r="G720" s="119" t="s">
        <v>6145</v>
      </c>
      <c r="H720" s="293">
        <v>89142715155</v>
      </c>
      <c r="I720" s="296" t="s">
        <v>6146</v>
      </c>
      <c r="J720" s="297" t="s">
        <v>5026</v>
      </c>
      <c r="K720" s="153"/>
      <c r="L720" s="66"/>
      <c r="M720" s="58"/>
      <c r="N720" s="5"/>
      <c r="O720" s="5"/>
      <c r="P720" s="5"/>
      <c r="Q720" s="5"/>
      <c r="R720" s="5"/>
      <c r="S720" s="5"/>
      <c r="T720" s="5"/>
      <c r="U720" s="5"/>
      <c r="V720" s="5"/>
      <c r="W720" s="5"/>
      <c r="X720" s="5"/>
    </row>
    <row r="721" spans="1:24" ht="65.25" customHeight="1">
      <c r="A721" s="118">
        <v>720</v>
      </c>
      <c r="B721" s="119" t="s">
        <v>2630</v>
      </c>
      <c r="C721" s="154" t="s">
        <v>247</v>
      </c>
      <c r="D721" s="253" t="s">
        <v>12</v>
      </c>
      <c r="E721" s="119"/>
      <c r="F721" s="153" t="s">
        <v>4958</v>
      </c>
      <c r="G721" s="119" t="s">
        <v>6145</v>
      </c>
      <c r="H721" s="293">
        <v>89142715155</v>
      </c>
      <c r="I721" s="296" t="s">
        <v>6146</v>
      </c>
      <c r="J721" s="297" t="s">
        <v>5027</v>
      </c>
      <c r="K721" s="153"/>
      <c r="L721" s="66"/>
      <c r="M721" s="58"/>
      <c r="N721" s="5"/>
      <c r="O721" s="5"/>
      <c r="P721" s="5"/>
      <c r="Q721" s="5"/>
      <c r="R721" s="5"/>
      <c r="S721" s="5"/>
      <c r="T721" s="5"/>
      <c r="U721" s="5"/>
      <c r="V721" s="5"/>
      <c r="W721" s="5"/>
      <c r="X721" s="5"/>
    </row>
    <row r="722" spans="1:24" ht="65.25" customHeight="1">
      <c r="A722" s="118">
        <v>721</v>
      </c>
      <c r="B722" s="119" t="s">
        <v>2630</v>
      </c>
      <c r="C722" s="154" t="s">
        <v>247</v>
      </c>
      <c r="D722" s="253" t="s">
        <v>12</v>
      </c>
      <c r="E722" s="119"/>
      <c r="F722" s="153" t="s">
        <v>4959</v>
      </c>
      <c r="G722" s="119" t="s">
        <v>6145</v>
      </c>
      <c r="H722" s="293">
        <v>89142715155</v>
      </c>
      <c r="I722" s="296" t="s">
        <v>6146</v>
      </c>
      <c r="J722" s="297" t="s">
        <v>5028</v>
      </c>
      <c r="K722" s="153"/>
      <c r="L722" s="66"/>
      <c r="M722" s="58"/>
      <c r="N722" s="5"/>
      <c r="O722" s="5"/>
      <c r="P722" s="5"/>
      <c r="Q722" s="5"/>
      <c r="R722" s="5"/>
      <c r="S722" s="5"/>
      <c r="T722" s="5"/>
      <c r="U722" s="5"/>
      <c r="V722" s="5"/>
      <c r="W722" s="5"/>
      <c r="X722" s="5"/>
    </row>
    <row r="723" spans="1:24" ht="65.25" customHeight="1">
      <c r="A723" s="118">
        <v>722</v>
      </c>
      <c r="B723" s="119" t="s">
        <v>2630</v>
      </c>
      <c r="C723" s="154" t="s">
        <v>247</v>
      </c>
      <c r="D723" s="253" t="s">
        <v>12</v>
      </c>
      <c r="E723" s="119"/>
      <c r="F723" s="153" t="s">
        <v>4960</v>
      </c>
      <c r="G723" s="119" t="s">
        <v>6145</v>
      </c>
      <c r="H723" s="293">
        <v>89142715155</v>
      </c>
      <c r="I723" s="296" t="s">
        <v>6146</v>
      </c>
      <c r="J723" s="297" t="s">
        <v>5029</v>
      </c>
      <c r="K723" s="153"/>
      <c r="L723" s="66"/>
      <c r="M723" s="58"/>
      <c r="N723" s="5"/>
      <c r="O723" s="5"/>
      <c r="P723" s="5"/>
      <c r="Q723" s="5"/>
      <c r="R723" s="5"/>
      <c r="S723" s="5"/>
      <c r="T723" s="5"/>
      <c r="U723" s="5"/>
      <c r="V723" s="5"/>
      <c r="W723" s="5"/>
      <c r="X723" s="5"/>
    </row>
    <row r="724" spans="1:24" ht="65.25" customHeight="1">
      <c r="A724" s="118">
        <v>723</v>
      </c>
      <c r="B724" s="119" t="s">
        <v>2630</v>
      </c>
      <c r="C724" s="154" t="s">
        <v>247</v>
      </c>
      <c r="D724" s="253" t="s">
        <v>12</v>
      </c>
      <c r="E724" s="119"/>
      <c r="F724" s="153" t="s">
        <v>4961</v>
      </c>
      <c r="G724" s="119" t="s">
        <v>6145</v>
      </c>
      <c r="H724" s="293">
        <v>89142715155</v>
      </c>
      <c r="I724" s="296" t="s">
        <v>6146</v>
      </c>
      <c r="J724" s="297" t="s">
        <v>5030</v>
      </c>
      <c r="K724" s="153"/>
      <c r="L724" s="66"/>
      <c r="M724" s="58"/>
      <c r="N724" s="5"/>
      <c r="O724" s="5"/>
      <c r="P724" s="5"/>
      <c r="Q724" s="5"/>
      <c r="R724" s="5"/>
      <c r="S724" s="5"/>
      <c r="T724" s="5"/>
      <c r="U724" s="5"/>
      <c r="V724" s="5"/>
      <c r="W724" s="5"/>
      <c r="X724" s="5"/>
    </row>
    <row r="725" spans="1:24" ht="65.25" customHeight="1">
      <c r="A725" s="118">
        <v>724</v>
      </c>
      <c r="B725" s="119" t="s">
        <v>2630</v>
      </c>
      <c r="C725" s="154" t="s">
        <v>247</v>
      </c>
      <c r="D725" s="253" t="s">
        <v>12</v>
      </c>
      <c r="E725" s="119"/>
      <c r="F725" s="153" t="s">
        <v>4962</v>
      </c>
      <c r="G725" s="119" t="s">
        <v>6145</v>
      </c>
      <c r="H725" s="293">
        <v>89142715155</v>
      </c>
      <c r="I725" s="296" t="s">
        <v>6146</v>
      </c>
      <c r="J725" s="297" t="s">
        <v>5031</v>
      </c>
      <c r="K725" s="153"/>
      <c r="L725" s="66"/>
      <c r="M725" s="58"/>
      <c r="N725" s="5"/>
      <c r="O725" s="5"/>
      <c r="P725" s="5"/>
      <c r="Q725" s="5"/>
      <c r="R725" s="5"/>
      <c r="S725" s="5"/>
      <c r="T725" s="5"/>
      <c r="U725" s="5"/>
      <c r="V725" s="5"/>
      <c r="W725" s="5"/>
      <c r="X725" s="5"/>
    </row>
    <row r="726" spans="1:24" ht="65.25" customHeight="1">
      <c r="A726" s="118">
        <v>725</v>
      </c>
      <c r="B726" s="119" t="s">
        <v>2630</v>
      </c>
      <c r="C726" s="154" t="s">
        <v>247</v>
      </c>
      <c r="D726" s="253" t="s">
        <v>12</v>
      </c>
      <c r="E726" s="119"/>
      <c r="F726" s="153" t="s">
        <v>4963</v>
      </c>
      <c r="G726" s="119" t="s">
        <v>6145</v>
      </c>
      <c r="H726" s="293">
        <v>89142715155</v>
      </c>
      <c r="I726" s="296" t="s">
        <v>6146</v>
      </c>
      <c r="J726" s="297" t="s">
        <v>5032</v>
      </c>
      <c r="K726" s="153"/>
      <c r="L726" s="66"/>
      <c r="M726" s="58"/>
      <c r="N726" s="5"/>
      <c r="O726" s="5"/>
      <c r="P726" s="5"/>
      <c r="Q726" s="5"/>
      <c r="R726" s="5"/>
      <c r="S726" s="5"/>
      <c r="T726" s="5"/>
      <c r="U726" s="5"/>
      <c r="V726" s="5"/>
      <c r="W726" s="5"/>
      <c r="X726" s="5"/>
    </row>
    <row r="727" spans="1:24" ht="65.25" customHeight="1">
      <c r="A727" s="118">
        <v>726</v>
      </c>
      <c r="B727" s="119" t="s">
        <v>2630</v>
      </c>
      <c r="C727" s="154" t="s">
        <v>247</v>
      </c>
      <c r="D727" s="253" t="s">
        <v>12</v>
      </c>
      <c r="E727" s="119"/>
      <c r="F727" s="153" t="s">
        <v>4964</v>
      </c>
      <c r="G727" s="119" t="s">
        <v>6145</v>
      </c>
      <c r="H727" s="293">
        <v>89142715155</v>
      </c>
      <c r="I727" s="296" t="s">
        <v>6146</v>
      </c>
      <c r="J727" s="297" t="s">
        <v>5033</v>
      </c>
      <c r="K727" s="153"/>
      <c r="L727" s="66"/>
      <c r="M727" s="58"/>
      <c r="N727" s="5"/>
      <c r="O727" s="5"/>
      <c r="P727" s="5"/>
      <c r="Q727" s="5"/>
      <c r="R727" s="5"/>
      <c r="S727" s="5"/>
      <c r="T727" s="5"/>
      <c r="U727" s="5"/>
      <c r="V727" s="5"/>
      <c r="W727" s="5"/>
      <c r="X727" s="5"/>
    </row>
    <row r="728" spans="1:24" ht="65.25" customHeight="1">
      <c r="A728" s="118">
        <v>727</v>
      </c>
      <c r="B728" s="119" t="s">
        <v>2630</v>
      </c>
      <c r="C728" s="154" t="s">
        <v>247</v>
      </c>
      <c r="D728" s="253" t="s">
        <v>12</v>
      </c>
      <c r="E728" s="119"/>
      <c r="F728" s="153" t="s">
        <v>6415</v>
      </c>
      <c r="G728" s="119" t="s">
        <v>6145</v>
      </c>
      <c r="H728" s="293">
        <v>89142715155</v>
      </c>
      <c r="I728" s="296" t="s">
        <v>6146</v>
      </c>
      <c r="J728" s="297" t="s">
        <v>5028</v>
      </c>
      <c r="K728" s="153"/>
      <c r="L728" s="66"/>
      <c r="M728" s="58"/>
      <c r="N728" s="5"/>
      <c r="O728" s="5"/>
      <c r="P728" s="5"/>
      <c r="Q728" s="5"/>
      <c r="R728" s="5"/>
      <c r="S728" s="5"/>
      <c r="T728" s="5"/>
      <c r="U728" s="5"/>
      <c r="V728" s="5"/>
      <c r="W728" s="5"/>
      <c r="X728" s="5"/>
    </row>
    <row r="729" spans="1:24" ht="65.25" customHeight="1">
      <c r="A729" s="118">
        <v>728</v>
      </c>
      <c r="B729" s="119" t="s">
        <v>2630</v>
      </c>
      <c r="C729" s="154" t="s">
        <v>247</v>
      </c>
      <c r="D729" s="253" t="s">
        <v>12</v>
      </c>
      <c r="E729" s="119"/>
      <c r="F729" s="153" t="s">
        <v>4965</v>
      </c>
      <c r="G729" s="119" t="s">
        <v>6145</v>
      </c>
      <c r="H729" s="293">
        <v>89142715155</v>
      </c>
      <c r="I729" s="296" t="s">
        <v>6146</v>
      </c>
      <c r="J729" s="297" t="s">
        <v>5034</v>
      </c>
      <c r="K729" s="153"/>
      <c r="L729" s="66"/>
      <c r="M729" s="58"/>
      <c r="N729" s="5"/>
      <c r="O729" s="5"/>
      <c r="P729" s="5"/>
      <c r="Q729" s="5"/>
      <c r="R729" s="5"/>
      <c r="S729" s="5"/>
      <c r="T729" s="5"/>
      <c r="U729" s="5"/>
      <c r="V729" s="5"/>
      <c r="W729" s="5"/>
      <c r="X729" s="5"/>
    </row>
    <row r="730" spans="1:24" ht="65.25" customHeight="1">
      <c r="A730" s="118">
        <v>729</v>
      </c>
      <c r="B730" s="119" t="s">
        <v>2630</v>
      </c>
      <c r="C730" s="154" t="s">
        <v>247</v>
      </c>
      <c r="D730" s="253" t="s">
        <v>12</v>
      </c>
      <c r="E730" s="119"/>
      <c r="F730" s="153" t="s">
        <v>4966</v>
      </c>
      <c r="G730" s="119" t="s">
        <v>6145</v>
      </c>
      <c r="H730" s="293">
        <v>89142715155</v>
      </c>
      <c r="I730" s="296" t="s">
        <v>6146</v>
      </c>
      <c r="J730" s="297" t="s">
        <v>5035</v>
      </c>
      <c r="K730" s="153"/>
      <c r="L730" s="66"/>
      <c r="M730" s="58"/>
      <c r="N730" s="5"/>
      <c r="O730" s="5"/>
      <c r="P730" s="5"/>
      <c r="Q730" s="5"/>
      <c r="R730" s="5"/>
      <c r="S730" s="5"/>
      <c r="T730" s="5"/>
      <c r="U730" s="5"/>
      <c r="V730" s="5"/>
      <c r="W730" s="5"/>
      <c r="X730" s="5"/>
    </row>
    <row r="731" spans="1:24" ht="65.25" customHeight="1">
      <c r="A731" s="118">
        <v>730</v>
      </c>
      <c r="B731" s="119" t="s">
        <v>2630</v>
      </c>
      <c r="C731" s="154" t="s">
        <v>247</v>
      </c>
      <c r="D731" s="253" t="s">
        <v>12</v>
      </c>
      <c r="E731" s="119"/>
      <c r="F731" s="153" t="s">
        <v>4967</v>
      </c>
      <c r="G731" s="119" t="s">
        <v>6145</v>
      </c>
      <c r="H731" s="293">
        <v>89142715155</v>
      </c>
      <c r="I731" s="296" t="s">
        <v>6146</v>
      </c>
      <c r="J731" s="297" t="s">
        <v>5036</v>
      </c>
      <c r="K731" s="153"/>
      <c r="L731" s="66"/>
      <c r="M731" s="58"/>
      <c r="N731" s="5"/>
      <c r="O731" s="5"/>
      <c r="P731" s="5"/>
      <c r="Q731" s="5"/>
      <c r="R731" s="5"/>
      <c r="S731" s="5"/>
      <c r="T731" s="5"/>
      <c r="U731" s="5"/>
      <c r="V731" s="5"/>
      <c r="W731" s="5"/>
      <c r="X731" s="5"/>
    </row>
    <row r="732" spans="1:24" ht="65.25" customHeight="1">
      <c r="A732" s="118">
        <v>731</v>
      </c>
      <c r="B732" s="119" t="s">
        <v>2630</v>
      </c>
      <c r="C732" s="154" t="s">
        <v>247</v>
      </c>
      <c r="D732" s="253" t="s">
        <v>12</v>
      </c>
      <c r="E732" s="119"/>
      <c r="F732" s="153" t="s">
        <v>4968</v>
      </c>
      <c r="G732" s="119" t="s">
        <v>6145</v>
      </c>
      <c r="H732" s="293">
        <v>89142715155</v>
      </c>
      <c r="I732" s="296" t="s">
        <v>6146</v>
      </c>
      <c r="J732" s="297" t="s">
        <v>5037</v>
      </c>
      <c r="K732" s="153"/>
      <c r="L732" s="66"/>
      <c r="M732" s="58"/>
      <c r="N732" s="5"/>
      <c r="O732" s="5"/>
      <c r="P732" s="5"/>
      <c r="Q732" s="5"/>
      <c r="R732" s="5"/>
      <c r="S732" s="5"/>
      <c r="T732" s="5"/>
      <c r="U732" s="5"/>
      <c r="V732" s="5"/>
      <c r="W732" s="5"/>
      <c r="X732" s="5"/>
    </row>
    <row r="733" spans="1:24" ht="65.25" customHeight="1">
      <c r="A733" s="118">
        <v>732</v>
      </c>
      <c r="B733" s="119" t="s">
        <v>2630</v>
      </c>
      <c r="C733" s="154" t="s">
        <v>247</v>
      </c>
      <c r="D733" s="253" t="s">
        <v>12</v>
      </c>
      <c r="E733" s="119"/>
      <c r="F733" s="153" t="s">
        <v>4969</v>
      </c>
      <c r="G733" s="119" t="s">
        <v>6145</v>
      </c>
      <c r="H733" s="293">
        <v>89142715155</v>
      </c>
      <c r="I733" s="296" t="s">
        <v>6146</v>
      </c>
      <c r="J733" s="297" t="s">
        <v>5038</v>
      </c>
      <c r="K733" s="153"/>
      <c r="L733" s="66"/>
      <c r="M733" s="58"/>
      <c r="N733" s="5"/>
      <c r="O733" s="5"/>
      <c r="P733" s="5"/>
      <c r="Q733" s="5"/>
      <c r="R733" s="5"/>
      <c r="S733" s="5"/>
      <c r="T733" s="5"/>
      <c r="U733" s="5"/>
      <c r="V733" s="5"/>
      <c r="W733" s="5"/>
      <c r="X733" s="5"/>
    </row>
    <row r="734" spans="1:24" ht="65.25" customHeight="1">
      <c r="A734" s="118">
        <v>733</v>
      </c>
      <c r="B734" s="119" t="s">
        <v>2630</v>
      </c>
      <c r="C734" s="154" t="s">
        <v>247</v>
      </c>
      <c r="D734" s="253" t="s">
        <v>12</v>
      </c>
      <c r="E734" s="119"/>
      <c r="F734" s="153" t="s">
        <v>4970</v>
      </c>
      <c r="G734" s="119" t="s">
        <v>6145</v>
      </c>
      <c r="H734" s="293">
        <v>89142715155</v>
      </c>
      <c r="I734" s="296" t="s">
        <v>6146</v>
      </c>
      <c r="J734" s="297" t="s">
        <v>5039</v>
      </c>
      <c r="K734" s="153"/>
      <c r="L734" s="66"/>
      <c r="M734" s="58"/>
      <c r="N734" s="5"/>
      <c r="O734" s="5"/>
      <c r="P734" s="5"/>
      <c r="Q734" s="5"/>
      <c r="R734" s="5"/>
      <c r="S734" s="5"/>
      <c r="T734" s="5"/>
      <c r="U734" s="5"/>
      <c r="V734" s="5"/>
      <c r="W734" s="5"/>
      <c r="X734" s="5"/>
    </row>
    <row r="735" spans="1:24" ht="65.25" customHeight="1">
      <c r="A735" s="118">
        <v>734</v>
      </c>
      <c r="B735" s="119" t="s">
        <v>2630</v>
      </c>
      <c r="C735" s="154" t="s">
        <v>247</v>
      </c>
      <c r="D735" s="253" t="s">
        <v>12</v>
      </c>
      <c r="E735" s="119"/>
      <c r="F735" s="153" t="s">
        <v>4971</v>
      </c>
      <c r="G735" s="119" t="s">
        <v>6145</v>
      </c>
      <c r="H735" s="293">
        <v>89142715155</v>
      </c>
      <c r="I735" s="296" t="s">
        <v>6146</v>
      </c>
      <c r="J735" s="297" t="s">
        <v>5040</v>
      </c>
      <c r="K735" s="153"/>
      <c r="L735" s="66"/>
      <c r="M735" s="58"/>
      <c r="N735" s="5"/>
      <c r="O735" s="5"/>
      <c r="P735" s="5"/>
      <c r="Q735" s="5"/>
      <c r="R735" s="5"/>
      <c r="S735" s="5"/>
      <c r="T735" s="5"/>
      <c r="U735" s="5"/>
      <c r="V735" s="5"/>
      <c r="W735" s="5"/>
      <c r="X735" s="5"/>
    </row>
    <row r="736" spans="1:24" ht="65.25" customHeight="1">
      <c r="A736" s="118">
        <v>735</v>
      </c>
      <c r="B736" s="119" t="s">
        <v>2630</v>
      </c>
      <c r="C736" s="154" t="s">
        <v>247</v>
      </c>
      <c r="D736" s="253" t="s">
        <v>12</v>
      </c>
      <c r="E736" s="119"/>
      <c r="F736" s="153" t="s">
        <v>4972</v>
      </c>
      <c r="G736" s="119" t="s">
        <v>6145</v>
      </c>
      <c r="H736" s="293">
        <v>89142715155</v>
      </c>
      <c r="I736" s="296" t="s">
        <v>6146</v>
      </c>
      <c r="J736" s="297" t="s">
        <v>5041</v>
      </c>
      <c r="K736" s="153"/>
      <c r="L736" s="66"/>
      <c r="M736" s="58"/>
      <c r="N736" s="5"/>
      <c r="O736" s="5"/>
      <c r="P736" s="5"/>
      <c r="Q736" s="5"/>
      <c r="R736" s="5"/>
      <c r="S736" s="5"/>
      <c r="T736" s="5"/>
      <c r="U736" s="5"/>
      <c r="V736" s="5"/>
      <c r="W736" s="5"/>
      <c r="X736" s="5"/>
    </row>
    <row r="737" spans="1:24" ht="65.25" customHeight="1">
      <c r="A737" s="118">
        <v>736</v>
      </c>
      <c r="B737" s="119" t="s">
        <v>2630</v>
      </c>
      <c r="C737" s="154" t="s">
        <v>247</v>
      </c>
      <c r="D737" s="253" t="s">
        <v>12</v>
      </c>
      <c r="E737" s="119"/>
      <c r="F737" s="153" t="s">
        <v>4973</v>
      </c>
      <c r="G737" s="119" t="s">
        <v>6145</v>
      </c>
      <c r="H737" s="293">
        <v>89142715155</v>
      </c>
      <c r="I737" s="296" t="s">
        <v>6146</v>
      </c>
      <c r="J737" s="297" t="s">
        <v>5042</v>
      </c>
      <c r="K737" s="153"/>
      <c r="L737" s="66"/>
      <c r="M737" s="58"/>
      <c r="N737" s="5"/>
      <c r="O737" s="5"/>
      <c r="P737" s="5"/>
      <c r="Q737" s="5"/>
      <c r="R737" s="5"/>
      <c r="S737" s="5"/>
      <c r="T737" s="5"/>
      <c r="U737" s="5"/>
      <c r="V737" s="5"/>
      <c r="W737" s="5"/>
      <c r="X737" s="5"/>
    </row>
    <row r="738" spans="1:24" ht="65.25" customHeight="1">
      <c r="A738" s="118">
        <v>737</v>
      </c>
      <c r="B738" s="119" t="s">
        <v>2630</v>
      </c>
      <c r="C738" s="154" t="s">
        <v>247</v>
      </c>
      <c r="D738" s="253" t="s">
        <v>12</v>
      </c>
      <c r="E738" s="119"/>
      <c r="F738" s="153" t="s">
        <v>4974</v>
      </c>
      <c r="G738" s="119" t="s">
        <v>6145</v>
      </c>
      <c r="H738" s="293">
        <v>89142715155</v>
      </c>
      <c r="I738" s="296" t="s">
        <v>6146</v>
      </c>
      <c r="J738" s="297" t="s">
        <v>5043</v>
      </c>
      <c r="K738" s="153"/>
      <c r="L738" s="66"/>
      <c r="M738" s="58"/>
      <c r="N738" s="5"/>
      <c r="O738" s="5"/>
      <c r="P738" s="5"/>
      <c r="Q738" s="5"/>
      <c r="R738" s="5"/>
      <c r="S738" s="5"/>
      <c r="T738" s="5"/>
      <c r="U738" s="5"/>
      <c r="V738" s="5"/>
      <c r="W738" s="5"/>
      <c r="X738" s="5"/>
    </row>
    <row r="739" spans="1:24" ht="65.25" customHeight="1">
      <c r="A739" s="118">
        <v>738</v>
      </c>
      <c r="B739" s="119" t="s">
        <v>2630</v>
      </c>
      <c r="C739" s="154" t="s">
        <v>247</v>
      </c>
      <c r="D739" s="253" t="s">
        <v>12</v>
      </c>
      <c r="E739" s="119"/>
      <c r="F739" s="153" t="s">
        <v>6416</v>
      </c>
      <c r="G739" s="119" t="s">
        <v>6145</v>
      </c>
      <c r="H739" s="293">
        <v>89142715155</v>
      </c>
      <c r="I739" s="296" t="s">
        <v>6146</v>
      </c>
      <c r="J739" s="297" t="s">
        <v>5044</v>
      </c>
      <c r="K739" s="153"/>
      <c r="L739" s="66"/>
      <c r="M739" s="58"/>
      <c r="N739" s="5"/>
      <c r="O739" s="5"/>
      <c r="P739" s="5"/>
      <c r="Q739" s="5"/>
      <c r="R739" s="5"/>
      <c r="S739" s="5"/>
      <c r="T739" s="5"/>
      <c r="U739" s="5"/>
      <c r="V739" s="5"/>
      <c r="W739" s="5"/>
      <c r="X739" s="5"/>
    </row>
    <row r="740" spans="1:24" ht="65.25" customHeight="1">
      <c r="A740" s="118">
        <v>739</v>
      </c>
      <c r="B740" s="119" t="s">
        <v>2630</v>
      </c>
      <c r="C740" s="154" t="s">
        <v>247</v>
      </c>
      <c r="D740" s="253" t="s">
        <v>12</v>
      </c>
      <c r="E740" s="119"/>
      <c r="F740" s="153" t="s">
        <v>4975</v>
      </c>
      <c r="G740" s="119" t="s">
        <v>6145</v>
      </c>
      <c r="H740" s="293">
        <v>89142715155</v>
      </c>
      <c r="I740" s="296" t="s">
        <v>6146</v>
      </c>
      <c r="J740" s="297" t="s">
        <v>5045</v>
      </c>
      <c r="K740" s="153"/>
      <c r="L740" s="66"/>
      <c r="M740" s="58"/>
      <c r="N740" s="5"/>
      <c r="O740" s="5"/>
      <c r="P740" s="5"/>
      <c r="Q740" s="5"/>
      <c r="R740" s="5"/>
      <c r="S740" s="5"/>
      <c r="T740" s="5"/>
      <c r="U740" s="5"/>
      <c r="V740" s="5"/>
      <c r="W740" s="5"/>
      <c r="X740" s="5"/>
    </row>
    <row r="741" spans="1:24" ht="65.25" customHeight="1">
      <c r="A741" s="118">
        <v>740</v>
      </c>
      <c r="B741" s="119" t="s">
        <v>2630</v>
      </c>
      <c r="C741" s="154" t="s">
        <v>247</v>
      </c>
      <c r="D741" s="253" t="s">
        <v>12</v>
      </c>
      <c r="E741" s="119"/>
      <c r="F741" s="153" t="s">
        <v>4976</v>
      </c>
      <c r="G741" s="119" t="s">
        <v>6145</v>
      </c>
      <c r="H741" s="293">
        <v>89142715155</v>
      </c>
      <c r="I741" s="296" t="s">
        <v>6146</v>
      </c>
      <c r="J741" s="297" t="s">
        <v>5046</v>
      </c>
      <c r="K741" s="153"/>
      <c r="L741" s="66"/>
      <c r="M741" s="58"/>
      <c r="N741" s="5"/>
      <c r="O741" s="5"/>
      <c r="P741" s="5"/>
      <c r="Q741" s="5"/>
      <c r="R741" s="5"/>
      <c r="S741" s="5"/>
      <c r="T741" s="5"/>
      <c r="U741" s="5"/>
      <c r="V741" s="5"/>
      <c r="W741" s="5"/>
      <c r="X741" s="5"/>
    </row>
    <row r="742" spans="1:24" ht="65.25" customHeight="1">
      <c r="A742" s="118">
        <v>741</v>
      </c>
      <c r="B742" s="119" t="s">
        <v>2630</v>
      </c>
      <c r="C742" s="154" t="s">
        <v>247</v>
      </c>
      <c r="D742" s="253" t="s">
        <v>12</v>
      </c>
      <c r="E742" s="119"/>
      <c r="F742" s="153" t="s">
        <v>4977</v>
      </c>
      <c r="G742" s="119" t="s">
        <v>6145</v>
      </c>
      <c r="H742" s="293">
        <v>89142715155</v>
      </c>
      <c r="I742" s="296" t="s">
        <v>6146</v>
      </c>
      <c r="J742" s="297" t="s">
        <v>5047</v>
      </c>
      <c r="K742" s="153"/>
      <c r="L742" s="66"/>
      <c r="M742" s="58"/>
      <c r="N742" s="5"/>
      <c r="O742" s="5"/>
      <c r="P742" s="5"/>
      <c r="Q742" s="5"/>
      <c r="R742" s="5"/>
      <c r="S742" s="5"/>
      <c r="T742" s="5"/>
      <c r="U742" s="5"/>
      <c r="V742" s="5"/>
      <c r="W742" s="5"/>
      <c r="X742" s="5"/>
    </row>
    <row r="743" spans="1:24" ht="65.25" customHeight="1">
      <c r="A743" s="118">
        <v>742</v>
      </c>
      <c r="B743" s="119" t="s">
        <v>2630</v>
      </c>
      <c r="C743" s="154" t="s">
        <v>247</v>
      </c>
      <c r="D743" s="253" t="s">
        <v>12</v>
      </c>
      <c r="E743" s="119"/>
      <c r="F743" s="153" t="s">
        <v>4978</v>
      </c>
      <c r="G743" s="119" t="s">
        <v>6145</v>
      </c>
      <c r="H743" s="293">
        <v>89142715155</v>
      </c>
      <c r="I743" s="296" t="s">
        <v>6146</v>
      </c>
      <c r="J743" s="297" t="s">
        <v>5048</v>
      </c>
      <c r="K743" s="153"/>
      <c r="L743" s="66"/>
      <c r="M743" s="58"/>
      <c r="N743" s="5"/>
      <c r="O743" s="5"/>
      <c r="P743" s="5"/>
      <c r="Q743" s="5"/>
      <c r="R743" s="5"/>
      <c r="S743" s="5"/>
      <c r="T743" s="5"/>
      <c r="U743" s="5"/>
      <c r="V743" s="5"/>
      <c r="W743" s="5"/>
      <c r="X743" s="5"/>
    </row>
    <row r="744" spans="1:24" ht="65.25" customHeight="1">
      <c r="A744" s="118">
        <v>743</v>
      </c>
      <c r="B744" s="119" t="s">
        <v>2630</v>
      </c>
      <c r="C744" s="154" t="s">
        <v>247</v>
      </c>
      <c r="D744" s="253" t="s">
        <v>12</v>
      </c>
      <c r="E744" s="119"/>
      <c r="F744" s="153" t="s">
        <v>4979</v>
      </c>
      <c r="G744" s="119" t="s">
        <v>6145</v>
      </c>
      <c r="H744" s="293">
        <v>89142715155</v>
      </c>
      <c r="I744" s="296" t="s">
        <v>6146</v>
      </c>
      <c r="J744" s="297" t="s">
        <v>5049</v>
      </c>
      <c r="K744" s="153"/>
      <c r="L744" s="66"/>
      <c r="M744" s="58"/>
      <c r="N744" s="5"/>
      <c r="O744" s="5"/>
      <c r="P744" s="5"/>
      <c r="Q744" s="5"/>
      <c r="R744" s="5"/>
      <c r="S744" s="5"/>
      <c r="T744" s="5"/>
      <c r="U744" s="5"/>
      <c r="V744" s="5"/>
      <c r="W744" s="5"/>
      <c r="X744" s="5"/>
    </row>
    <row r="745" spans="1:24" ht="65.25" customHeight="1">
      <c r="A745" s="118">
        <v>744</v>
      </c>
      <c r="B745" s="119" t="s">
        <v>2630</v>
      </c>
      <c r="C745" s="154" t="s">
        <v>247</v>
      </c>
      <c r="D745" s="253" t="s">
        <v>12</v>
      </c>
      <c r="E745" s="119"/>
      <c r="F745" s="153" t="s">
        <v>4980</v>
      </c>
      <c r="G745" s="119" t="s">
        <v>6145</v>
      </c>
      <c r="H745" s="293">
        <v>89142715155</v>
      </c>
      <c r="I745" s="296" t="s">
        <v>6146</v>
      </c>
      <c r="J745" s="297" t="s">
        <v>5050</v>
      </c>
      <c r="K745" s="153"/>
      <c r="L745" s="66"/>
      <c r="M745" s="58"/>
      <c r="N745" s="5"/>
      <c r="O745" s="5"/>
      <c r="P745" s="5"/>
      <c r="Q745" s="5"/>
      <c r="R745" s="5"/>
      <c r="S745" s="5"/>
      <c r="T745" s="5"/>
      <c r="U745" s="5"/>
      <c r="V745" s="5"/>
      <c r="W745" s="5"/>
      <c r="X745" s="5"/>
    </row>
    <row r="746" spans="1:24" ht="65.25" customHeight="1">
      <c r="A746" s="118">
        <v>745</v>
      </c>
      <c r="B746" s="119" t="s">
        <v>2630</v>
      </c>
      <c r="C746" s="154" t="s">
        <v>247</v>
      </c>
      <c r="D746" s="253" t="s">
        <v>12</v>
      </c>
      <c r="E746" s="119"/>
      <c r="F746" s="153" t="s">
        <v>4981</v>
      </c>
      <c r="G746" s="119" t="s">
        <v>6145</v>
      </c>
      <c r="H746" s="293">
        <v>89142715155</v>
      </c>
      <c r="I746" s="296" t="s">
        <v>6146</v>
      </c>
      <c r="J746" s="297" t="s">
        <v>5051</v>
      </c>
      <c r="K746" s="153"/>
      <c r="L746" s="66"/>
      <c r="M746" s="58"/>
      <c r="N746" s="5"/>
      <c r="O746" s="5"/>
      <c r="P746" s="5"/>
      <c r="Q746" s="5"/>
      <c r="R746" s="5"/>
      <c r="S746" s="5"/>
      <c r="T746" s="5"/>
      <c r="U746" s="5"/>
      <c r="V746" s="5"/>
      <c r="W746" s="5"/>
      <c r="X746" s="5"/>
    </row>
    <row r="747" spans="1:24" ht="65.25" customHeight="1">
      <c r="A747" s="118">
        <v>746</v>
      </c>
      <c r="B747" s="119" t="s">
        <v>2630</v>
      </c>
      <c r="C747" s="154" t="s">
        <v>247</v>
      </c>
      <c r="D747" s="253" t="s">
        <v>12</v>
      </c>
      <c r="E747" s="119"/>
      <c r="F747" s="153" t="s">
        <v>4982</v>
      </c>
      <c r="G747" s="119" t="s">
        <v>6145</v>
      </c>
      <c r="H747" s="293">
        <v>89142715155</v>
      </c>
      <c r="I747" s="296" t="s">
        <v>6146</v>
      </c>
      <c r="J747" s="297" t="s">
        <v>5052</v>
      </c>
      <c r="K747" s="153"/>
      <c r="L747" s="66"/>
      <c r="M747" s="58"/>
      <c r="N747" s="5"/>
      <c r="O747" s="5"/>
      <c r="P747" s="5"/>
      <c r="Q747" s="5"/>
      <c r="R747" s="5"/>
      <c r="S747" s="5"/>
      <c r="T747" s="5"/>
      <c r="U747" s="5"/>
      <c r="V747" s="5"/>
      <c r="W747" s="5"/>
      <c r="X747" s="5"/>
    </row>
    <row r="748" spans="1:24" ht="65.25" customHeight="1">
      <c r="A748" s="118">
        <v>747</v>
      </c>
      <c r="B748" s="119" t="s">
        <v>2630</v>
      </c>
      <c r="C748" s="154" t="s">
        <v>247</v>
      </c>
      <c r="D748" s="253" t="s">
        <v>12</v>
      </c>
      <c r="E748" s="119"/>
      <c r="F748" s="153" t="s">
        <v>4983</v>
      </c>
      <c r="G748" s="119" t="s">
        <v>6145</v>
      </c>
      <c r="H748" s="293">
        <v>89142715155</v>
      </c>
      <c r="I748" s="296" t="s">
        <v>6146</v>
      </c>
      <c r="J748" s="297" t="s">
        <v>5053</v>
      </c>
      <c r="K748" s="153"/>
      <c r="L748" s="66"/>
      <c r="M748" s="58"/>
      <c r="N748" s="5"/>
      <c r="O748" s="5"/>
      <c r="P748" s="5"/>
      <c r="Q748" s="5"/>
      <c r="R748" s="5"/>
      <c r="S748" s="5"/>
      <c r="T748" s="5"/>
      <c r="U748" s="5"/>
      <c r="V748" s="5"/>
      <c r="W748" s="5"/>
      <c r="X748" s="5"/>
    </row>
    <row r="749" spans="1:24" ht="65.25" customHeight="1">
      <c r="A749" s="118">
        <v>748</v>
      </c>
      <c r="B749" s="119" t="s">
        <v>2630</v>
      </c>
      <c r="C749" s="154" t="s">
        <v>247</v>
      </c>
      <c r="D749" s="253" t="s">
        <v>12</v>
      </c>
      <c r="E749" s="119"/>
      <c r="F749" s="153" t="s">
        <v>4984</v>
      </c>
      <c r="G749" s="119" t="s">
        <v>6145</v>
      </c>
      <c r="H749" s="293">
        <v>89142715155</v>
      </c>
      <c r="I749" s="296" t="s">
        <v>6146</v>
      </c>
      <c r="J749" s="297" t="s">
        <v>5054</v>
      </c>
      <c r="K749" s="153"/>
      <c r="L749" s="66"/>
      <c r="M749" s="58"/>
      <c r="N749" s="5"/>
      <c r="O749" s="5"/>
      <c r="P749" s="5"/>
      <c r="Q749" s="5"/>
      <c r="R749" s="5"/>
      <c r="S749" s="5"/>
      <c r="T749" s="5"/>
      <c r="U749" s="5"/>
      <c r="V749" s="5"/>
      <c r="W749" s="5"/>
      <c r="X749" s="5"/>
    </row>
    <row r="750" spans="1:24" ht="65.25" customHeight="1">
      <c r="A750" s="118">
        <v>749</v>
      </c>
      <c r="B750" s="119" t="s">
        <v>2630</v>
      </c>
      <c r="C750" s="154" t="s">
        <v>247</v>
      </c>
      <c r="D750" s="253" t="s">
        <v>12</v>
      </c>
      <c r="E750" s="119"/>
      <c r="F750" s="153" t="s">
        <v>4985</v>
      </c>
      <c r="G750" s="119" t="s">
        <v>6145</v>
      </c>
      <c r="H750" s="293">
        <v>89142715155</v>
      </c>
      <c r="I750" s="296" t="s">
        <v>6146</v>
      </c>
      <c r="J750" s="297" t="s">
        <v>5055</v>
      </c>
      <c r="K750" s="153"/>
      <c r="L750" s="66"/>
      <c r="M750" s="58"/>
      <c r="N750" s="5"/>
      <c r="O750" s="5"/>
      <c r="P750" s="5"/>
      <c r="Q750" s="5"/>
      <c r="R750" s="5"/>
      <c r="S750" s="5"/>
      <c r="T750" s="5"/>
      <c r="U750" s="5"/>
      <c r="V750" s="5"/>
      <c r="W750" s="5"/>
      <c r="X750" s="5"/>
    </row>
    <row r="751" spans="1:24" ht="65.25" customHeight="1">
      <c r="A751" s="118">
        <v>750</v>
      </c>
      <c r="B751" s="119" t="s">
        <v>2630</v>
      </c>
      <c r="C751" s="154" t="s">
        <v>247</v>
      </c>
      <c r="D751" s="253" t="s">
        <v>12</v>
      </c>
      <c r="E751" s="119"/>
      <c r="F751" s="153" t="s">
        <v>4986</v>
      </c>
      <c r="G751" s="119" t="s">
        <v>6145</v>
      </c>
      <c r="H751" s="293">
        <v>89142715155</v>
      </c>
      <c r="I751" s="296" t="s">
        <v>6146</v>
      </c>
      <c r="J751" s="297" t="s">
        <v>5056</v>
      </c>
      <c r="K751" s="153"/>
      <c r="L751" s="66"/>
      <c r="M751" s="58"/>
      <c r="N751" s="5"/>
      <c r="O751" s="5"/>
      <c r="P751" s="5"/>
      <c r="Q751" s="5"/>
      <c r="R751" s="5"/>
      <c r="S751" s="5"/>
      <c r="T751" s="5"/>
      <c r="U751" s="5"/>
      <c r="V751" s="5"/>
      <c r="W751" s="5"/>
      <c r="X751" s="5"/>
    </row>
    <row r="752" spans="1:24" ht="65.25" customHeight="1">
      <c r="A752" s="118">
        <v>751</v>
      </c>
      <c r="B752" s="119" t="s">
        <v>2630</v>
      </c>
      <c r="C752" s="154" t="s">
        <v>247</v>
      </c>
      <c r="D752" s="253" t="s">
        <v>12</v>
      </c>
      <c r="E752" s="119"/>
      <c r="F752" s="153" t="s">
        <v>4987</v>
      </c>
      <c r="G752" s="119" t="s">
        <v>6145</v>
      </c>
      <c r="H752" s="293">
        <v>89142715155</v>
      </c>
      <c r="I752" s="296" t="s">
        <v>6146</v>
      </c>
      <c r="J752" s="297" t="s">
        <v>5057</v>
      </c>
      <c r="K752" s="153"/>
      <c r="L752" s="66"/>
      <c r="M752" s="58"/>
      <c r="N752" s="5"/>
      <c r="O752" s="5"/>
      <c r="P752" s="5"/>
      <c r="Q752" s="5"/>
      <c r="R752" s="5"/>
      <c r="S752" s="5"/>
      <c r="T752" s="5"/>
      <c r="U752" s="5"/>
      <c r="V752" s="5"/>
      <c r="W752" s="5"/>
      <c r="X752" s="5"/>
    </row>
    <row r="753" spans="1:24" ht="65.25" customHeight="1">
      <c r="A753" s="118">
        <v>752</v>
      </c>
      <c r="B753" s="119" t="s">
        <v>2630</v>
      </c>
      <c r="C753" s="154" t="s">
        <v>247</v>
      </c>
      <c r="D753" s="253" t="s">
        <v>12</v>
      </c>
      <c r="E753" s="119"/>
      <c r="F753" s="153" t="s">
        <v>4988</v>
      </c>
      <c r="G753" s="119" t="s">
        <v>6145</v>
      </c>
      <c r="H753" s="293">
        <v>89142715155</v>
      </c>
      <c r="I753" s="296" t="s">
        <v>6146</v>
      </c>
      <c r="J753" s="297" t="s">
        <v>5058</v>
      </c>
      <c r="K753" s="153"/>
      <c r="L753" s="66"/>
      <c r="M753" s="58"/>
      <c r="N753" s="5"/>
      <c r="O753" s="5"/>
      <c r="P753" s="5"/>
      <c r="Q753" s="5"/>
      <c r="R753" s="5"/>
      <c r="S753" s="5"/>
      <c r="T753" s="5"/>
      <c r="U753" s="5"/>
      <c r="V753" s="5"/>
      <c r="W753" s="5"/>
      <c r="X753" s="5"/>
    </row>
    <row r="754" spans="1:24" ht="65.25" customHeight="1">
      <c r="A754" s="118">
        <v>753</v>
      </c>
      <c r="B754" s="119" t="s">
        <v>2630</v>
      </c>
      <c r="C754" s="154" t="s">
        <v>247</v>
      </c>
      <c r="D754" s="253" t="s">
        <v>12</v>
      </c>
      <c r="E754" s="119"/>
      <c r="F754" s="153" t="s">
        <v>4989</v>
      </c>
      <c r="G754" s="119" t="s">
        <v>6145</v>
      </c>
      <c r="H754" s="293">
        <v>89142715155</v>
      </c>
      <c r="I754" s="296" t="s">
        <v>6146</v>
      </c>
      <c r="J754" s="297" t="s">
        <v>5059</v>
      </c>
      <c r="K754" s="153"/>
      <c r="L754" s="66"/>
      <c r="M754" s="58"/>
      <c r="N754" s="5"/>
      <c r="O754" s="5"/>
      <c r="P754" s="5"/>
      <c r="Q754" s="5"/>
      <c r="R754" s="5"/>
      <c r="S754" s="5"/>
      <c r="T754" s="5"/>
      <c r="U754" s="5"/>
      <c r="V754" s="5"/>
      <c r="W754" s="5"/>
      <c r="X754" s="5"/>
    </row>
    <row r="755" spans="1:24" ht="65.25" customHeight="1">
      <c r="A755" s="118">
        <v>754</v>
      </c>
      <c r="B755" s="119" t="s">
        <v>2630</v>
      </c>
      <c r="C755" s="154" t="s">
        <v>247</v>
      </c>
      <c r="D755" s="253" t="s">
        <v>12</v>
      </c>
      <c r="E755" s="119"/>
      <c r="F755" s="153" t="s">
        <v>4989</v>
      </c>
      <c r="G755" s="119" t="s">
        <v>6145</v>
      </c>
      <c r="H755" s="293">
        <v>89142715155</v>
      </c>
      <c r="I755" s="296" t="s">
        <v>6146</v>
      </c>
      <c r="J755" s="297" t="s">
        <v>5059</v>
      </c>
      <c r="K755" s="153"/>
      <c r="L755" s="66"/>
      <c r="M755" s="58"/>
      <c r="N755" s="5"/>
      <c r="O755" s="5"/>
      <c r="P755" s="5"/>
      <c r="Q755" s="5"/>
      <c r="R755" s="5"/>
      <c r="S755" s="5"/>
      <c r="T755" s="5"/>
      <c r="U755" s="5"/>
      <c r="V755" s="5"/>
      <c r="W755" s="5"/>
      <c r="X755" s="5"/>
    </row>
    <row r="756" spans="1:24" ht="65.25" customHeight="1">
      <c r="A756" s="118">
        <v>755</v>
      </c>
      <c r="B756" s="119" t="s">
        <v>2630</v>
      </c>
      <c r="C756" s="154" t="s">
        <v>247</v>
      </c>
      <c r="D756" s="253" t="s">
        <v>12</v>
      </c>
      <c r="E756" s="119"/>
      <c r="F756" s="153" t="s">
        <v>5060</v>
      </c>
      <c r="G756" s="119" t="s">
        <v>6145</v>
      </c>
      <c r="H756" s="293">
        <v>89142715155</v>
      </c>
      <c r="I756" s="296" t="s">
        <v>6146</v>
      </c>
      <c r="J756" s="297" t="s">
        <v>5061</v>
      </c>
      <c r="K756" s="153"/>
      <c r="L756" s="66"/>
      <c r="M756" s="58"/>
      <c r="N756" s="5"/>
      <c r="O756" s="5"/>
      <c r="P756" s="5"/>
      <c r="Q756" s="5"/>
      <c r="R756" s="5"/>
      <c r="S756" s="5"/>
      <c r="T756" s="5"/>
      <c r="U756" s="5"/>
      <c r="V756" s="5"/>
      <c r="W756" s="5"/>
      <c r="X756" s="5"/>
    </row>
    <row r="757" spans="1:24" ht="65.25" customHeight="1">
      <c r="A757" s="118">
        <v>756</v>
      </c>
      <c r="B757" s="119" t="s">
        <v>2630</v>
      </c>
      <c r="C757" s="154" t="s">
        <v>247</v>
      </c>
      <c r="D757" s="253" t="s">
        <v>12</v>
      </c>
      <c r="E757" s="119"/>
      <c r="F757" s="153" t="s">
        <v>5062</v>
      </c>
      <c r="G757" s="119" t="s">
        <v>6145</v>
      </c>
      <c r="H757" s="293">
        <v>89142715155</v>
      </c>
      <c r="I757" s="296" t="s">
        <v>6146</v>
      </c>
      <c r="J757" s="297" t="s">
        <v>5063</v>
      </c>
      <c r="K757" s="153"/>
      <c r="L757" s="66"/>
      <c r="M757" s="58"/>
      <c r="N757" s="5"/>
      <c r="O757" s="5"/>
      <c r="P757" s="5"/>
      <c r="Q757" s="5"/>
      <c r="R757" s="5"/>
      <c r="S757" s="5"/>
      <c r="T757" s="5"/>
      <c r="U757" s="5"/>
      <c r="V757" s="5"/>
      <c r="W757" s="5"/>
      <c r="X757" s="5"/>
    </row>
    <row r="758" spans="1:24" ht="65.25" customHeight="1">
      <c r="A758" s="118">
        <v>757</v>
      </c>
      <c r="B758" s="119" t="s">
        <v>2630</v>
      </c>
      <c r="C758" s="154" t="s">
        <v>247</v>
      </c>
      <c r="D758" s="253" t="s">
        <v>12</v>
      </c>
      <c r="E758" s="119"/>
      <c r="F758" s="153" t="s">
        <v>5064</v>
      </c>
      <c r="G758" s="119" t="s">
        <v>6145</v>
      </c>
      <c r="H758" s="293">
        <v>89142715155</v>
      </c>
      <c r="I758" s="296" t="s">
        <v>6146</v>
      </c>
      <c r="J758" s="297" t="s">
        <v>5065</v>
      </c>
      <c r="K758" s="153"/>
      <c r="L758" s="66"/>
      <c r="M758" s="58"/>
      <c r="N758" s="5"/>
      <c r="O758" s="5"/>
      <c r="P758" s="5"/>
      <c r="Q758" s="5"/>
      <c r="R758" s="5"/>
      <c r="S758" s="5"/>
      <c r="T758" s="5"/>
      <c r="U758" s="5"/>
      <c r="V758" s="5"/>
      <c r="W758" s="5"/>
      <c r="X758" s="5"/>
    </row>
    <row r="759" spans="1:24" ht="65.25" customHeight="1">
      <c r="A759" s="118">
        <v>758</v>
      </c>
      <c r="B759" s="119" t="s">
        <v>2630</v>
      </c>
      <c r="C759" s="154" t="s">
        <v>247</v>
      </c>
      <c r="D759" s="253" t="s">
        <v>12</v>
      </c>
      <c r="E759" s="119"/>
      <c r="F759" s="153" t="s">
        <v>5066</v>
      </c>
      <c r="G759" s="119" t="s">
        <v>6145</v>
      </c>
      <c r="H759" s="293">
        <v>89142715155</v>
      </c>
      <c r="I759" s="296" t="s">
        <v>6146</v>
      </c>
      <c r="J759" s="297" t="s">
        <v>5067</v>
      </c>
      <c r="K759" s="153"/>
      <c r="L759" s="66"/>
      <c r="M759" s="58"/>
      <c r="N759" s="5"/>
      <c r="O759" s="5"/>
      <c r="P759" s="5"/>
      <c r="Q759" s="5"/>
      <c r="R759" s="5"/>
      <c r="S759" s="5"/>
      <c r="T759" s="5"/>
      <c r="U759" s="5"/>
      <c r="V759" s="5"/>
      <c r="W759" s="5"/>
      <c r="X759" s="5"/>
    </row>
    <row r="760" spans="1:24" ht="65.25" customHeight="1">
      <c r="A760" s="118">
        <v>759</v>
      </c>
      <c r="B760" s="119" t="s">
        <v>2630</v>
      </c>
      <c r="C760" s="154" t="s">
        <v>247</v>
      </c>
      <c r="D760" s="253" t="s">
        <v>12</v>
      </c>
      <c r="E760" s="119"/>
      <c r="F760" s="153" t="s">
        <v>5068</v>
      </c>
      <c r="G760" s="119" t="s">
        <v>6145</v>
      </c>
      <c r="H760" s="293">
        <v>89142715155</v>
      </c>
      <c r="I760" s="296" t="s">
        <v>6146</v>
      </c>
      <c r="J760" s="297" t="s">
        <v>5069</v>
      </c>
      <c r="K760" s="153"/>
      <c r="L760" s="66"/>
      <c r="M760" s="58"/>
      <c r="N760" s="5"/>
      <c r="O760" s="5"/>
      <c r="P760" s="5"/>
      <c r="Q760" s="5"/>
      <c r="R760" s="5"/>
      <c r="S760" s="5"/>
      <c r="T760" s="5"/>
      <c r="U760" s="5"/>
      <c r="V760" s="5"/>
      <c r="W760" s="5"/>
      <c r="X760" s="5"/>
    </row>
    <row r="761" spans="1:24" ht="65.25" customHeight="1">
      <c r="A761" s="118">
        <v>760</v>
      </c>
      <c r="B761" s="119" t="s">
        <v>2630</v>
      </c>
      <c r="C761" s="154" t="s">
        <v>247</v>
      </c>
      <c r="D761" s="253" t="s">
        <v>12</v>
      </c>
      <c r="E761" s="119"/>
      <c r="F761" s="153" t="s">
        <v>5070</v>
      </c>
      <c r="G761" s="119" t="s">
        <v>6145</v>
      </c>
      <c r="H761" s="293">
        <v>89142715155</v>
      </c>
      <c r="I761" s="296" t="s">
        <v>6146</v>
      </c>
      <c r="J761" s="297" t="s">
        <v>5071</v>
      </c>
      <c r="K761" s="153"/>
      <c r="L761" s="66"/>
      <c r="M761" s="58"/>
      <c r="N761" s="5"/>
      <c r="O761" s="5"/>
      <c r="P761" s="5"/>
      <c r="Q761" s="5"/>
      <c r="R761" s="5"/>
      <c r="S761" s="5"/>
      <c r="T761" s="5"/>
      <c r="U761" s="5"/>
      <c r="V761" s="5"/>
      <c r="W761" s="5"/>
      <c r="X761" s="5"/>
    </row>
    <row r="762" spans="1:24" ht="65.25" customHeight="1">
      <c r="A762" s="118">
        <v>761</v>
      </c>
      <c r="B762" s="119" t="s">
        <v>2630</v>
      </c>
      <c r="C762" s="154" t="s">
        <v>247</v>
      </c>
      <c r="D762" s="253" t="s">
        <v>12</v>
      </c>
      <c r="E762" s="119"/>
      <c r="F762" s="153" t="s">
        <v>5072</v>
      </c>
      <c r="G762" s="119" t="s">
        <v>6145</v>
      </c>
      <c r="H762" s="293">
        <v>89142715155</v>
      </c>
      <c r="I762" s="296" t="s">
        <v>6146</v>
      </c>
      <c r="J762" s="297" t="s">
        <v>5073</v>
      </c>
      <c r="K762" s="153"/>
      <c r="L762" s="66"/>
      <c r="M762" s="58"/>
      <c r="N762" s="5"/>
      <c r="O762" s="5"/>
      <c r="P762" s="5"/>
      <c r="Q762" s="5"/>
      <c r="R762" s="5"/>
      <c r="S762" s="5"/>
      <c r="T762" s="5"/>
      <c r="U762" s="5"/>
      <c r="V762" s="5"/>
      <c r="W762" s="5"/>
      <c r="X762" s="5"/>
    </row>
    <row r="763" spans="1:24" ht="65.25" customHeight="1">
      <c r="A763" s="118">
        <v>762</v>
      </c>
      <c r="B763" s="119" t="s">
        <v>2630</v>
      </c>
      <c r="C763" s="154" t="s">
        <v>247</v>
      </c>
      <c r="D763" s="253" t="s">
        <v>12</v>
      </c>
      <c r="E763" s="119"/>
      <c r="F763" s="153" t="s">
        <v>5074</v>
      </c>
      <c r="G763" s="119" t="s">
        <v>6145</v>
      </c>
      <c r="H763" s="293">
        <v>89142715155</v>
      </c>
      <c r="I763" s="296" t="s">
        <v>6146</v>
      </c>
      <c r="J763" s="297" t="s">
        <v>5075</v>
      </c>
      <c r="K763" s="153"/>
      <c r="L763" s="66"/>
      <c r="M763" s="58"/>
      <c r="N763" s="5"/>
      <c r="O763" s="5"/>
      <c r="P763" s="5"/>
      <c r="Q763" s="5"/>
      <c r="R763" s="5"/>
      <c r="S763" s="5"/>
      <c r="T763" s="5"/>
      <c r="U763" s="5"/>
      <c r="V763" s="5"/>
      <c r="W763" s="5"/>
      <c r="X763" s="5"/>
    </row>
    <row r="764" spans="1:24" ht="65.25" customHeight="1">
      <c r="A764" s="118">
        <v>763</v>
      </c>
      <c r="B764" s="119" t="s">
        <v>2630</v>
      </c>
      <c r="C764" s="154" t="s">
        <v>247</v>
      </c>
      <c r="D764" s="253" t="s">
        <v>12</v>
      </c>
      <c r="E764" s="119"/>
      <c r="F764" s="153" t="s">
        <v>5076</v>
      </c>
      <c r="G764" s="119" t="s">
        <v>6145</v>
      </c>
      <c r="H764" s="293">
        <v>89142715155</v>
      </c>
      <c r="I764" s="296" t="s">
        <v>6146</v>
      </c>
      <c r="J764" s="297" t="s">
        <v>5077</v>
      </c>
      <c r="K764" s="153"/>
      <c r="L764" s="66"/>
      <c r="M764" s="58"/>
      <c r="N764" s="5"/>
      <c r="O764" s="5"/>
      <c r="P764" s="5"/>
      <c r="Q764" s="5"/>
      <c r="R764" s="5"/>
      <c r="S764" s="5"/>
      <c r="T764" s="5"/>
      <c r="U764" s="5"/>
      <c r="V764" s="5"/>
      <c r="W764" s="5"/>
      <c r="X764" s="5"/>
    </row>
    <row r="765" spans="1:24" ht="65.25" customHeight="1">
      <c r="A765" s="118">
        <v>764</v>
      </c>
      <c r="B765" s="119" t="s">
        <v>2630</v>
      </c>
      <c r="C765" s="154" t="s">
        <v>247</v>
      </c>
      <c r="D765" s="253" t="s">
        <v>12</v>
      </c>
      <c r="E765" s="119"/>
      <c r="F765" s="153" t="s">
        <v>5078</v>
      </c>
      <c r="G765" s="119" t="s">
        <v>6145</v>
      </c>
      <c r="H765" s="293">
        <v>89142715155</v>
      </c>
      <c r="I765" s="296" t="s">
        <v>6146</v>
      </c>
      <c r="J765" s="297" t="s">
        <v>5079</v>
      </c>
      <c r="K765" s="153"/>
      <c r="L765" s="66"/>
      <c r="M765" s="58"/>
      <c r="N765" s="5"/>
      <c r="O765" s="5"/>
      <c r="P765" s="5"/>
      <c r="Q765" s="5"/>
      <c r="R765" s="5"/>
      <c r="S765" s="5"/>
      <c r="T765" s="5"/>
      <c r="U765" s="5"/>
      <c r="V765" s="5"/>
      <c r="W765" s="5"/>
      <c r="X765" s="5"/>
    </row>
    <row r="766" spans="1:24" ht="65.25" customHeight="1">
      <c r="A766" s="118">
        <v>765</v>
      </c>
      <c r="B766" s="119" t="s">
        <v>2630</v>
      </c>
      <c r="C766" s="154" t="s">
        <v>247</v>
      </c>
      <c r="D766" s="253" t="s">
        <v>12</v>
      </c>
      <c r="E766" s="119"/>
      <c r="F766" s="153" t="s">
        <v>5080</v>
      </c>
      <c r="G766" s="119" t="s">
        <v>6145</v>
      </c>
      <c r="H766" s="293">
        <v>89142715155</v>
      </c>
      <c r="I766" s="296" t="s">
        <v>6146</v>
      </c>
      <c r="J766" s="297" t="s">
        <v>5081</v>
      </c>
      <c r="K766" s="153"/>
      <c r="L766" s="66"/>
      <c r="M766" s="58"/>
      <c r="N766" s="5"/>
      <c r="O766" s="5"/>
      <c r="P766" s="5"/>
      <c r="Q766" s="5"/>
      <c r="R766" s="5"/>
      <c r="S766" s="5"/>
      <c r="T766" s="5"/>
      <c r="U766" s="5"/>
      <c r="V766" s="5"/>
      <c r="W766" s="5"/>
      <c r="X766" s="5"/>
    </row>
    <row r="767" spans="1:24" ht="65.25" customHeight="1">
      <c r="A767" s="118">
        <v>766</v>
      </c>
      <c r="B767" s="119" t="s">
        <v>2630</v>
      </c>
      <c r="C767" s="154" t="s">
        <v>247</v>
      </c>
      <c r="D767" s="253" t="s">
        <v>12</v>
      </c>
      <c r="E767" s="119"/>
      <c r="F767" s="153" t="s">
        <v>5082</v>
      </c>
      <c r="G767" s="119" t="s">
        <v>6145</v>
      </c>
      <c r="H767" s="293">
        <v>89142715155</v>
      </c>
      <c r="I767" s="296" t="s">
        <v>6146</v>
      </c>
      <c r="J767" s="297" t="s">
        <v>5083</v>
      </c>
      <c r="K767" s="153"/>
      <c r="L767" s="66"/>
      <c r="M767" s="58"/>
      <c r="N767" s="5"/>
      <c r="O767" s="5"/>
      <c r="P767" s="5"/>
      <c r="Q767" s="5"/>
      <c r="R767" s="5"/>
      <c r="S767" s="5"/>
      <c r="T767" s="5"/>
      <c r="U767" s="5"/>
      <c r="V767" s="5"/>
      <c r="W767" s="5"/>
      <c r="X767" s="5"/>
    </row>
    <row r="768" spans="1:24" ht="65.25" customHeight="1">
      <c r="A768" s="118">
        <v>767</v>
      </c>
      <c r="B768" s="119" t="s">
        <v>2630</v>
      </c>
      <c r="C768" s="154" t="s">
        <v>247</v>
      </c>
      <c r="D768" s="253" t="s">
        <v>12</v>
      </c>
      <c r="E768" s="119"/>
      <c r="F768" s="153" t="s">
        <v>5084</v>
      </c>
      <c r="G768" s="119" t="s">
        <v>6145</v>
      </c>
      <c r="H768" s="293">
        <v>89142715155</v>
      </c>
      <c r="I768" s="296" t="s">
        <v>6146</v>
      </c>
      <c r="J768" s="297" t="s">
        <v>5085</v>
      </c>
      <c r="K768" s="153"/>
      <c r="L768" s="66"/>
      <c r="M768" s="58"/>
      <c r="N768" s="5"/>
      <c r="O768" s="5"/>
      <c r="P768" s="5"/>
      <c r="Q768" s="5"/>
      <c r="R768" s="5"/>
      <c r="S768" s="5"/>
      <c r="T768" s="5"/>
      <c r="U768" s="5"/>
      <c r="V768" s="5"/>
      <c r="W768" s="5"/>
      <c r="X768" s="5"/>
    </row>
    <row r="769" spans="1:24" ht="65.25" customHeight="1">
      <c r="A769" s="118">
        <v>768</v>
      </c>
      <c r="B769" s="119" t="s">
        <v>2630</v>
      </c>
      <c r="C769" s="154" t="s">
        <v>247</v>
      </c>
      <c r="D769" s="253" t="s">
        <v>12</v>
      </c>
      <c r="E769" s="119"/>
      <c r="F769" s="153" t="s">
        <v>5086</v>
      </c>
      <c r="G769" s="119" t="s">
        <v>6145</v>
      </c>
      <c r="H769" s="293">
        <v>89142715155</v>
      </c>
      <c r="I769" s="296" t="s">
        <v>6146</v>
      </c>
      <c r="J769" s="297" t="s">
        <v>5087</v>
      </c>
      <c r="K769" s="153"/>
      <c r="L769" s="66"/>
      <c r="M769" s="58"/>
      <c r="N769" s="5"/>
      <c r="O769" s="5"/>
      <c r="P769" s="5"/>
      <c r="Q769" s="5"/>
      <c r="R769" s="5"/>
      <c r="S769" s="5"/>
      <c r="T769" s="5"/>
      <c r="U769" s="5"/>
      <c r="V769" s="5"/>
      <c r="W769" s="5"/>
      <c r="X769" s="5"/>
    </row>
    <row r="770" spans="1:24" ht="65.25" customHeight="1">
      <c r="A770" s="118">
        <v>769</v>
      </c>
      <c r="B770" s="119" t="s">
        <v>2630</v>
      </c>
      <c r="C770" s="154" t="s">
        <v>247</v>
      </c>
      <c r="D770" s="253" t="s">
        <v>12</v>
      </c>
      <c r="E770" s="119"/>
      <c r="F770" s="153" t="s">
        <v>5088</v>
      </c>
      <c r="G770" s="119" t="s">
        <v>6145</v>
      </c>
      <c r="H770" s="293">
        <v>89142715155</v>
      </c>
      <c r="I770" s="296" t="s">
        <v>6146</v>
      </c>
      <c r="J770" s="297" t="s">
        <v>5089</v>
      </c>
      <c r="K770" s="153"/>
      <c r="L770" s="66"/>
      <c r="M770" s="58"/>
      <c r="N770" s="5"/>
      <c r="O770" s="5"/>
      <c r="P770" s="5"/>
      <c r="Q770" s="5"/>
      <c r="R770" s="5"/>
      <c r="S770" s="5"/>
      <c r="T770" s="5"/>
      <c r="U770" s="5"/>
      <c r="V770" s="5"/>
      <c r="W770" s="5"/>
      <c r="X770" s="5"/>
    </row>
    <row r="771" spans="1:24" ht="65.25" customHeight="1">
      <c r="A771" s="118">
        <v>770</v>
      </c>
      <c r="B771" s="119" t="s">
        <v>2630</v>
      </c>
      <c r="C771" s="154" t="s">
        <v>247</v>
      </c>
      <c r="D771" s="253" t="s">
        <v>12</v>
      </c>
      <c r="E771" s="119"/>
      <c r="F771" s="153" t="s">
        <v>5090</v>
      </c>
      <c r="G771" s="119" t="s">
        <v>6145</v>
      </c>
      <c r="H771" s="293">
        <v>89142715155</v>
      </c>
      <c r="I771" s="296" t="s">
        <v>6146</v>
      </c>
      <c r="J771" s="297" t="s">
        <v>5091</v>
      </c>
      <c r="K771" s="153"/>
      <c r="L771" s="66"/>
      <c r="M771" s="58"/>
      <c r="N771" s="5"/>
      <c r="O771" s="5"/>
      <c r="P771" s="5"/>
      <c r="Q771" s="5"/>
      <c r="R771" s="5"/>
      <c r="S771" s="5"/>
      <c r="T771" s="5"/>
      <c r="U771" s="5"/>
      <c r="V771" s="5"/>
      <c r="W771" s="5"/>
      <c r="X771" s="5"/>
    </row>
    <row r="772" spans="1:24" ht="65.25" customHeight="1">
      <c r="A772" s="118">
        <v>771</v>
      </c>
      <c r="B772" s="119" t="s">
        <v>2630</v>
      </c>
      <c r="C772" s="154" t="s">
        <v>247</v>
      </c>
      <c r="D772" s="253" t="s">
        <v>12</v>
      </c>
      <c r="E772" s="119"/>
      <c r="F772" s="153" t="s">
        <v>5092</v>
      </c>
      <c r="G772" s="119" t="s">
        <v>6145</v>
      </c>
      <c r="H772" s="293">
        <v>89142715155</v>
      </c>
      <c r="I772" s="296" t="s">
        <v>6146</v>
      </c>
      <c r="J772" s="297" t="s">
        <v>5093</v>
      </c>
      <c r="K772" s="153"/>
      <c r="L772" s="66"/>
      <c r="M772" s="58"/>
      <c r="N772" s="5"/>
      <c r="O772" s="5"/>
      <c r="P772" s="5"/>
      <c r="Q772" s="5"/>
      <c r="R772" s="5"/>
      <c r="S772" s="5"/>
      <c r="T772" s="5"/>
      <c r="U772" s="5"/>
      <c r="V772" s="5"/>
      <c r="W772" s="5"/>
      <c r="X772" s="5"/>
    </row>
    <row r="773" spans="1:24" ht="65.25" customHeight="1">
      <c r="A773" s="118">
        <v>772</v>
      </c>
      <c r="B773" s="119" t="s">
        <v>2630</v>
      </c>
      <c r="C773" s="154" t="s">
        <v>247</v>
      </c>
      <c r="D773" s="253" t="s">
        <v>12</v>
      </c>
      <c r="E773" s="119"/>
      <c r="F773" s="153" t="s">
        <v>5094</v>
      </c>
      <c r="G773" s="119" t="s">
        <v>6145</v>
      </c>
      <c r="H773" s="293">
        <v>89142715155</v>
      </c>
      <c r="I773" s="296" t="s">
        <v>6146</v>
      </c>
      <c r="J773" s="297" t="s">
        <v>5095</v>
      </c>
      <c r="K773" s="153"/>
      <c r="L773" s="66"/>
      <c r="M773" s="58"/>
      <c r="N773" s="5"/>
      <c r="O773" s="5"/>
      <c r="P773" s="5"/>
      <c r="Q773" s="5"/>
      <c r="R773" s="5"/>
      <c r="S773" s="5"/>
      <c r="T773" s="5"/>
      <c r="U773" s="5"/>
      <c r="V773" s="5"/>
      <c r="W773" s="5"/>
      <c r="X773" s="5"/>
    </row>
    <row r="774" spans="1:24" ht="65.25" customHeight="1">
      <c r="A774" s="118">
        <v>773</v>
      </c>
      <c r="B774" s="119" t="s">
        <v>2630</v>
      </c>
      <c r="C774" s="154" t="s">
        <v>247</v>
      </c>
      <c r="D774" s="253" t="s">
        <v>12</v>
      </c>
      <c r="E774" s="119"/>
      <c r="F774" s="153" t="s">
        <v>5096</v>
      </c>
      <c r="G774" s="119" t="s">
        <v>6145</v>
      </c>
      <c r="H774" s="293">
        <v>89142715155</v>
      </c>
      <c r="I774" s="296" t="s">
        <v>6146</v>
      </c>
      <c r="J774" s="297" t="s">
        <v>5097</v>
      </c>
      <c r="K774" s="153"/>
      <c r="L774" s="66"/>
      <c r="M774" s="58"/>
      <c r="N774" s="5"/>
      <c r="O774" s="5"/>
      <c r="P774" s="5"/>
      <c r="Q774" s="5"/>
      <c r="R774" s="5"/>
      <c r="S774" s="5"/>
      <c r="T774" s="5"/>
      <c r="U774" s="5"/>
      <c r="V774" s="5"/>
      <c r="W774" s="5"/>
      <c r="X774" s="5"/>
    </row>
    <row r="775" spans="1:24" ht="65.25" customHeight="1">
      <c r="A775" s="118">
        <v>774</v>
      </c>
      <c r="B775" s="119" t="s">
        <v>2630</v>
      </c>
      <c r="C775" s="154" t="s">
        <v>247</v>
      </c>
      <c r="D775" s="253" t="s">
        <v>12</v>
      </c>
      <c r="E775" s="119"/>
      <c r="F775" s="153" t="s">
        <v>5098</v>
      </c>
      <c r="G775" s="119" t="s">
        <v>6145</v>
      </c>
      <c r="H775" s="293">
        <v>89142715155</v>
      </c>
      <c r="I775" s="296" t="s">
        <v>6146</v>
      </c>
      <c r="J775" s="297" t="s">
        <v>5099</v>
      </c>
      <c r="K775" s="153"/>
      <c r="L775" s="66"/>
      <c r="M775" s="58"/>
      <c r="N775" s="5"/>
      <c r="O775" s="5"/>
      <c r="P775" s="5"/>
      <c r="Q775" s="5"/>
      <c r="R775" s="5"/>
      <c r="S775" s="5"/>
      <c r="T775" s="5"/>
      <c r="U775" s="5"/>
      <c r="V775" s="5"/>
      <c r="W775" s="5"/>
      <c r="X775" s="5"/>
    </row>
    <row r="776" spans="1:24" ht="65.25" customHeight="1">
      <c r="A776" s="118">
        <v>775</v>
      </c>
      <c r="B776" s="119" t="s">
        <v>2630</v>
      </c>
      <c r="C776" s="154" t="s">
        <v>247</v>
      </c>
      <c r="D776" s="253" t="s">
        <v>12</v>
      </c>
      <c r="E776" s="119"/>
      <c r="F776" s="153" t="s">
        <v>5100</v>
      </c>
      <c r="G776" s="119" t="s">
        <v>6145</v>
      </c>
      <c r="H776" s="293">
        <v>89142715155</v>
      </c>
      <c r="I776" s="296" t="s">
        <v>6146</v>
      </c>
      <c r="J776" s="297" t="s">
        <v>5101</v>
      </c>
      <c r="K776" s="153"/>
      <c r="L776" s="66"/>
      <c r="M776" s="58"/>
      <c r="N776" s="5"/>
      <c r="O776" s="5"/>
      <c r="P776" s="5"/>
      <c r="Q776" s="5"/>
      <c r="R776" s="5"/>
      <c r="S776" s="5"/>
      <c r="T776" s="5"/>
      <c r="U776" s="5"/>
      <c r="V776" s="5"/>
      <c r="W776" s="5"/>
      <c r="X776" s="5"/>
    </row>
    <row r="777" spans="1:24" ht="65.25" customHeight="1">
      <c r="A777" s="118">
        <v>776</v>
      </c>
      <c r="B777" s="119" t="s">
        <v>2630</v>
      </c>
      <c r="C777" s="154" t="s">
        <v>247</v>
      </c>
      <c r="D777" s="253" t="s">
        <v>12</v>
      </c>
      <c r="E777" s="119"/>
      <c r="F777" s="153" t="s">
        <v>6414</v>
      </c>
      <c r="G777" s="119" t="s">
        <v>6145</v>
      </c>
      <c r="H777" s="293">
        <v>89142715155</v>
      </c>
      <c r="I777" s="296" t="s">
        <v>6146</v>
      </c>
      <c r="J777" s="297" t="s">
        <v>5102</v>
      </c>
      <c r="K777" s="153"/>
      <c r="L777" s="66"/>
      <c r="M777" s="58"/>
      <c r="N777" s="5"/>
      <c r="O777" s="5"/>
      <c r="P777" s="5"/>
      <c r="Q777" s="5"/>
      <c r="R777" s="5"/>
      <c r="S777" s="5"/>
      <c r="T777" s="5"/>
      <c r="U777" s="5"/>
      <c r="V777" s="5"/>
      <c r="W777" s="5"/>
      <c r="X777" s="5"/>
    </row>
    <row r="778" spans="1:24" ht="65.25" customHeight="1">
      <c r="A778" s="118">
        <v>777</v>
      </c>
      <c r="B778" s="119" t="s">
        <v>2630</v>
      </c>
      <c r="C778" s="154" t="s">
        <v>247</v>
      </c>
      <c r="D778" s="253" t="s">
        <v>12</v>
      </c>
      <c r="E778" s="119"/>
      <c r="F778" s="153" t="s">
        <v>5103</v>
      </c>
      <c r="G778" s="119" t="s">
        <v>6145</v>
      </c>
      <c r="H778" s="293">
        <v>89142715155</v>
      </c>
      <c r="I778" s="296" t="s">
        <v>6146</v>
      </c>
      <c r="J778" s="297" t="s">
        <v>5104</v>
      </c>
      <c r="K778" s="153"/>
      <c r="L778" s="66"/>
      <c r="M778" s="58"/>
      <c r="N778" s="5"/>
      <c r="O778" s="5"/>
      <c r="P778" s="5"/>
      <c r="Q778" s="5"/>
      <c r="R778" s="5"/>
      <c r="S778" s="5"/>
      <c r="T778" s="5"/>
      <c r="U778" s="5"/>
      <c r="V778" s="5"/>
      <c r="W778" s="5"/>
      <c r="X778" s="5"/>
    </row>
    <row r="779" spans="1:24" ht="65.25" customHeight="1">
      <c r="A779" s="118">
        <v>778</v>
      </c>
      <c r="B779" s="119" t="s">
        <v>2630</v>
      </c>
      <c r="C779" s="154" t="s">
        <v>247</v>
      </c>
      <c r="D779" s="253" t="s">
        <v>12</v>
      </c>
      <c r="E779" s="119"/>
      <c r="F779" s="153" t="s">
        <v>6417</v>
      </c>
      <c r="G779" s="119" t="s">
        <v>6145</v>
      </c>
      <c r="H779" s="293">
        <v>89142715155</v>
      </c>
      <c r="I779" s="296" t="s">
        <v>6146</v>
      </c>
      <c r="J779" s="297" t="s">
        <v>5105</v>
      </c>
      <c r="K779" s="153"/>
      <c r="L779" s="66"/>
      <c r="M779" s="58"/>
      <c r="N779" s="5"/>
      <c r="O779" s="5"/>
      <c r="P779" s="5"/>
      <c r="Q779" s="5"/>
      <c r="R779" s="5"/>
      <c r="S779" s="5"/>
      <c r="T779" s="5"/>
      <c r="U779" s="5"/>
      <c r="V779" s="5"/>
      <c r="W779" s="5"/>
      <c r="X779" s="5"/>
    </row>
    <row r="780" spans="1:24" ht="65.25" customHeight="1">
      <c r="A780" s="118">
        <v>779</v>
      </c>
      <c r="B780" s="119" t="s">
        <v>2630</v>
      </c>
      <c r="C780" s="154" t="s">
        <v>247</v>
      </c>
      <c r="D780" s="253" t="s">
        <v>12</v>
      </c>
      <c r="E780" s="119"/>
      <c r="F780" s="153" t="s">
        <v>6418</v>
      </c>
      <c r="G780" s="119" t="s">
        <v>6145</v>
      </c>
      <c r="H780" s="293">
        <v>89142715155</v>
      </c>
      <c r="I780" s="296" t="s">
        <v>6146</v>
      </c>
      <c r="J780" s="297" t="s">
        <v>5106</v>
      </c>
      <c r="K780" s="153"/>
      <c r="L780" s="66"/>
      <c r="M780" s="58"/>
      <c r="N780" s="5"/>
      <c r="O780" s="5"/>
      <c r="P780" s="5"/>
      <c r="Q780" s="5"/>
      <c r="R780" s="5"/>
      <c r="S780" s="5"/>
      <c r="T780" s="5"/>
      <c r="U780" s="5"/>
      <c r="V780" s="5"/>
      <c r="W780" s="5"/>
      <c r="X780" s="5"/>
    </row>
    <row r="781" spans="1:24" ht="65.25" customHeight="1">
      <c r="A781" s="118">
        <v>780</v>
      </c>
      <c r="B781" s="119" t="s">
        <v>2630</v>
      </c>
      <c r="C781" s="154" t="s">
        <v>247</v>
      </c>
      <c r="D781" s="253" t="s">
        <v>12</v>
      </c>
      <c r="E781" s="119"/>
      <c r="F781" s="153" t="s">
        <v>6419</v>
      </c>
      <c r="G781" s="119" t="s">
        <v>6145</v>
      </c>
      <c r="H781" s="293">
        <v>89142715155</v>
      </c>
      <c r="I781" s="296" t="s">
        <v>6146</v>
      </c>
      <c r="J781" s="297" t="s">
        <v>5107</v>
      </c>
      <c r="K781" s="153"/>
      <c r="L781" s="66"/>
      <c r="M781" s="58"/>
      <c r="N781" s="5"/>
      <c r="O781" s="5"/>
      <c r="P781" s="5"/>
      <c r="Q781" s="5"/>
      <c r="R781" s="5"/>
      <c r="S781" s="5"/>
      <c r="T781" s="5"/>
      <c r="U781" s="5"/>
      <c r="V781" s="5"/>
      <c r="W781" s="5"/>
      <c r="X781" s="5"/>
    </row>
    <row r="782" spans="1:24" ht="65.25" customHeight="1">
      <c r="A782" s="118">
        <v>781</v>
      </c>
      <c r="B782" s="119" t="s">
        <v>2630</v>
      </c>
      <c r="C782" s="154" t="s">
        <v>247</v>
      </c>
      <c r="D782" s="253" t="s">
        <v>12</v>
      </c>
      <c r="E782" s="119"/>
      <c r="F782" s="153" t="s">
        <v>6420</v>
      </c>
      <c r="G782" s="119" t="s">
        <v>6145</v>
      </c>
      <c r="H782" s="293">
        <v>89142715155</v>
      </c>
      <c r="I782" s="296" t="s">
        <v>6146</v>
      </c>
      <c r="J782" s="297" t="s">
        <v>5108</v>
      </c>
      <c r="K782" s="153"/>
      <c r="L782" s="66"/>
      <c r="M782" s="58"/>
      <c r="N782" s="5"/>
      <c r="O782" s="5"/>
      <c r="P782" s="5"/>
      <c r="Q782" s="5"/>
      <c r="R782" s="5"/>
      <c r="S782" s="5"/>
      <c r="T782" s="5"/>
      <c r="U782" s="5"/>
      <c r="V782" s="5"/>
      <c r="W782" s="5"/>
      <c r="X782" s="5"/>
    </row>
    <row r="783" spans="1:24" ht="65.25" customHeight="1">
      <c r="A783" s="118">
        <v>782</v>
      </c>
      <c r="B783" s="119" t="s">
        <v>2630</v>
      </c>
      <c r="C783" s="154" t="s">
        <v>247</v>
      </c>
      <c r="D783" s="253" t="s">
        <v>12</v>
      </c>
      <c r="E783" s="119"/>
      <c r="F783" s="153" t="s">
        <v>5109</v>
      </c>
      <c r="G783" s="119" t="s">
        <v>6145</v>
      </c>
      <c r="H783" s="293">
        <v>89142715155</v>
      </c>
      <c r="I783" s="296" t="s">
        <v>6146</v>
      </c>
      <c r="J783" s="297" t="s">
        <v>5110</v>
      </c>
      <c r="K783" s="153"/>
      <c r="L783" s="66"/>
      <c r="M783" s="58"/>
      <c r="N783" s="5"/>
      <c r="O783" s="5"/>
      <c r="P783" s="5"/>
      <c r="Q783" s="5"/>
      <c r="R783" s="5"/>
      <c r="S783" s="5"/>
      <c r="T783" s="5"/>
      <c r="U783" s="5"/>
      <c r="V783" s="5"/>
      <c r="W783" s="5"/>
      <c r="X783" s="5"/>
    </row>
    <row r="784" spans="1:24" ht="65.25" customHeight="1">
      <c r="A784" s="118">
        <v>783</v>
      </c>
      <c r="B784" s="119" t="s">
        <v>2630</v>
      </c>
      <c r="C784" s="154" t="s">
        <v>247</v>
      </c>
      <c r="D784" s="253" t="s">
        <v>12</v>
      </c>
      <c r="E784" s="119"/>
      <c r="F784" s="153" t="s">
        <v>5111</v>
      </c>
      <c r="G784" s="119" t="s">
        <v>6145</v>
      </c>
      <c r="H784" s="293">
        <v>89142715155</v>
      </c>
      <c r="I784" s="296" t="s">
        <v>6146</v>
      </c>
      <c r="J784" s="297" t="s">
        <v>5112</v>
      </c>
      <c r="K784" s="153"/>
      <c r="L784" s="66"/>
      <c r="M784" s="58"/>
      <c r="N784" s="5"/>
      <c r="O784" s="5"/>
      <c r="P784" s="5"/>
      <c r="Q784" s="5"/>
      <c r="R784" s="5"/>
      <c r="S784" s="5"/>
      <c r="T784" s="5"/>
      <c r="U784" s="5"/>
      <c r="V784" s="5"/>
      <c r="W784" s="5"/>
      <c r="X784" s="5"/>
    </row>
    <row r="785" spans="1:24" ht="65.25" customHeight="1">
      <c r="A785" s="118">
        <v>784</v>
      </c>
      <c r="B785" s="119" t="s">
        <v>2630</v>
      </c>
      <c r="C785" s="154" t="s">
        <v>247</v>
      </c>
      <c r="D785" s="253" t="s">
        <v>12</v>
      </c>
      <c r="E785" s="119"/>
      <c r="F785" s="153" t="s">
        <v>5113</v>
      </c>
      <c r="G785" s="119" t="s">
        <v>6145</v>
      </c>
      <c r="H785" s="293">
        <v>89142715155</v>
      </c>
      <c r="I785" s="296" t="s">
        <v>6146</v>
      </c>
      <c r="J785" s="297" t="s">
        <v>5114</v>
      </c>
      <c r="K785" s="153"/>
      <c r="L785" s="66"/>
      <c r="M785" s="58"/>
      <c r="N785" s="5"/>
      <c r="O785" s="5"/>
      <c r="P785" s="5"/>
      <c r="Q785" s="5"/>
      <c r="R785" s="5"/>
      <c r="S785" s="5"/>
      <c r="T785" s="5"/>
      <c r="U785" s="5"/>
      <c r="V785" s="5"/>
      <c r="W785" s="5"/>
      <c r="X785" s="5"/>
    </row>
    <row r="786" spans="1:24" ht="65.25" customHeight="1">
      <c r="A786" s="118">
        <v>785</v>
      </c>
      <c r="B786" s="119" t="s">
        <v>2630</v>
      </c>
      <c r="C786" s="154" t="s">
        <v>247</v>
      </c>
      <c r="D786" s="253" t="s">
        <v>12</v>
      </c>
      <c r="E786" s="119"/>
      <c r="F786" s="153" t="s">
        <v>5115</v>
      </c>
      <c r="G786" s="119" t="s">
        <v>6145</v>
      </c>
      <c r="H786" s="293">
        <v>89142715155</v>
      </c>
      <c r="I786" s="296" t="s">
        <v>6146</v>
      </c>
      <c r="J786" s="297" t="s">
        <v>5116</v>
      </c>
      <c r="K786" s="153"/>
      <c r="L786" s="66"/>
      <c r="M786" s="58"/>
      <c r="N786" s="5"/>
      <c r="O786" s="5"/>
      <c r="P786" s="5"/>
      <c r="Q786" s="5"/>
      <c r="R786" s="5"/>
      <c r="S786" s="5"/>
      <c r="T786" s="5"/>
      <c r="U786" s="5"/>
      <c r="V786" s="5"/>
      <c r="W786" s="5"/>
      <c r="X786" s="5"/>
    </row>
    <row r="787" spans="1:24" ht="65.25" customHeight="1">
      <c r="A787" s="118">
        <v>786</v>
      </c>
      <c r="B787" s="119" t="s">
        <v>2630</v>
      </c>
      <c r="C787" s="154" t="s">
        <v>247</v>
      </c>
      <c r="D787" s="253" t="s">
        <v>12</v>
      </c>
      <c r="E787" s="119"/>
      <c r="F787" s="153" t="s">
        <v>5117</v>
      </c>
      <c r="G787" s="119" t="s">
        <v>6145</v>
      </c>
      <c r="H787" s="293">
        <v>89142715155</v>
      </c>
      <c r="I787" s="296" t="s">
        <v>6146</v>
      </c>
      <c r="J787" s="297" t="s">
        <v>5118</v>
      </c>
      <c r="K787" s="153"/>
      <c r="L787" s="66"/>
      <c r="M787" s="58"/>
      <c r="N787" s="5"/>
      <c r="O787" s="5"/>
      <c r="P787" s="5"/>
      <c r="Q787" s="5"/>
      <c r="R787" s="5"/>
      <c r="S787" s="5"/>
      <c r="T787" s="5"/>
      <c r="U787" s="5"/>
      <c r="V787" s="5"/>
      <c r="W787" s="5"/>
      <c r="X787" s="5"/>
    </row>
    <row r="788" spans="1:24" ht="65.25" customHeight="1">
      <c r="A788" s="118">
        <v>787</v>
      </c>
      <c r="B788" s="119" t="s">
        <v>2630</v>
      </c>
      <c r="C788" s="154" t="s">
        <v>247</v>
      </c>
      <c r="D788" s="253" t="s">
        <v>12</v>
      </c>
      <c r="E788" s="119"/>
      <c r="F788" s="153" t="s">
        <v>5119</v>
      </c>
      <c r="G788" s="119" t="s">
        <v>6145</v>
      </c>
      <c r="H788" s="293">
        <v>89142715155</v>
      </c>
      <c r="I788" s="296" t="s">
        <v>6146</v>
      </c>
      <c r="J788" s="297" t="s">
        <v>5120</v>
      </c>
      <c r="K788" s="153"/>
      <c r="L788" s="66"/>
      <c r="M788" s="58"/>
      <c r="N788" s="5"/>
      <c r="O788" s="5"/>
      <c r="P788" s="5"/>
      <c r="Q788" s="5"/>
      <c r="R788" s="5"/>
      <c r="S788" s="5"/>
      <c r="T788" s="5"/>
      <c r="U788" s="5"/>
      <c r="V788" s="5"/>
      <c r="W788" s="5"/>
      <c r="X788" s="5"/>
    </row>
    <row r="789" spans="1:24" ht="65.25" customHeight="1">
      <c r="A789" s="118">
        <v>788</v>
      </c>
      <c r="B789" s="119" t="s">
        <v>2630</v>
      </c>
      <c r="C789" s="154" t="s">
        <v>247</v>
      </c>
      <c r="D789" s="253" t="s">
        <v>12</v>
      </c>
      <c r="E789" s="119"/>
      <c r="F789" s="153" t="s">
        <v>5121</v>
      </c>
      <c r="G789" s="119" t="s">
        <v>6145</v>
      </c>
      <c r="H789" s="293">
        <v>89142715155</v>
      </c>
      <c r="I789" s="296" t="s">
        <v>6146</v>
      </c>
      <c r="J789" s="297" t="s">
        <v>5122</v>
      </c>
      <c r="K789" s="153"/>
      <c r="L789" s="66"/>
      <c r="M789" s="58"/>
      <c r="N789" s="5"/>
      <c r="O789" s="5"/>
      <c r="P789" s="5"/>
      <c r="Q789" s="5"/>
      <c r="R789" s="5"/>
      <c r="S789" s="5"/>
      <c r="T789" s="5"/>
      <c r="U789" s="5"/>
      <c r="V789" s="5"/>
      <c r="W789" s="5"/>
      <c r="X789" s="5"/>
    </row>
    <row r="790" spans="1:24" ht="65.25" customHeight="1">
      <c r="A790" s="118">
        <v>789</v>
      </c>
      <c r="B790" s="119" t="s">
        <v>2630</v>
      </c>
      <c r="C790" s="154" t="s">
        <v>247</v>
      </c>
      <c r="D790" s="253" t="s">
        <v>12</v>
      </c>
      <c r="E790" s="119"/>
      <c r="F790" s="153" t="s">
        <v>5123</v>
      </c>
      <c r="G790" s="119" t="s">
        <v>6145</v>
      </c>
      <c r="H790" s="293">
        <v>89142715155</v>
      </c>
      <c r="I790" s="296" t="s">
        <v>6146</v>
      </c>
      <c r="J790" s="297" t="s">
        <v>5124</v>
      </c>
      <c r="K790" s="153"/>
      <c r="L790" s="66"/>
      <c r="M790" s="58"/>
      <c r="N790" s="5"/>
      <c r="O790" s="5"/>
      <c r="P790" s="5"/>
      <c r="Q790" s="5"/>
      <c r="R790" s="5"/>
      <c r="S790" s="5"/>
      <c r="T790" s="5"/>
      <c r="U790" s="5"/>
      <c r="V790" s="5"/>
      <c r="W790" s="5"/>
      <c r="X790" s="5"/>
    </row>
    <row r="791" spans="1:24" ht="65.25" customHeight="1">
      <c r="A791" s="118">
        <v>790</v>
      </c>
      <c r="B791" s="119" t="s">
        <v>2630</v>
      </c>
      <c r="C791" s="154" t="s">
        <v>247</v>
      </c>
      <c r="D791" s="253" t="s">
        <v>12</v>
      </c>
      <c r="E791" s="119"/>
      <c r="F791" s="153" t="s">
        <v>5125</v>
      </c>
      <c r="G791" s="119" t="s">
        <v>6145</v>
      </c>
      <c r="H791" s="293">
        <v>89142715155</v>
      </c>
      <c r="I791" s="296" t="s">
        <v>6146</v>
      </c>
      <c r="J791" s="297" t="s">
        <v>5126</v>
      </c>
      <c r="K791" s="153"/>
      <c r="L791" s="66"/>
      <c r="M791" s="58"/>
      <c r="N791" s="5"/>
      <c r="O791" s="5"/>
      <c r="P791" s="5"/>
      <c r="Q791" s="5"/>
      <c r="R791" s="5"/>
      <c r="S791" s="5"/>
      <c r="T791" s="5"/>
      <c r="U791" s="5"/>
      <c r="V791" s="5"/>
      <c r="W791" s="5"/>
      <c r="X791" s="5"/>
    </row>
    <row r="792" spans="1:24" ht="65.25" customHeight="1">
      <c r="A792" s="118">
        <v>791</v>
      </c>
      <c r="B792" s="119" t="s">
        <v>2630</v>
      </c>
      <c r="C792" s="154" t="s">
        <v>247</v>
      </c>
      <c r="D792" s="253" t="s">
        <v>12</v>
      </c>
      <c r="E792" s="119"/>
      <c r="F792" s="153" t="s">
        <v>5127</v>
      </c>
      <c r="G792" s="119" t="s">
        <v>6145</v>
      </c>
      <c r="H792" s="293">
        <v>89142715155</v>
      </c>
      <c r="I792" s="296" t="s">
        <v>6146</v>
      </c>
      <c r="J792" s="297" t="s">
        <v>5128</v>
      </c>
      <c r="K792" s="153"/>
      <c r="L792" s="66"/>
      <c r="M792" s="58"/>
      <c r="N792" s="5"/>
      <c r="O792" s="5"/>
      <c r="P792" s="5"/>
      <c r="Q792" s="5"/>
      <c r="R792" s="5"/>
      <c r="S792" s="5"/>
      <c r="T792" s="5"/>
      <c r="U792" s="5"/>
      <c r="V792" s="5"/>
      <c r="W792" s="5"/>
      <c r="X792" s="5"/>
    </row>
    <row r="793" spans="1:24" ht="65.25" customHeight="1">
      <c r="A793" s="118">
        <v>792</v>
      </c>
      <c r="B793" s="119" t="s">
        <v>2630</v>
      </c>
      <c r="C793" s="154" t="s">
        <v>247</v>
      </c>
      <c r="D793" s="253" t="s">
        <v>12</v>
      </c>
      <c r="E793" s="119"/>
      <c r="F793" s="153" t="s">
        <v>5129</v>
      </c>
      <c r="G793" s="119" t="s">
        <v>6145</v>
      </c>
      <c r="H793" s="293">
        <v>89142715155</v>
      </c>
      <c r="I793" s="296" t="s">
        <v>6146</v>
      </c>
      <c r="J793" s="297" t="s">
        <v>5130</v>
      </c>
      <c r="K793" s="153"/>
      <c r="L793" s="66"/>
      <c r="M793" s="58"/>
      <c r="N793" s="5"/>
      <c r="O793" s="5"/>
      <c r="P793" s="5"/>
      <c r="Q793" s="5"/>
      <c r="R793" s="5"/>
      <c r="S793" s="5"/>
      <c r="T793" s="5"/>
      <c r="U793" s="5"/>
      <c r="V793" s="5"/>
      <c r="W793" s="5"/>
      <c r="X793" s="5"/>
    </row>
    <row r="794" spans="1:24" ht="65.25" customHeight="1">
      <c r="A794" s="118">
        <v>793</v>
      </c>
      <c r="B794" s="119" t="s">
        <v>2630</v>
      </c>
      <c r="C794" s="154" t="s">
        <v>247</v>
      </c>
      <c r="D794" s="253" t="s">
        <v>12</v>
      </c>
      <c r="E794" s="119"/>
      <c r="F794" s="153" t="s">
        <v>5131</v>
      </c>
      <c r="G794" s="119" t="s">
        <v>6145</v>
      </c>
      <c r="H794" s="293">
        <v>89142715155</v>
      </c>
      <c r="I794" s="296" t="s">
        <v>6146</v>
      </c>
      <c r="J794" s="297" t="s">
        <v>5132</v>
      </c>
      <c r="K794" s="153"/>
      <c r="L794" s="66"/>
      <c r="M794" s="58"/>
      <c r="N794" s="5"/>
      <c r="O794" s="5"/>
      <c r="P794" s="5"/>
      <c r="Q794" s="5"/>
      <c r="R794" s="5"/>
      <c r="S794" s="5"/>
      <c r="T794" s="5"/>
      <c r="U794" s="5"/>
      <c r="V794" s="5"/>
      <c r="W794" s="5"/>
      <c r="X794" s="5"/>
    </row>
    <row r="795" spans="1:24" ht="65.25" customHeight="1">
      <c r="A795" s="118">
        <v>794</v>
      </c>
      <c r="B795" s="119" t="s">
        <v>2630</v>
      </c>
      <c r="C795" s="154" t="s">
        <v>247</v>
      </c>
      <c r="D795" s="253" t="s">
        <v>12</v>
      </c>
      <c r="E795" s="119"/>
      <c r="F795" s="153" t="s">
        <v>5133</v>
      </c>
      <c r="G795" s="119" t="s">
        <v>6145</v>
      </c>
      <c r="H795" s="293">
        <v>89142715155</v>
      </c>
      <c r="I795" s="296" t="s">
        <v>6146</v>
      </c>
      <c r="J795" s="297" t="s">
        <v>5134</v>
      </c>
      <c r="K795" s="153"/>
      <c r="L795" s="66"/>
      <c r="M795" s="58"/>
      <c r="N795" s="5"/>
      <c r="O795" s="5"/>
      <c r="P795" s="5"/>
      <c r="Q795" s="5"/>
      <c r="R795" s="5"/>
      <c r="S795" s="5"/>
      <c r="T795" s="5"/>
      <c r="U795" s="5"/>
      <c r="V795" s="5"/>
      <c r="W795" s="5"/>
      <c r="X795" s="5"/>
    </row>
    <row r="796" spans="1:24" ht="65.25" customHeight="1">
      <c r="A796" s="118">
        <v>795</v>
      </c>
      <c r="B796" s="119" t="s">
        <v>2630</v>
      </c>
      <c r="C796" s="154" t="s">
        <v>247</v>
      </c>
      <c r="D796" s="253" t="s">
        <v>12</v>
      </c>
      <c r="E796" s="119"/>
      <c r="F796" s="153" t="s">
        <v>5135</v>
      </c>
      <c r="G796" s="119" t="s">
        <v>6145</v>
      </c>
      <c r="H796" s="293">
        <v>89142715155</v>
      </c>
      <c r="I796" s="296" t="s">
        <v>6146</v>
      </c>
      <c r="J796" s="297" t="s">
        <v>5136</v>
      </c>
      <c r="K796" s="153"/>
      <c r="L796" s="66"/>
      <c r="M796" s="58"/>
      <c r="N796" s="5"/>
      <c r="O796" s="5"/>
      <c r="P796" s="5"/>
      <c r="Q796" s="5"/>
      <c r="R796" s="5"/>
      <c r="S796" s="5"/>
      <c r="T796" s="5"/>
      <c r="U796" s="5"/>
      <c r="V796" s="5"/>
      <c r="W796" s="5"/>
      <c r="X796" s="5"/>
    </row>
    <row r="797" spans="1:24" ht="65.25" customHeight="1">
      <c r="A797" s="118">
        <v>796</v>
      </c>
      <c r="B797" s="119" t="s">
        <v>2630</v>
      </c>
      <c r="C797" s="154" t="s">
        <v>247</v>
      </c>
      <c r="D797" s="253" t="s">
        <v>12</v>
      </c>
      <c r="E797" s="119"/>
      <c r="F797" s="153" t="s">
        <v>5137</v>
      </c>
      <c r="G797" s="119" t="s">
        <v>6145</v>
      </c>
      <c r="H797" s="293">
        <v>89142715155</v>
      </c>
      <c r="I797" s="296" t="s">
        <v>6146</v>
      </c>
      <c r="J797" s="297" t="s">
        <v>5138</v>
      </c>
      <c r="K797" s="153"/>
      <c r="L797" s="66"/>
      <c r="M797" s="58"/>
      <c r="N797" s="5"/>
      <c r="O797" s="5"/>
      <c r="P797" s="5"/>
      <c r="Q797" s="5"/>
      <c r="R797" s="5"/>
      <c r="S797" s="5"/>
      <c r="T797" s="5"/>
      <c r="U797" s="5"/>
      <c r="V797" s="5"/>
      <c r="W797" s="5"/>
      <c r="X797" s="5"/>
    </row>
    <row r="798" spans="1:24" ht="65.25" customHeight="1">
      <c r="A798" s="118">
        <v>797</v>
      </c>
      <c r="B798" s="119" t="s">
        <v>2630</v>
      </c>
      <c r="C798" s="154" t="s">
        <v>247</v>
      </c>
      <c r="D798" s="253" t="s">
        <v>12</v>
      </c>
      <c r="E798" s="119"/>
      <c r="F798" s="153" t="s">
        <v>5139</v>
      </c>
      <c r="G798" s="119" t="s">
        <v>6145</v>
      </c>
      <c r="H798" s="293">
        <v>89142715155</v>
      </c>
      <c r="I798" s="296" t="s">
        <v>6146</v>
      </c>
      <c r="J798" s="297" t="s">
        <v>5140</v>
      </c>
      <c r="K798" s="153"/>
      <c r="L798" s="66"/>
      <c r="M798" s="58"/>
      <c r="N798" s="5"/>
      <c r="O798" s="5"/>
      <c r="P798" s="5"/>
      <c r="Q798" s="5"/>
      <c r="R798" s="5"/>
      <c r="S798" s="5"/>
      <c r="T798" s="5"/>
      <c r="U798" s="5"/>
      <c r="V798" s="5"/>
      <c r="W798" s="5"/>
      <c r="X798" s="5"/>
    </row>
    <row r="799" spans="1:24" ht="65.25" customHeight="1">
      <c r="A799" s="118">
        <v>798</v>
      </c>
      <c r="B799" s="119" t="s">
        <v>2630</v>
      </c>
      <c r="C799" s="154" t="s">
        <v>247</v>
      </c>
      <c r="D799" s="253" t="s">
        <v>12</v>
      </c>
      <c r="E799" s="119"/>
      <c r="F799" s="153" t="s">
        <v>5141</v>
      </c>
      <c r="G799" s="119" t="s">
        <v>6145</v>
      </c>
      <c r="H799" s="293">
        <v>89142715155</v>
      </c>
      <c r="I799" s="296" t="s">
        <v>6146</v>
      </c>
      <c r="J799" s="297" t="s">
        <v>5142</v>
      </c>
      <c r="K799" s="153"/>
      <c r="L799" s="66"/>
      <c r="M799" s="58"/>
      <c r="N799" s="5"/>
      <c r="O799" s="5"/>
      <c r="P799" s="5"/>
      <c r="Q799" s="5"/>
      <c r="R799" s="5"/>
      <c r="S799" s="5"/>
      <c r="T799" s="5"/>
      <c r="U799" s="5"/>
      <c r="V799" s="5"/>
      <c r="W799" s="5"/>
      <c r="X799" s="5"/>
    </row>
    <row r="800" spans="1:24" ht="65.25" customHeight="1">
      <c r="A800" s="118">
        <v>799</v>
      </c>
      <c r="B800" s="119" t="s">
        <v>2630</v>
      </c>
      <c r="C800" s="154" t="s">
        <v>247</v>
      </c>
      <c r="D800" s="253" t="s">
        <v>12</v>
      </c>
      <c r="E800" s="119"/>
      <c r="F800" s="153" t="s">
        <v>5143</v>
      </c>
      <c r="G800" s="119" t="s">
        <v>6145</v>
      </c>
      <c r="H800" s="293">
        <v>89142715155</v>
      </c>
      <c r="I800" s="296" t="s">
        <v>6146</v>
      </c>
      <c r="J800" s="297" t="s">
        <v>5144</v>
      </c>
      <c r="K800" s="153"/>
      <c r="L800" s="66"/>
      <c r="M800" s="58"/>
      <c r="N800" s="5"/>
      <c r="O800" s="5"/>
      <c r="P800" s="5"/>
      <c r="Q800" s="5"/>
      <c r="R800" s="5"/>
      <c r="S800" s="5"/>
      <c r="T800" s="5"/>
      <c r="U800" s="5"/>
      <c r="V800" s="5"/>
      <c r="W800" s="5"/>
      <c r="X800" s="5"/>
    </row>
    <row r="801" spans="1:24" ht="65.25" customHeight="1">
      <c r="A801" s="118">
        <v>800</v>
      </c>
      <c r="B801" s="119" t="s">
        <v>2630</v>
      </c>
      <c r="C801" s="154" t="s">
        <v>247</v>
      </c>
      <c r="D801" s="253" t="s">
        <v>12</v>
      </c>
      <c r="E801" s="119"/>
      <c r="F801" s="153" t="s">
        <v>5145</v>
      </c>
      <c r="G801" s="119" t="s">
        <v>6145</v>
      </c>
      <c r="H801" s="293">
        <v>89142715155</v>
      </c>
      <c r="I801" s="296" t="s">
        <v>6146</v>
      </c>
      <c r="J801" s="297" t="s">
        <v>5146</v>
      </c>
      <c r="K801" s="153"/>
      <c r="L801" s="66"/>
      <c r="M801" s="58"/>
      <c r="N801" s="5"/>
      <c r="O801" s="5"/>
      <c r="P801" s="5"/>
      <c r="Q801" s="5"/>
      <c r="R801" s="5"/>
      <c r="S801" s="5"/>
      <c r="T801" s="5"/>
      <c r="U801" s="5"/>
      <c r="V801" s="5"/>
      <c r="W801" s="5"/>
      <c r="X801" s="5"/>
    </row>
    <row r="802" spans="1:24" ht="65.25" customHeight="1">
      <c r="A802" s="118">
        <v>801</v>
      </c>
      <c r="B802" s="119" t="s">
        <v>2630</v>
      </c>
      <c r="C802" s="154" t="s">
        <v>247</v>
      </c>
      <c r="D802" s="253" t="s">
        <v>12</v>
      </c>
      <c r="E802" s="119"/>
      <c r="F802" s="153" t="s">
        <v>5147</v>
      </c>
      <c r="G802" s="119" t="s">
        <v>6145</v>
      </c>
      <c r="H802" s="293">
        <v>89142715155</v>
      </c>
      <c r="I802" s="296" t="s">
        <v>6146</v>
      </c>
      <c r="J802" s="297" t="s">
        <v>5148</v>
      </c>
      <c r="K802" s="153"/>
      <c r="L802" s="66"/>
      <c r="M802" s="58"/>
      <c r="N802" s="5"/>
      <c r="O802" s="5"/>
      <c r="P802" s="5"/>
      <c r="Q802" s="5"/>
      <c r="R802" s="5"/>
      <c r="S802" s="5"/>
      <c r="T802" s="5"/>
      <c r="U802" s="5"/>
      <c r="V802" s="5"/>
      <c r="W802" s="5"/>
      <c r="X802" s="5"/>
    </row>
    <row r="803" spans="1:24" ht="65.25" customHeight="1">
      <c r="A803" s="118">
        <v>802</v>
      </c>
      <c r="B803" s="119" t="s">
        <v>2630</v>
      </c>
      <c r="C803" s="154" t="s">
        <v>247</v>
      </c>
      <c r="D803" s="253" t="s">
        <v>12</v>
      </c>
      <c r="E803" s="119"/>
      <c r="F803" s="153" t="s">
        <v>5149</v>
      </c>
      <c r="G803" s="119" t="s">
        <v>6145</v>
      </c>
      <c r="H803" s="293">
        <v>89142715155</v>
      </c>
      <c r="I803" s="296" t="s">
        <v>6146</v>
      </c>
      <c r="J803" s="297" t="s">
        <v>5150</v>
      </c>
      <c r="K803" s="153"/>
      <c r="L803" s="66"/>
      <c r="M803" s="58"/>
      <c r="N803" s="5"/>
      <c r="O803" s="5"/>
      <c r="P803" s="5"/>
      <c r="Q803" s="5"/>
      <c r="R803" s="5"/>
      <c r="S803" s="5"/>
      <c r="T803" s="5"/>
      <c r="U803" s="5"/>
      <c r="V803" s="5"/>
      <c r="W803" s="5"/>
      <c r="X803" s="5"/>
    </row>
    <row r="804" spans="1:24" ht="65.25" customHeight="1">
      <c r="A804" s="118">
        <v>803</v>
      </c>
      <c r="B804" s="119" t="s">
        <v>2630</v>
      </c>
      <c r="C804" s="154" t="s">
        <v>247</v>
      </c>
      <c r="D804" s="253" t="s">
        <v>12</v>
      </c>
      <c r="E804" s="119"/>
      <c r="F804" s="153" t="s">
        <v>5151</v>
      </c>
      <c r="G804" s="119" t="s">
        <v>6145</v>
      </c>
      <c r="H804" s="293">
        <v>89142715155</v>
      </c>
      <c r="I804" s="296" t="s">
        <v>6146</v>
      </c>
      <c r="J804" s="297" t="s">
        <v>5152</v>
      </c>
      <c r="K804" s="153"/>
      <c r="L804" s="66"/>
      <c r="M804" s="58"/>
      <c r="N804" s="5"/>
      <c r="O804" s="5"/>
      <c r="P804" s="5"/>
      <c r="Q804" s="5"/>
      <c r="R804" s="5"/>
      <c r="S804" s="5"/>
      <c r="T804" s="5"/>
      <c r="U804" s="5"/>
      <c r="V804" s="5"/>
      <c r="W804" s="5"/>
      <c r="X804" s="5"/>
    </row>
    <row r="805" spans="1:24" ht="65.25" customHeight="1">
      <c r="A805" s="118">
        <v>804</v>
      </c>
      <c r="B805" s="119" t="s">
        <v>2630</v>
      </c>
      <c r="C805" s="154" t="s">
        <v>247</v>
      </c>
      <c r="D805" s="253" t="s">
        <v>12</v>
      </c>
      <c r="E805" s="119"/>
      <c r="F805" s="153" t="s">
        <v>5153</v>
      </c>
      <c r="G805" s="119" t="s">
        <v>6145</v>
      </c>
      <c r="H805" s="293">
        <v>89142715155</v>
      </c>
      <c r="I805" s="296" t="s">
        <v>6146</v>
      </c>
      <c r="J805" s="297" t="s">
        <v>5154</v>
      </c>
      <c r="K805" s="153"/>
      <c r="L805" s="66"/>
      <c r="M805" s="58"/>
      <c r="N805" s="5"/>
      <c r="O805" s="5"/>
      <c r="P805" s="5"/>
      <c r="Q805" s="5"/>
      <c r="R805" s="5"/>
      <c r="S805" s="5"/>
      <c r="T805" s="5"/>
      <c r="U805" s="5"/>
      <c r="V805" s="5"/>
      <c r="W805" s="5"/>
      <c r="X805" s="5"/>
    </row>
    <row r="806" spans="1:24" ht="65.25" customHeight="1">
      <c r="A806" s="118">
        <v>805</v>
      </c>
      <c r="B806" s="119" t="s">
        <v>2630</v>
      </c>
      <c r="C806" s="154" t="s">
        <v>247</v>
      </c>
      <c r="D806" s="253" t="s">
        <v>12</v>
      </c>
      <c r="E806" s="119"/>
      <c r="F806" s="153" t="s">
        <v>5155</v>
      </c>
      <c r="G806" s="119" t="s">
        <v>6145</v>
      </c>
      <c r="H806" s="293">
        <v>89142715155</v>
      </c>
      <c r="I806" s="296" t="s">
        <v>6146</v>
      </c>
      <c r="J806" s="297" t="s">
        <v>5156</v>
      </c>
      <c r="K806" s="153"/>
      <c r="L806" s="66"/>
      <c r="M806" s="58"/>
      <c r="N806" s="5"/>
      <c r="O806" s="5"/>
      <c r="P806" s="5"/>
      <c r="Q806" s="5"/>
      <c r="R806" s="5"/>
      <c r="S806" s="5"/>
      <c r="T806" s="5"/>
      <c r="U806" s="5"/>
      <c r="V806" s="5"/>
      <c r="W806" s="5"/>
      <c r="X806" s="5"/>
    </row>
    <row r="807" spans="1:24" ht="65.25" customHeight="1">
      <c r="A807" s="118">
        <v>806</v>
      </c>
      <c r="B807" s="119" t="s">
        <v>2630</v>
      </c>
      <c r="C807" s="154" t="s">
        <v>247</v>
      </c>
      <c r="D807" s="253" t="s">
        <v>12</v>
      </c>
      <c r="E807" s="119"/>
      <c r="F807" s="153" t="s">
        <v>5157</v>
      </c>
      <c r="G807" s="119" t="s">
        <v>6145</v>
      </c>
      <c r="H807" s="293">
        <v>89142715155</v>
      </c>
      <c r="I807" s="296" t="s">
        <v>6146</v>
      </c>
      <c r="J807" s="297" t="s">
        <v>5158</v>
      </c>
      <c r="K807" s="153"/>
      <c r="L807" s="66"/>
      <c r="M807" s="58"/>
      <c r="N807" s="5"/>
      <c r="O807" s="5"/>
      <c r="P807" s="5"/>
      <c r="Q807" s="5"/>
      <c r="R807" s="5"/>
      <c r="S807" s="5"/>
      <c r="T807" s="5"/>
      <c r="U807" s="5"/>
      <c r="V807" s="5"/>
      <c r="W807" s="5"/>
      <c r="X807" s="5"/>
    </row>
    <row r="808" spans="1:24" ht="65.25" customHeight="1">
      <c r="A808" s="118">
        <v>807</v>
      </c>
      <c r="B808" s="119" t="s">
        <v>2630</v>
      </c>
      <c r="C808" s="154" t="s">
        <v>247</v>
      </c>
      <c r="D808" s="253" t="s">
        <v>12</v>
      </c>
      <c r="E808" s="119"/>
      <c r="F808" s="153" t="s">
        <v>5159</v>
      </c>
      <c r="G808" s="119" t="s">
        <v>6145</v>
      </c>
      <c r="H808" s="293">
        <v>89142715155</v>
      </c>
      <c r="I808" s="296" t="s">
        <v>6146</v>
      </c>
      <c r="J808" s="297" t="s">
        <v>5160</v>
      </c>
      <c r="K808" s="153"/>
      <c r="L808" s="66"/>
      <c r="M808" s="58"/>
      <c r="N808" s="5"/>
      <c r="O808" s="5"/>
      <c r="P808" s="5"/>
      <c r="Q808" s="5"/>
      <c r="R808" s="5"/>
      <c r="S808" s="5"/>
      <c r="T808" s="5"/>
      <c r="U808" s="5"/>
      <c r="V808" s="5"/>
      <c r="W808" s="5"/>
      <c r="X808" s="5"/>
    </row>
    <row r="809" spans="1:24" ht="65.25" customHeight="1">
      <c r="A809" s="118">
        <v>808</v>
      </c>
      <c r="B809" s="119" t="s">
        <v>2630</v>
      </c>
      <c r="C809" s="154" t="s">
        <v>247</v>
      </c>
      <c r="D809" s="253" t="s">
        <v>12</v>
      </c>
      <c r="E809" s="119"/>
      <c r="F809" s="153" t="s">
        <v>5161</v>
      </c>
      <c r="G809" s="119" t="s">
        <v>6145</v>
      </c>
      <c r="H809" s="293">
        <v>89142715155</v>
      </c>
      <c r="I809" s="296" t="s">
        <v>6146</v>
      </c>
      <c r="J809" s="297" t="s">
        <v>5162</v>
      </c>
      <c r="K809" s="153"/>
      <c r="L809" s="66"/>
      <c r="M809" s="58"/>
      <c r="N809" s="5"/>
      <c r="O809" s="5"/>
      <c r="P809" s="5"/>
      <c r="Q809" s="5"/>
      <c r="R809" s="5"/>
      <c r="S809" s="5"/>
      <c r="T809" s="5"/>
      <c r="U809" s="5"/>
      <c r="V809" s="5"/>
      <c r="W809" s="5"/>
      <c r="X809" s="5"/>
    </row>
    <row r="810" spans="1:24" ht="65.25" customHeight="1">
      <c r="A810" s="118">
        <v>809</v>
      </c>
      <c r="B810" s="119" t="s">
        <v>2630</v>
      </c>
      <c r="C810" s="154" t="s">
        <v>247</v>
      </c>
      <c r="D810" s="253" t="s">
        <v>12</v>
      </c>
      <c r="E810" s="119"/>
      <c r="F810" s="153" t="s">
        <v>5163</v>
      </c>
      <c r="G810" s="119" t="s">
        <v>6145</v>
      </c>
      <c r="H810" s="293">
        <v>89142715155</v>
      </c>
      <c r="I810" s="296" t="s">
        <v>6146</v>
      </c>
      <c r="J810" s="297" t="s">
        <v>5164</v>
      </c>
      <c r="K810" s="153"/>
      <c r="L810" s="66"/>
      <c r="M810" s="58"/>
      <c r="N810" s="5"/>
      <c r="O810" s="5"/>
      <c r="P810" s="5"/>
      <c r="Q810" s="5"/>
      <c r="R810" s="5"/>
      <c r="S810" s="5"/>
      <c r="T810" s="5"/>
      <c r="U810" s="5"/>
      <c r="V810" s="5"/>
      <c r="W810" s="5"/>
      <c r="X810" s="5"/>
    </row>
    <row r="811" spans="1:24" ht="65.25" customHeight="1">
      <c r="A811" s="118">
        <v>810</v>
      </c>
      <c r="B811" s="119" t="s">
        <v>2630</v>
      </c>
      <c r="C811" s="154" t="s">
        <v>247</v>
      </c>
      <c r="D811" s="253" t="s">
        <v>12</v>
      </c>
      <c r="E811" s="119"/>
      <c r="F811" s="153" t="s">
        <v>5165</v>
      </c>
      <c r="G811" s="119" t="s">
        <v>6145</v>
      </c>
      <c r="H811" s="293">
        <v>89142715155</v>
      </c>
      <c r="I811" s="296" t="s">
        <v>6146</v>
      </c>
      <c r="J811" s="297" t="s">
        <v>5166</v>
      </c>
      <c r="K811" s="153"/>
      <c r="L811" s="66"/>
      <c r="M811" s="58"/>
      <c r="N811" s="5"/>
      <c r="O811" s="5"/>
      <c r="P811" s="5"/>
      <c r="Q811" s="5"/>
      <c r="R811" s="5"/>
      <c r="S811" s="5"/>
      <c r="T811" s="5"/>
      <c r="U811" s="5"/>
      <c r="V811" s="5"/>
      <c r="W811" s="5"/>
      <c r="X811" s="5"/>
    </row>
    <row r="812" spans="1:24" ht="65.25" customHeight="1">
      <c r="A812" s="118">
        <v>811</v>
      </c>
      <c r="B812" s="119" t="s">
        <v>2630</v>
      </c>
      <c r="C812" s="154" t="s">
        <v>247</v>
      </c>
      <c r="D812" s="253" t="s">
        <v>12</v>
      </c>
      <c r="E812" s="119"/>
      <c r="F812" s="153" t="s">
        <v>5167</v>
      </c>
      <c r="G812" s="119" t="s">
        <v>6145</v>
      </c>
      <c r="H812" s="293">
        <v>89142715155</v>
      </c>
      <c r="I812" s="296" t="s">
        <v>6146</v>
      </c>
      <c r="J812" s="297" t="s">
        <v>5168</v>
      </c>
      <c r="K812" s="153"/>
      <c r="L812" s="66"/>
      <c r="M812" s="58"/>
      <c r="N812" s="5"/>
      <c r="O812" s="5"/>
      <c r="P812" s="5"/>
      <c r="Q812" s="5"/>
      <c r="R812" s="5"/>
      <c r="S812" s="5"/>
      <c r="T812" s="5"/>
      <c r="U812" s="5"/>
      <c r="V812" s="5"/>
      <c r="W812" s="5"/>
      <c r="X812" s="5"/>
    </row>
    <row r="813" spans="1:24" ht="65.25" customHeight="1">
      <c r="A813" s="118">
        <v>812</v>
      </c>
      <c r="B813" s="119" t="s">
        <v>2630</v>
      </c>
      <c r="C813" s="154" t="s">
        <v>247</v>
      </c>
      <c r="D813" s="253" t="s">
        <v>12</v>
      </c>
      <c r="E813" s="119"/>
      <c r="F813" s="153" t="s">
        <v>5169</v>
      </c>
      <c r="G813" s="119" t="s">
        <v>6145</v>
      </c>
      <c r="H813" s="293">
        <v>89142715155</v>
      </c>
      <c r="I813" s="296" t="s">
        <v>6146</v>
      </c>
      <c r="J813" s="297" t="s">
        <v>5170</v>
      </c>
      <c r="K813" s="153"/>
      <c r="L813" s="66"/>
      <c r="M813" s="58"/>
      <c r="N813" s="5"/>
      <c r="O813" s="5"/>
      <c r="P813" s="5"/>
      <c r="Q813" s="5"/>
      <c r="R813" s="5"/>
      <c r="S813" s="5"/>
      <c r="T813" s="5"/>
      <c r="U813" s="5"/>
      <c r="V813" s="5"/>
      <c r="W813" s="5"/>
      <c r="X813" s="5"/>
    </row>
    <row r="814" spans="1:24" ht="65.25" customHeight="1">
      <c r="A814" s="118">
        <v>813</v>
      </c>
      <c r="B814" s="119" t="s">
        <v>2630</v>
      </c>
      <c r="C814" s="154" t="s">
        <v>247</v>
      </c>
      <c r="D814" s="253" t="s">
        <v>12</v>
      </c>
      <c r="E814" s="119"/>
      <c r="F814" s="153" t="s">
        <v>5171</v>
      </c>
      <c r="G814" s="119" t="s">
        <v>6145</v>
      </c>
      <c r="H814" s="293">
        <v>89142715155</v>
      </c>
      <c r="I814" s="296" t="s">
        <v>6146</v>
      </c>
      <c r="J814" s="297" t="s">
        <v>5172</v>
      </c>
      <c r="K814" s="153"/>
      <c r="L814" s="66"/>
      <c r="M814" s="58"/>
      <c r="N814" s="5"/>
      <c r="O814" s="5"/>
      <c r="P814" s="5"/>
      <c r="Q814" s="5"/>
      <c r="R814" s="5"/>
      <c r="S814" s="5"/>
      <c r="T814" s="5"/>
      <c r="U814" s="5"/>
      <c r="V814" s="5"/>
      <c r="W814" s="5"/>
      <c r="X814" s="5"/>
    </row>
    <row r="815" spans="1:24" ht="65.25" customHeight="1">
      <c r="A815" s="118">
        <v>814</v>
      </c>
      <c r="B815" s="119" t="s">
        <v>2630</v>
      </c>
      <c r="C815" s="154" t="s">
        <v>247</v>
      </c>
      <c r="D815" s="253" t="s">
        <v>12</v>
      </c>
      <c r="E815" s="119"/>
      <c r="F815" s="153" t="s">
        <v>5173</v>
      </c>
      <c r="G815" s="119" t="s">
        <v>6145</v>
      </c>
      <c r="H815" s="293">
        <v>89142715155</v>
      </c>
      <c r="I815" s="296" t="s">
        <v>6146</v>
      </c>
      <c r="J815" s="297" t="s">
        <v>5174</v>
      </c>
      <c r="K815" s="153"/>
      <c r="L815" s="66"/>
      <c r="M815" s="58"/>
      <c r="N815" s="5"/>
      <c r="O815" s="5"/>
      <c r="P815" s="5"/>
      <c r="Q815" s="5"/>
      <c r="R815" s="5"/>
      <c r="S815" s="5"/>
      <c r="T815" s="5"/>
      <c r="U815" s="5"/>
      <c r="V815" s="5"/>
      <c r="W815" s="5"/>
      <c r="X815" s="5"/>
    </row>
    <row r="816" spans="1:24" ht="65.25" customHeight="1">
      <c r="A816" s="118">
        <v>815</v>
      </c>
      <c r="B816" s="119" t="s">
        <v>2630</v>
      </c>
      <c r="C816" s="154" t="s">
        <v>247</v>
      </c>
      <c r="D816" s="253" t="s">
        <v>12</v>
      </c>
      <c r="E816" s="119"/>
      <c r="F816" s="153" t="s">
        <v>5177</v>
      </c>
      <c r="G816" s="119" t="s">
        <v>6145</v>
      </c>
      <c r="H816" s="293">
        <v>89142715155</v>
      </c>
      <c r="I816" s="296" t="s">
        <v>6146</v>
      </c>
      <c r="J816" s="297" t="s">
        <v>5178</v>
      </c>
      <c r="K816" s="153"/>
      <c r="L816" s="66"/>
      <c r="M816" s="58"/>
      <c r="N816" s="5"/>
      <c r="O816" s="5"/>
      <c r="P816" s="5"/>
      <c r="Q816" s="5"/>
      <c r="R816" s="5"/>
      <c r="S816" s="5"/>
      <c r="T816" s="5"/>
      <c r="U816" s="5"/>
      <c r="V816" s="5"/>
      <c r="W816" s="5"/>
      <c r="X816" s="5"/>
    </row>
    <row r="817" spans="1:24" ht="65.25" customHeight="1">
      <c r="A817" s="118">
        <v>816</v>
      </c>
      <c r="B817" s="119" t="s">
        <v>2630</v>
      </c>
      <c r="C817" s="154" t="s">
        <v>247</v>
      </c>
      <c r="D817" s="253" t="s">
        <v>12</v>
      </c>
      <c r="E817" s="119"/>
      <c r="F817" s="153" t="s">
        <v>5179</v>
      </c>
      <c r="G817" s="119" t="s">
        <v>6145</v>
      </c>
      <c r="H817" s="293">
        <v>89142715155</v>
      </c>
      <c r="I817" s="296" t="s">
        <v>6146</v>
      </c>
      <c r="J817" s="297" t="s">
        <v>5180</v>
      </c>
      <c r="K817" s="153"/>
      <c r="L817" s="66"/>
      <c r="M817" s="58"/>
      <c r="N817" s="5"/>
      <c r="O817" s="5"/>
      <c r="P817" s="5"/>
      <c r="Q817" s="5"/>
      <c r="R817" s="5"/>
      <c r="S817" s="5"/>
      <c r="T817" s="5"/>
      <c r="U817" s="5"/>
      <c r="V817" s="5"/>
      <c r="W817" s="5"/>
      <c r="X817" s="5"/>
    </row>
    <row r="818" spans="1:24" ht="65.25" customHeight="1">
      <c r="A818" s="118">
        <v>817</v>
      </c>
      <c r="B818" s="119" t="s">
        <v>2630</v>
      </c>
      <c r="C818" s="154" t="s">
        <v>247</v>
      </c>
      <c r="D818" s="253" t="s">
        <v>12</v>
      </c>
      <c r="E818" s="119"/>
      <c r="F818" s="153" t="s">
        <v>5181</v>
      </c>
      <c r="G818" s="119" t="s">
        <v>6145</v>
      </c>
      <c r="H818" s="293">
        <v>89142715155</v>
      </c>
      <c r="I818" s="296" t="s">
        <v>6146</v>
      </c>
      <c r="J818" s="297" t="s">
        <v>5182</v>
      </c>
      <c r="K818" s="153"/>
      <c r="L818" s="66"/>
      <c r="M818" s="58"/>
      <c r="N818" s="5"/>
      <c r="O818" s="5"/>
      <c r="P818" s="5"/>
      <c r="Q818" s="5"/>
      <c r="R818" s="5"/>
      <c r="S818" s="5"/>
      <c r="T818" s="5"/>
      <c r="U818" s="5"/>
      <c r="V818" s="5"/>
      <c r="W818" s="5"/>
      <c r="X818" s="5"/>
    </row>
    <row r="819" spans="1:24" ht="65.25" customHeight="1">
      <c r="A819" s="118">
        <v>818</v>
      </c>
      <c r="B819" s="119" t="s">
        <v>2630</v>
      </c>
      <c r="C819" s="154" t="s">
        <v>247</v>
      </c>
      <c r="D819" s="253" t="s">
        <v>12</v>
      </c>
      <c r="E819" s="119"/>
      <c r="F819" s="153" t="s">
        <v>5183</v>
      </c>
      <c r="G819" s="119" t="s">
        <v>6145</v>
      </c>
      <c r="H819" s="293">
        <v>89142715155</v>
      </c>
      <c r="I819" s="296" t="s">
        <v>6146</v>
      </c>
      <c r="J819" s="297" t="s">
        <v>5184</v>
      </c>
      <c r="K819" s="153"/>
      <c r="L819" s="66"/>
      <c r="M819" s="58"/>
      <c r="N819" s="5"/>
      <c r="O819" s="5"/>
      <c r="P819" s="5"/>
      <c r="Q819" s="5"/>
      <c r="R819" s="5"/>
      <c r="S819" s="5"/>
      <c r="T819" s="5"/>
      <c r="U819" s="5"/>
      <c r="V819" s="5"/>
      <c r="W819" s="5"/>
      <c r="X819" s="5"/>
    </row>
    <row r="820" spans="1:24" ht="65.25" customHeight="1">
      <c r="A820" s="118">
        <v>819</v>
      </c>
      <c r="B820" s="119" t="s">
        <v>2630</v>
      </c>
      <c r="C820" s="154" t="s">
        <v>247</v>
      </c>
      <c r="D820" s="253" t="s">
        <v>12</v>
      </c>
      <c r="E820" s="119"/>
      <c r="F820" s="153" t="s">
        <v>5185</v>
      </c>
      <c r="G820" s="119" t="s">
        <v>6145</v>
      </c>
      <c r="H820" s="293">
        <v>89142715155</v>
      </c>
      <c r="I820" s="296" t="s">
        <v>6146</v>
      </c>
      <c r="J820" s="297" t="s">
        <v>5186</v>
      </c>
      <c r="K820" s="153"/>
      <c r="L820" s="66"/>
      <c r="M820" s="58"/>
      <c r="N820" s="5"/>
      <c r="O820" s="5"/>
      <c r="P820" s="5"/>
      <c r="Q820" s="5"/>
      <c r="R820" s="5"/>
      <c r="S820" s="5"/>
      <c r="T820" s="5"/>
      <c r="U820" s="5"/>
      <c r="V820" s="5"/>
      <c r="W820" s="5"/>
      <c r="X820" s="5"/>
    </row>
    <row r="821" spans="1:24" ht="65.25" customHeight="1">
      <c r="A821" s="118">
        <v>820</v>
      </c>
      <c r="B821" s="119" t="s">
        <v>2630</v>
      </c>
      <c r="C821" s="154" t="s">
        <v>247</v>
      </c>
      <c r="D821" s="253" t="s">
        <v>12</v>
      </c>
      <c r="E821" s="119"/>
      <c r="F821" s="153" t="s">
        <v>5187</v>
      </c>
      <c r="G821" s="119" t="s">
        <v>6145</v>
      </c>
      <c r="H821" s="293">
        <v>89142715155</v>
      </c>
      <c r="I821" s="296" t="s">
        <v>6146</v>
      </c>
      <c r="J821" s="297" t="s">
        <v>5188</v>
      </c>
      <c r="K821" s="153"/>
      <c r="L821" s="66"/>
      <c r="M821" s="58"/>
      <c r="N821" s="5"/>
      <c r="O821" s="5"/>
      <c r="P821" s="5"/>
      <c r="Q821" s="5"/>
      <c r="R821" s="5"/>
      <c r="S821" s="5"/>
      <c r="T821" s="5"/>
      <c r="U821" s="5"/>
      <c r="V821" s="5"/>
      <c r="W821" s="5"/>
      <c r="X821" s="5"/>
    </row>
    <row r="822" spans="1:24" ht="65.25" customHeight="1">
      <c r="A822" s="118">
        <v>821</v>
      </c>
      <c r="B822" s="119" t="s">
        <v>2630</v>
      </c>
      <c r="C822" s="154" t="s">
        <v>247</v>
      </c>
      <c r="D822" s="253" t="s">
        <v>12</v>
      </c>
      <c r="E822" s="119"/>
      <c r="F822" s="153" t="s">
        <v>5189</v>
      </c>
      <c r="G822" s="119" t="s">
        <v>6145</v>
      </c>
      <c r="H822" s="293">
        <v>89142715155</v>
      </c>
      <c r="I822" s="296" t="s">
        <v>6146</v>
      </c>
      <c r="J822" s="297" t="s">
        <v>5190</v>
      </c>
      <c r="K822" s="153"/>
      <c r="L822" s="66"/>
      <c r="M822" s="58"/>
      <c r="N822" s="5"/>
      <c r="O822" s="5"/>
      <c r="P822" s="5"/>
      <c r="Q822" s="5"/>
      <c r="R822" s="5"/>
      <c r="S822" s="5"/>
      <c r="T822" s="5"/>
      <c r="U822" s="5"/>
      <c r="V822" s="5"/>
      <c r="W822" s="5"/>
      <c r="X822" s="5"/>
    </row>
    <row r="823" spans="1:24" ht="65.25" customHeight="1">
      <c r="A823" s="118">
        <v>822</v>
      </c>
      <c r="B823" s="119" t="s">
        <v>2630</v>
      </c>
      <c r="C823" s="154" t="s">
        <v>247</v>
      </c>
      <c r="D823" s="253" t="s">
        <v>12</v>
      </c>
      <c r="E823" s="119"/>
      <c r="F823" s="153" t="s">
        <v>5191</v>
      </c>
      <c r="G823" s="119" t="s">
        <v>6145</v>
      </c>
      <c r="H823" s="293">
        <v>89142715155</v>
      </c>
      <c r="I823" s="296" t="s">
        <v>6146</v>
      </c>
      <c r="J823" s="297" t="s">
        <v>5192</v>
      </c>
      <c r="K823" s="153"/>
      <c r="L823" s="66"/>
      <c r="M823" s="58"/>
      <c r="N823" s="5"/>
      <c r="O823" s="5"/>
      <c r="P823" s="5"/>
      <c r="Q823" s="5"/>
      <c r="R823" s="5"/>
      <c r="S823" s="5"/>
      <c r="T823" s="5"/>
      <c r="U823" s="5"/>
      <c r="V823" s="5"/>
      <c r="W823" s="5"/>
      <c r="X823" s="5"/>
    </row>
    <row r="824" spans="1:24" ht="65.25" customHeight="1">
      <c r="A824" s="118">
        <v>823</v>
      </c>
      <c r="B824" s="119" t="s">
        <v>2630</v>
      </c>
      <c r="C824" s="154" t="s">
        <v>247</v>
      </c>
      <c r="D824" s="253" t="s">
        <v>12</v>
      </c>
      <c r="E824" s="119"/>
      <c r="F824" s="153" t="s">
        <v>5193</v>
      </c>
      <c r="G824" s="119" t="s">
        <v>6145</v>
      </c>
      <c r="H824" s="293">
        <v>89142715155</v>
      </c>
      <c r="I824" s="296" t="s">
        <v>6146</v>
      </c>
      <c r="J824" s="297" t="s">
        <v>5194</v>
      </c>
      <c r="K824" s="153"/>
      <c r="L824" s="66"/>
      <c r="M824" s="58"/>
      <c r="N824" s="5"/>
      <c r="O824" s="5"/>
      <c r="P824" s="5"/>
      <c r="Q824" s="5"/>
      <c r="R824" s="5"/>
      <c r="S824" s="5"/>
      <c r="T824" s="5"/>
      <c r="U824" s="5"/>
      <c r="V824" s="5"/>
      <c r="W824" s="5"/>
      <c r="X824" s="5"/>
    </row>
    <row r="825" spans="1:24" ht="65.25" customHeight="1">
      <c r="A825" s="118">
        <v>824</v>
      </c>
      <c r="B825" s="119" t="s">
        <v>2630</v>
      </c>
      <c r="C825" s="154" t="s">
        <v>247</v>
      </c>
      <c r="D825" s="253" t="s">
        <v>12</v>
      </c>
      <c r="E825" s="119"/>
      <c r="F825" s="153" t="s">
        <v>5195</v>
      </c>
      <c r="G825" s="119" t="s">
        <v>6145</v>
      </c>
      <c r="H825" s="293">
        <v>89142715155</v>
      </c>
      <c r="I825" s="296" t="s">
        <v>6146</v>
      </c>
      <c r="J825" s="297" t="s">
        <v>5196</v>
      </c>
      <c r="K825" s="153"/>
      <c r="L825" s="66"/>
      <c r="M825" s="58"/>
      <c r="N825" s="5"/>
      <c r="O825" s="5"/>
      <c r="P825" s="5"/>
      <c r="Q825" s="5"/>
      <c r="R825" s="5"/>
      <c r="S825" s="5"/>
      <c r="T825" s="5"/>
      <c r="U825" s="5"/>
      <c r="V825" s="5"/>
      <c r="W825" s="5"/>
      <c r="X825" s="5"/>
    </row>
    <row r="826" spans="1:24" ht="65.25" customHeight="1">
      <c r="A826" s="118">
        <v>825</v>
      </c>
      <c r="B826" s="119" t="s">
        <v>2630</v>
      </c>
      <c r="C826" s="154" t="s">
        <v>247</v>
      </c>
      <c r="D826" s="253" t="s">
        <v>12</v>
      </c>
      <c r="E826" s="119"/>
      <c r="F826" s="153" t="s">
        <v>5197</v>
      </c>
      <c r="G826" s="119" t="s">
        <v>6145</v>
      </c>
      <c r="H826" s="293">
        <v>89142715155</v>
      </c>
      <c r="I826" s="296" t="s">
        <v>6146</v>
      </c>
      <c r="J826" s="297" t="s">
        <v>5198</v>
      </c>
      <c r="K826" s="153"/>
      <c r="L826" s="66"/>
      <c r="M826" s="58"/>
      <c r="N826" s="5"/>
      <c r="O826" s="5"/>
      <c r="P826" s="5"/>
      <c r="Q826" s="5"/>
      <c r="R826" s="5"/>
      <c r="S826" s="5"/>
      <c r="T826" s="5"/>
      <c r="U826" s="5"/>
      <c r="V826" s="5"/>
      <c r="W826" s="5"/>
      <c r="X826" s="5"/>
    </row>
    <row r="827" spans="1:24" ht="65.25" customHeight="1">
      <c r="A827" s="118">
        <v>826</v>
      </c>
      <c r="B827" s="119" t="s">
        <v>2630</v>
      </c>
      <c r="C827" s="154" t="s">
        <v>247</v>
      </c>
      <c r="D827" s="253" t="s">
        <v>12</v>
      </c>
      <c r="E827" s="119"/>
      <c r="F827" s="153" t="s">
        <v>5199</v>
      </c>
      <c r="G827" s="119" t="s">
        <v>6145</v>
      </c>
      <c r="H827" s="293">
        <v>89142715155</v>
      </c>
      <c r="I827" s="296" t="s">
        <v>6146</v>
      </c>
      <c r="J827" s="297" t="s">
        <v>5200</v>
      </c>
      <c r="K827" s="153"/>
      <c r="L827" s="66"/>
      <c r="M827" s="58"/>
      <c r="N827" s="5"/>
      <c r="O827" s="5"/>
      <c r="P827" s="5"/>
      <c r="Q827" s="5"/>
      <c r="R827" s="5"/>
      <c r="S827" s="5"/>
      <c r="T827" s="5"/>
      <c r="U827" s="5"/>
      <c r="V827" s="5"/>
      <c r="W827" s="5"/>
      <c r="X827" s="5"/>
    </row>
    <row r="828" spans="1:24" ht="65.25" customHeight="1">
      <c r="A828" s="118">
        <v>827</v>
      </c>
      <c r="B828" s="119" t="s">
        <v>2630</v>
      </c>
      <c r="C828" s="154" t="s">
        <v>247</v>
      </c>
      <c r="D828" s="253" t="s">
        <v>12</v>
      </c>
      <c r="E828" s="119"/>
      <c r="F828" s="153" t="s">
        <v>5201</v>
      </c>
      <c r="G828" s="119" t="s">
        <v>6145</v>
      </c>
      <c r="H828" s="293">
        <v>89142715155</v>
      </c>
      <c r="I828" s="296" t="s">
        <v>6146</v>
      </c>
      <c r="J828" s="297" t="s">
        <v>5202</v>
      </c>
      <c r="K828" s="153"/>
      <c r="L828" s="66"/>
      <c r="M828" s="58"/>
      <c r="N828" s="5"/>
      <c r="O828" s="5"/>
      <c r="P828" s="5"/>
      <c r="Q828" s="5"/>
      <c r="R828" s="5"/>
      <c r="S828" s="5"/>
      <c r="T828" s="5"/>
      <c r="U828" s="5"/>
      <c r="V828" s="5"/>
      <c r="W828" s="5"/>
      <c r="X828" s="5"/>
    </row>
    <row r="829" spans="1:24" ht="65.25" customHeight="1">
      <c r="A829" s="118">
        <v>828</v>
      </c>
      <c r="B829" s="119" t="s">
        <v>2630</v>
      </c>
      <c r="C829" s="154" t="s">
        <v>247</v>
      </c>
      <c r="D829" s="253" t="s">
        <v>12</v>
      </c>
      <c r="E829" s="119"/>
      <c r="F829" s="153" t="s">
        <v>5203</v>
      </c>
      <c r="G829" s="119" t="s">
        <v>6145</v>
      </c>
      <c r="H829" s="293">
        <v>89142715155</v>
      </c>
      <c r="I829" s="296" t="s">
        <v>6146</v>
      </c>
      <c r="J829" s="297" t="s">
        <v>5204</v>
      </c>
      <c r="K829" s="153"/>
      <c r="L829" s="66"/>
      <c r="M829" s="58"/>
      <c r="N829" s="5"/>
      <c r="O829" s="5"/>
      <c r="P829" s="5"/>
      <c r="Q829" s="5"/>
      <c r="R829" s="5"/>
      <c r="S829" s="5"/>
      <c r="T829" s="5"/>
      <c r="U829" s="5"/>
      <c r="V829" s="5"/>
      <c r="W829" s="5"/>
      <c r="X829" s="5"/>
    </row>
    <row r="830" spans="1:24" ht="65.25" customHeight="1">
      <c r="A830" s="118">
        <v>829</v>
      </c>
      <c r="B830" s="119" t="s">
        <v>2630</v>
      </c>
      <c r="C830" s="154" t="s">
        <v>247</v>
      </c>
      <c r="D830" s="253" t="s">
        <v>12</v>
      </c>
      <c r="E830" s="119"/>
      <c r="F830" s="153" t="s">
        <v>5205</v>
      </c>
      <c r="G830" s="119" t="s">
        <v>6145</v>
      </c>
      <c r="H830" s="293">
        <v>89142715155</v>
      </c>
      <c r="I830" s="296" t="s">
        <v>6146</v>
      </c>
      <c r="J830" s="297" t="s">
        <v>5206</v>
      </c>
      <c r="K830" s="153"/>
      <c r="L830" s="66"/>
      <c r="M830" s="58"/>
      <c r="N830" s="5"/>
      <c r="O830" s="5"/>
      <c r="P830" s="5"/>
      <c r="Q830" s="5"/>
      <c r="R830" s="5"/>
      <c r="S830" s="5"/>
      <c r="T830" s="5"/>
      <c r="U830" s="5"/>
      <c r="V830" s="5"/>
      <c r="W830" s="5"/>
      <c r="X830" s="5"/>
    </row>
    <row r="831" spans="1:24" ht="65.25" customHeight="1">
      <c r="A831" s="118">
        <v>830</v>
      </c>
      <c r="B831" s="119" t="s">
        <v>2630</v>
      </c>
      <c r="C831" s="154" t="s">
        <v>247</v>
      </c>
      <c r="D831" s="253" t="s">
        <v>12</v>
      </c>
      <c r="E831" s="119"/>
      <c r="F831" s="153" t="s">
        <v>5207</v>
      </c>
      <c r="G831" s="119" t="s">
        <v>6145</v>
      </c>
      <c r="H831" s="293">
        <v>89142715155</v>
      </c>
      <c r="I831" s="296" t="s">
        <v>6146</v>
      </c>
      <c r="J831" s="297" t="s">
        <v>5208</v>
      </c>
      <c r="K831" s="153"/>
      <c r="L831" s="66"/>
      <c r="M831" s="58"/>
      <c r="N831" s="5"/>
      <c r="O831" s="5"/>
      <c r="P831" s="5"/>
      <c r="Q831" s="5"/>
      <c r="R831" s="5"/>
      <c r="S831" s="5"/>
      <c r="T831" s="5"/>
      <c r="U831" s="5"/>
      <c r="V831" s="5"/>
      <c r="W831" s="5"/>
      <c r="X831" s="5"/>
    </row>
    <row r="832" spans="1:24" ht="65.25" customHeight="1">
      <c r="A832" s="118">
        <v>831</v>
      </c>
      <c r="B832" s="119" t="s">
        <v>2630</v>
      </c>
      <c r="C832" s="154" t="s">
        <v>247</v>
      </c>
      <c r="D832" s="253" t="s">
        <v>12</v>
      </c>
      <c r="E832" s="119"/>
      <c r="F832" s="153" t="s">
        <v>5209</v>
      </c>
      <c r="G832" s="119" t="s">
        <v>6145</v>
      </c>
      <c r="H832" s="293">
        <v>89142715155</v>
      </c>
      <c r="I832" s="296" t="s">
        <v>6146</v>
      </c>
      <c r="J832" s="297" t="s">
        <v>5210</v>
      </c>
      <c r="K832" s="153"/>
      <c r="L832" s="66"/>
      <c r="M832" s="58"/>
      <c r="N832" s="5"/>
      <c r="O832" s="5"/>
      <c r="P832" s="5"/>
      <c r="Q832" s="5"/>
      <c r="R832" s="5"/>
      <c r="S832" s="5"/>
      <c r="T832" s="5"/>
      <c r="U832" s="5"/>
      <c r="V832" s="5"/>
      <c r="W832" s="5"/>
      <c r="X832" s="5"/>
    </row>
    <row r="833" spans="1:24" ht="65.25" customHeight="1">
      <c r="A833" s="118">
        <v>832</v>
      </c>
      <c r="B833" s="119" t="s">
        <v>2630</v>
      </c>
      <c r="C833" s="154" t="s">
        <v>247</v>
      </c>
      <c r="D833" s="253" t="s">
        <v>12</v>
      </c>
      <c r="E833" s="119"/>
      <c r="F833" s="153" t="s">
        <v>5211</v>
      </c>
      <c r="G833" s="119" t="s">
        <v>6145</v>
      </c>
      <c r="H833" s="293">
        <v>89142715155</v>
      </c>
      <c r="I833" s="296" t="s">
        <v>6146</v>
      </c>
      <c r="J833" s="297" t="s">
        <v>5212</v>
      </c>
      <c r="K833" s="153"/>
      <c r="L833" s="66"/>
      <c r="M833" s="58"/>
      <c r="N833" s="5"/>
      <c r="O833" s="5"/>
      <c r="P833" s="5"/>
      <c r="Q833" s="5"/>
      <c r="R833" s="5"/>
      <c r="S833" s="5"/>
      <c r="T833" s="5"/>
      <c r="U833" s="5"/>
      <c r="V833" s="5"/>
      <c r="W833" s="5"/>
      <c r="X833" s="5"/>
    </row>
    <row r="834" spans="1:24" ht="65.25" customHeight="1">
      <c r="A834" s="118">
        <v>833</v>
      </c>
      <c r="B834" s="119" t="s">
        <v>2630</v>
      </c>
      <c r="C834" s="154" t="s">
        <v>247</v>
      </c>
      <c r="D834" s="253" t="s">
        <v>12</v>
      </c>
      <c r="E834" s="119"/>
      <c r="F834" s="153" t="s">
        <v>5213</v>
      </c>
      <c r="G834" s="119" t="s">
        <v>6145</v>
      </c>
      <c r="H834" s="293">
        <v>89142715155</v>
      </c>
      <c r="I834" s="296" t="s">
        <v>6146</v>
      </c>
      <c r="J834" s="297" t="s">
        <v>5214</v>
      </c>
      <c r="K834" s="153"/>
      <c r="L834" s="66"/>
      <c r="M834" s="58"/>
      <c r="N834" s="5"/>
      <c r="O834" s="5"/>
      <c r="P834" s="5"/>
      <c r="Q834" s="5"/>
      <c r="R834" s="5"/>
      <c r="S834" s="5"/>
      <c r="T834" s="5"/>
      <c r="U834" s="5"/>
      <c r="V834" s="5"/>
      <c r="W834" s="5"/>
      <c r="X834" s="5"/>
    </row>
    <row r="835" spans="1:24" ht="65.25" customHeight="1">
      <c r="A835" s="118">
        <v>834</v>
      </c>
      <c r="B835" s="119" t="s">
        <v>2630</v>
      </c>
      <c r="C835" s="154" t="s">
        <v>247</v>
      </c>
      <c r="D835" s="253" t="s">
        <v>12</v>
      </c>
      <c r="E835" s="119"/>
      <c r="F835" s="153" t="s">
        <v>6421</v>
      </c>
      <c r="G835" s="119" t="s">
        <v>6145</v>
      </c>
      <c r="H835" s="293">
        <v>89142715155</v>
      </c>
      <c r="I835" s="296" t="s">
        <v>6146</v>
      </c>
      <c r="J835" s="297" t="s">
        <v>5215</v>
      </c>
      <c r="K835" s="153"/>
      <c r="L835" s="66"/>
      <c r="M835" s="58"/>
      <c r="N835" s="5"/>
      <c r="O835" s="5"/>
      <c r="P835" s="5"/>
      <c r="Q835" s="5"/>
      <c r="R835" s="5"/>
      <c r="S835" s="5"/>
      <c r="T835" s="5"/>
      <c r="U835" s="5"/>
      <c r="V835" s="5"/>
      <c r="W835" s="5"/>
      <c r="X835" s="5"/>
    </row>
    <row r="836" spans="1:24" ht="65.25" customHeight="1">
      <c r="A836" s="118">
        <v>835</v>
      </c>
      <c r="B836" s="119" t="s">
        <v>2630</v>
      </c>
      <c r="C836" s="154" t="s">
        <v>247</v>
      </c>
      <c r="D836" s="253" t="s">
        <v>12</v>
      </c>
      <c r="E836" s="119"/>
      <c r="F836" s="153" t="s">
        <v>6422</v>
      </c>
      <c r="G836" s="119" t="s">
        <v>6145</v>
      </c>
      <c r="H836" s="293">
        <v>89142715155</v>
      </c>
      <c r="I836" s="296" t="s">
        <v>6146</v>
      </c>
      <c r="J836" s="297" t="s">
        <v>5216</v>
      </c>
      <c r="K836" s="153"/>
      <c r="L836" s="66"/>
      <c r="M836" s="58"/>
      <c r="N836" s="5"/>
      <c r="O836" s="5"/>
      <c r="P836" s="5"/>
      <c r="Q836" s="5"/>
      <c r="R836" s="5"/>
      <c r="S836" s="5"/>
      <c r="T836" s="5"/>
      <c r="U836" s="5"/>
      <c r="V836" s="5"/>
      <c r="W836" s="5"/>
      <c r="X836" s="5"/>
    </row>
    <row r="837" spans="1:24" ht="65.25" customHeight="1">
      <c r="A837" s="118">
        <v>836</v>
      </c>
      <c r="B837" s="119" t="s">
        <v>2630</v>
      </c>
      <c r="C837" s="154" t="s">
        <v>247</v>
      </c>
      <c r="D837" s="253" t="s">
        <v>12</v>
      </c>
      <c r="E837" s="119"/>
      <c r="F837" s="153" t="s">
        <v>6423</v>
      </c>
      <c r="G837" s="119" t="s">
        <v>6145</v>
      </c>
      <c r="H837" s="293">
        <v>89142715155</v>
      </c>
      <c r="I837" s="296" t="s">
        <v>6146</v>
      </c>
      <c r="J837" s="297" t="s">
        <v>5217</v>
      </c>
      <c r="K837" s="153"/>
      <c r="L837" s="66"/>
      <c r="M837" s="58"/>
      <c r="N837" s="5"/>
      <c r="O837" s="5"/>
      <c r="P837" s="5"/>
      <c r="Q837" s="5"/>
      <c r="R837" s="5"/>
      <c r="S837" s="5"/>
      <c r="T837" s="5"/>
      <c r="U837" s="5"/>
      <c r="V837" s="5"/>
      <c r="W837" s="5"/>
      <c r="X837" s="5"/>
    </row>
    <row r="838" spans="1:24" ht="65.25" customHeight="1">
      <c r="A838" s="118">
        <v>837</v>
      </c>
      <c r="B838" s="119" t="s">
        <v>2630</v>
      </c>
      <c r="C838" s="154" t="s">
        <v>247</v>
      </c>
      <c r="D838" s="253" t="s">
        <v>12</v>
      </c>
      <c r="E838" s="119"/>
      <c r="F838" s="153" t="s">
        <v>6424</v>
      </c>
      <c r="G838" s="119" t="s">
        <v>6145</v>
      </c>
      <c r="H838" s="293">
        <v>89142715155</v>
      </c>
      <c r="I838" s="296" t="s">
        <v>6146</v>
      </c>
      <c r="J838" s="297" t="s">
        <v>5218</v>
      </c>
      <c r="K838" s="153"/>
      <c r="L838" s="66"/>
      <c r="M838" s="58"/>
      <c r="N838" s="5"/>
      <c r="O838" s="5"/>
      <c r="P838" s="5"/>
      <c r="Q838" s="5"/>
      <c r="R838" s="5"/>
      <c r="S838" s="5"/>
      <c r="T838" s="5"/>
      <c r="U838" s="5"/>
      <c r="V838" s="5"/>
      <c r="W838" s="5"/>
      <c r="X838" s="5"/>
    </row>
    <row r="839" spans="1:24" ht="65.25" customHeight="1">
      <c r="A839" s="118">
        <v>838</v>
      </c>
      <c r="B839" s="119" t="s">
        <v>2630</v>
      </c>
      <c r="C839" s="154" t="s">
        <v>247</v>
      </c>
      <c r="D839" s="253" t="s">
        <v>12</v>
      </c>
      <c r="E839" s="119"/>
      <c r="F839" s="153" t="s">
        <v>5219</v>
      </c>
      <c r="G839" s="119" t="s">
        <v>6145</v>
      </c>
      <c r="H839" s="293">
        <v>89142715155</v>
      </c>
      <c r="I839" s="296" t="s">
        <v>6146</v>
      </c>
      <c r="J839" s="297" t="s">
        <v>5220</v>
      </c>
      <c r="K839" s="153"/>
      <c r="L839" s="66"/>
      <c r="M839" s="58"/>
      <c r="N839" s="5"/>
      <c r="O839" s="5"/>
      <c r="P839" s="5"/>
      <c r="Q839" s="5"/>
      <c r="R839" s="5"/>
      <c r="S839" s="5"/>
      <c r="T839" s="5"/>
      <c r="U839" s="5"/>
      <c r="V839" s="5"/>
      <c r="W839" s="5"/>
      <c r="X839" s="5"/>
    </row>
    <row r="840" spans="1:24" ht="65.25" customHeight="1">
      <c r="A840" s="118">
        <v>839</v>
      </c>
      <c r="B840" s="119" t="s">
        <v>2630</v>
      </c>
      <c r="C840" s="154" t="s">
        <v>247</v>
      </c>
      <c r="D840" s="253" t="s">
        <v>12</v>
      </c>
      <c r="E840" s="119"/>
      <c r="F840" s="153" t="s">
        <v>5221</v>
      </c>
      <c r="G840" s="119" t="s">
        <v>6145</v>
      </c>
      <c r="H840" s="293">
        <v>89142715155</v>
      </c>
      <c r="I840" s="296" t="s">
        <v>6146</v>
      </c>
      <c r="J840" s="297" t="s">
        <v>5222</v>
      </c>
      <c r="K840" s="153"/>
      <c r="L840" s="66"/>
      <c r="M840" s="58"/>
      <c r="N840" s="5"/>
      <c r="O840" s="5"/>
      <c r="P840" s="5"/>
      <c r="Q840" s="5"/>
      <c r="R840" s="5"/>
      <c r="S840" s="5"/>
      <c r="T840" s="5"/>
      <c r="U840" s="5"/>
      <c r="V840" s="5"/>
      <c r="W840" s="5"/>
      <c r="X840" s="5"/>
    </row>
    <row r="841" spans="1:24" ht="65.25" customHeight="1">
      <c r="A841" s="118">
        <v>840</v>
      </c>
      <c r="B841" s="119" t="s">
        <v>2630</v>
      </c>
      <c r="C841" s="154" t="s">
        <v>247</v>
      </c>
      <c r="D841" s="253" t="s">
        <v>12</v>
      </c>
      <c r="E841" s="119"/>
      <c r="F841" s="153" t="s">
        <v>5223</v>
      </c>
      <c r="G841" s="119" t="s">
        <v>6145</v>
      </c>
      <c r="H841" s="293">
        <v>89142715155</v>
      </c>
      <c r="I841" s="296" t="s">
        <v>6146</v>
      </c>
      <c r="J841" s="297" t="s">
        <v>5224</v>
      </c>
      <c r="K841" s="153"/>
      <c r="L841" s="66"/>
      <c r="M841" s="58"/>
      <c r="N841" s="5"/>
      <c r="O841" s="5"/>
      <c r="P841" s="5"/>
      <c r="Q841" s="5"/>
      <c r="R841" s="5"/>
      <c r="S841" s="5"/>
      <c r="T841" s="5"/>
      <c r="U841" s="5"/>
      <c r="V841" s="5"/>
      <c r="W841" s="5"/>
      <c r="X841" s="5"/>
    </row>
    <row r="842" spans="1:24" ht="65.25" customHeight="1">
      <c r="A842" s="118">
        <v>841</v>
      </c>
      <c r="B842" s="119" t="s">
        <v>2630</v>
      </c>
      <c r="C842" s="154" t="s">
        <v>247</v>
      </c>
      <c r="D842" s="253" t="s">
        <v>12</v>
      </c>
      <c r="E842" s="119"/>
      <c r="F842" s="153" t="s">
        <v>5225</v>
      </c>
      <c r="G842" s="119" t="s">
        <v>6145</v>
      </c>
      <c r="H842" s="293">
        <v>89142715155</v>
      </c>
      <c r="I842" s="296" t="s">
        <v>6146</v>
      </c>
      <c r="J842" s="297" t="s">
        <v>5226</v>
      </c>
      <c r="K842" s="153"/>
      <c r="L842" s="66"/>
      <c r="M842" s="58"/>
      <c r="N842" s="5"/>
      <c r="O842" s="5"/>
      <c r="P842" s="5"/>
      <c r="Q842" s="5"/>
      <c r="R842" s="5"/>
      <c r="S842" s="5"/>
      <c r="T842" s="5"/>
      <c r="U842" s="5"/>
      <c r="V842" s="5"/>
      <c r="W842" s="5"/>
      <c r="X842" s="5"/>
    </row>
    <row r="843" spans="1:24" ht="65.25" customHeight="1">
      <c r="A843" s="118">
        <v>842</v>
      </c>
      <c r="B843" s="119" t="s">
        <v>2630</v>
      </c>
      <c r="C843" s="154" t="s">
        <v>247</v>
      </c>
      <c r="D843" s="253" t="s">
        <v>12</v>
      </c>
      <c r="E843" s="119"/>
      <c r="F843" s="153" t="s">
        <v>5227</v>
      </c>
      <c r="G843" s="119" t="s">
        <v>6145</v>
      </c>
      <c r="H843" s="293">
        <v>89142715155</v>
      </c>
      <c r="I843" s="296" t="s">
        <v>6146</v>
      </c>
      <c r="J843" s="297" t="s">
        <v>5228</v>
      </c>
      <c r="K843" s="153"/>
      <c r="L843" s="66"/>
      <c r="M843" s="58"/>
      <c r="N843" s="5"/>
      <c r="O843" s="5"/>
      <c r="P843" s="5"/>
      <c r="Q843" s="5"/>
      <c r="R843" s="5"/>
      <c r="S843" s="5"/>
      <c r="T843" s="5"/>
      <c r="U843" s="5"/>
      <c r="V843" s="5"/>
      <c r="W843" s="5"/>
      <c r="X843" s="5"/>
    </row>
    <row r="844" spans="1:24" ht="65.25" customHeight="1">
      <c r="A844" s="118">
        <v>843</v>
      </c>
      <c r="B844" s="119" t="s">
        <v>2630</v>
      </c>
      <c r="C844" s="154" t="s">
        <v>247</v>
      </c>
      <c r="D844" s="253" t="s">
        <v>12</v>
      </c>
      <c r="E844" s="119"/>
      <c r="F844" s="153" t="s">
        <v>5229</v>
      </c>
      <c r="G844" s="119" t="s">
        <v>6145</v>
      </c>
      <c r="H844" s="293">
        <v>89142715155</v>
      </c>
      <c r="I844" s="296" t="s">
        <v>6146</v>
      </c>
      <c r="J844" s="297" t="s">
        <v>5218</v>
      </c>
      <c r="K844" s="153"/>
      <c r="L844" s="66"/>
      <c r="M844" s="58"/>
      <c r="N844" s="5"/>
      <c r="O844" s="5"/>
      <c r="P844" s="5"/>
      <c r="Q844" s="5"/>
      <c r="R844" s="5"/>
      <c r="S844" s="5"/>
      <c r="T844" s="5"/>
      <c r="U844" s="5"/>
      <c r="V844" s="5"/>
      <c r="W844" s="5"/>
      <c r="X844" s="5"/>
    </row>
    <row r="845" spans="1:24" ht="65.25" customHeight="1">
      <c r="A845" s="118">
        <v>844</v>
      </c>
      <c r="B845" s="119" t="s">
        <v>2630</v>
      </c>
      <c r="C845" s="154" t="s">
        <v>247</v>
      </c>
      <c r="D845" s="253" t="s">
        <v>12</v>
      </c>
      <c r="E845" s="119"/>
      <c r="F845" s="153" t="s">
        <v>5230</v>
      </c>
      <c r="G845" s="119" t="s">
        <v>6145</v>
      </c>
      <c r="H845" s="293">
        <v>89142715155</v>
      </c>
      <c r="I845" s="296" t="s">
        <v>6146</v>
      </c>
      <c r="J845" s="297" t="s">
        <v>5231</v>
      </c>
      <c r="K845" s="153"/>
      <c r="L845" s="66"/>
      <c r="M845" s="58"/>
      <c r="N845" s="5"/>
      <c r="O845" s="5"/>
      <c r="P845" s="5"/>
      <c r="Q845" s="5"/>
      <c r="R845" s="5"/>
      <c r="S845" s="5"/>
      <c r="T845" s="5"/>
      <c r="U845" s="5"/>
      <c r="V845" s="5"/>
      <c r="W845" s="5"/>
      <c r="X845" s="5"/>
    </row>
    <row r="846" spans="1:24" ht="65.25" customHeight="1">
      <c r="A846" s="118">
        <v>845</v>
      </c>
      <c r="B846" s="119" t="s">
        <v>2630</v>
      </c>
      <c r="C846" s="154" t="s">
        <v>247</v>
      </c>
      <c r="D846" s="253" t="s">
        <v>12</v>
      </c>
      <c r="E846" s="119"/>
      <c r="F846" s="153" t="s">
        <v>5232</v>
      </c>
      <c r="G846" s="119" t="s">
        <v>6145</v>
      </c>
      <c r="H846" s="293">
        <v>89142715155</v>
      </c>
      <c r="I846" s="296" t="s">
        <v>6146</v>
      </c>
      <c r="J846" s="297" t="s">
        <v>5233</v>
      </c>
      <c r="K846" s="153"/>
      <c r="L846" s="66"/>
      <c r="M846" s="58"/>
      <c r="N846" s="5"/>
      <c r="O846" s="5"/>
      <c r="P846" s="5"/>
      <c r="Q846" s="5"/>
      <c r="R846" s="5"/>
      <c r="S846" s="5"/>
      <c r="T846" s="5"/>
      <c r="U846" s="5"/>
      <c r="V846" s="5"/>
      <c r="W846" s="5"/>
      <c r="X846" s="5"/>
    </row>
    <row r="847" spans="1:24" ht="65.25" customHeight="1">
      <c r="A847" s="118">
        <v>846</v>
      </c>
      <c r="B847" s="119" t="s">
        <v>2630</v>
      </c>
      <c r="C847" s="154" t="s">
        <v>247</v>
      </c>
      <c r="D847" s="253" t="s">
        <v>12</v>
      </c>
      <c r="E847" s="119"/>
      <c r="F847" s="153" t="s">
        <v>5234</v>
      </c>
      <c r="G847" s="119" t="s">
        <v>6145</v>
      </c>
      <c r="H847" s="293">
        <v>89142715155</v>
      </c>
      <c r="I847" s="296" t="s">
        <v>6146</v>
      </c>
      <c r="J847" s="297" t="s">
        <v>5235</v>
      </c>
      <c r="K847" s="153"/>
      <c r="L847" s="66"/>
      <c r="M847" s="58"/>
      <c r="N847" s="5"/>
      <c r="O847" s="5"/>
      <c r="P847" s="5"/>
      <c r="Q847" s="5"/>
      <c r="R847" s="5"/>
      <c r="S847" s="5"/>
      <c r="T847" s="5"/>
      <c r="U847" s="5"/>
      <c r="V847" s="5"/>
      <c r="W847" s="5"/>
      <c r="X847" s="5"/>
    </row>
    <row r="848" spans="1:24" ht="65.25" customHeight="1">
      <c r="A848" s="118">
        <v>847</v>
      </c>
      <c r="B848" s="119" t="s">
        <v>2630</v>
      </c>
      <c r="C848" s="154" t="s">
        <v>247</v>
      </c>
      <c r="D848" s="253" t="s">
        <v>12</v>
      </c>
      <c r="E848" s="119"/>
      <c r="F848" s="153" t="s">
        <v>5236</v>
      </c>
      <c r="G848" s="119" t="s">
        <v>6145</v>
      </c>
      <c r="H848" s="293">
        <v>89142715155</v>
      </c>
      <c r="I848" s="296" t="s">
        <v>6146</v>
      </c>
      <c r="J848" s="297" t="s">
        <v>5237</v>
      </c>
      <c r="K848" s="153"/>
      <c r="L848" s="66"/>
      <c r="M848" s="58"/>
      <c r="N848" s="5"/>
      <c r="O848" s="5"/>
      <c r="P848" s="5"/>
      <c r="Q848" s="5"/>
      <c r="R848" s="5"/>
      <c r="S848" s="5"/>
      <c r="T848" s="5"/>
      <c r="U848" s="5"/>
      <c r="V848" s="5"/>
      <c r="W848" s="5"/>
      <c r="X848" s="5"/>
    </row>
    <row r="849" spans="1:24" ht="65.25" customHeight="1">
      <c r="A849" s="118">
        <v>848</v>
      </c>
      <c r="B849" s="119" t="s">
        <v>2630</v>
      </c>
      <c r="C849" s="154" t="s">
        <v>247</v>
      </c>
      <c r="D849" s="253" t="s">
        <v>12</v>
      </c>
      <c r="E849" s="119"/>
      <c r="F849" s="153" t="s">
        <v>5238</v>
      </c>
      <c r="G849" s="119" t="s">
        <v>6145</v>
      </c>
      <c r="H849" s="293">
        <v>89142715155</v>
      </c>
      <c r="I849" s="296" t="s">
        <v>6146</v>
      </c>
      <c r="J849" s="297" t="s">
        <v>5239</v>
      </c>
      <c r="K849" s="153"/>
      <c r="L849" s="66"/>
      <c r="M849" s="58"/>
      <c r="N849" s="5"/>
      <c r="O849" s="5"/>
      <c r="P849" s="5"/>
      <c r="Q849" s="5"/>
      <c r="R849" s="5"/>
      <c r="S849" s="5"/>
      <c r="T849" s="5"/>
      <c r="U849" s="5"/>
      <c r="V849" s="5"/>
      <c r="W849" s="5"/>
      <c r="X849" s="5"/>
    </row>
    <row r="850" spans="1:24" ht="65.25" customHeight="1">
      <c r="A850" s="118">
        <v>849</v>
      </c>
      <c r="B850" s="119" t="s">
        <v>2630</v>
      </c>
      <c r="C850" s="154" t="s">
        <v>247</v>
      </c>
      <c r="D850" s="253" t="s">
        <v>12</v>
      </c>
      <c r="E850" s="119"/>
      <c r="F850" s="153" t="s">
        <v>5240</v>
      </c>
      <c r="G850" s="119" t="s">
        <v>6145</v>
      </c>
      <c r="H850" s="293">
        <v>89142715155</v>
      </c>
      <c r="I850" s="296" t="s">
        <v>6146</v>
      </c>
      <c r="J850" s="297" t="s">
        <v>5216</v>
      </c>
      <c r="K850" s="153"/>
      <c r="L850" s="66"/>
      <c r="M850" s="58"/>
      <c r="N850" s="5"/>
      <c r="O850" s="5"/>
      <c r="P850" s="5"/>
      <c r="Q850" s="5"/>
      <c r="R850" s="5"/>
      <c r="S850" s="5"/>
      <c r="T850" s="5"/>
      <c r="U850" s="5"/>
      <c r="V850" s="5"/>
      <c r="W850" s="5"/>
      <c r="X850" s="5"/>
    </row>
    <row r="851" spans="1:24" ht="65.25" customHeight="1">
      <c r="A851" s="118">
        <v>850</v>
      </c>
      <c r="B851" s="119" t="s">
        <v>2630</v>
      </c>
      <c r="C851" s="154" t="s">
        <v>247</v>
      </c>
      <c r="D851" s="253" t="s">
        <v>12</v>
      </c>
      <c r="E851" s="119"/>
      <c r="F851" s="153" t="s">
        <v>5241</v>
      </c>
      <c r="G851" s="119" t="s">
        <v>6145</v>
      </c>
      <c r="H851" s="293">
        <v>89142715155</v>
      </c>
      <c r="I851" s="296" t="s">
        <v>6146</v>
      </c>
      <c r="J851" s="297" t="s">
        <v>5242</v>
      </c>
      <c r="K851" s="153"/>
      <c r="L851" s="66"/>
      <c r="M851" s="58"/>
      <c r="N851" s="5"/>
      <c r="O851" s="5"/>
      <c r="P851" s="5"/>
      <c r="Q851" s="5"/>
      <c r="R851" s="5"/>
      <c r="S851" s="5"/>
      <c r="T851" s="5"/>
      <c r="U851" s="5"/>
      <c r="V851" s="5"/>
      <c r="W851" s="5"/>
      <c r="X851" s="5"/>
    </row>
    <row r="852" spans="1:24" ht="65.25" customHeight="1">
      <c r="A852" s="118">
        <v>851</v>
      </c>
      <c r="B852" s="119" t="s">
        <v>2630</v>
      </c>
      <c r="C852" s="154" t="s">
        <v>247</v>
      </c>
      <c r="D852" s="253" t="s">
        <v>12</v>
      </c>
      <c r="E852" s="119"/>
      <c r="F852" s="153" t="s">
        <v>5243</v>
      </c>
      <c r="G852" s="119" t="s">
        <v>6145</v>
      </c>
      <c r="H852" s="293">
        <v>89142715155</v>
      </c>
      <c r="I852" s="296" t="s">
        <v>6146</v>
      </c>
      <c r="J852" s="297" t="s">
        <v>5244</v>
      </c>
      <c r="K852" s="153"/>
      <c r="L852" s="66"/>
      <c r="M852" s="58"/>
      <c r="N852" s="5"/>
      <c r="O852" s="5"/>
      <c r="P852" s="5"/>
      <c r="Q852" s="5"/>
      <c r="R852" s="5"/>
      <c r="S852" s="5"/>
      <c r="T852" s="5"/>
      <c r="U852" s="5"/>
      <c r="V852" s="5"/>
      <c r="W852" s="5"/>
      <c r="X852" s="5"/>
    </row>
    <row r="853" spans="1:24" ht="65.25" customHeight="1">
      <c r="A853" s="118">
        <v>852</v>
      </c>
      <c r="B853" s="119" t="s">
        <v>2630</v>
      </c>
      <c r="C853" s="154" t="s">
        <v>247</v>
      </c>
      <c r="D853" s="253" t="s">
        <v>12</v>
      </c>
      <c r="E853" s="119"/>
      <c r="F853" s="153" t="s">
        <v>5245</v>
      </c>
      <c r="G853" s="119" t="s">
        <v>6145</v>
      </c>
      <c r="H853" s="293">
        <v>89142715155</v>
      </c>
      <c r="I853" s="296" t="s">
        <v>6146</v>
      </c>
      <c r="J853" s="297" t="s">
        <v>5246</v>
      </c>
      <c r="K853" s="153"/>
      <c r="L853" s="66"/>
      <c r="M853" s="58"/>
      <c r="N853" s="5"/>
      <c r="O853" s="5"/>
      <c r="P853" s="5"/>
      <c r="Q853" s="5"/>
      <c r="R853" s="5"/>
      <c r="S853" s="5"/>
      <c r="T853" s="5"/>
      <c r="U853" s="5"/>
      <c r="V853" s="5"/>
      <c r="W853" s="5"/>
      <c r="X853" s="5"/>
    </row>
    <row r="854" spans="1:24" ht="65.25" customHeight="1">
      <c r="A854" s="118">
        <v>853</v>
      </c>
      <c r="B854" s="119" t="s">
        <v>2630</v>
      </c>
      <c r="C854" s="154" t="s">
        <v>247</v>
      </c>
      <c r="D854" s="253" t="s">
        <v>12</v>
      </c>
      <c r="E854" s="119"/>
      <c r="F854" s="153" t="s">
        <v>5247</v>
      </c>
      <c r="G854" s="119" t="s">
        <v>6145</v>
      </c>
      <c r="H854" s="293">
        <v>89142715155</v>
      </c>
      <c r="I854" s="296" t="s">
        <v>6146</v>
      </c>
      <c r="J854" s="297" t="s">
        <v>5248</v>
      </c>
      <c r="K854" s="153"/>
      <c r="L854" s="66"/>
      <c r="M854" s="58"/>
      <c r="N854" s="5"/>
      <c r="O854" s="5"/>
      <c r="P854" s="5"/>
      <c r="Q854" s="5"/>
      <c r="R854" s="5"/>
      <c r="S854" s="5"/>
      <c r="T854" s="5"/>
      <c r="U854" s="5"/>
      <c r="V854" s="5"/>
      <c r="W854" s="5"/>
      <c r="X854" s="5"/>
    </row>
    <row r="855" spans="1:24" ht="65.25" customHeight="1">
      <c r="A855" s="118">
        <v>854</v>
      </c>
      <c r="B855" s="119" t="s">
        <v>2630</v>
      </c>
      <c r="C855" s="154" t="s">
        <v>247</v>
      </c>
      <c r="D855" s="253" t="s">
        <v>12</v>
      </c>
      <c r="E855" s="119"/>
      <c r="F855" s="153" t="s">
        <v>5249</v>
      </c>
      <c r="G855" s="119" t="s">
        <v>6145</v>
      </c>
      <c r="H855" s="293">
        <v>89142715155</v>
      </c>
      <c r="I855" s="296" t="s">
        <v>6146</v>
      </c>
      <c r="J855" s="297" t="s">
        <v>5250</v>
      </c>
      <c r="K855" s="153"/>
      <c r="L855" s="66"/>
      <c r="M855" s="58"/>
      <c r="N855" s="5"/>
      <c r="O855" s="5"/>
      <c r="P855" s="5"/>
      <c r="Q855" s="5"/>
      <c r="R855" s="5"/>
      <c r="S855" s="5"/>
      <c r="T855" s="5"/>
      <c r="U855" s="5"/>
      <c r="V855" s="5"/>
      <c r="W855" s="5"/>
      <c r="X855" s="5"/>
    </row>
    <row r="856" spans="1:24" ht="65.25" customHeight="1">
      <c r="A856" s="118">
        <v>855</v>
      </c>
      <c r="B856" s="119" t="s">
        <v>2630</v>
      </c>
      <c r="C856" s="154" t="s">
        <v>247</v>
      </c>
      <c r="D856" s="253" t="s">
        <v>12</v>
      </c>
      <c r="E856" s="119"/>
      <c r="F856" s="153" t="s">
        <v>6425</v>
      </c>
      <c r="G856" s="119" t="s">
        <v>6145</v>
      </c>
      <c r="H856" s="293">
        <v>89142715155</v>
      </c>
      <c r="I856" s="296" t="s">
        <v>6146</v>
      </c>
      <c r="J856" s="297" t="s">
        <v>5251</v>
      </c>
      <c r="K856" s="153"/>
      <c r="L856" s="66"/>
      <c r="M856" s="58"/>
      <c r="N856" s="5"/>
      <c r="O856" s="5"/>
      <c r="P856" s="5"/>
      <c r="Q856" s="5"/>
      <c r="R856" s="5"/>
      <c r="S856" s="5"/>
      <c r="T856" s="5"/>
      <c r="U856" s="5"/>
      <c r="V856" s="5"/>
      <c r="W856" s="5"/>
      <c r="X856" s="5"/>
    </row>
    <row r="857" spans="1:24" ht="65.25" customHeight="1">
      <c r="A857" s="118">
        <v>856</v>
      </c>
      <c r="B857" s="119" t="s">
        <v>2630</v>
      </c>
      <c r="C857" s="154" t="s">
        <v>247</v>
      </c>
      <c r="D857" s="253" t="s">
        <v>12</v>
      </c>
      <c r="E857" s="119"/>
      <c r="F857" s="153" t="s">
        <v>6426</v>
      </c>
      <c r="G857" s="119" t="s">
        <v>6145</v>
      </c>
      <c r="H857" s="293">
        <v>89142715155</v>
      </c>
      <c r="I857" s="296" t="s">
        <v>6146</v>
      </c>
      <c r="J857" s="297" t="s">
        <v>5252</v>
      </c>
      <c r="K857" s="153"/>
      <c r="L857" s="66"/>
      <c r="M857" s="58"/>
      <c r="N857" s="5"/>
      <c r="O857" s="5"/>
      <c r="P857" s="5"/>
      <c r="Q857" s="5"/>
      <c r="R857" s="5"/>
      <c r="S857" s="5"/>
      <c r="T857" s="5"/>
      <c r="U857" s="5"/>
      <c r="V857" s="5"/>
      <c r="W857" s="5"/>
      <c r="X857" s="5"/>
    </row>
    <row r="858" spans="1:24" ht="65.25" customHeight="1">
      <c r="A858" s="118">
        <v>857</v>
      </c>
      <c r="B858" s="119" t="s">
        <v>2630</v>
      </c>
      <c r="C858" s="154" t="s">
        <v>247</v>
      </c>
      <c r="D858" s="253" t="s">
        <v>12</v>
      </c>
      <c r="E858" s="119"/>
      <c r="F858" s="153" t="s">
        <v>5253</v>
      </c>
      <c r="G858" s="119" t="s">
        <v>6145</v>
      </c>
      <c r="H858" s="293">
        <v>89142715155</v>
      </c>
      <c r="I858" s="296" t="s">
        <v>6146</v>
      </c>
      <c r="J858" s="297" t="s">
        <v>5254</v>
      </c>
      <c r="K858" s="153"/>
      <c r="L858" s="66"/>
      <c r="M858" s="58"/>
      <c r="N858" s="5"/>
      <c r="O858" s="5"/>
      <c r="P858" s="5"/>
      <c r="Q858" s="5"/>
      <c r="R858" s="5"/>
      <c r="S858" s="5"/>
      <c r="T858" s="5"/>
      <c r="U858" s="5"/>
      <c r="V858" s="5"/>
      <c r="W858" s="5"/>
      <c r="X858" s="5"/>
    </row>
    <row r="859" spans="1:24" ht="65.25" customHeight="1">
      <c r="A859" s="118">
        <v>858</v>
      </c>
      <c r="B859" s="119" t="s">
        <v>2630</v>
      </c>
      <c r="C859" s="154" t="s">
        <v>247</v>
      </c>
      <c r="D859" s="253" t="s">
        <v>12</v>
      </c>
      <c r="E859" s="119"/>
      <c r="F859" s="153" t="s">
        <v>5255</v>
      </c>
      <c r="G859" s="119" t="s">
        <v>6145</v>
      </c>
      <c r="H859" s="293">
        <v>89142715155</v>
      </c>
      <c r="I859" s="296" t="s">
        <v>6146</v>
      </c>
      <c r="J859" s="297" t="s">
        <v>5256</v>
      </c>
      <c r="K859" s="153"/>
      <c r="L859" s="66"/>
      <c r="M859" s="58"/>
      <c r="N859" s="5"/>
      <c r="O859" s="5"/>
      <c r="P859" s="5"/>
      <c r="Q859" s="5"/>
      <c r="R859" s="5"/>
      <c r="S859" s="5"/>
      <c r="T859" s="5"/>
      <c r="U859" s="5"/>
      <c r="V859" s="5"/>
      <c r="W859" s="5"/>
      <c r="X859" s="5"/>
    </row>
    <row r="860" spans="1:24" ht="65.25" customHeight="1">
      <c r="A860" s="118">
        <v>859</v>
      </c>
      <c r="B860" s="119" t="s">
        <v>2630</v>
      </c>
      <c r="C860" s="154" t="s">
        <v>247</v>
      </c>
      <c r="D860" s="253" t="s">
        <v>12</v>
      </c>
      <c r="E860" s="119"/>
      <c r="F860" s="153" t="s">
        <v>5257</v>
      </c>
      <c r="G860" s="119" t="s">
        <v>6145</v>
      </c>
      <c r="H860" s="293">
        <v>89142715155</v>
      </c>
      <c r="I860" s="296" t="s">
        <v>6146</v>
      </c>
      <c r="J860" s="297" t="s">
        <v>5258</v>
      </c>
      <c r="K860" s="153"/>
      <c r="L860" s="66"/>
      <c r="M860" s="58"/>
      <c r="N860" s="5"/>
      <c r="O860" s="5"/>
      <c r="P860" s="5"/>
      <c r="Q860" s="5"/>
      <c r="R860" s="5"/>
      <c r="S860" s="5"/>
      <c r="T860" s="5"/>
      <c r="U860" s="5"/>
      <c r="V860" s="5"/>
      <c r="W860" s="5"/>
      <c r="X860" s="5"/>
    </row>
    <row r="861" spans="1:24" ht="65.25" customHeight="1">
      <c r="A861" s="118">
        <v>860</v>
      </c>
      <c r="B861" s="119" t="s">
        <v>2630</v>
      </c>
      <c r="C861" s="154" t="s">
        <v>247</v>
      </c>
      <c r="D861" s="253" t="s">
        <v>12</v>
      </c>
      <c r="E861" s="119"/>
      <c r="F861" s="153" t="s">
        <v>5259</v>
      </c>
      <c r="G861" s="119" t="s">
        <v>6145</v>
      </c>
      <c r="H861" s="293">
        <v>89142715155</v>
      </c>
      <c r="I861" s="296" t="s">
        <v>6146</v>
      </c>
      <c r="J861" s="297" t="s">
        <v>5260</v>
      </c>
      <c r="K861" s="153"/>
      <c r="L861" s="66"/>
      <c r="M861" s="58"/>
      <c r="N861" s="5"/>
      <c r="O861" s="5"/>
      <c r="P861" s="5"/>
      <c r="Q861" s="5"/>
      <c r="R861" s="5"/>
      <c r="S861" s="5"/>
      <c r="T861" s="5"/>
      <c r="U861" s="5"/>
      <c r="V861" s="5"/>
      <c r="W861" s="5"/>
      <c r="X861" s="5"/>
    </row>
    <row r="862" spans="1:24" ht="65.25" customHeight="1">
      <c r="A862" s="118">
        <v>861</v>
      </c>
      <c r="B862" s="119" t="s">
        <v>2630</v>
      </c>
      <c r="C862" s="154" t="s">
        <v>247</v>
      </c>
      <c r="D862" s="253" t="s">
        <v>12</v>
      </c>
      <c r="E862" s="119"/>
      <c r="F862" s="153" t="s">
        <v>5261</v>
      </c>
      <c r="G862" s="119" t="s">
        <v>6145</v>
      </c>
      <c r="H862" s="293">
        <v>89142715155</v>
      </c>
      <c r="I862" s="296" t="s">
        <v>6146</v>
      </c>
      <c r="J862" s="297" t="s">
        <v>5262</v>
      </c>
      <c r="K862" s="153"/>
      <c r="L862" s="66"/>
      <c r="M862" s="58"/>
      <c r="N862" s="5"/>
      <c r="O862" s="5"/>
      <c r="P862" s="5"/>
      <c r="Q862" s="5"/>
      <c r="R862" s="5"/>
      <c r="S862" s="5"/>
      <c r="T862" s="5"/>
      <c r="U862" s="5"/>
      <c r="V862" s="5"/>
      <c r="W862" s="5"/>
      <c r="X862" s="5"/>
    </row>
    <row r="863" spans="1:24" ht="65.25" customHeight="1">
      <c r="A863" s="118">
        <v>862</v>
      </c>
      <c r="B863" s="119" t="s">
        <v>2630</v>
      </c>
      <c r="C863" s="154" t="s">
        <v>247</v>
      </c>
      <c r="D863" s="253" t="s">
        <v>12</v>
      </c>
      <c r="E863" s="119"/>
      <c r="F863" s="153" t="s">
        <v>5263</v>
      </c>
      <c r="G863" s="119" t="s">
        <v>6145</v>
      </c>
      <c r="H863" s="293">
        <v>89142715155</v>
      </c>
      <c r="I863" s="296" t="s">
        <v>6146</v>
      </c>
      <c r="J863" s="297" t="s">
        <v>5264</v>
      </c>
      <c r="K863" s="153"/>
      <c r="L863" s="66"/>
      <c r="M863" s="58"/>
      <c r="N863" s="5"/>
      <c r="O863" s="5"/>
      <c r="P863" s="5"/>
      <c r="Q863" s="5"/>
      <c r="R863" s="5"/>
      <c r="S863" s="5"/>
      <c r="T863" s="5"/>
      <c r="U863" s="5"/>
      <c r="V863" s="5"/>
      <c r="W863" s="5"/>
      <c r="X863" s="5"/>
    </row>
    <row r="864" spans="1:24" ht="65.25" customHeight="1">
      <c r="A864" s="118">
        <v>863</v>
      </c>
      <c r="B864" s="119" t="s">
        <v>2630</v>
      </c>
      <c r="C864" s="154" t="s">
        <v>247</v>
      </c>
      <c r="D864" s="253" t="s">
        <v>12</v>
      </c>
      <c r="E864" s="119"/>
      <c r="F864" s="153" t="s">
        <v>5265</v>
      </c>
      <c r="G864" s="119" t="s">
        <v>6145</v>
      </c>
      <c r="H864" s="293">
        <v>89142715155</v>
      </c>
      <c r="I864" s="296" t="s">
        <v>6146</v>
      </c>
      <c r="J864" s="297" t="s">
        <v>5266</v>
      </c>
      <c r="K864" s="153"/>
      <c r="L864" s="66"/>
      <c r="M864" s="58"/>
      <c r="N864" s="5"/>
      <c r="O864" s="5"/>
      <c r="P864" s="5"/>
      <c r="Q864" s="5"/>
      <c r="R864" s="5"/>
      <c r="S864" s="5"/>
      <c r="T864" s="5"/>
      <c r="U864" s="5"/>
      <c r="V864" s="5"/>
      <c r="W864" s="5"/>
      <c r="X864" s="5"/>
    </row>
    <row r="865" spans="1:24" ht="65.25" customHeight="1">
      <c r="A865" s="118">
        <v>864</v>
      </c>
      <c r="B865" s="119" t="s">
        <v>2630</v>
      </c>
      <c r="C865" s="154" t="s">
        <v>247</v>
      </c>
      <c r="D865" s="253" t="s">
        <v>12</v>
      </c>
      <c r="E865" s="119"/>
      <c r="F865" s="153" t="s">
        <v>5267</v>
      </c>
      <c r="G865" s="119" t="s">
        <v>6145</v>
      </c>
      <c r="H865" s="293">
        <v>89142715155</v>
      </c>
      <c r="I865" s="296" t="s">
        <v>6146</v>
      </c>
      <c r="J865" s="297" t="s">
        <v>5268</v>
      </c>
      <c r="K865" s="153"/>
      <c r="L865" s="66"/>
      <c r="M865" s="58"/>
      <c r="N865" s="5"/>
      <c r="O865" s="5"/>
      <c r="P865" s="5"/>
      <c r="Q865" s="5"/>
      <c r="R865" s="5"/>
      <c r="S865" s="5"/>
      <c r="T865" s="5"/>
      <c r="U865" s="5"/>
      <c r="V865" s="5"/>
      <c r="W865" s="5"/>
      <c r="X865" s="5"/>
    </row>
    <row r="866" spans="1:24" ht="65.25" customHeight="1">
      <c r="A866" s="118">
        <v>865</v>
      </c>
      <c r="B866" s="119" t="s">
        <v>2630</v>
      </c>
      <c r="C866" s="154" t="s">
        <v>247</v>
      </c>
      <c r="D866" s="253" t="s">
        <v>12</v>
      </c>
      <c r="E866" s="119"/>
      <c r="F866" s="153" t="s">
        <v>5269</v>
      </c>
      <c r="G866" s="119" t="s">
        <v>6145</v>
      </c>
      <c r="H866" s="293">
        <v>89142715155</v>
      </c>
      <c r="I866" s="296" t="s">
        <v>6146</v>
      </c>
      <c r="J866" s="297" t="s">
        <v>5270</v>
      </c>
      <c r="K866" s="153"/>
      <c r="L866" s="66"/>
      <c r="M866" s="58"/>
      <c r="N866" s="5"/>
      <c r="O866" s="5"/>
      <c r="P866" s="5"/>
      <c r="Q866" s="5"/>
      <c r="R866" s="5"/>
      <c r="S866" s="5"/>
      <c r="T866" s="5"/>
      <c r="U866" s="5"/>
      <c r="V866" s="5"/>
      <c r="W866" s="5"/>
      <c r="X866" s="5"/>
    </row>
    <row r="867" spans="1:24" ht="65.25" customHeight="1">
      <c r="A867" s="118">
        <v>866</v>
      </c>
      <c r="B867" s="119" t="s">
        <v>2630</v>
      </c>
      <c r="C867" s="154" t="s">
        <v>247</v>
      </c>
      <c r="D867" s="253" t="s">
        <v>12</v>
      </c>
      <c r="E867" s="119"/>
      <c r="F867" s="153" t="s">
        <v>5271</v>
      </c>
      <c r="G867" s="119" t="s">
        <v>6145</v>
      </c>
      <c r="H867" s="293">
        <v>89142715155</v>
      </c>
      <c r="I867" s="296" t="s">
        <v>6146</v>
      </c>
      <c r="J867" s="297" t="s">
        <v>5272</v>
      </c>
      <c r="K867" s="153"/>
      <c r="L867" s="66"/>
      <c r="M867" s="58"/>
      <c r="N867" s="5"/>
      <c r="O867" s="5"/>
      <c r="P867" s="5"/>
      <c r="Q867" s="5"/>
      <c r="R867" s="5"/>
      <c r="S867" s="5"/>
      <c r="T867" s="5"/>
      <c r="U867" s="5"/>
      <c r="V867" s="5"/>
      <c r="W867" s="5"/>
      <c r="X867" s="5"/>
    </row>
    <row r="868" spans="1:24" ht="65.25" customHeight="1">
      <c r="A868" s="118">
        <v>867</v>
      </c>
      <c r="B868" s="119" t="s">
        <v>2630</v>
      </c>
      <c r="C868" s="154" t="s">
        <v>247</v>
      </c>
      <c r="D868" s="253" t="s">
        <v>12</v>
      </c>
      <c r="E868" s="119"/>
      <c r="F868" s="153" t="s">
        <v>5273</v>
      </c>
      <c r="G868" s="119" t="s">
        <v>6145</v>
      </c>
      <c r="H868" s="293">
        <v>89142715155</v>
      </c>
      <c r="I868" s="296" t="s">
        <v>6146</v>
      </c>
      <c r="J868" s="297" t="s">
        <v>5274</v>
      </c>
      <c r="K868" s="153"/>
      <c r="L868" s="66"/>
      <c r="M868" s="58"/>
      <c r="N868" s="5"/>
      <c r="O868" s="5"/>
      <c r="P868" s="5"/>
      <c r="Q868" s="5"/>
      <c r="R868" s="5"/>
      <c r="S868" s="5"/>
      <c r="T868" s="5"/>
      <c r="U868" s="5"/>
      <c r="V868" s="5"/>
      <c r="W868" s="5"/>
      <c r="X868" s="5"/>
    </row>
    <row r="869" spans="1:24" ht="65.25" customHeight="1">
      <c r="A869" s="118">
        <v>868</v>
      </c>
      <c r="B869" s="119" t="s">
        <v>2630</v>
      </c>
      <c r="C869" s="154" t="s">
        <v>247</v>
      </c>
      <c r="D869" s="253" t="s">
        <v>12</v>
      </c>
      <c r="E869" s="119"/>
      <c r="F869" s="153" t="s">
        <v>5275</v>
      </c>
      <c r="G869" s="119" t="s">
        <v>6145</v>
      </c>
      <c r="H869" s="293">
        <v>89142715155</v>
      </c>
      <c r="I869" s="296" t="s">
        <v>6146</v>
      </c>
      <c r="J869" s="297" t="s">
        <v>5276</v>
      </c>
      <c r="K869" s="153"/>
      <c r="L869" s="66"/>
      <c r="M869" s="58"/>
      <c r="N869" s="5"/>
      <c r="O869" s="5"/>
      <c r="P869" s="5"/>
      <c r="Q869" s="5"/>
      <c r="R869" s="5"/>
      <c r="S869" s="5"/>
      <c r="T869" s="5"/>
      <c r="U869" s="5"/>
      <c r="V869" s="5"/>
      <c r="W869" s="5"/>
      <c r="X869" s="5"/>
    </row>
    <row r="870" spans="1:24" ht="65.25" customHeight="1">
      <c r="A870" s="118">
        <v>869</v>
      </c>
      <c r="B870" s="119" t="s">
        <v>2630</v>
      </c>
      <c r="C870" s="154" t="s">
        <v>247</v>
      </c>
      <c r="D870" s="253" t="s">
        <v>12</v>
      </c>
      <c r="E870" s="119"/>
      <c r="F870" s="153" t="s">
        <v>5277</v>
      </c>
      <c r="G870" s="119" t="s">
        <v>6145</v>
      </c>
      <c r="H870" s="293">
        <v>89142715155</v>
      </c>
      <c r="I870" s="296" t="s">
        <v>6146</v>
      </c>
      <c r="J870" s="297" t="s">
        <v>5278</v>
      </c>
      <c r="K870" s="153"/>
      <c r="L870" s="66"/>
      <c r="M870" s="58"/>
      <c r="N870" s="5"/>
      <c r="O870" s="5"/>
      <c r="P870" s="5"/>
      <c r="Q870" s="5"/>
      <c r="R870" s="5"/>
      <c r="S870" s="5"/>
      <c r="T870" s="5"/>
      <c r="U870" s="5"/>
      <c r="V870" s="5"/>
      <c r="W870" s="5"/>
      <c r="X870" s="5"/>
    </row>
    <row r="871" spans="1:24" ht="65.25" customHeight="1">
      <c r="A871" s="118">
        <v>870</v>
      </c>
      <c r="B871" s="119" t="s">
        <v>2630</v>
      </c>
      <c r="C871" s="154" t="s">
        <v>247</v>
      </c>
      <c r="D871" s="253" t="s">
        <v>12</v>
      </c>
      <c r="E871" s="119"/>
      <c r="F871" s="153" t="s">
        <v>5279</v>
      </c>
      <c r="G871" s="119" t="s">
        <v>6145</v>
      </c>
      <c r="H871" s="293">
        <v>89142715155</v>
      </c>
      <c r="I871" s="296" t="s">
        <v>6146</v>
      </c>
      <c r="J871" s="297" t="s">
        <v>5280</v>
      </c>
      <c r="K871" s="153"/>
      <c r="L871" s="66"/>
      <c r="M871" s="58"/>
      <c r="N871" s="5"/>
      <c r="O871" s="5"/>
      <c r="P871" s="5"/>
      <c r="Q871" s="5"/>
      <c r="R871" s="5"/>
      <c r="S871" s="5"/>
      <c r="T871" s="5"/>
      <c r="U871" s="5"/>
      <c r="V871" s="5"/>
      <c r="W871" s="5"/>
      <c r="X871" s="5"/>
    </row>
    <row r="872" spans="1:24" ht="65.25" customHeight="1">
      <c r="A872" s="118">
        <v>871</v>
      </c>
      <c r="B872" s="119" t="s">
        <v>2630</v>
      </c>
      <c r="C872" s="154" t="s">
        <v>247</v>
      </c>
      <c r="D872" s="253" t="s">
        <v>12</v>
      </c>
      <c r="E872" s="119"/>
      <c r="F872" s="153" t="s">
        <v>5281</v>
      </c>
      <c r="G872" s="119" t="s">
        <v>6145</v>
      </c>
      <c r="H872" s="293">
        <v>89142715155</v>
      </c>
      <c r="I872" s="296" t="s">
        <v>6146</v>
      </c>
      <c r="J872" s="297" t="s">
        <v>5282</v>
      </c>
      <c r="K872" s="153"/>
      <c r="L872" s="66"/>
      <c r="M872" s="58"/>
      <c r="N872" s="5"/>
      <c r="O872" s="5"/>
      <c r="P872" s="5"/>
      <c r="Q872" s="5"/>
      <c r="R872" s="5"/>
      <c r="S872" s="5"/>
      <c r="T872" s="5"/>
      <c r="U872" s="5"/>
      <c r="V872" s="5"/>
      <c r="W872" s="5"/>
      <c r="X872" s="5"/>
    </row>
    <row r="873" spans="1:24" ht="65.25" customHeight="1">
      <c r="A873" s="118">
        <v>872</v>
      </c>
      <c r="B873" s="119" t="s">
        <v>2630</v>
      </c>
      <c r="C873" s="154" t="s">
        <v>247</v>
      </c>
      <c r="D873" s="253" t="s">
        <v>12</v>
      </c>
      <c r="E873" s="119"/>
      <c r="F873" s="153" t="s">
        <v>5283</v>
      </c>
      <c r="G873" s="119" t="s">
        <v>6145</v>
      </c>
      <c r="H873" s="293">
        <v>89142715155</v>
      </c>
      <c r="I873" s="296" t="s">
        <v>6146</v>
      </c>
      <c r="J873" s="297" t="s">
        <v>5284</v>
      </c>
      <c r="K873" s="153"/>
      <c r="L873" s="66"/>
      <c r="M873" s="58"/>
      <c r="N873" s="5"/>
      <c r="O873" s="5"/>
      <c r="P873" s="5"/>
      <c r="Q873" s="5"/>
      <c r="R873" s="5"/>
      <c r="S873" s="5"/>
      <c r="T873" s="5"/>
      <c r="U873" s="5"/>
      <c r="V873" s="5"/>
      <c r="W873" s="5"/>
      <c r="X873" s="5"/>
    </row>
    <row r="874" spans="1:24" ht="65.25" customHeight="1">
      <c r="A874" s="118">
        <v>873</v>
      </c>
      <c r="B874" s="119" t="s">
        <v>2630</v>
      </c>
      <c r="C874" s="154" t="s">
        <v>247</v>
      </c>
      <c r="D874" s="253" t="s">
        <v>12</v>
      </c>
      <c r="E874" s="119"/>
      <c r="F874" s="153" t="s">
        <v>5285</v>
      </c>
      <c r="G874" s="119" t="s">
        <v>6145</v>
      </c>
      <c r="H874" s="293">
        <v>89142715155</v>
      </c>
      <c r="I874" s="296" t="s">
        <v>6146</v>
      </c>
      <c r="J874" s="297" t="s">
        <v>5286</v>
      </c>
      <c r="K874" s="153"/>
      <c r="L874" s="66"/>
      <c r="M874" s="58"/>
      <c r="N874" s="5"/>
      <c r="O874" s="5"/>
      <c r="P874" s="5"/>
      <c r="Q874" s="5"/>
      <c r="R874" s="5"/>
      <c r="S874" s="5"/>
      <c r="T874" s="5"/>
      <c r="U874" s="5"/>
      <c r="V874" s="5"/>
      <c r="W874" s="5"/>
      <c r="X874" s="5"/>
    </row>
    <row r="875" spans="1:24" ht="65.25" customHeight="1">
      <c r="A875" s="118">
        <v>874</v>
      </c>
      <c r="B875" s="119" t="s">
        <v>2630</v>
      </c>
      <c r="C875" s="154" t="s">
        <v>247</v>
      </c>
      <c r="D875" s="253" t="s">
        <v>12</v>
      </c>
      <c r="E875" s="119"/>
      <c r="F875" s="153" t="s">
        <v>5287</v>
      </c>
      <c r="G875" s="119" t="s">
        <v>6145</v>
      </c>
      <c r="H875" s="293">
        <v>89142715155</v>
      </c>
      <c r="I875" s="296" t="s">
        <v>6146</v>
      </c>
      <c r="J875" s="297" t="s">
        <v>5288</v>
      </c>
      <c r="K875" s="153"/>
      <c r="L875" s="66"/>
      <c r="M875" s="58"/>
      <c r="N875" s="5"/>
      <c r="O875" s="5"/>
      <c r="P875" s="5"/>
      <c r="Q875" s="5"/>
      <c r="R875" s="5"/>
      <c r="S875" s="5"/>
      <c r="T875" s="5"/>
      <c r="U875" s="5"/>
      <c r="V875" s="5"/>
      <c r="W875" s="5"/>
      <c r="X875" s="5"/>
    </row>
    <row r="876" spans="1:24" ht="65.25" customHeight="1">
      <c r="A876" s="118">
        <v>875</v>
      </c>
      <c r="B876" s="119" t="s">
        <v>2630</v>
      </c>
      <c r="C876" s="154" t="s">
        <v>247</v>
      </c>
      <c r="D876" s="253" t="s">
        <v>12</v>
      </c>
      <c r="E876" s="119"/>
      <c r="F876" s="153" t="s">
        <v>5289</v>
      </c>
      <c r="G876" s="119" t="s">
        <v>6145</v>
      </c>
      <c r="H876" s="293">
        <v>89142715155</v>
      </c>
      <c r="I876" s="296" t="s">
        <v>6146</v>
      </c>
      <c r="J876" s="297" t="s">
        <v>5290</v>
      </c>
      <c r="K876" s="153"/>
      <c r="L876" s="66"/>
      <c r="M876" s="58"/>
      <c r="N876" s="5"/>
      <c r="O876" s="5"/>
      <c r="P876" s="5"/>
      <c r="Q876" s="5"/>
      <c r="R876" s="5"/>
      <c r="S876" s="5"/>
      <c r="T876" s="5"/>
      <c r="U876" s="5"/>
      <c r="V876" s="5"/>
      <c r="W876" s="5"/>
      <c r="X876" s="5"/>
    </row>
    <row r="877" spans="1:24" ht="65.25" customHeight="1">
      <c r="A877" s="118">
        <v>876</v>
      </c>
      <c r="B877" s="119" t="s">
        <v>2630</v>
      </c>
      <c r="C877" s="154" t="s">
        <v>247</v>
      </c>
      <c r="D877" s="253" t="s">
        <v>12</v>
      </c>
      <c r="E877" s="119"/>
      <c r="F877" s="153" t="s">
        <v>5291</v>
      </c>
      <c r="G877" s="119" t="s">
        <v>6145</v>
      </c>
      <c r="H877" s="293">
        <v>89142715155</v>
      </c>
      <c r="I877" s="296" t="s">
        <v>6146</v>
      </c>
      <c r="J877" s="297" t="s">
        <v>5292</v>
      </c>
      <c r="K877" s="153"/>
      <c r="L877" s="66"/>
      <c r="M877" s="58"/>
      <c r="N877" s="5"/>
      <c r="O877" s="5"/>
      <c r="P877" s="5"/>
      <c r="Q877" s="5"/>
      <c r="R877" s="5"/>
      <c r="S877" s="5"/>
      <c r="T877" s="5"/>
      <c r="U877" s="5"/>
      <c r="V877" s="5"/>
      <c r="W877" s="5"/>
      <c r="X877" s="5"/>
    </row>
    <row r="878" spans="1:24" ht="65.25" customHeight="1">
      <c r="A878" s="118">
        <v>877</v>
      </c>
      <c r="B878" s="119" t="s">
        <v>2630</v>
      </c>
      <c r="C878" s="154" t="s">
        <v>247</v>
      </c>
      <c r="D878" s="253" t="s">
        <v>12</v>
      </c>
      <c r="E878" s="119"/>
      <c r="F878" s="153" t="s">
        <v>5293</v>
      </c>
      <c r="G878" s="119" t="s">
        <v>6145</v>
      </c>
      <c r="H878" s="293">
        <v>89142715155</v>
      </c>
      <c r="I878" s="296" t="s">
        <v>6146</v>
      </c>
      <c r="J878" s="297" t="s">
        <v>5294</v>
      </c>
      <c r="K878" s="153"/>
      <c r="L878" s="66"/>
      <c r="M878" s="58"/>
      <c r="N878" s="5"/>
      <c r="O878" s="5"/>
      <c r="P878" s="5"/>
      <c r="Q878" s="5"/>
      <c r="R878" s="5"/>
      <c r="S878" s="5"/>
      <c r="T878" s="5"/>
      <c r="U878" s="5"/>
      <c r="V878" s="5"/>
      <c r="W878" s="5"/>
      <c r="X878" s="5"/>
    </row>
    <row r="879" spans="1:24" ht="65.25" customHeight="1">
      <c r="A879" s="118">
        <v>878</v>
      </c>
      <c r="B879" s="119" t="s">
        <v>2630</v>
      </c>
      <c r="C879" s="154" t="s">
        <v>247</v>
      </c>
      <c r="D879" s="253" t="s">
        <v>12</v>
      </c>
      <c r="E879" s="119"/>
      <c r="F879" s="153" t="s">
        <v>5295</v>
      </c>
      <c r="G879" s="119" t="s">
        <v>6145</v>
      </c>
      <c r="H879" s="293">
        <v>89142715155</v>
      </c>
      <c r="I879" s="296" t="s">
        <v>6146</v>
      </c>
      <c r="J879" s="297" t="s">
        <v>5296</v>
      </c>
      <c r="K879" s="153"/>
      <c r="L879" s="66"/>
      <c r="M879" s="58"/>
      <c r="N879" s="5"/>
      <c r="O879" s="5"/>
      <c r="P879" s="5"/>
      <c r="Q879" s="5"/>
      <c r="R879" s="5"/>
      <c r="S879" s="5"/>
      <c r="T879" s="5"/>
      <c r="U879" s="5"/>
      <c r="V879" s="5"/>
      <c r="W879" s="5"/>
      <c r="X879" s="5"/>
    </row>
    <row r="880" spans="1:24" ht="65.25" customHeight="1">
      <c r="A880" s="118">
        <v>879</v>
      </c>
      <c r="B880" s="119" t="s">
        <v>2630</v>
      </c>
      <c r="C880" s="154" t="s">
        <v>247</v>
      </c>
      <c r="D880" s="253" t="s">
        <v>12</v>
      </c>
      <c r="E880" s="119"/>
      <c r="F880" s="153" t="s">
        <v>5297</v>
      </c>
      <c r="G880" s="119" t="s">
        <v>6145</v>
      </c>
      <c r="H880" s="293">
        <v>89142715155</v>
      </c>
      <c r="I880" s="296" t="s">
        <v>6146</v>
      </c>
      <c r="J880" s="297" t="s">
        <v>5298</v>
      </c>
      <c r="K880" s="153"/>
      <c r="L880" s="66"/>
      <c r="M880" s="58"/>
      <c r="N880" s="5"/>
      <c r="O880" s="5"/>
      <c r="P880" s="5"/>
      <c r="Q880" s="5"/>
      <c r="R880" s="5"/>
      <c r="S880" s="5"/>
      <c r="T880" s="5"/>
      <c r="U880" s="5"/>
      <c r="V880" s="5"/>
      <c r="W880" s="5"/>
      <c r="X880" s="5"/>
    </row>
    <row r="881" spans="1:24" ht="65.25" customHeight="1">
      <c r="A881" s="118">
        <v>880</v>
      </c>
      <c r="B881" s="119" t="s">
        <v>2630</v>
      </c>
      <c r="C881" s="154" t="s">
        <v>247</v>
      </c>
      <c r="D881" s="253" t="s">
        <v>12</v>
      </c>
      <c r="E881" s="119"/>
      <c r="F881" s="153" t="s">
        <v>5299</v>
      </c>
      <c r="G881" s="119" t="s">
        <v>6145</v>
      </c>
      <c r="H881" s="293">
        <v>89142715155</v>
      </c>
      <c r="I881" s="296" t="s">
        <v>6146</v>
      </c>
      <c r="J881" s="297" t="s">
        <v>5300</v>
      </c>
      <c r="K881" s="153"/>
      <c r="L881" s="66"/>
      <c r="M881" s="58"/>
      <c r="N881" s="5"/>
      <c r="O881" s="5"/>
      <c r="P881" s="5"/>
      <c r="Q881" s="5"/>
      <c r="R881" s="5"/>
      <c r="S881" s="5"/>
      <c r="T881" s="5"/>
      <c r="U881" s="5"/>
      <c r="V881" s="5"/>
      <c r="W881" s="5"/>
      <c r="X881" s="5"/>
    </row>
    <row r="882" spans="1:24" ht="65.25" customHeight="1">
      <c r="A882" s="118">
        <v>881</v>
      </c>
      <c r="B882" s="119" t="s">
        <v>2630</v>
      </c>
      <c r="C882" s="154" t="s">
        <v>247</v>
      </c>
      <c r="D882" s="253" t="s">
        <v>12</v>
      </c>
      <c r="E882" s="119"/>
      <c r="F882" s="153" t="s">
        <v>5301</v>
      </c>
      <c r="G882" s="119" t="s">
        <v>6145</v>
      </c>
      <c r="H882" s="293">
        <v>89142715155</v>
      </c>
      <c r="I882" s="296" t="s">
        <v>6146</v>
      </c>
      <c r="J882" s="297" t="s">
        <v>5302</v>
      </c>
      <c r="K882" s="153"/>
      <c r="L882" s="66"/>
      <c r="M882" s="58"/>
      <c r="N882" s="5"/>
      <c r="O882" s="5"/>
      <c r="P882" s="5"/>
      <c r="Q882" s="5"/>
      <c r="R882" s="5"/>
      <c r="S882" s="5"/>
      <c r="T882" s="5"/>
      <c r="U882" s="5"/>
      <c r="V882" s="5"/>
      <c r="W882" s="5"/>
      <c r="X882" s="5"/>
    </row>
    <row r="883" spans="1:24" ht="65.25" customHeight="1">
      <c r="A883" s="118">
        <v>882</v>
      </c>
      <c r="B883" s="119" t="s">
        <v>2630</v>
      </c>
      <c r="C883" s="154" t="s">
        <v>247</v>
      </c>
      <c r="D883" s="253" t="s">
        <v>12</v>
      </c>
      <c r="E883" s="119"/>
      <c r="F883" s="153" t="s">
        <v>5303</v>
      </c>
      <c r="G883" s="119" t="s">
        <v>6145</v>
      </c>
      <c r="H883" s="293">
        <v>89142715155</v>
      </c>
      <c r="I883" s="296" t="s">
        <v>6146</v>
      </c>
      <c r="J883" s="297" t="s">
        <v>5304</v>
      </c>
      <c r="K883" s="153"/>
      <c r="L883" s="66"/>
      <c r="M883" s="58"/>
      <c r="N883" s="5"/>
      <c r="O883" s="5"/>
      <c r="P883" s="5"/>
      <c r="Q883" s="5"/>
      <c r="R883" s="5"/>
      <c r="S883" s="5"/>
      <c r="T883" s="5"/>
      <c r="U883" s="5"/>
      <c r="V883" s="5"/>
      <c r="W883" s="5"/>
      <c r="X883" s="5"/>
    </row>
    <row r="884" spans="1:24" ht="65.25" customHeight="1">
      <c r="A884" s="118">
        <v>883</v>
      </c>
      <c r="B884" s="119" t="s">
        <v>2630</v>
      </c>
      <c r="C884" s="154" t="s">
        <v>247</v>
      </c>
      <c r="D884" s="253" t="s">
        <v>12</v>
      </c>
      <c r="E884" s="119"/>
      <c r="F884" s="153" t="s">
        <v>6427</v>
      </c>
      <c r="G884" s="119" t="s">
        <v>6145</v>
      </c>
      <c r="H884" s="293">
        <v>89142715155</v>
      </c>
      <c r="I884" s="296" t="s">
        <v>6146</v>
      </c>
      <c r="J884" s="297" t="s">
        <v>5305</v>
      </c>
      <c r="K884" s="153"/>
      <c r="L884" s="66"/>
      <c r="M884" s="58"/>
      <c r="N884" s="5"/>
      <c r="O884" s="5"/>
      <c r="P884" s="5"/>
      <c r="Q884" s="5"/>
      <c r="R884" s="5"/>
      <c r="S884" s="5"/>
      <c r="T884" s="5"/>
      <c r="U884" s="5"/>
      <c r="V884" s="5"/>
      <c r="W884" s="5"/>
      <c r="X884" s="5"/>
    </row>
    <row r="885" spans="1:24" ht="65.25" customHeight="1">
      <c r="A885" s="118">
        <v>884</v>
      </c>
      <c r="B885" s="119" t="s">
        <v>2630</v>
      </c>
      <c r="C885" s="154" t="s">
        <v>247</v>
      </c>
      <c r="D885" s="253" t="s">
        <v>12</v>
      </c>
      <c r="E885" s="119"/>
      <c r="F885" s="153" t="s">
        <v>5306</v>
      </c>
      <c r="G885" s="119" t="s">
        <v>6145</v>
      </c>
      <c r="H885" s="293">
        <v>89142715155</v>
      </c>
      <c r="I885" s="296" t="s">
        <v>6146</v>
      </c>
      <c r="J885" s="297" t="s">
        <v>5307</v>
      </c>
      <c r="K885" s="153"/>
      <c r="L885" s="66"/>
      <c r="M885" s="58"/>
      <c r="N885" s="5"/>
      <c r="O885" s="5"/>
      <c r="P885" s="5"/>
      <c r="Q885" s="5"/>
      <c r="R885" s="5"/>
      <c r="S885" s="5"/>
      <c r="T885" s="5"/>
      <c r="U885" s="5"/>
      <c r="V885" s="5"/>
      <c r="W885" s="5"/>
      <c r="X885" s="5"/>
    </row>
    <row r="886" spans="1:24" ht="65.25" customHeight="1">
      <c r="A886" s="118">
        <v>885</v>
      </c>
      <c r="B886" s="119" t="s">
        <v>2630</v>
      </c>
      <c r="C886" s="154" t="s">
        <v>247</v>
      </c>
      <c r="D886" s="253" t="s">
        <v>12</v>
      </c>
      <c r="E886" s="119"/>
      <c r="F886" s="153" t="s">
        <v>5306</v>
      </c>
      <c r="G886" s="119" t="s">
        <v>6145</v>
      </c>
      <c r="H886" s="293">
        <v>89142715155</v>
      </c>
      <c r="I886" s="296" t="s">
        <v>6146</v>
      </c>
      <c r="J886" s="297" t="s">
        <v>5307</v>
      </c>
      <c r="K886" s="153"/>
      <c r="L886" s="66"/>
      <c r="M886" s="58"/>
      <c r="N886" s="5"/>
      <c r="O886" s="5"/>
      <c r="P886" s="5"/>
      <c r="Q886" s="5"/>
      <c r="R886" s="5"/>
      <c r="S886" s="5"/>
      <c r="T886" s="5"/>
      <c r="U886" s="5"/>
      <c r="V886" s="5"/>
      <c r="W886" s="5"/>
      <c r="X886" s="5"/>
    </row>
    <row r="887" spans="1:24" ht="65.25" customHeight="1">
      <c r="A887" s="118">
        <v>886</v>
      </c>
      <c r="B887" s="119" t="s">
        <v>2630</v>
      </c>
      <c r="C887" s="154" t="s">
        <v>247</v>
      </c>
      <c r="D887" s="253" t="s">
        <v>12</v>
      </c>
      <c r="E887" s="119"/>
      <c r="F887" s="153" t="s">
        <v>6428</v>
      </c>
      <c r="G887" s="119" t="s">
        <v>6145</v>
      </c>
      <c r="H887" s="293">
        <v>89142715155</v>
      </c>
      <c r="I887" s="296" t="s">
        <v>6146</v>
      </c>
      <c r="J887" s="297" t="s">
        <v>5308</v>
      </c>
      <c r="K887" s="153"/>
      <c r="L887" s="66"/>
      <c r="M887" s="58"/>
      <c r="N887" s="5"/>
      <c r="O887" s="5"/>
      <c r="P887" s="5"/>
      <c r="Q887" s="5"/>
      <c r="R887" s="5"/>
      <c r="S887" s="5"/>
      <c r="T887" s="5"/>
      <c r="U887" s="5"/>
      <c r="V887" s="5"/>
      <c r="W887" s="5"/>
      <c r="X887" s="5"/>
    </row>
    <row r="888" spans="1:24" ht="65.25" customHeight="1">
      <c r="A888" s="118">
        <v>887</v>
      </c>
      <c r="B888" s="119" t="s">
        <v>2630</v>
      </c>
      <c r="C888" s="154" t="s">
        <v>247</v>
      </c>
      <c r="D888" s="253" t="s">
        <v>12</v>
      </c>
      <c r="E888" s="119"/>
      <c r="F888" s="153" t="s">
        <v>5309</v>
      </c>
      <c r="G888" s="119" t="s">
        <v>6145</v>
      </c>
      <c r="H888" s="293">
        <v>89142715155</v>
      </c>
      <c r="I888" s="296" t="s">
        <v>6146</v>
      </c>
      <c r="J888" s="297" t="s">
        <v>5310</v>
      </c>
      <c r="K888" s="153"/>
      <c r="L888" s="66"/>
      <c r="M888" s="58"/>
      <c r="N888" s="5"/>
      <c r="O888" s="5"/>
      <c r="P888" s="5"/>
      <c r="Q888" s="5"/>
      <c r="R888" s="5"/>
      <c r="S888" s="5"/>
      <c r="T888" s="5"/>
      <c r="U888" s="5"/>
      <c r="V888" s="5"/>
      <c r="W888" s="5"/>
      <c r="X888" s="5"/>
    </row>
    <row r="889" spans="1:24" ht="65.25" customHeight="1">
      <c r="A889" s="118">
        <v>888</v>
      </c>
      <c r="B889" s="119" t="s">
        <v>2630</v>
      </c>
      <c r="C889" s="154" t="s">
        <v>247</v>
      </c>
      <c r="D889" s="253" t="s">
        <v>12</v>
      </c>
      <c r="E889" s="119"/>
      <c r="F889" s="153" t="s">
        <v>5311</v>
      </c>
      <c r="G889" s="119" t="s">
        <v>6145</v>
      </c>
      <c r="H889" s="293">
        <v>89142715155</v>
      </c>
      <c r="I889" s="296" t="s">
        <v>6146</v>
      </c>
      <c r="J889" s="297" t="s">
        <v>5312</v>
      </c>
      <c r="K889" s="153"/>
      <c r="L889" s="66"/>
      <c r="M889" s="58"/>
      <c r="N889" s="5"/>
      <c r="O889" s="5"/>
      <c r="P889" s="5"/>
      <c r="Q889" s="5"/>
      <c r="R889" s="5"/>
      <c r="S889" s="5"/>
      <c r="T889" s="5"/>
      <c r="U889" s="5"/>
      <c r="V889" s="5"/>
      <c r="W889" s="5"/>
      <c r="X889" s="5"/>
    </row>
    <row r="890" spans="1:24" ht="65.25" customHeight="1">
      <c r="A890" s="118">
        <v>889</v>
      </c>
      <c r="B890" s="119" t="s">
        <v>2630</v>
      </c>
      <c r="C890" s="154" t="s">
        <v>247</v>
      </c>
      <c r="D890" s="253" t="s">
        <v>12</v>
      </c>
      <c r="E890" s="119"/>
      <c r="F890" s="153" t="s">
        <v>5313</v>
      </c>
      <c r="G890" s="119" t="s">
        <v>6145</v>
      </c>
      <c r="H890" s="293">
        <v>89142715155</v>
      </c>
      <c r="I890" s="296" t="s">
        <v>6146</v>
      </c>
      <c r="J890" s="297" t="s">
        <v>5314</v>
      </c>
      <c r="K890" s="153"/>
      <c r="L890" s="66"/>
      <c r="M890" s="58"/>
      <c r="N890" s="5"/>
      <c r="O890" s="5"/>
      <c r="P890" s="5"/>
      <c r="Q890" s="5"/>
      <c r="R890" s="5"/>
      <c r="S890" s="5"/>
      <c r="T890" s="5"/>
      <c r="U890" s="5"/>
      <c r="V890" s="5"/>
      <c r="W890" s="5"/>
      <c r="X890" s="5"/>
    </row>
    <row r="891" spans="1:24" ht="65.25" customHeight="1">
      <c r="A891" s="118">
        <v>890</v>
      </c>
      <c r="B891" s="119" t="s">
        <v>2630</v>
      </c>
      <c r="C891" s="154" t="s">
        <v>247</v>
      </c>
      <c r="D891" s="253" t="s">
        <v>12</v>
      </c>
      <c r="E891" s="119"/>
      <c r="F891" s="153" t="s">
        <v>5315</v>
      </c>
      <c r="G891" s="119" t="s">
        <v>6145</v>
      </c>
      <c r="H891" s="293">
        <v>89142715155</v>
      </c>
      <c r="I891" s="296" t="s">
        <v>6146</v>
      </c>
      <c r="J891" s="297" t="s">
        <v>5316</v>
      </c>
      <c r="K891" s="153"/>
      <c r="L891" s="66"/>
      <c r="M891" s="58"/>
      <c r="N891" s="5"/>
      <c r="O891" s="5"/>
      <c r="P891" s="5"/>
      <c r="Q891" s="5"/>
      <c r="R891" s="5"/>
      <c r="S891" s="5"/>
      <c r="T891" s="5"/>
      <c r="U891" s="5"/>
      <c r="V891" s="5"/>
      <c r="W891" s="5"/>
      <c r="X891" s="5"/>
    </row>
    <row r="892" spans="1:24" ht="65.25" customHeight="1">
      <c r="A892" s="118">
        <v>891</v>
      </c>
      <c r="B892" s="119" t="s">
        <v>2630</v>
      </c>
      <c r="C892" s="154" t="s">
        <v>247</v>
      </c>
      <c r="D892" s="253" t="s">
        <v>12</v>
      </c>
      <c r="E892" s="119"/>
      <c r="F892" s="153" t="s">
        <v>5317</v>
      </c>
      <c r="G892" s="119" t="s">
        <v>6145</v>
      </c>
      <c r="H892" s="293">
        <v>89142715155</v>
      </c>
      <c r="I892" s="296" t="s">
        <v>6146</v>
      </c>
      <c r="J892" s="297" t="s">
        <v>5318</v>
      </c>
      <c r="K892" s="153"/>
      <c r="L892" s="66"/>
      <c r="M892" s="58"/>
      <c r="N892" s="5"/>
      <c r="O892" s="5"/>
      <c r="P892" s="5"/>
      <c r="Q892" s="5"/>
      <c r="R892" s="5"/>
      <c r="S892" s="5"/>
      <c r="T892" s="5"/>
      <c r="U892" s="5"/>
      <c r="V892" s="5"/>
      <c r="W892" s="5"/>
      <c r="X892" s="5"/>
    </row>
    <row r="893" spans="1:24" ht="65.25" customHeight="1">
      <c r="A893" s="118">
        <v>892</v>
      </c>
      <c r="B893" s="119" t="s">
        <v>2630</v>
      </c>
      <c r="C893" s="154" t="s">
        <v>247</v>
      </c>
      <c r="D893" s="253" t="s">
        <v>12</v>
      </c>
      <c r="E893" s="119"/>
      <c r="F893" s="153" t="s">
        <v>5319</v>
      </c>
      <c r="G893" s="119" t="s">
        <v>6145</v>
      </c>
      <c r="H893" s="293">
        <v>89142715155</v>
      </c>
      <c r="I893" s="296" t="s">
        <v>6146</v>
      </c>
      <c r="J893" s="297" t="s">
        <v>5320</v>
      </c>
      <c r="K893" s="153"/>
      <c r="L893" s="66"/>
      <c r="M893" s="58"/>
      <c r="N893" s="5"/>
      <c r="O893" s="5"/>
      <c r="P893" s="5"/>
      <c r="Q893" s="5"/>
      <c r="R893" s="5"/>
      <c r="S893" s="5"/>
      <c r="T893" s="5"/>
      <c r="U893" s="5"/>
      <c r="V893" s="5"/>
      <c r="W893" s="5"/>
      <c r="X893" s="5"/>
    </row>
    <row r="894" spans="1:24" ht="65.25" customHeight="1">
      <c r="A894" s="118">
        <v>893</v>
      </c>
      <c r="B894" s="119" t="s">
        <v>2630</v>
      </c>
      <c r="C894" s="154" t="s">
        <v>247</v>
      </c>
      <c r="D894" s="253" t="s">
        <v>12</v>
      </c>
      <c r="E894" s="119"/>
      <c r="F894" s="153" t="s">
        <v>5321</v>
      </c>
      <c r="G894" s="119" t="s">
        <v>6145</v>
      </c>
      <c r="H894" s="293">
        <v>89142715155</v>
      </c>
      <c r="I894" s="296" t="s">
        <v>6146</v>
      </c>
      <c r="J894" s="297" t="s">
        <v>5322</v>
      </c>
      <c r="K894" s="153"/>
      <c r="L894" s="66"/>
      <c r="M894" s="58"/>
      <c r="N894" s="5"/>
      <c r="O894" s="5"/>
      <c r="P894" s="5"/>
      <c r="Q894" s="5"/>
      <c r="R894" s="5"/>
      <c r="S894" s="5"/>
      <c r="T894" s="5"/>
      <c r="U894" s="5"/>
      <c r="V894" s="5"/>
      <c r="W894" s="5"/>
      <c r="X894" s="5"/>
    </row>
    <row r="895" spans="1:24" ht="65.25" customHeight="1">
      <c r="A895" s="118">
        <v>894</v>
      </c>
      <c r="B895" s="119" t="s">
        <v>2630</v>
      </c>
      <c r="C895" s="154" t="s">
        <v>247</v>
      </c>
      <c r="D895" s="253" t="s">
        <v>12</v>
      </c>
      <c r="E895" s="119"/>
      <c r="F895" s="153" t="s">
        <v>5323</v>
      </c>
      <c r="G895" s="119" t="s">
        <v>6145</v>
      </c>
      <c r="H895" s="293">
        <v>89142715155</v>
      </c>
      <c r="I895" s="296" t="s">
        <v>6146</v>
      </c>
      <c r="J895" s="297" t="s">
        <v>5324</v>
      </c>
      <c r="K895" s="153"/>
      <c r="L895" s="66"/>
      <c r="M895" s="58"/>
      <c r="N895" s="5"/>
      <c r="O895" s="5"/>
      <c r="P895" s="5"/>
      <c r="Q895" s="5"/>
      <c r="R895" s="5"/>
      <c r="S895" s="5"/>
      <c r="T895" s="5"/>
      <c r="U895" s="5"/>
      <c r="V895" s="5"/>
      <c r="W895" s="5"/>
      <c r="X895" s="5"/>
    </row>
    <row r="896" spans="1:24" ht="65.25" customHeight="1">
      <c r="A896" s="118">
        <v>895</v>
      </c>
      <c r="B896" s="119" t="s">
        <v>2630</v>
      </c>
      <c r="C896" s="154" t="s">
        <v>247</v>
      </c>
      <c r="D896" s="253" t="s">
        <v>12</v>
      </c>
      <c r="E896" s="119"/>
      <c r="F896" s="153" t="s">
        <v>5325</v>
      </c>
      <c r="G896" s="119" t="s">
        <v>6145</v>
      </c>
      <c r="H896" s="293">
        <v>89142715155</v>
      </c>
      <c r="I896" s="296" t="s">
        <v>6146</v>
      </c>
      <c r="J896" s="297" t="s">
        <v>5326</v>
      </c>
      <c r="K896" s="153"/>
      <c r="L896" s="66"/>
      <c r="M896" s="58"/>
      <c r="N896" s="5"/>
      <c r="O896" s="5"/>
      <c r="P896" s="5"/>
      <c r="Q896" s="5"/>
      <c r="R896" s="5"/>
      <c r="S896" s="5"/>
      <c r="T896" s="5"/>
      <c r="U896" s="5"/>
      <c r="V896" s="5"/>
      <c r="W896" s="5"/>
      <c r="X896" s="5"/>
    </row>
    <row r="897" spans="1:24" ht="65.25" customHeight="1">
      <c r="A897" s="118">
        <v>896</v>
      </c>
      <c r="B897" s="119" t="s">
        <v>2630</v>
      </c>
      <c r="C897" s="154" t="s">
        <v>247</v>
      </c>
      <c r="D897" s="253" t="s">
        <v>12</v>
      </c>
      <c r="E897" s="119"/>
      <c r="F897" s="153" t="s">
        <v>5327</v>
      </c>
      <c r="G897" s="119" t="s">
        <v>6145</v>
      </c>
      <c r="H897" s="293">
        <v>89142715155</v>
      </c>
      <c r="I897" s="296" t="s">
        <v>6146</v>
      </c>
      <c r="J897" s="297" t="s">
        <v>5328</v>
      </c>
      <c r="K897" s="153"/>
      <c r="L897" s="66"/>
      <c r="M897" s="58"/>
      <c r="N897" s="5"/>
      <c r="O897" s="5"/>
      <c r="P897" s="5"/>
      <c r="Q897" s="5"/>
      <c r="R897" s="5"/>
      <c r="S897" s="5"/>
      <c r="T897" s="5"/>
      <c r="U897" s="5"/>
      <c r="V897" s="5"/>
      <c r="W897" s="5"/>
      <c r="X897" s="5"/>
    </row>
    <row r="898" spans="1:24" ht="65.25" customHeight="1">
      <c r="A898" s="118">
        <v>897</v>
      </c>
      <c r="B898" s="119" t="s">
        <v>2630</v>
      </c>
      <c r="C898" s="154" t="s">
        <v>247</v>
      </c>
      <c r="D898" s="253" t="s">
        <v>12</v>
      </c>
      <c r="E898" s="119"/>
      <c r="F898" s="153" t="s">
        <v>5329</v>
      </c>
      <c r="G898" s="119" t="s">
        <v>6145</v>
      </c>
      <c r="H898" s="293">
        <v>89142715155</v>
      </c>
      <c r="I898" s="296" t="s">
        <v>6146</v>
      </c>
      <c r="J898" s="297" t="s">
        <v>5330</v>
      </c>
      <c r="K898" s="153"/>
      <c r="L898" s="66"/>
      <c r="M898" s="58"/>
      <c r="N898" s="5"/>
      <c r="O898" s="5"/>
      <c r="P898" s="5"/>
      <c r="Q898" s="5"/>
      <c r="R898" s="5"/>
      <c r="S898" s="5"/>
      <c r="T898" s="5"/>
      <c r="U898" s="5"/>
      <c r="V898" s="5"/>
      <c r="W898" s="5"/>
      <c r="X898" s="5"/>
    </row>
    <row r="899" spans="1:24" ht="65.25" customHeight="1">
      <c r="A899" s="118">
        <v>898</v>
      </c>
      <c r="B899" s="119" t="s">
        <v>2630</v>
      </c>
      <c r="C899" s="154" t="s">
        <v>247</v>
      </c>
      <c r="D899" s="253" t="s">
        <v>12</v>
      </c>
      <c r="E899" s="119"/>
      <c r="F899" s="153" t="s">
        <v>5331</v>
      </c>
      <c r="G899" s="119" t="s">
        <v>6145</v>
      </c>
      <c r="H899" s="293">
        <v>89142715155</v>
      </c>
      <c r="I899" s="296" t="s">
        <v>6146</v>
      </c>
      <c r="J899" s="297" t="s">
        <v>5332</v>
      </c>
      <c r="K899" s="153"/>
      <c r="L899" s="66"/>
      <c r="M899" s="58"/>
      <c r="N899" s="5"/>
      <c r="O899" s="5"/>
      <c r="P899" s="5"/>
      <c r="Q899" s="5"/>
      <c r="R899" s="5"/>
      <c r="S899" s="5"/>
      <c r="T899" s="5"/>
      <c r="U899" s="5"/>
      <c r="V899" s="5"/>
      <c r="W899" s="5"/>
      <c r="X899" s="5"/>
    </row>
    <row r="900" spans="1:24" ht="65.25" customHeight="1">
      <c r="A900" s="118">
        <v>899</v>
      </c>
      <c r="B900" s="119" t="s">
        <v>2630</v>
      </c>
      <c r="C900" s="154" t="s">
        <v>247</v>
      </c>
      <c r="D900" s="253" t="s">
        <v>12</v>
      </c>
      <c r="E900" s="119"/>
      <c r="F900" s="153" t="s">
        <v>5333</v>
      </c>
      <c r="G900" s="119" t="s">
        <v>6145</v>
      </c>
      <c r="H900" s="293">
        <v>89142715155</v>
      </c>
      <c r="I900" s="296" t="s">
        <v>6146</v>
      </c>
      <c r="J900" s="297" t="s">
        <v>5334</v>
      </c>
      <c r="K900" s="153"/>
      <c r="L900" s="66"/>
      <c r="M900" s="58"/>
      <c r="N900" s="5"/>
      <c r="O900" s="5"/>
      <c r="P900" s="5"/>
      <c r="Q900" s="5"/>
      <c r="R900" s="5"/>
      <c r="S900" s="5"/>
      <c r="T900" s="5"/>
      <c r="U900" s="5"/>
      <c r="V900" s="5"/>
      <c r="W900" s="5"/>
      <c r="X900" s="5"/>
    </row>
    <row r="901" spans="1:24" ht="65.25" customHeight="1">
      <c r="A901" s="118">
        <v>900</v>
      </c>
      <c r="B901" s="119" t="s">
        <v>2630</v>
      </c>
      <c r="C901" s="154" t="s">
        <v>247</v>
      </c>
      <c r="D901" s="253" t="s">
        <v>12</v>
      </c>
      <c r="E901" s="119"/>
      <c r="F901" s="153" t="s">
        <v>6429</v>
      </c>
      <c r="G901" s="119" t="s">
        <v>6145</v>
      </c>
      <c r="H901" s="293">
        <v>89142715155</v>
      </c>
      <c r="I901" s="296" t="s">
        <v>6146</v>
      </c>
      <c r="J901" s="297" t="s">
        <v>5335</v>
      </c>
      <c r="K901" s="153"/>
      <c r="L901" s="66"/>
      <c r="M901" s="58"/>
      <c r="N901" s="5"/>
      <c r="O901" s="5"/>
      <c r="P901" s="5"/>
      <c r="Q901" s="5"/>
      <c r="R901" s="5"/>
      <c r="S901" s="5"/>
      <c r="T901" s="5"/>
      <c r="U901" s="5"/>
      <c r="V901" s="5"/>
      <c r="W901" s="5"/>
      <c r="X901" s="5"/>
    </row>
    <row r="902" spans="1:24" ht="65.25" customHeight="1">
      <c r="A902" s="118">
        <v>901</v>
      </c>
      <c r="B902" s="119" t="s">
        <v>2630</v>
      </c>
      <c r="C902" s="154" t="s">
        <v>247</v>
      </c>
      <c r="D902" s="253" t="s">
        <v>12</v>
      </c>
      <c r="E902" s="119"/>
      <c r="F902" s="153" t="s">
        <v>5336</v>
      </c>
      <c r="G902" s="119" t="s">
        <v>6145</v>
      </c>
      <c r="H902" s="293">
        <v>89142715155</v>
      </c>
      <c r="I902" s="296" t="s">
        <v>6146</v>
      </c>
      <c r="J902" s="297" t="s">
        <v>5337</v>
      </c>
      <c r="K902" s="153"/>
      <c r="L902" s="66"/>
      <c r="M902" s="58"/>
      <c r="N902" s="5"/>
      <c r="O902" s="5"/>
      <c r="P902" s="5"/>
      <c r="Q902" s="5"/>
      <c r="R902" s="5"/>
      <c r="S902" s="5"/>
      <c r="T902" s="5"/>
      <c r="U902" s="5"/>
      <c r="V902" s="5"/>
      <c r="W902" s="5"/>
      <c r="X902" s="5"/>
    </row>
    <row r="903" spans="1:24" ht="65.25" customHeight="1">
      <c r="A903" s="118">
        <v>902</v>
      </c>
      <c r="B903" s="119" t="s">
        <v>2630</v>
      </c>
      <c r="C903" s="154" t="s">
        <v>247</v>
      </c>
      <c r="D903" s="253" t="s">
        <v>12</v>
      </c>
      <c r="E903" s="119"/>
      <c r="F903" s="153" t="s">
        <v>5338</v>
      </c>
      <c r="G903" s="119" t="s">
        <v>6145</v>
      </c>
      <c r="H903" s="293">
        <v>89142715155</v>
      </c>
      <c r="I903" s="296" t="s">
        <v>6146</v>
      </c>
      <c r="J903" s="297" t="s">
        <v>5339</v>
      </c>
      <c r="K903" s="153"/>
      <c r="L903" s="66"/>
      <c r="M903" s="58"/>
      <c r="N903" s="5"/>
      <c r="O903" s="5"/>
      <c r="P903" s="5"/>
      <c r="Q903" s="5"/>
      <c r="R903" s="5"/>
      <c r="S903" s="5"/>
      <c r="T903" s="5"/>
      <c r="U903" s="5"/>
      <c r="V903" s="5"/>
      <c r="W903" s="5"/>
      <c r="X903" s="5"/>
    </row>
    <row r="904" spans="1:24" ht="65.25" customHeight="1">
      <c r="A904" s="118">
        <v>903</v>
      </c>
      <c r="B904" s="119" t="s">
        <v>2630</v>
      </c>
      <c r="C904" s="154" t="s">
        <v>247</v>
      </c>
      <c r="D904" s="253" t="s">
        <v>12</v>
      </c>
      <c r="E904" s="119"/>
      <c r="F904" s="153" t="s">
        <v>5340</v>
      </c>
      <c r="G904" s="119" t="s">
        <v>6145</v>
      </c>
      <c r="H904" s="293">
        <v>89142715155</v>
      </c>
      <c r="I904" s="296" t="s">
        <v>6146</v>
      </c>
      <c r="J904" s="297" t="s">
        <v>5341</v>
      </c>
      <c r="K904" s="153"/>
      <c r="L904" s="66"/>
      <c r="M904" s="58"/>
      <c r="N904" s="5"/>
      <c r="O904" s="5"/>
      <c r="P904" s="5"/>
      <c r="Q904" s="5"/>
      <c r="R904" s="5"/>
      <c r="S904" s="5"/>
      <c r="T904" s="5"/>
      <c r="U904" s="5"/>
      <c r="V904" s="5"/>
      <c r="W904" s="5"/>
      <c r="X904" s="5"/>
    </row>
    <row r="905" spans="1:24" ht="65.25" customHeight="1">
      <c r="A905" s="118">
        <v>904</v>
      </c>
      <c r="B905" s="119" t="s">
        <v>2630</v>
      </c>
      <c r="C905" s="154" t="s">
        <v>247</v>
      </c>
      <c r="D905" s="253" t="s">
        <v>12</v>
      </c>
      <c r="E905" s="119"/>
      <c r="F905" s="153" t="s">
        <v>5342</v>
      </c>
      <c r="G905" s="119" t="s">
        <v>6145</v>
      </c>
      <c r="H905" s="293">
        <v>89142715155</v>
      </c>
      <c r="I905" s="296" t="s">
        <v>6146</v>
      </c>
      <c r="J905" s="297" t="s">
        <v>5343</v>
      </c>
      <c r="K905" s="153"/>
      <c r="L905" s="66"/>
      <c r="M905" s="58"/>
      <c r="N905" s="5"/>
      <c r="O905" s="5"/>
      <c r="P905" s="5"/>
      <c r="Q905" s="5"/>
      <c r="R905" s="5"/>
      <c r="S905" s="5"/>
      <c r="T905" s="5"/>
      <c r="U905" s="5"/>
      <c r="V905" s="5"/>
      <c r="W905" s="5"/>
      <c r="X905" s="5"/>
    </row>
    <row r="906" spans="1:24" ht="65.25" customHeight="1">
      <c r="A906" s="118">
        <v>905</v>
      </c>
      <c r="B906" s="119" t="s">
        <v>2630</v>
      </c>
      <c r="C906" s="154" t="s">
        <v>247</v>
      </c>
      <c r="D906" s="253" t="s">
        <v>12</v>
      </c>
      <c r="E906" s="119"/>
      <c r="F906" s="153" t="s">
        <v>5344</v>
      </c>
      <c r="G906" s="119" t="s">
        <v>6145</v>
      </c>
      <c r="H906" s="293">
        <v>89142715155</v>
      </c>
      <c r="I906" s="296" t="s">
        <v>6146</v>
      </c>
      <c r="J906" s="297" t="s">
        <v>5345</v>
      </c>
      <c r="K906" s="153"/>
      <c r="L906" s="66"/>
      <c r="M906" s="58"/>
      <c r="N906" s="5"/>
      <c r="O906" s="5"/>
      <c r="P906" s="5"/>
      <c r="Q906" s="5"/>
      <c r="R906" s="5"/>
      <c r="S906" s="5"/>
      <c r="T906" s="5"/>
      <c r="U906" s="5"/>
      <c r="V906" s="5"/>
      <c r="W906" s="5"/>
      <c r="X906" s="5"/>
    </row>
    <row r="907" spans="1:24" ht="65.25" customHeight="1">
      <c r="A907" s="118">
        <v>906</v>
      </c>
      <c r="B907" s="119" t="s">
        <v>2630</v>
      </c>
      <c r="C907" s="154" t="s">
        <v>247</v>
      </c>
      <c r="D907" s="253" t="s">
        <v>12</v>
      </c>
      <c r="E907" s="119"/>
      <c r="F907" s="153" t="s">
        <v>5346</v>
      </c>
      <c r="G907" s="119" t="s">
        <v>6145</v>
      </c>
      <c r="H907" s="293">
        <v>89142715155</v>
      </c>
      <c r="I907" s="296" t="s">
        <v>6146</v>
      </c>
      <c r="J907" s="297" t="s">
        <v>5347</v>
      </c>
      <c r="K907" s="153"/>
      <c r="L907" s="66"/>
      <c r="M907" s="58"/>
      <c r="N907" s="5"/>
      <c r="O907" s="5"/>
      <c r="P907" s="5"/>
      <c r="Q907" s="5"/>
      <c r="R907" s="5"/>
      <c r="S907" s="5"/>
      <c r="T907" s="5"/>
      <c r="U907" s="5"/>
      <c r="V907" s="5"/>
      <c r="W907" s="5"/>
      <c r="X907" s="5"/>
    </row>
    <row r="908" spans="1:24" ht="65.25" customHeight="1">
      <c r="A908" s="118">
        <v>907</v>
      </c>
      <c r="B908" s="119" t="s">
        <v>2630</v>
      </c>
      <c r="C908" s="154" t="s">
        <v>247</v>
      </c>
      <c r="D908" s="253" t="s">
        <v>12</v>
      </c>
      <c r="E908" s="119"/>
      <c r="F908" s="153" t="s">
        <v>5348</v>
      </c>
      <c r="G908" s="119" t="s">
        <v>6145</v>
      </c>
      <c r="H908" s="293">
        <v>89142715155</v>
      </c>
      <c r="I908" s="296" t="s">
        <v>6146</v>
      </c>
      <c r="J908" s="297" t="s">
        <v>5349</v>
      </c>
      <c r="K908" s="153"/>
      <c r="L908" s="66"/>
      <c r="M908" s="58"/>
      <c r="N908" s="5"/>
      <c r="O908" s="5"/>
      <c r="P908" s="5"/>
      <c r="Q908" s="5"/>
      <c r="R908" s="5"/>
      <c r="S908" s="5"/>
      <c r="T908" s="5"/>
      <c r="U908" s="5"/>
      <c r="V908" s="5"/>
      <c r="W908" s="5"/>
      <c r="X908" s="5"/>
    </row>
    <row r="909" spans="1:24" ht="65.25" customHeight="1">
      <c r="A909" s="118">
        <v>908</v>
      </c>
      <c r="B909" s="119" t="s">
        <v>2630</v>
      </c>
      <c r="C909" s="154" t="s">
        <v>247</v>
      </c>
      <c r="D909" s="253" t="s">
        <v>12</v>
      </c>
      <c r="E909" s="119"/>
      <c r="F909" s="153" t="s">
        <v>5350</v>
      </c>
      <c r="G909" s="119" t="s">
        <v>6145</v>
      </c>
      <c r="H909" s="293">
        <v>89142715155</v>
      </c>
      <c r="I909" s="296" t="s">
        <v>6146</v>
      </c>
      <c r="J909" s="297" t="s">
        <v>5351</v>
      </c>
      <c r="K909" s="153"/>
      <c r="L909" s="66"/>
      <c r="M909" s="58"/>
      <c r="N909" s="5"/>
      <c r="O909" s="5"/>
      <c r="P909" s="5"/>
      <c r="Q909" s="5"/>
      <c r="R909" s="5"/>
      <c r="S909" s="5"/>
      <c r="T909" s="5"/>
      <c r="U909" s="5"/>
      <c r="V909" s="5"/>
      <c r="W909" s="5"/>
      <c r="X909" s="5"/>
    </row>
    <row r="910" spans="1:24" ht="65.25" customHeight="1">
      <c r="A910" s="118">
        <v>909</v>
      </c>
      <c r="B910" s="119" t="s">
        <v>2630</v>
      </c>
      <c r="C910" s="154" t="s">
        <v>247</v>
      </c>
      <c r="D910" s="253" t="s">
        <v>12</v>
      </c>
      <c r="E910" s="119"/>
      <c r="F910" s="153" t="s">
        <v>5353</v>
      </c>
      <c r="G910" s="119" t="s">
        <v>6145</v>
      </c>
      <c r="H910" s="293">
        <v>89142715155</v>
      </c>
      <c r="I910" s="296" t="s">
        <v>6146</v>
      </c>
      <c r="J910" s="297" t="s">
        <v>5354</v>
      </c>
      <c r="K910" s="153"/>
      <c r="L910" s="66"/>
      <c r="M910" s="58"/>
      <c r="N910" s="5"/>
      <c r="O910" s="5"/>
      <c r="P910" s="5"/>
      <c r="Q910" s="5"/>
      <c r="R910" s="5"/>
      <c r="S910" s="5"/>
      <c r="T910" s="5"/>
      <c r="U910" s="5"/>
      <c r="V910" s="5"/>
      <c r="W910" s="5"/>
      <c r="X910" s="5"/>
    </row>
    <row r="911" spans="1:24" ht="65.25" customHeight="1">
      <c r="A911" s="118">
        <v>910</v>
      </c>
      <c r="B911" s="119" t="s">
        <v>2630</v>
      </c>
      <c r="C911" s="154" t="s">
        <v>247</v>
      </c>
      <c r="D911" s="253" t="s">
        <v>12</v>
      </c>
      <c r="E911" s="119"/>
      <c r="F911" s="153" t="s">
        <v>5355</v>
      </c>
      <c r="G911" s="119" t="s">
        <v>6145</v>
      </c>
      <c r="H911" s="293">
        <v>89142715155</v>
      </c>
      <c r="I911" s="296" t="s">
        <v>6146</v>
      </c>
      <c r="J911" s="297" t="s">
        <v>5356</v>
      </c>
      <c r="K911" s="153"/>
      <c r="L911" s="66"/>
      <c r="M911" s="58"/>
      <c r="N911" s="5"/>
      <c r="O911" s="5"/>
      <c r="P911" s="5"/>
      <c r="Q911" s="5"/>
      <c r="R911" s="5"/>
      <c r="S911" s="5"/>
      <c r="T911" s="5"/>
      <c r="U911" s="5"/>
      <c r="V911" s="5"/>
      <c r="W911" s="5"/>
      <c r="X911" s="5"/>
    </row>
    <row r="912" spans="1:24" ht="65.25" customHeight="1">
      <c r="A912" s="118">
        <v>911</v>
      </c>
      <c r="B912" s="119" t="s">
        <v>2630</v>
      </c>
      <c r="C912" s="154" t="s">
        <v>247</v>
      </c>
      <c r="D912" s="253" t="s">
        <v>12</v>
      </c>
      <c r="E912" s="119"/>
      <c r="F912" s="153" t="s">
        <v>5357</v>
      </c>
      <c r="G912" s="119" t="s">
        <v>6145</v>
      </c>
      <c r="H912" s="293">
        <v>89142715155</v>
      </c>
      <c r="I912" s="296" t="s">
        <v>6146</v>
      </c>
      <c r="J912" s="297" t="s">
        <v>5358</v>
      </c>
      <c r="K912" s="153"/>
      <c r="L912" s="66"/>
      <c r="M912" s="58"/>
      <c r="N912" s="5"/>
      <c r="O912" s="5"/>
      <c r="P912" s="5"/>
      <c r="Q912" s="5"/>
      <c r="R912" s="5"/>
      <c r="S912" s="5"/>
      <c r="T912" s="5"/>
      <c r="U912" s="5"/>
      <c r="V912" s="5"/>
      <c r="W912" s="5"/>
      <c r="X912" s="5"/>
    </row>
    <row r="913" spans="1:24" ht="65.25" customHeight="1">
      <c r="A913" s="118">
        <v>912</v>
      </c>
      <c r="B913" s="119" t="s">
        <v>2630</v>
      </c>
      <c r="C913" s="154" t="s">
        <v>247</v>
      </c>
      <c r="D913" s="253" t="s">
        <v>12</v>
      </c>
      <c r="E913" s="119"/>
      <c r="F913" s="153" t="s">
        <v>5359</v>
      </c>
      <c r="G913" s="119" t="s">
        <v>6145</v>
      </c>
      <c r="H913" s="293">
        <v>89142715155</v>
      </c>
      <c r="I913" s="296" t="s">
        <v>6146</v>
      </c>
      <c r="J913" s="297" t="s">
        <v>5360</v>
      </c>
      <c r="K913" s="153"/>
      <c r="L913" s="66"/>
      <c r="M913" s="58"/>
      <c r="N913" s="5"/>
      <c r="O913" s="5"/>
      <c r="P913" s="5"/>
      <c r="Q913" s="5"/>
      <c r="R913" s="5"/>
      <c r="S913" s="5"/>
      <c r="T913" s="5"/>
      <c r="U913" s="5"/>
      <c r="V913" s="5"/>
      <c r="W913" s="5"/>
      <c r="X913" s="5"/>
    </row>
    <row r="914" spans="1:24" ht="65.25" customHeight="1">
      <c r="A914" s="118">
        <v>913</v>
      </c>
      <c r="B914" s="119" t="s">
        <v>2630</v>
      </c>
      <c r="C914" s="154" t="s">
        <v>247</v>
      </c>
      <c r="D914" s="253" t="s">
        <v>12</v>
      </c>
      <c r="E914" s="119"/>
      <c r="F914" s="153" t="s">
        <v>5361</v>
      </c>
      <c r="G914" s="119" t="s">
        <v>6145</v>
      </c>
      <c r="H914" s="293">
        <v>89142715155</v>
      </c>
      <c r="I914" s="296" t="s">
        <v>6146</v>
      </c>
      <c r="J914" s="297" t="s">
        <v>5362</v>
      </c>
      <c r="K914" s="153"/>
      <c r="L914" s="66"/>
      <c r="M914" s="58"/>
      <c r="N914" s="5"/>
      <c r="O914" s="5"/>
      <c r="P914" s="5"/>
      <c r="Q914" s="5"/>
      <c r="R914" s="5"/>
      <c r="S914" s="5"/>
      <c r="T914" s="5"/>
      <c r="U914" s="5"/>
      <c r="V914" s="5"/>
      <c r="W914" s="5"/>
      <c r="X914" s="5"/>
    </row>
    <row r="915" spans="1:24" ht="65.25" customHeight="1">
      <c r="A915" s="118">
        <v>914</v>
      </c>
      <c r="B915" s="119" t="s">
        <v>2630</v>
      </c>
      <c r="C915" s="154" t="s">
        <v>247</v>
      </c>
      <c r="D915" s="253" t="s">
        <v>12</v>
      </c>
      <c r="E915" s="119"/>
      <c r="F915" s="153" t="s">
        <v>5363</v>
      </c>
      <c r="G915" s="119" t="s">
        <v>6145</v>
      </c>
      <c r="H915" s="293">
        <v>89142715155</v>
      </c>
      <c r="I915" s="296" t="s">
        <v>6146</v>
      </c>
      <c r="J915" s="297" t="s">
        <v>5364</v>
      </c>
      <c r="K915" s="153"/>
      <c r="L915" s="66"/>
      <c r="M915" s="58"/>
      <c r="N915" s="5"/>
      <c r="O915" s="5"/>
      <c r="P915" s="5"/>
      <c r="Q915" s="5"/>
      <c r="R915" s="5"/>
      <c r="S915" s="5"/>
      <c r="T915" s="5"/>
      <c r="U915" s="5"/>
      <c r="V915" s="5"/>
      <c r="W915" s="5"/>
      <c r="X915" s="5"/>
    </row>
    <row r="916" spans="1:24" ht="65.25" customHeight="1">
      <c r="A916" s="118">
        <v>915</v>
      </c>
      <c r="B916" s="119" t="s">
        <v>2630</v>
      </c>
      <c r="C916" s="154" t="s">
        <v>247</v>
      </c>
      <c r="D916" s="253" t="s">
        <v>12</v>
      </c>
      <c r="E916" s="119"/>
      <c r="F916" s="153" t="s">
        <v>5365</v>
      </c>
      <c r="G916" s="119" t="s">
        <v>6145</v>
      </c>
      <c r="H916" s="293">
        <v>89142715155</v>
      </c>
      <c r="I916" s="296" t="s">
        <v>6146</v>
      </c>
      <c r="J916" s="297" t="s">
        <v>5366</v>
      </c>
      <c r="K916" s="153"/>
      <c r="L916" s="66"/>
      <c r="M916" s="58"/>
      <c r="N916" s="5"/>
      <c r="O916" s="5"/>
      <c r="P916" s="5"/>
      <c r="Q916" s="5"/>
      <c r="R916" s="5"/>
      <c r="S916" s="5"/>
      <c r="T916" s="5"/>
      <c r="U916" s="5"/>
      <c r="V916" s="5"/>
      <c r="W916" s="5"/>
      <c r="X916" s="5"/>
    </row>
    <row r="917" spans="1:24" ht="65.25" customHeight="1">
      <c r="A917" s="118">
        <v>916</v>
      </c>
      <c r="B917" s="119" t="s">
        <v>2630</v>
      </c>
      <c r="C917" s="154" t="s">
        <v>247</v>
      </c>
      <c r="D917" s="253" t="s">
        <v>12</v>
      </c>
      <c r="E917" s="119"/>
      <c r="F917" s="153" t="s">
        <v>5367</v>
      </c>
      <c r="G917" s="119" t="s">
        <v>6145</v>
      </c>
      <c r="H917" s="293">
        <v>89142715155</v>
      </c>
      <c r="I917" s="296" t="s">
        <v>6146</v>
      </c>
      <c r="J917" s="297" t="s">
        <v>5368</v>
      </c>
      <c r="K917" s="153"/>
      <c r="L917" s="66"/>
      <c r="M917" s="58"/>
      <c r="N917" s="5"/>
      <c r="O917" s="5"/>
      <c r="P917" s="5"/>
      <c r="Q917" s="5"/>
      <c r="R917" s="5"/>
      <c r="S917" s="5"/>
      <c r="T917" s="5"/>
      <c r="U917" s="5"/>
      <c r="V917" s="5"/>
      <c r="W917" s="5"/>
      <c r="X917" s="5"/>
    </row>
    <row r="918" spans="1:24" ht="65.25" customHeight="1">
      <c r="A918" s="118">
        <v>917</v>
      </c>
      <c r="B918" s="119" t="s">
        <v>2630</v>
      </c>
      <c r="C918" s="154" t="s">
        <v>247</v>
      </c>
      <c r="D918" s="253" t="s">
        <v>12</v>
      </c>
      <c r="E918" s="119"/>
      <c r="F918" s="153" t="s">
        <v>5369</v>
      </c>
      <c r="G918" s="119" t="s">
        <v>6145</v>
      </c>
      <c r="H918" s="293">
        <v>89142715155</v>
      </c>
      <c r="I918" s="296" t="s">
        <v>6146</v>
      </c>
      <c r="J918" s="297" t="s">
        <v>5370</v>
      </c>
      <c r="K918" s="153"/>
      <c r="L918" s="66"/>
      <c r="M918" s="58"/>
      <c r="N918" s="5"/>
      <c r="O918" s="5"/>
      <c r="P918" s="5"/>
      <c r="Q918" s="5"/>
      <c r="R918" s="5"/>
      <c r="S918" s="5"/>
      <c r="T918" s="5"/>
      <c r="U918" s="5"/>
      <c r="V918" s="5"/>
      <c r="W918" s="5"/>
      <c r="X918" s="5"/>
    </row>
    <row r="919" spans="1:24" ht="65.25" customHeight="1">
      <c r="A919" s="118">
        <v>918</v>
      </c>
      <c r="B919" s="119" t="s">
        <v>2630</v>
      </c>
      <c r="C919" s="154" t="s">
        <v>247</v>
      </c>
      <c r="D919" s="253" t="s">
        <v>12</v>
      </c>
      <c r="E919" s="119"/>
      <c r="F919" s="153" t="s">
        <v>6430</v>
      </c>
      <c r="G919" s="119" t="s">
        <v>6145</v>
      </c>
      <c r="H919" s="293">
        <v>89142715155</v>
      </c>
      <c r="I919" s="296" t="s">
        <v>6146</v>
      </c>
      <c r="J919" s="297" t="s">
        <v>5371</v>
      </c>
      <c r="K919" s="153"/>
      <c r="L919" s="66"/>
      <c r="M919" s="58"/>
      <c r="N919" s="5"/>
      <c r="O919" s="5"/>
      <c r="P919" s="5"/>
      <c r="Q919" s="5"/>
      <c r="R919" s="5"/>
      <c r="S919" s="5"/>
      <c r="T919" s="5"/>
      <c r="U919" s="5"/>
      <c r="V919" s="5"/>
      <c r="W919" s="5"/>
      <c r="X919" s="5"/>
    </row>
    <row r="920" spans="1:24" ht="65.25" customHeight="1">
      <c r="A920" s="118">
        <v>919</v>
      </c>
      <c r="B920" s="119" t="s">
        <v>2630</v>
      </c>
      <c r="C920" s="154" t="s">
        <v>247</v>
      </c>
      <c r="D920" s="253" t="s">
        <v>12</v>
      </c>
      <c r="E920" s="119"/>
      <c r="F920" s="153" t="s">
        <v>5372</v>
      </c>
      <c r="G920" s="119" t="s">
        <v>6145</v>
      </c>
      <c r="H920" s="293">
        <v>89142715155</v>
      </c>
      <c r="I920" s="296" t="s">
        <v>6146</v>
      </c>
      <c r="J920" s="297" t="s">
        <v>5373</v>
      </c>
      <c r="K920" s="153"/>
      <c r="L920" s="66"/>
      <c r="M920" s="58"/>
      <c r="N920" s="5"/>
      <c r="O920" s="5"/>
      <c r="P920" s="5"/>
      <c r="Q920" s="5"/>
      <c r="R920" s="5"/>
      <c r="S920" s="5"/>
      <c r="T920" s="5"/>
      <c r="U920" s="5"/>
      <c r="V920" s="5"/>
      <c r="W920" s="5"/>
      <c r="X920" s="5"/>
    </row>
    <row r="921" spans="1:24" ht="65.25" customHeight="1">
      <c r="A921" s="118">
        <v>920</v>
      </c>
      <c r="B921" s="119" t="s">
        <v>2630</v>
      </c>
      <c r="C921" s="154" t="s">
        <v>247</v>
      </c>
      <c r="D921" s="253" t="s">
        <v>12</v>
      </c>
      <c r="E921" s="119"/>
      <c r="F921" s="153" t="s">
        <v>5374</v>
      </c>
      <c r="G921" s="119" t="s">
        <v>6145</v>
      </c>
      <c r="H921" s="293">
        <v>89142715155</v>
      </c>
      <c r="I921" s="296" t="s">
        <v>6146</v>
      </c>
      <c r="J921" s="297" t="s">
        <v>5375</v>
      </c>
      <c r="K921" s="153"/>
      <c r="L921" s="66"/>
      <c r="M921" s="58"/>
      <c r="N921" s="5"/>
      <c r="O921" s="5"/>
      <c r="P921" s="5"/>
      <c r="Q921" s="5"/>
      <c r="R921" s="5"/>
      <c r="S921" s="5"/>
      <c r="T921" s="5"/>
      <c r="U921" s="5"/>
      <c r="V921" s="5"/>
      <c r="W921" s="5"/>
      <c r="X921" s="5"/>
    </row>
    <row r="922" spans="1:24" ht="65.25" customHeight="1">
      <c r="A922" s="118">
        <v>921</v>
      </c>
      <c r="B922" s="119" t="s">
        <v>2630</v>
      </c>
      <c r="C922" s="154" t="s">
        <v>247</v>
      </c>
      <c r="D922" s="253" t="s">
        <v>12</v>
      </c>
      <c r="E922" s="119"/>
      <c r="F922" s="153" t="s">
        <v>5376</v>
      </c>
      <c r="G922" s="119" t="s">
        <v>6145</v>
      </c>
      <c r="H922" s="293">
        <v>89142715155</v>
      </c>
      <c r="I922" s="296" t="s">
        <v>6146</v>
      </c>
      <c r="J922" s="297" t="s">
        <v>5377</v>
      </c>
      <c r="K922" s="153"/>
      <c r="L922" s="66"/>
      <c r="M922" s="58"/>
      <c r="N922" s="5"/>
      <c r="O922" s="5"/>
      <c r="P922" s="5"/>
      <c r="Q922" s="5"/>
      <c r="R922" s="5"/>
      <c r="S922" s="5"/>
      <c r="T922" s="5"/>
      <c r="U922" s="5"/>
      <c r="V922" s="5"/>
      <c r="W922" s="5"/>
      <c r="X922" s="5"/>
    </row>
    <row r="923" spans="1:24" ht="65.25" customHeight="1">
      <c r="A923" s="118">
        <v>922</v>
      </c>
      <c r="B923" s="119" t="s">
        <v>2630</v>
      </c>
      <c r="C923" s="154" t="s">
        <v>247</v>
      </c>
      <c r="D923" s="253" t="s">
        <v>12</v>
      </c>
      <c r="E923" s="119"/>
      <c r="F923" s="153" t="s">
        <v>5378</v>
      </c>
      <c r="G923" s="119" t="s">
        <v>6145</v>
      </c>
      <c r="H923" s="293">
        <v>89142715155</v>
      </c>
      <c r="I923" s="296" t="s">
        <v>6146</v>
      </c>
      <c r="J923" s="297" t="s">
        <v>5379</v>
      </c>
      <c r="K923" s="153"/>
      <c r="L923" s="66"/>
      <c r="M923" s="58"/>
      <c r="N923" s="5"/>
      <c r="O923" s="5"/>
      <c r="P923" s="5"/>
      <c r="Q923" s="5"/>
      <c r="R923" s="5"/>
      <c r="S923" s="5"/>
      <c r="T923" s="5"/>
      <c r="U923" s="5"/>
      <c r="V923" s="5"/>
      <c r="W923" s="5"/>
      <c r="X923" s="5"/>
    </row>
    <row r="924" spans="1:24" ht="65.25" customHeight="1">
      <c r="A924" s="118">
        <v>923</v>
      </c>
      <c r="B924" s="119" t="s">
        <v>2630</v>
      </c>
      <c r="C924" s="154" t="s">
        <v>247</v>
      </c>
      <c r="D924" s="253" t="s">
        <v>12</v>
      </c>
      <c r="E924" s="119"/>
      <c r="F924" s="153" t="s">
        <v>5380</v>
      </c>
      <c r="G924" s="119" t="s">
        <v>6145</v>
      </c>
      <c r="H924" s="293">
        <v>89142715155</v>
      </c>
      <c r="I924" s="296" t="s">
        <v>6146</v>
      </c>
      <c r="J924" s="297" t="s">
        <v>5381</v>
      </c>
      <c r="K924" s="153"/>
      <c r="L924" s="66"/>
      <c r="M924" s="58"/>
      <c r="N924" s="5"/>
      <c r="O924" s="5"/>
      <c r="P924" s="5"/>
      <c r="Q924" s="5"/>
      <c r="R924" s="5"/>
      <c r="S924" s="5"/>
      <c r="T924" s="5"/>
      <c r="U924" s="5"/>
      <c r="V924" s="5"/>
      <c r="W924" s="5"/>
      <c r="X924" s="5"/>
    </row>
    <row r="925" spans="1:24" ht="65.25" customHeight="1">
      <c r="A925" s="118">
        <v>924</v>
      </c>
      <c r="B925" s="119" t="s">
        <v>2630</v>
      </c>
      <c r="C925" s="154" t="s">
        <v>247</v>
      </c>
      <c r="D925" s="253" t="s">
        <v>12</v>
      </c>
      <c r="E925" s="119"/>
      <c r="F925" s="153" t="s">
        <v>5382</v>
      </c>
      <c r="G925" s="119" t="s">
        <v>6145</v>
      </c>
      <c r="H925" s="293">
        <v>89142715155</v>
      </c>
      <c r="I925" s="296" t="s">
        <v>6146</v>
      </c>
      <c r="J925" s="297" t="s">
        <v>5383</v>
      </c>
      <c r="K925" s="153"/>
      <c r="L925" s="66"/>
      <c r="M925" s="58"/>
      <c r="N925" s="5"/>
      <c r="O925" s="5"/>
      <c r="P925" s="5"/>
      <c r="Q925" s="5"/>
      <c r="R925" s="5"/>
      <c r="S925" s="5"/>
      <c r="T925" s="5"/>
      <c r="U925" s="5"/>
      <c r="V925" s="5"/>
      <c r="W925" s="5"/>
      <c r="X925" s="5"/>
    </row>
    <row r="926" spans="1:24" ht="65.25" customHeight="1">
      <c r="A926" s="118">
        <v>925</v>
      </c>
      <c r="B926" s="119" t="s">
        <v>2630</v>
      </c>
      <c r="C926" s="154" t="s">
        <v>247</v>
      </c>
      <c r="D926" s="253" t="s">
        <v>12</v>
      </c>
      <c r="E926" s="119"/>
      <c r="F926" s="153" t="s">
        <v>5384</v>
      </c>
      <c r="G926" s="119" t="s">
        <v>6145</v>
      </c>
      <c r="H926" s="293">
        <v>89142715155</v>
      </c>
      <c r="I926" s="296" t="s">
        <v>6146</v>
      </c>
      <c r="J926" s="297" t="s">
        <v>5385</v>
      </c>
      <c r="K926" s="153"/>
      <c r="L926" s="66"/>
      <c r="M926" s="58"/>
      <c r="N926" s="5"/>
      <c r="O926" s="5"/>
      <c r="P926" s="5"/>
      <c r="Q926" s="5"/>
      <c r="R926" s="5"/>
      <c r="S926" s="5"/>
      <c r="T926" s="5"/>
      <c r="U926" s="5"/>
      <c r="V926" s="5"/>
      <c r="W926" s="5"/>
      <c r="X926" s="5"/>
    </row>
    <row r="927" spans="1:24" ht="65.25" customHeight="1">
      <c r="A927" s="118">
        <v>926</v>
      </c>
      <c r="B927" s="119" t="s">
        <v>2630</v>
      </c>
      <c r="C927" s="154" t="s">
        <v>247</v>
      </c>
      <c r="D927" s="253" t="s">
        <v>12</v>
      </c>
      <c r="E927" s="119"/>
      <c r="F927" s="153" t="s">
        <v>5386</v>
      </c>
      <c r="G927" s="119" t="s">
        <v>6145</v>
      </c>
      <c r="H927" s="293">
        <v>89142715155</v>
      </c>
      <c r="I927" s="296" t="s">
        <v>6146</v>
      </c>
      <c r="J927" s="297" t="s">
        <v>5387</v>
      </c>
      <c r="K927" s="153"/>
      <c r="L927" s="66"/>
      <c r="M927" s="58"/>
      <c r="N927" s="5"/>
      <c r="O927" s="5"/>
      <c r="P927" s="5"/>
      <c r="Q927" s="5"/>
      <c r="R927" s="5"/>
      <c r="S927" s="5"/>
      <c r="T927" s="5"/>
      <c r="U927" s="5"/>
      <c r="V927" s="5"/>
      <c r="W927" s="5"/>
      <c r="X927" s="5"/>
    </row>
    <row r="928" spans="1:24" ht="65.25" customHeight="1">
      <c r="A928" s="118">
        <v>927</v>
      </c>
      <c r="B928" s="119" t="s">
        <v>2630</v>
      </c>
      <c r="C928" s="154" t="s">
        <v>247</v>
      </c>
      <c r="D928" s="253" t="s">
        <v>12</v>
      </c>
      <c r="E928" s="119"/>
      <c r="F928" s="153" t="s">
        <v>5388</v>
      </c>
      <c r="G928" s="119" t="s">
        <v>6145</v>
      </c>
      <c r="H928" s="293">
        <v>89142715155</v>
      </c>
      <c r="I928" s="296" t="s">
        <v>6146</v>
      </c>
      <c r="J928" s="297" t="s">
        <v>5389</v>
      </c>
      <c r="K928" s="153"/>
      <c r="L928" s="66"/>
      <c r="M928" s="58"/>
      <c r="N928" s="5"/>
      <c r="O928" s="5"/>
      <c r="P928" s="5"/>
      <c r="Q928" s="5"/>
      <c r="R928" s="5"/>
      <c r="S928" s="5"/>
      <c r="T928" s="5"/>
      <c r="U928" s="5"/>
      <c r="V928" s="5"/>
      <c r="W928" s="5"/>
      <c r="X928" s="5"/>
    </row>
    <row r="929" spans="1:24" ht="65.25" customHeight="1">
      <c r="A929" s="118">
        <v>928</v>
      </c>
      <c r="B929" s="119" t="s">
        <v>2630</v>
      </c>
      <c r="C929" s="154" t="s">
        <v>247</v>
      </c>
      <c r="D929" s="253" t="s">
        <v>12</v>
      </c>
      <c r="E929" s="119"/>
      <c r="F929" s="153" t="s">
        <v>5390</v>
      </c>
      <c r="G929" s="119" t="s">
        <v>6145</v>
      </c>
      <c r="H929" s="293">
        <v>89142715155</v>
      </c>
      <c r="I929" s="296" t="s">
        <v>6146</v>
      </c>
      <c r="J929" s="297" t="s">
        <v>5391</v>
      </c>
      <c r="K929" s="153"/>
      <c r="L929" s="66"/>
      <c r="M929" s="58"/>
      <c r="N929" s="5"/>
      <c r="O929" s="5"/>
      <c r="P929" s="5"/>
      <c r="Q929" s="5"/>
      <c r="R929" s="5"/>
      <c r="S929" s="5"/>
      <c r="T929" s="5"/>
      <c r="U929" s="5"/>
      <c r="V929" s="5"/>
      <c r="W929" s="5"/>
      <c r="X929" s="5"/>
    </row>
    <row r="930" spans="1:24" ht="65.25" customHeight="1">
      <c r="A930" s="118">
        <v>929</v>
      </c>
      <c r="B930" s="119" t="s">
        <v>2630</v>
      </c>
      <c r="C930" s="154" t="s">
        <v>247</v>
      </c>
      <c r="D930" s="253" t="s">
        <v>12</v>
      </c>
      <c r="E930" s="119"/>
      <c r="F930" s="153" t="s">
        <v>5392</v>
      </c>
      <c r="G930" s="119" t="s">
        <v>6145</v>
      </c>
      <c r="H930" s="293">
        <v>89142715155</v>
      </c>
      <c r="I930" s="296" t="s">
        <v>6146</v>
      </c>
      <c r="J930" s="297" t="s">
        <v>5393</v>
      </c>
      <c r="K930" s="153"/>
      <c r="L930" s="66"/>
      <c r="M930" s="58"/>
      <c r="N930" s="5"/>
      <c r="O930" s="5"/>
      <c r="P930" s="5"/>
      <c r="Q930" s="5"/>
      <c r="R930" s="5"/>
      <c r="S930" s="5"/>
      <c r="T930" s="5"/>
      <c r="U930" s="5"/>
      <c r="V930" s="5"/>
      <c r="W930" s="5"/>
      <c r="X930" s="5"/>
    </row>
    <row r="931" spans="1:24" ht="65.25" customHeight="1">
      <c r="A931" s="118">
        <v>930</v>
      </c>
      <c r="B931" s="119" t="s">
        <v>2630</v>
      </c>
      <c r="C931" s="154" t="s">
        <v>247</v>
      </c>
      <c r="D931" s="253" t="s">
        <v>12</v>
      </c>
      <c r="E931" s="119"/>
      <c r="F931" s="153" t="s">
        <v>6414</v>
      </c>
      <c r="G931" s="119" t="s">
        <v>6145</v>
      </c>
      <c r="H931" s="293">
        <v>89142715155</v>
      </c>
      <c r="I931" s="296" t="s">
        <v>6146</v>
      </c>
      <c r="J931" s="297" t="s">
        <v>5394</v>
      </c>
      <c r="K931" s="153"/>
      <c r="L931" s="66"/>
      <c r="M931" s="58"/>
      <c r="N931" s="5"/>
      <c r="O931" s="5"/>
      <c r="P931" s="5"/>
      <c r="Q931" s="5"/>
      <c r="R931" s="5"/>
      <c r="S931" s="5"/>
      <c r="T931" s="5"/>
      <c r="U931" s="5"/>
      <c r="V931" s="5"/>
      <c r="W931" s="5"/>
      <c r="X931" s="5"/>
    </row>
    <row r="932" spans="1:24" ht="65.25" customHeight="1">
      <c r="A932" s="118">
        <v>931</v>
      </c>
      <c r="B932" s="119" t="s">
        <v>2630</v>
      </c>
      <c r="C932" s="154" t="s">
        <v>247</v>
      </c>
      <c r="D932" s="253" t="s">
        <v>12</v>
      </c>
      <c r="E932" s="119"/>
      <c r="F932" s="153" t="s">
        <v>5395</v>
      </c>
      <c r="G932" s="119" t="s">
        <v>6145</v>
      </c>
      <c r="H932" s="293">
        <v>89142715155</v>
      </c>
      <c r="I932" s="296" t="s">
        <v>6146</v>
      </c>
      <c r="J932" s="297" t="s">
        <v>5396</v>
      </c>
      <c r="K932" s="153"/>
      <c r="L932" s="66"/>
      <c r="M932" s="58"/>
      <c r="N932" s="5"/>
      <c r="O932" s="5"/>
      <c r="P932" s="5"/>
      <c r="Q932" s="5"/>
      <c r="R932" s="5"/>
      <c r="S932" s="5"/>
      <c r="T932" s="5"/>
      <c r="U932" s="5"/>
      <c r="V932" s="5"/>
      <c r="W932" s="5"/>
      <c r="X932" s="5"/>
    </row>
    <row r="933" spans="1:24" ht="65.25" customHeight="1">
      <c r="A933" s="118">
        <v>932</v>
      </c>
      <c r="B933" s="119" t="s">
        <v>2630</v>
      </c>
      <c r="C933" s="154" t="s">
        <v>247</v>
      </c>
      <c r="D933" s="253" t="s">
        <v>12</v>
      </c>
      <c r="E933" s="119"/>
      <c r="F933" s="153" t="s">
        <v>5397</v>
      </c>
      <c r="G933" s="119" t="s">
        <v>6145</v>
      </c>
      <c r="H933" s="293">
        <v>89142715155</v>
      </c>
      <c r="I933" s="296" t="s">
        <v>6146</v>
      </c>
      <c r="J933" s="297" t="s">
        <v>5398</v>
      </c>
      <c r="K933" s="153"/>
      <c r="L933" s="66"/>
      <c r="M933" s="58"/>
      <c r="N933" s="5"/>
      <c r="O933" s="5"/>
      <c r="P933" s="5"/>
      <c r="Q933" s="5"/>
      <c r="R933" s="5"/>
      <c r="S933" s="5"/>
      <c r="T933" s="5"/>
      <c r="U933" s="5"/>
      <c r="V933" s="5"/>
      <c r="W933" s="5"/>
      <c r="X933" s="5"/>
    </row>
    <row r="934" spans="1:24" ht="65.25" customHeight="1">
      <c r="A934" s="118">
        <v>933</v>
      </c>
      <c r="B934" s="119" t="s">
        <v>2630</v>
      </c>
      <c r="C934" s="154" t="s">
        <v>247</v>
      </c>
      <c r="D934" s="253" t="s">
        <v>12</v>
      </c>
      <c r="E934" s="119"/>
      <c r="F934" s="153" t="s">
        <v>5399</v>
      </c>
      <c r="G934" s="119" t="s">
        <v>6145</v>
      </c>
      <c r="H934" s="293">
        <v>89142715155</v>
      </c>
      <c r="I934" s="296" t="s">
        <v>6146</v>
      </c>
      <c r="J934" s="297" t="s">
        <v>5400</v>
      </c>
      <c r="K934" s="153"/>
      <c r="L934" s="66"/>
      <c r="M934" s="58"/>
      <c r="N934" s="5"/>
      <c r="O934" s="5"/>
      <c r="P934" s="5"/>
      <c r="Q934" s="5"/>
      <c r="R934" s="5"/>
      <c r="S934" s="5"/>
      <c r="T934" s="5"/>
      <c r="U934" s="5"/>
      <c r="V934" s="5"/>
      <c r="W934" s="5"/>
      <c r="X934" s="5"/>
    </row>
    <row r="935" spans="1:24" ht="65.25" customHeight="1">
      <c r="A935" s="118">
        <v>934</v>
      </c>
      <c r="B935" s="119" t="s">
        <v>2630</v>
      </c>
      <c r="C935" s="154" t="s">
        <v>247</v>
      </c>
      <c r="D935" s="253" t="s">
        <v>12</v>
      </c>
      <c r="E935" s="119"/>
      <c r="F935" s="153" t="s">
        <v>5401</v>
      </c>
      <c r="G935" s="119" t="s">
        <v>6145</v>
      </c>
      <c r="H935" s="293">
        <v>89142715155</v>
      </c>
      <c r="I935" s="296" t="s">
        <v>6146</v>
      </c>
      <c r="J935" s="297" t="s">
        <v>5402</v>
      </c>
      <c r="K935" s="153"/>
      <c r="L935" s="66"/>
      <c r="M935" s="58"/>
      <c r="N935" s="5"/>
      <c r="O935" s="5"/>
      <c r="P935" s="5"/>
      <c r="Q935" s="5"/>
      <c r="R935" s="5"/>
      <c r="S935" s="5"/>
      <c r="T935" s="5"/>
      <c r="U935" s="5"/>
      <c r="V935" s="5"/>
      <c r="W935" s="5"/>
      <c r="X935" s="5"/>
    </row>
    <row r="936" spans="1:24" ht="65.25" customHeight="1">
      <c r="A936" s="118">
        <v>935</v>
      </c>
      <c r="B936" s="119" t="s">
        <v>2630</v>
      </c>
      <c r="C936" s="154" t="s">
        <v>247</v>
      </c>
      <c r="D936" s="253" t="s">
        <v>12</v>
      </c>
      <c r="E936" s="119"/>
      <c r="F936" s="153" t="s">
        <v>5403</v>
      </c>
      <c r="G936" s="119" t="s">
        <v>6145</v>
      </c>
      <c r="H936" s="293">
        <v>89142715155</v>
      </c>
      <c r="I936" s="296" t="s">
        <v>6146</v>
      </c>
      <c r="J936" s="297" t="s">
        <v>5404</v>
      </c>
      <c r="K936" s="153"/>
      <c r="L936" s="66"/>
      <c r="M936" s="58"/>
      <c r="N936" s="5"/>
      <c r="O936" s="5"/>
      <c r="P936" s="5"/>
      <c r="Q936" s="5"/>
      <c r="R936" s="5"/>
      <c r="S936" s="5"/>
      <c r="T936" s="5"/>
      <c r="U936" s="5"/>
      <c r="V936" s="5"/>
      <c r="W936" s="5"/>
      <c r="X936" s="5"/>
    </row>
    <row r="937" spans="1:24" ht="65.25" customHeight="1">
      <c r="A937" s="118">
        <v>936</v>
      </c>
      <c r="B937" s="119" t="s">
        <v>2630</v>
      </c>
      <c r="C937" s="154" t="s">
        <v>247</v>
      </c>
      <c r="D937" s="253" t="s">
        <v>12</v>
      </c>
      <c r="E937" s="119"/>
      <c r="F937" s="153" t="s">
        <v>5405</v>
      </c>
      <c r="G937" s="119" t="s">
        <v>6145</v>
      </c>
      <c r="H937" s="293">
        <v>89142715155</v>
      </c>
      <c r="I937" s="296" t="s">
        <v>6146</v>
      </c>
      <c r="J937" s="297" t="s">
        <v>5406</v>
      </c>
      <c r="K937" s="153"/>
      <c r="L937" s="66"/>
      <c r="M937" s="58"/>
      <c r="N937" s="5"/>
      <c r="O937" s="5"/>
      <c r="P937" s="5"/>
      <c r="Q937" s="5"/>
      <c r="R937" s="5"/>
      <c r="S937" s="5"/>
      <c r="T937" s="5"/>
      <c r="U937" s="5"/>
      <c r="V937" s="5"/>
      <c r="W937" s="5"/>
      <c r="X937" s="5"/>
    </row>
    <row r="938" spans="1:24" ht="65.25" customHeight="1">
      <c r="A938" s="118">
        <v>937</v>
      </c>
      <c r="B938" s="119" t="s">
        <v>2630</v>
      </c>
      <c r="C938" s="154" t="s">
        <v>247</v>
      </c>
      <c r="D938" s="253" t="s">
        <v>12</v>
      </c>
      <c r="E938" s="119"/>
      <c r="F938" s="153" t="s">
        <v>5407</v>
      </c>
      <c r="G938" s="119" t="s">
        <v>6145</v>
      </c>
      <c r="H938" s="293">
        <v>89142715155</v>
      </c>
      <c r="I938" s="296" t="s">
        <v>6146</v>
      </c>
      <c r="J938" s="297" t="s">
        <v>5408</v>
      </c>
      <c r="K938" s="153"/>
      <c r="L938" s="66"/>
      <c r="M938" s="58"/>
      <c r="N938" s="5"/>
      <c r="O938" s="5"/>
      <c r="P938" s="5"/>
      <c r="Q938" s="5"/>
      <c r="R938" s="5"/>
      <c r="S938" s="5"/>
      <c r="T938" s="5"/>
      <c r="U938" s="5"/>
      <c r="V938" s="5"/>
      <c r="W938" s="5"/>
      <c r="X938" s="5"/>
    </row>
    <row r="939" spans="1:24" ht="65.25" customHeight="1">
      <c r="A939" s="118">
        <v>938</v>
      </c>
      <c r="B939" s="119" t="s">
        <v>2630</v>
      </c>
      <c r="C939" s="154" t="s">
        <v>247</v>
      </c>
      <c r="D939" s="253" t="s">
        <v>12</v>
      </c>
      <c r="E939" s="119"/>
      <c r="F939" s="153" t="s">
        <v>5409</v>
      </c>
      <c r="G939" s="119" t="s">
        <v>6145</v>
      </c>
      <c r="H939" s="293">
        <v>89142715155</v>
      </c>
      <c r="I939" s="296" t="s">
        <v>6146</v>
      </c>
      <c r="J939" s="297" t="s">
        <v>5410</v>
      </c>
      <c r="K939" s="153"/>
      <c r="L939" s="66"/>
      <c r="M939" s="58"/>
      <c r="N939" s="5"/>
      <c r="O939" s="5"/>
      <c r="P939" s="5"/>
      <c r="Q939" s="5"/>
      <c r="R939" s="5"/>
      <c r="S939" s="5"/>
      <c r="T939" s="5"/>
      <c r="U939" s="5"/>
      <c r="V939" s="5"/>
      <c r="W939" s="5"/>
      <c r="X939" s="5"/>
    </row>
    <row r="940" spans="1:24" ht="65.25" customHeight="1">
      <c r="A940" s="118">
        <v>939</v>
      </c>
      <c r="B940" s="119" t="s">
        <v>2630</v>
      </c>
      <c r="C940" s="154" t="s">
        <v>247</v>
      </c>
      <c r="D940" s="253" t="s">
        <v>12</v>
      </c>
      <c r="E940" s="119"/>
      <c r="F940" s="153" t="s">
        <v>5411</v>
      </c>
      <c r="G940" s="119" t="s">
        <v>6145</v>
      </c>
      <c r="H940" s="293">
        <v>89142715155</v>
      </c>
      <c r="I940" s="296" t="s">
        <v>6146</v>
      </c>
      <c r="J940" s="297" t="s">
        <v>5412</v>
      </c>
      <c r="K940" s="153"/>
      <c r="L940" s="66"/>
      <c r="M940" s="58"/>
      <c r="N940" s="5"/>
      <c r="O940" s="5"/>
      <c r="P940" s="5"/>
      <c r="Q940" s="5"/>
      <c r="R940" s="5"/>
      <c r="S940" s="5"/>
      <c r="T940" s="5"/>
      <c r="U940" s="5"/>
      <c r="V940" s="5"/>
      <c r="W940" s="5"/>
      <c r="X940" s="5"/>
    </row>
    <row r="941" spans="1:24" ht="65.25" customHeight="1">
      <c r="A941" s="118">
        <v>940</v>
      </c>
      <c r="B941" s="119" t="s">
        <v>2630</v>
      </c>
      <c r="C941" s="154" t="s">
        <v>247</v>
      </c>
      <c r="D941" s="253" t="s">
        <v>12</v>
      </c>
      <c r="E941" s="119"/>
      <c r="F941" s="153" t="s">
        <v>5413</v>
      </c>
      <c r="G941" s="119" t="s">
        <v>6145</v>
      </c>
      <c r="H941" s="293">
        <v>89142715155</v>
      </c>
      <c r="I941" s="296" t="s">
        <v>6146</v>
      </c>
      <c r="J941" s="297" t="s">
        <v>5414</v>
      </c>
      <c r="K941" s="153"/>
      <c r="L941" s="66"/>
      <c r="M941" s="58"/>
      <c r="N941" s="5"/>
      <c r="O941" s="5"/>
      <c r="P941" s="5"/>
      <c r="Q941" s="5"/>
      <c r="R941" s="5"/>
      <c r="S941" s="5"/>
      <c r="T941" s="5"/>
      <c r="U941" s="5"/>
      <c r="V941" s="5"/>
      <c r="W941" s="5"/>
      <c r="X941" s="5"/>
    </row>
    <row r="942" spans="1:24" ht="65.25" customHeight="1">
      <c r="A942" s="118">
        <v>941</v>
      </c>
      <c r="B942" s="119" t="s">
        <v>2630</v>
      </c>
      <c r="C942" s="154" t="s">
        <v>247</v>
      </c>
      <c r="D942" s="253" t="s">
        <v>12</v>
      </c>
      <c r="E942" s="119"/>
      <c r="F942" s="153" t="s">
        <v>5415</v>
      </c>
      <c r="G942" s="119" t="s">
        <v>6145</v>
      </c>
      <c r="H942" s="293">
        <v>89142715155</v>
      </c>
      <c r="I942" s="296" t="s">
        <v>6146</v>
      </c>
      <c r="J942" s="297" t="s">
        <v>5416</v>
      </c>
      <c r="K942" s="153"/>
      <c r="L942" s="66"/>
      <c r="M942" s="58"/>
      <c r="N942" s="5"/>
      <c r="O942" s="5"/>
      <c r="P942" s="5"/>
      <c r="Q942" s="5"/>
      <c r="R942" s="5"/>
      <c r="S942" s="5"/>
      <c r="T942" s="5"/>
      <c r="U942" s="5"/>
      <c r="V942" s="5"/>
      <c r="W942" s="5"/>
      <c r="X942" s="5"/>
    </row>
    <row r="943" spans="1:24" ht="65.25" customHeight="1">
      <c r="A943" s="118">
        <v>942</v>
      </c>
      <c r="B943" s="119" t="s">
        <v>2630</v>
      </c>
      <c r="C943" s="154" t="s">
        <v>247</v>
      </c>
      <c r="D943" s="253" t="s">
        <v>12</v>
      </c>
      <c r="E943" s="119"/>
      <c r="F943" s="153" t="s">
        <v>5417</v>
      </c>
      <c r="G943" s="119" t="s">
        <v>6145</v>
      </c>
      <c r="H943" s="293">
        <v>89142715155</v>
      </c>
      <c r="I943" s="296" t="s">
        <v>6146</v>
      </c>
      <c r="J943" s="297" t="s">
        <v>5418</v>
      </c>
      <c r="K943" s="153"/>
      <c r="L943" s="66"/>
      <c r="M943" s="58"/>
      <c r="N943" s="5"/>
      <c r="O943" s="5"/>
      <c r="P943" s="5"/>
      <c r="Q943" s="5"/>
      <c r="R943" s="5"/>
      <c r="S943" s="5"/>
      <c r="T943" s="5"/>
      <c r="U943" s="5"/>
      <c r="V943" s="5"/>
      <c r="W943" s="5"/>
      <c r="X943" s="5"/>
    </row>
    <row r="944" spans="1:24" ht="65.25" customHeight="1">
      <c r="A944" s="118">
        <v>943</v>
      </c>
      <c r="B944" s="119" t="s">
        <v>2630</v>
      </c>
      <c r="C944" s="154" t="s">
        <v>247</v>
      </c>
      <c r="D944" s="253" t="s">
        <v>12</v>
      </c>
      <c r="E944" s="119"/>
      <c r="F944" s="153" t="s">
        <v>5419</v>
      </c>
      <c r="G944" s="119" t="s">
        <v>6145</v>
      </c>
      <c r="H944" s="293">
        <v>89142715155</v>
      </c>
      <c r="I944" s="296" t="s">
        <v>6146</v>
      </c>
      <c r="J944" s="297" t="s">
        <v>5420</v>
      </c>
      <c r="K944" s="153"/>
      <c r="L944" s="66"/>
      <c r="M944" s="58"/>
      <c r="N944" s="5"/>
      <c r="O944" s="5"/>
      <c r="P944" s="5"/>
      <c r="Q944" s="5"/>
      <c r="R944" s="5"/>
      <c r="S944" s="5"/>
      <c r="T944" s="5"/>
      <c r="U944" s="5"/>
      <c r="V944" s="5"/>
      <c r="W944" s="5"/>
      <c r="X944" s="5"/>
    </row>
    <row r="945" spans="1:24" ht="65.25" customHeight="1">
      <c r="A945" s="118">
        <v>944</v>
      </c>
      <c r="B945" s="119" t="s">
        <v>2630</v>
      </c>
      <c r="C945" s="154" t="s">
        <v>247</v>
      </c>
      <c r="D945" s="253" t="s">
        <v>12</v>
      </c>
      <c r="E945" s="119"/>
      <c r="F945" s="153" t="s">
        <v>5421</v>
      </c>
      <c r="G945" s="119" t="s">
        <v>6145</v>
      </c>
      <c r="H945" s="293">
        <v>89142715155</v>
      </c>
      <c r="I945" s="296" t="s">
        <v>6146</v>
      </c>
      <c r="J945" s="297" t="s">
        <v>5422</v>
      </c>
      <c r="K945" s="153"/>
      <c r="L945" s="66"/>
      <c r="M945" s="58"/>
      <c r="N945" s="5"/>
      <c r="O945" s="5"/>
      <c r="P945" s="5"/>
      <c r="Q945" s="5"/>
      <c r="R945" s="5"/>
      <c r="S945" s="5"/>
      <c r="T945" s="5"/>
      <c r="U945" s="5"/>
      <c r="V945" s="5"/>
      <c r="W945" s="5"/>
      <c r="X945" s="5"/>
    </row>
    <row r="946" spans="1:24" ht="65.25" customHeight="1">
      <c r="A946" s="118">
        <v>945</v>
      </c>
      <c r="B946" s="119" t="s">
        <v>2630</v>
      </c>
      <c r="C946" s="154" t="s">
        <v>247</v>
      </c>
      <c r="D946" s="253" t="s">
        <v>12</v>
      </c>
      <c r="E946" s="119"/>
      <c r="F946" s="153" t="s">
        <v>5423</v>
      </c>
      <c r="G946" s="119" t="s">
        <v>6145</v>
      </c>
      <c r="H946" s="293">
        <v>89142715155</v>
      </c>
      <c r="I946" s="296" t="s">
        <v>6146</v>
      </c>
      <c r="J946" s="297" t="s">
        <v>5424</v>
      </c>
      <c r="K946" s="153"/>
      <c r="L946" s="66"/>
      <c r="M946" s="58"/>
      <c r="N946" s="5"/>
      <c r="O946" s="5"/>
      <c r="P946" s="5"/>
      <c r="Q946" s="5"/>
      <c r="R946" s="5"/>
      <c r="S946" s="5"/>
      <c r="T946" s="5"/>
      <c r="U946" s="5"/>
      <c r="V946" s="5"/>
      <c r="W946" s="5"/>
      <c r="X946" s="5"/>
    </row>
    <row r="947" spans="1:24" ht="65.25" customHeight="1">
      <c r="A947" s="118">
        <v>946</v>
      </c>
      <c r="B947" s="119" t="s">
        <v>2630</v>
      </c>
      <c r="C947" s="154" t="s">
        <v>247</v>
      </c>
      <c r="D947" s="253" t="s">
        <v>12</v>
      </c>
      <c r="E947" s="119"/>
      <c r="F947" s="153" t="s">
        <v>6431</v>
      </c>
      <c r="G947" s="119" t="s">
        <v>6145</v>
      </c>
      <c r="H947" s="293">
        <v>89142715155</v>
      </c>
      <c r="I947" s="296" t="s">
        <v>6146</v>
      </c>
      <c r="J947" s="297" t="s">
        <v>5425</v>
      </c>
      <c r="K947" s="153"/>
      <c r="L947" s="66"/>
      <c r="M947" s="58"/>
      <c r="N947" s="5"/>
      <c r="O947" s="5"/>
      <c r="P947" s="5"/>
      <c r="Q947" s="5"/>
      <c r="R947" s="5"/>
      <c r="S947" s="5"/>
      <c r="T947" s="5"/>
      <c r="U947" s="5"/>
      <c r="V947" s="5"/>
      <c r="W947" s="5"/>
      <c r="X947" s="5"/>
    </row>
    <row r="948" spans="1:24" ht="65.25" customHeight="1">
      <c r="A948" s="118">
        <v>947</v>
      </c>
      <c r="B948" s="119" t="s">
        <v>2630</v>
      </c>
      <c r="C948" s="154" t="s">
        <v>247</v>
      </c>
      <c r="D948" s="253" t="s">
        <v>12</v>
      </c>
      <c r="E948" s="119"/>
      <c r="F948" s="153" t="s">
        <v>5426</v>
      </c>
      <c r="G948" s="119" t="s">
        <v>6145</v>
      </c>
      <c r="H948" s="293">
        <v>89142715155</v>
      </c>
      <c r="I948" s="296" t="s">
        <v>6146</v>
      </c>
      <c r="J948" s="297" t="s">
        <v>5427</v>
      </c>
      <c r="K948" s="153"/>
      <c r="L948" s="66"/>
      <c r="M948" s="58"/>
      <c r="N948" s="5"/>
      <c r="O948" s="5"/>
      <c r="P948" s="5"/>
      <c r="Q948" s="5"/>
      <c r="R948" s="5"/>
      <c r="S948" s="5"/>
      <c r="T948" s="5"/>
      <c r="U948" s="5"/>
      <c r="V948" s="5"/>
      <c r="W948" s="5"/>
      <c r="X948" s="5"/>
    </row>
    <row r="949" spans="1:24" ht="65.25" customHeight="1">
      <c r="A949" s="118">
        <v>948</v>
      </c>
      <c r="B949" s="119" t="s">
        <v>2630</v>
      </c>
      <c r="C949" s="154" t="s">
        <v>247</v>
      </c>
      <c r="D949" s="253" t="s">
        <v>12</v>
      </c>
      <c r="E949" s="119"/>
      <c r="F949" s="153" t="s">
        <v>5428</v>
      </c>
      <c r="G949" s="119" t="s">
        <v>6145</v>
      </c>
      <c r="H949" s="293">
        <v>89142715155</v>
      </c>
      <c r="I949" s="296" t="s">
        <v>6146</v>
      </c>
      <c r="J949" s="297" t="s">
        <v>5429</v>
      </c>
      <c r="K949" s="153"/>
      <c r="L949" s="66"/>
      <c r="M949" s="58"/>
      <c r="N949" s="5"/>
      <c r="O949" s="5"/>
      <c r="P949" s="5"/>
      <c r="Q949" s="5"/>
      <c r="R949" s="5"/>
      <c r="S949" s="5"/>
      <c r="T949" s="5"/>
      <c r="U949" s="5"/>
      <c r="V949" s="5"/>
      <c r="W949" s="5"/>
      <c r="X949" s="5"/>
    </row>
    <row r="950" spans="1:24" ht="65.25" customHeight="1">
      <c r="A950" s="118">
        <v>949</v>
      </c>
      <c r="B950" s="119" t="s">
        <v>2630</v>
      </c>
      <c r="C950" s="154" t="s">
        <v>247</v>
      </c>
      <c r="D950" s="253" t="s">
        <v>12</v>
      </c>
      <c r="E950" s="119"/>
      <c r="F950" s="153" t="s">
        <v>5430</v>
      </c>
      <c r="G950" s="119" t="s">
        <v>6145</v>
      </c>
      <c r="H950" s="293">
        <v>89142715155</v>
      </c>
      <c r="I950" s="296" t="s">
        <v>6146</v>
      </c>
      <c r="J950" s="297" t="s">
        <v>5431</v>
      </c>
      <c r="K950" s="153"/>
      <c r="L950" s="66"/>
      <c r="M950" s="58"/>
      <c r="N950" s="5"/>
      <c r="O950" s="5"/>
      <c r="P950" s="5"/>
      <c r="Q950" s="5"/>
      <c r="R950" s="5"/>
      <c r="S950" s="5"/>
      <c r="T950" s="5"/>
      <c r="U950" s="5"/>
      <c r="V950" s="5"/>
      <c r="W950" s="5"/>
      <c r="X950" s="5"/>
    </row>
    <row r="951" spans="1:24" ht="65.25" customHeight="1">
      <c r="A951" s="118">
        <v>950</v>
      </c>
      <c r="B951" s="119" t="s">
        <v>2630</v>
      </c>
      <c r="C951" s="154" t="s">
        <v>247</v>
      </c>
      <c r="D951" s="253" t="s">
        <v>12</v>
      </c>
      <c r="E951" s="119"/>
      <c r="F951" s="153" t="s">
        <v>5432</v>
      </c>
      <c r="G951" s="119" t="s">
        <v>6145</v>
      </c>
      <c r="H951" s="293">
        <v>89142715155</v>
      </c>
      <c r="I951" s="296" t="s">
        <v>6146</v>
      </c>
      <c r="J951" s="297" t="s">
        <v>5433</v>
      </c>
      <c r="K951" s="153"/>
      <c r="L951" s="66"/>
      <c r="M951" s="58"/>
      <c r="N951" s="5"/>
      <c r="O951" s="5"/>
      <c r="P951" s="5"/>
      <c r="Q951" s="5"/>
      <c r="R951" s="5"/>
      <c r="S951" s="5"/>
      <c r="T951" s="5"/>
      <c r="U951" s="5"/>
      <c r="V951" s="5"/>
      <c r="W951" s="5"/>
      <c r="X951" s="5"/>
    </row>
    <row r="952" spans="1:24" ht="65.25" customHeight="1">
      <c r="A952" s="118">
        <v>951</v>
      </c>
      <c r="B952" s="119" t="s">
        <v>2630</v>
      </c>
      <c r="C952" s="154" t="s">
        <v>247</v>
      </c>
      <c r="D952" s="253" t="s">
        <v>12</v>
      </c>
      <c r="E952" s="119"/>
      <c r="F952" s="153" t="s">
        <v>5434</v>
      </c>
      <c r="G952" s="119" t="s">
        <v>6145</v>
      </c>
      <c r="H952" s="293">
        <v>89142715155</v>
      </c>
      <c r="I952" s="296" t="s">
        <v>6146</v>
      </c>
      <c r="J952" s="297" t="s">
        <v>5435</v>
      </c>
      <c r="K952" s="153"/>
      <c r="L952" s="66"/>
      <c r="M952" s="58"/>
      <c r="N952" s="5"/>
      <c r="O952" s="5"/>
      <c r="P952" s="5"/>
      <c r="Q952" s="5"/>
      <c r="R952" s="5"/>
      <c r="S952" s="5"/>
      <c r="T952" s="5"/>
      <c r="U952" s="5"/>
      <c r="V952" s="5"/>
      <c r="W952" s="5"/>
      <c r="X952" s="5"/>
    </row>
    <row r="953" spans="1:24" ht="65.25" customHeight="1">
      <c r="A953" s="118">
        <v>952</v>
      </c>
      <c r="B953" s="119" t="s">
        <v>2630</v>
      </c>
      <c r="C953" s="154" t="s">
        <v>247</v>
      </c>
      <c r="D953" s="253" t="s">
        <v>12</v>
      </c>
      <c r="E953" s="119"/>
      <c r="F953" s="153" t="s">
        <v>5436</v>
      </c>
      <c r="G953" s="119" t="s">
        <v>6145</v>
      </c>
      <c r="H953" s="293">
        <v>89142715155</v>
      </c>
      <c r="I953" s="296" t="s">
        <v>6146</v>
      </c>
      <c r="J953" s="297" t="s">
        <v>5439</v>
      </c>
      <c r="K953" s="153"/>
      <c r="L953" s="66"/>
      <c r="M953" s="58"/>
      <c r="N953" s="5"/>
      <c r="O953" s="5"/>
      <c r="P953" s="5"/>
      <c r="Q953" s="5"/>
      <c r="R953" s="5"/>
      <c r="S953" s="5"/>
      <c r="T953" s="5"/>
      <c r="U953" s="5"/>
      <c r="V953" s="5"/>
      <c r="W953" s="5"/>
      <c r="X953" s="5"/>
    </row>
    <row r="954" spans="1:24" ht="65.25" customHeight="1">
      <c r="A954" s="118">
        <v>953</v>
      </c>
      <c r="B954" s="119" t="s">
        <v>2630</v>
      </c>
      <c r="C954" s="154" t="s">
        <v>247</v>
      </c>
      <c r="D954" s="253" t="s">
        <v>12</v>
      </c>
      <c r="E954" s="119"/>
      <c r="F954" s="153" t="s">
        <v>5437</v>
      </c>
      <c r="G954" s="119" t="s">
        <v>6145</v>
      </c>
      <c r="H954" s="293">
        <v>89142715155</v>
      </c>
      <c r="I954" s="296" t="s">
        <v>6146</v>
      </c>
      <c r="J954" s="297" t="s">
        <v>5440</v>
      </c>
      <c r="K954" s="153"/>
      <c r="L954" s="66"/>
      <c r="M954" s="58"/>
      <c r="N954" s="5"/>
      <c r="O954" s="5"/>
      <c r="P954" s="5"/>
      <c r="Q954" s="5"/>
      <c r="R954" s="5"/>
      <c r="S954" s="5"/>
      <c r="T954" s="5"/>
      <c r="U954" s="5"/>
      <c r="V954" s="5"/>
      <c r="W954" s="5"/>
      <c r="X954" s="5"/>
    </row>
    <row r="955" spans="1:24" ht="65.25" customHeight="1">
      <c r="A955" s="118">
        <v>954</v>
      </c>
      <c r="B955" s="119" t="s">
        <v>2630</v>
      </c>
      <c r="C955" s="154" t="s">
        <v>247</v>
      </c>
      <c r="D955" s="253" t="s">
        <v>12</v>
      </c>
      <c r="E955" s="119"/>
      <c r="F955" s="153" t="s">
        <v>5438</v>
      </c>
      <c r="G955" s="119" t="s">
        <v>6145</v>
      </c>
      <c r="H955" s="293">
        <v>89142715155</v>
      </c>
      <c r="I955" s="296" t="s">
        <v>6146</v>
      </c>
      <c r="J955" s="297" t="s">
        <v>5441</v>
      </c>
      <c r="K955" s="153"/>
      <c r="L955" s="66"/>
      <c r="M955" s="58"/>
      <c r="N955" s="5"/>
      <c r="O955" s="5"/>
      <c r="P955" s="5"/>
      <c r="Q955" s="5"/>
      <c r="R955" s="5"/>
      <c r="S955" s="5"/>
      <c r="T955" s="5"/>
      <c r="U955" s="5"/>
      <c r="V955" s="5"/>
      <c r="W955" s="5"/>
      <c r="X955" s="5"/>
    </row>
    <row r="956" spans="1:24" ht="65.25" customHeight="1">
      <c r="A956" s="118">
        <v>955</v>
      </c>
      <c r="B956" s="119" t="s">
        <v>2630</v>
      </c>
      <c r="C956" s="154" t="s">
        <v>247</v>
      </c>
      <c r="D956" s="253" t="s">
        <v>12</v>
      </c>
      <c r="E956" s="119"/>
      <c r="F956" s="153" t="s">
        <v>5442</v>
      </c>
      <c r="G956" s="119" t="s">
        <v>6145</v>
      </c>
      <c r="H956" s="293">
        <v>89142715155</v>
      </c>
      <c r="I956" s="296" t="s">
        <v>6146</v>
      </c>
      <c r="J956" s="297" t="s">
        <v>5443</v>
      </c>
      <c r="K956" s="153"/>
      <c r="L956" s="66"/>
      <c r="M956" s="58"/>
      <c r="N956" s="5"/>
      <c r="O956" s="5"/>
      <c r="P956" s="5"/>
      <c r="Q956" s="5"/>
      <c r="R956" s="5"/>
      <c r="S956" s="5"/>
      <c r="T956" s="5"/>
      <c r="U956" s="5"/>
      <c r="V956" s="5"/>
      <c r="W956" s="5"/>
      <c r="X956" s="5"/>
    </row>
    <row r="957" spans="1:24" ht="65.25" customHeight="1">
      <c r="A957" s="118">
        <v>956</v>
      </c>
      <c r="B957" s="119" t="s">
        <v>2630</v>
      </c>
      <c r="C957" s="154" t="s">
        <v>247</v>
      </c>
      <c r="D957" s="253" t="s">
        <v>12</v>
      </c>
      <c r="E957" s="119"/>
      <c r="F957" s="153" t="s">
        <v>5444</v>
      </c>
      <c r="G957" s="119" t="s">
        <v>6145</v>
      </c>
      <c r="H957" s="293">
        <v>89142715155</v>
      </c>
      <c r="I957" s="296" t="s">
        <v>6146</v>
      </c>
      <c r="J957" s="297" t="s">
        <v>5445</v>
      </c>
      <c r="K957" s="153"/>
      <c r="L957" s="66"/>
      <c r="M957" s="58"/>
      <c r="N957" s="5"/>
      <c r="O957" s="5"/>
      <c r="P957" s="5"/>
      <c r="Q957" s="5"/>
      <c r="R957" s="5"/>
      <c r="S957" s="5"/>
      <c r="T957" s="5"/>
      <c r="U957" s="5"/>
      <c r="V957" s="5"/>
      <c r="W957" s="5"/>
      <c r="X957" s="5"/>
    </row>
    <row r="958" spans="1:24" ht="65.25" customHeight="1">
      <c r="A958" s="118">
        <v>957</v>
      </c>
      <c r="B958" s="119" t="s">
        <v>2630</v>
      </c>
      <c r="C958" s="154" t="s">
        <v>247</v>
      </c>
      <c r="D958" s="253" t="s">
        <v>12</v>
      </c>
      <c r="E958" s="119"/>
      <c r="F958" s="153" t="s">
        <v>5446</v>
      </c>
      <c r="G958" s="119" t="s">
        <v>6145</v>
      </c>
      <c r="H958" s="293">
        <v>89142715155</v>
      </c>
      <c r="I958" s="296" t="s">
        <v>6146</v>
      </c>
      <c r="J958" s="297" t="s">
        <v>5447</v>
      </c>
      <c r="K958" s="153"/>
      <c r="L958" s="66"/>
      <c r="M958" s="58"/>
      <c r="N958" s="5"/>
      <c r="O958" s="5"/>
      <c r="P958" s="5"/>
      <c r="Q958" s="5"/>
      <c r="R958" s="5"/>
      <c r="S958" s="5"/>
      <c r="T958" s="5"/>
      <c r="U958" s="5"/>
      <c r="V958" s="5"/>
      <c r="W958" s="5"/>
      <c r="X958" s="5"/>
    </row>
    <row r="959" spans="1:24" ht="65.25" customHeight="1">
      <c r="A959" s="118">
        <v>958</v>
      </c>
      <c r="B959" s="119" t="s">
        <v>2630</v>
      </c>
      <c r="C959" s="154" t="s">
        <v>247</v>
      </c>
      <c r="D959" s="253" t="s">
        <v>12</v>
      </c>
      <c r="E959" s="119"/>
      <c r="F959" s="153" t="s">
        <v>5448</v>
      </c>
      <c r="G959" s="119" t="s">
        <v>6145</v>
      </c>
      <c r="H959" s="293">
        <v>89142715155</v>
      </c>
      <c r="I959" s="296" t="s">
        <v>6146</v>
      </c>
      <c r="J959" s="297" t="s">
        <v>5449</v>
      </c>
      <c r="K959" s="153"/>
      <c r="L959" s="66"/>
      <c r="M959" s="58"/>
      <c r="N959" s="5"/>
      <c r="O959" s="5"/>
      <c r="P959" s="5"/>
      <c r="Q959" s="5"/>
      <c r="R959" s="5"/>
      <c r="S959" s="5"/>
      <c r="T959" s="5"/>
      <c r="U959" s="5"/>
      <c r="V959" s="5"/>
      <c r="W959" s="5"/>
      <c r="X959" s="5"/>
    </row>
    <row r="960" spans="1:24" ht="65.25" customHeight="1">
      <c r="A960" s="118">
        <v>959</v>
      </c>
      <c r="B960" s="119" t="s">
        <v>2630</v>
      </c>
      <c r="C960" s="154" t="s">
        <v>247</v>
      </c>
      <c r="D960" s="253" t="s">
        <v>12</v>
      </c>
      <c r="E960" s="119"/>
      <c r="F960" s="153" t="s">
        <v>5450</v>
      </c>
      <c r="G960" s="119" t="s">
        <v>6145</v>
      </c>
      <c r="H960" s="293">
        <v>89142715155</v>
      </c>
      <c r="I960" s="296" t="s">
        <v>6146</v>
      </c>
      <c r="J960" s="297" t="s">
        <v>5451</v>
      </c>
      <c r="K960" s="153"/>
      <c r="L960" s="66"/>
      <c r="M960" s="58"/>
      <c r="N960" s="5"/>
      <c r="O960" s="5"/>
      <c r="P960" s="5"/>
      <c r="Q960" s="5"/>
      <c r="R960" s="5"/>
      <c r="S960" s="5"/>
      <c r="T960" s="5"/>
      <c r="U960" s="5"/>
      <c r="V960" s="5"/>
      <c r="W960" s="5"/>
      <c r="X960" s="5"/>
    </row>
    <row r="961" spans="1:24" ht="65.25" customHeight="1">
      <c r="A961" s="118">
        <v>960</v>
      </c>
      <c r="B961" s="119" t="s">
        <v>2630</v>
      </c>
      <c r="C961" s="154" t="s">
        <v>247</v>
      </c>
      <c r="D961" s="253" t="s">
        <v>12</v>
      </c>
      <c r="E961" s="119"/>
      <c r="F961" s="153" t="s">
        <v>5452</v>
      </c>
      <c r="G961" s="119" t="s">
        <v>6145</v>
      </c>
      <c r="H961" s="293">
        <v>89142715155</v>
      </c>
      <c r="I961" s="296" t="s">
        <v>6146</v>
      </c>
      <c r="J961" s="297" t="s">
        <v>5453</v>
      </c>
      <c r="K961" s="153"/>
      <c r="L961" s="66"/>
      <c r="M961" s="58"/>
      <c r="N961" s="5"/>
      <c r="O961" s="5"/>
      <c r="P961" s="5"/>
      <c r="Q961" s="5"/>
      <c r="R961" s="5"/>
      <c r="S961" s="5"/>
      <c r="T961" s="5"/>
      <c r="U961" s="5"/>
      <c r="V961" s="5"/>
      <c r="W961" s="5"/>
      <c r="X961" s="5"/>
    </row>
    <row r="962" spans="1:24" ht="65.25" customHeight="1">
      <c r="A962" s="118">
        <v>961</v>
      </c>
      <c r="B962" s="119" t="s">
        <v>2630</v>
      </c>
      <c r="C962" s="154" t="s">
        <v>247</v>
      </c>
      <c r="D962" s="253" t="s">
        <v>12</v>
      </c>
      <c r="E962" s="119"/>
      <c r="F962" s="153" t="s">
        <v>5454</v>
      </c>
      <c r="G962" s="119" t="s">
        <v>6145</v>
      </c>
      <c r="H962" s="293">
        <v>89142715155</v>
      </c>
      <c r="I962" s="296" t="s">
        <v>6146</v>
      </c>
      <c r="J962" s="297" t="s">
        <v>5455</v>
      </c>
      <c r="K962" s="153"/>
      <c r="L962" s="66"/>
      <c r="M962" s="58"/>
      <c r="N962" s="5"/>
      <c r="O962" s="5"/>
      <c r="P962" s="5"/>
      <c r="Q962" s="5"/>
      <c r="R962" s="5"/>
      <c r="S962" s="5"/>
      <c r="T962" s="5"/>
      <c r="U962" s="5"/>
      <c r="V962" s="5"/>
      <c r="W962" s="5"/>
      <c r="X962" s="5"/>
    </row>
    <row r="963" spans="1:24" ht="65.25" customHeight="1">
      <c r="A963" s="118">
        <v>962</v>
      </c>
      <c r="B963" s="119" t="s">
        <v>2630</v>
      </c>
      <c r="C963" s="154" t="s">
        <v>247</v>
      </c>
      <c r="D963" s="253" t="s">
        <v>12</v>
      </c>
      <c r="E963" s="119"/>
      <c r="F963" s="153" t="s">
        <v>5456</v>
      </c>
      <c r="G963" s="119" t="s">
        <v>6145</v>
      </c>
      <c r="H963" s="293">
        <v>89142715155</v>
      </c>
      <c r="I963" s="296" t="s">
        <v>6146</v>
      </c>
      <c r="J963" s="297" t="s">
        <v>5457</v>
      </c>
      <c r="K963" s="153"/>
      <c r="L963" s="66"/>
      <c r="M963" s="58"/>
      <c r="N963" s="5"/>
      <c r="O963" s="5"/>
      <c r="P963" s="5"/>
      <c r="Q963" s="5"/>
      <c r="R963" s="5"/>
      <c r="S963" s="5"/>
      <c r="T963" s="5"/>
      <c r="U963" s="5"/>
      <c r="V963" s="5"/>
      <c r="W963" s="5"/>
      <c r="X963" s="5"/>
    </row>
    <row r="964" spans="1:24" ht="65.25" customHeight="1">
      <c r="A964" s="118">
        <v>963</v>
      </c>
      <c r="B964" s="119" t="s">
        <v>2630</v>
      </c>
      <c r="C964" s="154" t="s">
        <v>247</v>
      </c>
      <c r="D964" s="253" t="s">
        <v>12</v>
      </c>
      <c r="E964" s="119"/>
      <c r="F964" s="153" t="s">
        <v>5458</v>
      </c>
      <c r="G964" s="119" t="s">
        <v>6145</v>
      </c>
      <c r="H964" s="293">
        <v>89142715155</v>
      </c>
      <c r="I964" s="296" t="s">
        <v>6146</v>
      </c>
      <c r="J964" s="297" t="s">
        <v>5459</v>
      </c>
      <c r="K964" s="153"/>
      <c r="L964" s="66"/>
      <c r="M964" s="58"/>
      <c r="N964" s="5"/>
      <c r="O964" s="5"/>
      <c r="P964" s="5"/>
      <c r="Q964" s="5"/>
      <c r="R964" s="5"/>
      <c r="S964" s="5"/>
      <c r="T964" s="5"/>
      <c r="U964" s="5"/>
      <c r="V964" s="5"/>
      <c r="W964" s="5"/>
      <c r="X964" s="5"/>
    </row>
    <row r="965" spans="1:24" ht="65.25" customHeight="1">
      <c r="A965" s="118">
        <v>964</v>
      </c>
      <c r="B965" s="119" t="s">
        <v>2630</v>
      </c>
      <c r="C965" s="154" t="s">
        <v>247</v>
      </c>
      <c r="D965" s="253" t="s">
        <v>12</v>
      </c>
      <c r="E965" s="119"/>
      <c r="F965" s="153" t="s">
        <v>5459</v>
      </c>
      <c r="G965" s="119" t="s">
        <v>6145</v>
      </c>
      <c r="H965" s="293">
        <v>89142715155</v>
      </c>
      <c r="I965" s="296" t="s">
        <v>6146</v>
      </c>
      <c r="J965" s="297" t="s">
        <v>5460</v>
      </c>
      <c r="K965" s="153"/>
      <c r="L965" s="66"/>
      <c r="M965" s="58"/>
      <c r="N965" s="5"/>
      <c r="O965" s="5"/>
      <c r="P965" s="5"/>
      <c r="Q965" s="5"/>
      <c r="R965" s="5"/>
      <c r="S965" s="5"/>
      <c r="T965" s="5"/>
      <c r="U965" s="5"/>
      <c r="V965" s="5"/>
      <c r="W965" s="5"/>
      <c r="X965" s="5"/>
    </row>
    <row r="966" spans="1:24" ht="65.25" customHeight="1">
      <c r="A966" s="118">
        <v>965</v>
      </c>
      <c r="B966" s="119" t="s">
        <v>2630</v>
      </c>
      <c r="C966" s="154" t="s">
        <v>247</v>
      </c>
      <c r="D966" s="253" t="s">
        <v>12</v>
      </c>
      <c r="E966" s="119"/>
      <c r="F966" s="153" t="s">
        <v>5461</v>
      </c>
      <c r="G966" s="119" t="s">
        <v>6145</v>
      </c>
      <c r="H966" s="293">
        <v>89142715155</v>
      </c>
      <c r="I966" s="296" t="s">
        <v>6146</v>
      </c>
      <c r="J966" s="297" t="s">
        <v>5462</v>
      </c>
      <c r="K966" s="153"/>
      <c r="L966" s="66"/>
      <c r="M966" s="58"/>
      <c r="N966" s="5"/>
      <c r="O966" s="5"/>
      <c r="P966" s="5"/>
      <c r="Q966" s="5"/>
      <c r="R966" s="5"/>
      <c r="S966" s="5"/>
      <c r="T966" s="5"/>
      <c r="U966" s="5"/>
      <c r="V966" s="5"/>
      <c r="W966" s="5"/>
      <c r="X966" s="5"/>
    </row>
    <row r="967" spans="1:24" ht="65.25" customHeight="1">
      <c r="A967" s="118">
        <v>966</v>
      </c>
      <c r="B967" s="119" t="s">
        <v>2630</v>
      </c>
      <c r="C967" s="154" t="s">
        <v>247</v>
      </c>
      <c r="D967" s="253" t="s">
        <v>12</v>
      </c>
      <c r="E967" s="119"/>
      <c r="F967" s="153" t="s">
        <v>5463</v>
      </c>
      <c r="G967" s="119" t="s">
        <v>6145</v>
      </c>
      <c r="H967" s="293">
        <v>89142715155</v>
      </c>
      <c r="I967" s="296" t="s">
        <v>6146</v>
      </c>
      <c r="J967" s="297" t="s">
        <v>5464</v>
      </c>
      <c r="K967" s="153"/>
      <c r="L967" s="66"/>
      <c r="M967" s="58"/>
      <c r="N967" s="5"/>
      <c r="O967" s="5"/>
      <c r="P967" s="5"/>
      <c r="Q967" s="5"/>
      <c r="R967" s="5"/>
      <c r="S967" s="5"/>
      <c r="T967" s="5"/>
      <c r="U967" s="5"/>
      <c r="V967" s="5"/>
      <c r="W967" s="5"/>
      <c r="X967" s="5"/>
    </row>
    <row r="968" spans="1:24" ht="65.25" customHeight="1">
      <c r="A968" s="118">
        <v>967</v>
      </c>
      <c r="B968" s="119" t="s">
        <v>2630</v>
      </c>
      <c r="C968" s="154" t="s">
        <v>247</v>
      </c>
      <c r="D968" s="253" t="s">
        <v>12</v>
      </c>
      <c r="E968" s="119"/>
      <c r="F968" s="153" t="s">
        <v>5465</v>
      </c>
      <c r="G968" s="119" t="s">
        <v>6145</v>
      </c>
      <c r="H968" s="293">
        <v>89142715155</v>
      </c>
      <c r="I968" s="296" t="s">
        <v>6146</v>
      </c>
      <c r="J968" s="297" t="s">
        <v>5466</v>
      </c>
      <c r="K968" s="153"/>
      <c r="L968" s="66"/>
      <c r="M968" s="58"/>
      <c r="N968" s="5"/>
      <c r="O968" s="5"/>
      <c r="P968" s="5"/>
      <c r="Q968" s="5"/>
      <c r="R968" s="5"/>
      <c r="S968" s="5"/>
      <c r="T968" s="5"/>
      <c r="U968" s="5"/>
      <c r="V968" s="5"/>
      <c r="W968" s="5"/>
      <c r="X968" s="5"/>
    </row>
    <row r="969" spans="1:24" ht="65.25" customHeight="1">
      <c r="A969" s="118">
        <v>968</v>
      </c>
      <c r="B969" s="119" t="s">
        <v>2630</v>
      </c>
      <c r="C969" s="154" t="s">
        <v>247</v>
      </c>
      <c r="D969" s="253" t="s">
        <v>12</v>
      </c>
      <c r="E969" s="119"/>
      <c r="F969" s="153" t="s">
        <v>5467</v>
      </c>
      <c r="G969" s="119" t="s">
        <v>6145</v>
      </c>
      <c r="H969" s="293">
        <v>89142715155</v>
      </c>
      <c r="I969" s="296" t="s">
        <v>6146</v>
      </c>
      <c r="J969" s="297" t="s">
        <v>5468</v>
      </c>
      <c r="K969" s="153"/>
      <c r="L969" s="66"/>
      <c r="M969" s="58"/>
      <c r="N969" s="5"/>
      <c r="O969" s="5"/>
      <c r="P969" s="5"/>
      <c r="Q969" s="5"/>
      <c r="R969" s="5"/>
      <c r="S969" s="5"/>
      <c r="T969" s="5"/>
      <c r="U969" s="5"/>
      <c r="V969" s="5"/>
      <c r="W969" s="5"/>
      <c r="X969" s="5"/>
    </row>
    <row r="970" spans="1:24" ht="65.25" customHeight="1">
      <c r="A970" s="118">
        <v>969</v>
      </c>
      <c r="B970" s="119" t="s">
        <v>2630</v>
      </c>
      <c r="C970" s="154" t="s">
        <v>247</v>
      </c>
      <c r="D970" s="253" t="s">
        <v>12</v>
      </c>
      <c r="E970" s="119"/>
      <c r="F970" s="153" t="s">
        <v>5469</v>
      </c>
      <c r="G970" s="119" t="s">
        <v>6145</v>
      </c>
      <c r="H970" s="293">
        <v>89142715155</v>
      </c>
      <c r="I970" s="296" t="s">
        <v>6146</v>
      </c>
      <c r="J970" s="297" t="s">
        <v>5470</v>
      </c>
      <c r="K970" s="153"/>
      <c r="L970" s="66"/>
      <c r="M970" s="58"/>
      <c r="N970" s="5"/>
      <c r="O970" s="5"/>
      <c r="P970" s="5"/>
      <c r="Q970" s="5"/>
      <c r="R970" s="5"/>
      <c r="S970" s="5"/>
      <c r="T970" s="5"/>
      <c r="U970" s="5"/>
      <c r="V970" s="5"/>
      <c r="W970" s="5"/>
      <c r="X970" s="5"/>
    </row>
    <row r="971" spans="1:24" ht="65.25" customHeight="1">
      <c r="A971" s="118">
        <v>970</v>
      </c>
      <c r="B971" s="119" t="s">
        <v>2630</v>
      </c>
      <c r="C971" s="154" t="s">
        <v>247</v>
      </c>
      <c r="D971" s="253" t="s">
        <v>12</v>
      </c>
      <c r="E971" s="119"/>
      <c r="F971" s="153" t="s">
        <v>5471</v>
      </c>
      <c r="G971" s="119" t="s">
        <v>6145</v>
      </c>
      <c r="H971" s="293">
        <v>89142715155</v>
      </c>
      <c r="I971" s="296" t="s">
        <v>6146</v>
      </c>
      <c r="J971" s="297" t="s">
        <v>5472</v>
      </c>
      <c r="K971" s="153"/>
      <c r="L971" s="66"/>
      <c r="M971" s="58"/>
      <c r="N971" s="5"/>
      <c r="O971" s="5"/>
      <c r="P971" s="5"/>
      <c r="Q971" s="5"/>
      <c r="R971" s="5"/>
      <c r="S971" s="5"/>
      <c r="T971" s="5"/>
      <c r="U971" s="5"/>
      <c r="V971" s="5"/>
      <c r="W971" s="5"/>
      <c r="X971" s="5"/>
    </row>
    <row r="972" spans="1:24" ht="65.25" customHeight="1">
      <c r="A972" s="118">
        <v>971</v>
      </c>
      <c r="B972" s="119" t="s">
        <v>2630</v>
      </c>
      <c r="C972" s="154" t="s">
        <v>247</v>
      </c>
      <c r="D972" s="253" t="s">
        <v>12</v>
      </c>
      <c r="E972" s="119"/>
      <c r="F972" s="153" t="s">
        <v>5473</v>
      </c>
      <c r="G972" s="119" t="s">
        <v>6145</v>
      </c>
      <c r="H972" s="293">
        <v>89142715155</v>
      </c>
      <c r="I972" s="296" t="s">
        <v>6146</v>
      </c>
      <c r="J972" s="297" t="s">
        <v>5474</v>
      </c>
      <c r="K972" s="153"/>
      <c r="L972" s="66"/>
      <c r="M972" s="58"/>
      <c r="N972" s="5"/>
      <c r="O972" s="5"/>
      <c r="P972" s="5"/>
      <c r="Q972" s="5"/>
      <c r="R972" s="5"/>
      <c r="S972" s="5"/>
      <c r="T972" s="5"/>
      <c r="U972" s="5"/>
      <c r="V972" s="5"/>
      <c r="W972" s="5"/>
      <c r="X972" s="5"/>
    </row>
    <row r="973" spans="1:24" ht="65.25" customHeight="1">
      <c r="A973" s="118">
        <v>972</v>
      </c>
      <c r="B973" s="119" t="s">
        <v>2630</v>
      </c>
      <c r="C973" s="154" t="s">
        <v>247</v>
      </c>
      <c r="D973" s="253" t="s">
        <v>12</v>
      </c>
      <c r="E973" s="119"/>
      <c r="F973" s="153" t="s">
        <v>5475</v>
      </c>
      <c r="G973" s="119" t="s">
        <v>6145</v>
      </c>
      <c r="H973" s="293">
        <v>89142715155</v>
      </c>
      <c r="I973" s="296" t="s">
        <v>6146</v>
      </c>
      <c r="J973" s="297" t="s">
        <v>5476</v>
      </c>
      <c r="K973" s="153"/>
      <c r="L973" s="66"/>
      <c r="M973" s="58"/>
      <c r="N973" s="5"/>
      <c r="O973" s="5"/>
      <c r="P973" s="5"/>
      <c r="Q973" s="5"/>
      <c r="R973" s="5"/>
      <c r="S973" s="5"/>
      <c r="T973" s="5"/>
      <c r="U973" s="5"/>
      <c r="V973" s="5"/>
      <c r="W973" s="5"/>
      <c r="X973" s="5"/>
    </row>
    <row r="974" spans="1:24" ht="65.25" customHeight="1">
      <c r="A974" s="118">
        <v>973</v>
      </c>
      <c r="B974" s="119" t="s">
        <v>2630</v>
      </c>
      <c r="C974" s="154" t="s">
        <v>247</v>
      </c>
      <c r="D974" s="253" t="s">
        <v>12</v>
      </c>
      <c r="E974" s="119"/>
      <c r="F974" s="153" t="s">
        <v>5477</v>
      </c>
      <c r="G974" s="119" t="s">
        <v>6145</v>
      </c>
      <c r="H974" s="293">
        <v>89142715155</v>
      </c>
      <c r="I974" s="296" t="s">
        <v>6146</v>
      </c>
      <c r="J974" s="297" t="s">
        <v>5478</v>
      </c>
      <c r="K974" s="153"/>
      <c r="L974" s="66"/>
      <c r="M974" s="58"/>
      <c r="N974" s="5"/>
      <c r="O974" s="5"/>
      <c r="P974" s="5"/>
      <c r="Q974" s="5"/>
      <c r="R974" s="5"/>
      <c r="S974" s="5"/>
      <c r="T974" s="5"/>
      <c r="U974" s="5"/>
      <c r="V974" s="5"/>
      <c r="W974" s="5"/>
      <c r="X974" s="5"/>
    </row>
    <row r="975" spans="1:24" ht="65.25" customHeight="1">
      <c r="A975" s="118">
        <v>974</v>
      </c>
      <c r="B975" s="119" t="s">
        <v>2630</v>
      </c>
      <c r="C975" s="154" t="s">
        <v>247</v>
      </c>
      <c r="D975" s="253" t="s">
        <v>12</v>
      </c>
      <c r="E975" s="119"/>
      <c r="F975" s="153" t="s">
        <v>5479</v>
      </c>
      <c r="G975" s="119" t="s">
        <v>6145</v>
      </c>
      <c r="H975" s="293">
        <v>89142715155</v>
      </c>
      <c r="I975" s="296" t="s">
        <v>6146</v>
      </c>
      <c r="J975" s="297" t="s">
        <v>5480</v>
      </c>
      <c r="K975" s="153"/>
      <c r="L975" s="66"/>
      <c r="M975" s="58"/>
      <c r="N975" s="5"/>
      <c r="O975" s="5"/>
      <c r="P975" s="5"/>
      <c r="Q975" s="5"/>
      <c r="R975" s="5"/>
      <c r="S975" s="5"/>
      <c r="T975" s="5"/>
      <c r="U975" s="5"/>
      <c r="V975" s="5"/>
      <c r="W975" s="5"/>
      <c r="X975" s="5"/>
    </row>
    <row r="976" spans="1:24" ht="65.25" customHeight="1">
      <c r="A976" s="118">
        <v>975</v>
      </c>
      <c r="B976" s="119" t="s">
        <v>2630</v>
      </c>
      <c r="C976" s="154" t="s">
        <v>247</v>
      </c>
      <c r="D976" s="253" t="s">
        <v>12</v>
      </c>
      <c r="E976" s="119"/>
      <c r="F976" s="153" t="s">
        <v>5481</v>
      </c>
      <c r="G976" s="119" t="s">
        <v>6145</v>
      </c>
      <c r="H976" s="293">
        <v>89142715155</v>
      </c>
      <c r="I976" s="296" t="s">
        <v>6146</v>
      </c>
      <c r="J976" s="297" t="s">
        <v>5482</v>
      </c>
      <c r="K976" s="153"/>
      <c r="L976" s="66"/>
      <c r="M976" s="58"/>
      <c r="N976" s="5"/>
      <c r="O976" s="5"/>
      <c r="P976" s="5"/>
      <c r="Q976" s="5"/>
      <c r="R976" s="5"/>
      <c r="S976" s="5"/>
      <c r="T976" s="5"/>
      <c r="U976" s="5"/>
      <c r="V976" s="5"/>
      <c r="W976" s="5"/>
      <c r="X976" s="5"/>
    </row>
    <row r="977" spans="1:24" ht="65.25" customHeight="1">
      <c r="A977" s="118">
        <v>976</v>
      </c>
      <c r="B977" s="119" t="s">
        <v>2630</v>
      </c>
      <c r="C977" s="154" t="s">
        <v>247</v>
      </c>
      <c r="D977" s="253" t="s">
        <v>12</v>
      </c>
      <c r="E977" s="119"/>
      <c r="F977" s="153" t="s">
        <v>5390</v>
      </c>
      <c r="G977" s="119" t="s">
        <v>6145</v>
      </c>
      <c r="H977" s="293">
        <v>89142715155</v>
      </c>
      <c r="I977" s="296" t="s">
        <v>6146</v>
      </c>
      <c r="J977" s="297" t="s">
        <v>5483</v>
      </c>
      <c r="K977" s="153"/>
      <c r="L977" s="66"/>
      <c r="M977" s="58"/>
      <c r="N977" s="5"/>
      <c r="O977" s="5"/>
      <c r="P977" s="5"/>
      <c r="Q977" s="5"/>
      <c r="R977" s="5"/>
      <c r="S977" s="5"/>
      <c r="T977" s="5"/>
      <c r="U977" s="5"/>
      <c r="V977" s="5"/>
      <c r="W977" s="5"/>
      <c r="X977" s="5"/>
    </row>
    <row r="978" spans="1:24" ht="65.25" customHeight="1">
      <c r="A978" s="118">
        <v>977</v>
      </c>
      <c r="B978" s="119" t="s">
        <v>2630</v>
      </c>
      <c r="C978" s="154" t="s">
        <v>247</v>
      </c>
      <c r="D978" s="253" t="s">
        <v>12</v>
      </c>
      <c r="E978" s="119"/>
      <c r="F978" s="153" t="s">
        <v>5484</v>
      </c>
      <c r="G978" s="119" t="s">
        <v>6145</v>
      </c>
      <c r="H978" s="293">
        <v>89142715155</v>
      </c>
      <c r="I978" s="296" t="s">
        <v>6146</v>
      </c>
      <c r="J978" s="297" t="s">
        <v>5485</v>
      </c>
      <c r="K978" s="153"/>
      <c r="L978" s="66"/>
      <c r="M978" s="58"/>
      <c r="N978" s="5"/>
      <c r="O978" s="5"/>
      <c r="P978" s="5"/>
      <c r="Q978" s="5"/>
      <c r="R978" s="5"/>
      <c r="S978" s="5"/>
      <c r="T978" s="5"/>
      <c r="U978" s="5"/>
      <c r="V978" s="5"/>
      <c r="W978" s="5"/>
      <c r="X978" s="5"/>
    </row>
    <row r="979" spans="1:24" ht="65.25" customHeight="1">
      <c r="A979" s="118">
        <v>978</v>
      </c>
      <c r="B979" s="119" t="s">
        <v>2630</v>
      </c>
      <c r="C979" s="154" t="s">
        <v>247</v>
      </c>
      <c r="D979" s="253" t="s">
        <v>12</v>
      </c>
      <c r="E979" s="119"/>
      <c r="F979" s="153" t="s">
        <v>5486</v>
      </c>
      <c r="G979" s="119" t="s">
        <v>6145</v>
      </c>
      <c r="H979" s="293">
        <v>89142715155</v>
      </c>
      <c r="I979" s="296" t="s">
        <v>6146</v>
      </c>
      <c r="J979" s="297" t="s">
        <v>5487</v>
      </c>
      <c r="K979" s="153"/>
      <c r="L979" s="66"/>
      <c r="M979" s="58"/>
      <c r="N979" s="5"/>
      <c r="O979" s="5"/>
      <c r="P979" s="5"/>
      <c r="Q979" s="5"/>
      <c r="R979" s="5"/>
      <c r="S979" s="5"/>
      <c r="T979" s="5"/>
      <c r="U979" s="5"/>
      <c r="V979" s="5"/>
      <c r="W979" s="5"/>
      <c r="X979" s="5"/>
    </row>
    <row r="980" spans="1:24" ht="65.25" customHeight="1">
      <c r="A980" s="118">
        <v>979</v>
      </c>
      <c r="B980" s="119" t="s">
        <v>2630</v>
      </c>
      <c r="C980" s="154" t="s">
        <v>247</v>
      </c>
      <c r="D980" s="253" t="s">
        <v>12</v>
      </c>
      <c r="E980" s="119"/>
      <c r="F980" s="153" t="s">
        <v>6432</v>
      </c>
      <c r="G980" s="119" t="s">
        <v>6145</v>
      </c>
      <c r="H980" s="293">
        <v>89142715155</v>
      </c>
      <c r="I980" s="296" t="s">
        <v>6146</v>
      </c>
      <c r="J980" s="297" t="s">
        <v>5488</v>
      </c>
      <c r="K980" s="153"/>
      <c r="L980" s="66"/>
      <c r="M980" s="58"/>
      <c r="N980" s="5"/>
      <c r="O980" s="5"/>
      <c r="P980" s="5"/>
      <c r="Q980" s="5"/>
      <c r="R980" s="5"/>
      <c r="S980" s="5"/>
      <c r="T980" s="5"/>
      <c r="U980" s="5"/>
      <c r="V980" s="5"/>
      <c r="W980" s="5"/>
      <c r="X980" s="5"/>
    </row>
    <row r="981" spans="1:24" ht="65.25" customHeight="1">
      <c r="A981" s="118">
        <v>980</v>
      </c>
      <c r="B981" s="119" t="s">
        <v>2630</v>
      </c>
      <c r="C981" s="154" t="s">
        <v>247</v>
      </c>
      <c r="D981" s="253" t="s">
        <v>12</v>
      </c>
      <c r="E981" s="119"/>
      <c r="F981" s="153" t="s">
        <v>6433</v>
      </c>
      <c r="G981" s="119" t="s">
        <v>6145</v>
      </c>
      <c r="H981" s="293">
        <v>89142715155</v>
      </c>
      <c r="I981" s="296" t="s">
        <v>6146</v>
      </c>
      <c r="J981" s="297" t="s">
        <v>5489</v>
      </c>
      <c r="K981" s="153"/>
      <c r="L981" s="66"/>
      <c r="M981" s="58"/>
      <c r="N981" s="5"/>
      <c r="O981" s="5"/>
      <c r="P981" s="5"/>
      <c r="Q981" s="5"/>
      <c r="R981" s="5"/>
      <c r="S981" s="5"/>
      <c r="T981" s="5"/>
      <c r="U981" s="5"/>
      <c r="V981" s="5"/>
      <c r="W981" s="5"/>
      <c r="X981" s="5"/>
    </row>
    <row r="982" spans="1:24" ht="65.25" customHeight="1">
      <c r="A982" s="118">
        <v>981</v>
      </c>
      <c r="B982" s="119" t="s">
        <v>2630</v>
      </c>
      <c r="C982" s="154" t="s">
        <v>247</v>
      </c>
      <c r="D982" s="253" t="s">
        <v>12</v>
      </c>
      <c r="E982" s="119"/>
      <c r="F982" s="153" t="s">
        <v>5490</v>
      </c>
      <c r="G982" s="119" t="s">
        <v>6145</v>
      </c>
      <c r="H982" s="293">
        <v>89142715155</v>
      </c>
      <c r="I982" s="296" t="s">
        <v>6146</v>
      </c>
      <c r="J982" s="297" t="s">
        <v>5491</v>
      </c>
      <c r="K982" s="153"/>
      <c r="L982" s="66"/>
      <c r="M982" s="58"/>
      <c r="N982" s="5"/>
      <c r="O982" s="5"/>
      <c r="P982" s="5"/>
      <c r="Q982" s="5"/>
      <c r="R982" s="5"/>
      <c r="S982" s="5"/>
      <c r="T982" s="5"/>
      <c r="U982" s="5"/>
      <c r="V982" s="5"/>
      <c r="W982" s="5"/>
      <c r="X982" s="5"/>
    </row>
    <row r="983" spans="1:24" ht="65.25" customHeight="1">
      <c r="A983" s="118">
        <v>982</v>
      </c>
      <c r="B983" s="119" t="s">
        <v>2630</v>
      </c>
      <c r="C983" s="154" t="s">
        <v>247</v>
      </c>
      <c r="D983" s="253" t="s">
        <v>12</v>
      </c>
      <c r="E983" s="119"/>
      <c r="F983" s="153" t="s">
        <v>5492</v>
      </c>
      <c r="G983" s="119" t="s">
        <v>6145</v>
      </c>
      <c r="H983" s="293">
        <v>89142715155</v>
      </c>
      <c r="I983" s="296" t="s">
        <v>6146</v>
      </c>
      <c r="J983" s="297" t="s">
        <v>5493</v>
      </c>
      <c r="K983" s="153"/>
      <c r="L983" s="66"/>
      <c r="M983" s="58"/>
      <c r="N983" s="5"/>
      <c r="O983" s="5"/>
      <c r="P983" s="5"/>
      <c r="Q983" s="5"/>
      <c r="R983" s="5"/>
      <c r="S983" s="5"/>
      <c r="T983" s="5"/>
      <c r="U983" s="5"/>
      <c r="V983" s="5"/>
      <c r="W983" s="5"/>
      <c r="X983" s="5"/>
    </row>
    <row r="984" spans="1:24" ht="65.25" customHeight="1">
      <c r="A984" s="118">
        <v>983</v>
      </c>
      <c r="B984" s="119" t="s">
        <v>2630</v>
      </c>
      <c r="C984" s="154" t="s">
        <v>247</v>
      </c>
      <c r="D984" s="253" t="s">
        <v>12</v>
      </c>
      <c r="E984" s="119"/>
      <c r="F984" s="153" t="s">
        <v>5494</v>
      </c>
      <c r="G984" s="119" t="s">
        <v>6145</v>
      </c>
      <c r="H984" s="293">
        <v>89142715155</v>
      </c>
      <c r="I984" s="296" t="s">
        <v>6146</v>
      </c>
      <c r="J984" s="297" t="s">
        <v>5495</v>
      </c>
      <c r="K984" s="153"/>
      <c r="L984" s="66"/>
      <c r="M984" s="58"/>
      <c r="N984" s="5"/>
      <c r="O984" s="5"/>
      <c r="P984" s="5"/>
      <c r="Q984" s="5"/>
      <c r="R984" s="5"/>
      <c r="S984" s="5"/>
      <c r="T984" s="5"/>
      <c r="U984" s="5"/>
      <c r="V984" s="5"/>
      <c r="W984" s="5"/>
      <c r="X984" s="5"/>
    </row>
    <row r="985" spans="1:24" ht="65.25" customHeight="1">
      <c r="A985" s="118">
        <v>984</v>
      </c>
      <c r="B985" s="119" t="s">
        <v>2630</v>
      </c>
      <c r="C985" s="154" t="s">
        <v>247</v>
      </c>
      <c r="D985" s="253" t="s">
        <v>12</v>
      </c>
      <c r="E985" s="119"/>
      <c r="F985" s="153" t="s">
        <v>5496</v>
      </c>
      <c r="G985" s="119" t="s">
        <v>6145</v>
      </c>
      <c r="H985" s="293">
        <v>89142715155</v>
      </c>
      <c r="I985" s="296" t="s">
        <v>6146</v>
      </c>
      <c r="J985" s="297" t="s">
        <v>5497</v>
      </c>
      <c r="K985" s="153"/>
      <c r="L985" s="66"/>
      <c r="M985" s="58"/>
      <c r="N985" s="5"/>
      <c r="O985" s="5"/>
      <c r="P985" s="5"/>
      <c r="Q985" s="5"/>
      <c r="R985" s="5"/>
      <c r="S985" s="5"/>
      <c r="T985" s="5"/>
      <c r="U985" s="5"/>
      <c r="V985" s="5"/>
      <c r="W985" s="5"/>
      <c r="X985" s="5"/>
    </row>
    <row r="986" spans="1:24" ht="65.25" customHeight="1">
      <c r="A986" s="118">
        <v>985</v>
      </c>
      <c r="B986" s="119" t="s">
        <v>2630</v>
      </c>
      <c r="C986" s="154" t="s">
        <v>247</v>
      </c>
      <c r="D986" s="253" t="s">
        <v>12</v>
      </c>
      <c r="E986" s="119"/>
      <c r="F986" s="153" t="s">
        <v>5498</v>
      </c>
      <c r="G986" s="119" t="s">
        <v>6145</v>
      </c>
      <c r="H986" s="293">
        <v>89142715155</v>
      </c>
      <c r="I986" s="296" t="s">
        <v>6146</v>
      </c>
      <c r="J986" s="297" t="s">
        <v>5499</v>
      </c>
      <c r="K986" s="153"/>
      <c r="L986" s="66"/>
      <c r="M986" s="58"/>
      <c r="N986" s="5"/>
      <c r="O986" s="5"/>
      <c r="P986" s="5"/>
      <c r="Q986" s="5"/>
      <c r="R986" s="5"/>
      <c r="S986" s="5"/>
      <c r="T986" s="5"/>
      <c r="U986" s="5"/>
      <c r="V986" s="5"/>
      <c r="W986" s="5"/>
      <c r="X986" s="5"/>
    </row>
    <row r="987" spans="1:24" ht="65.25" customHeight="1">
      <c r="A987" s="118">
        <v>986</v>
      </c>
      <c r="B987" s="119" t="s">
        <v>2630</v>
      </c>
      <c r="C987" s="154" t="s">
        <v>247</v>
      </c>
      <c r="D987" s="253" t="s">
        <v>12</v>
      </c>
      <c r="E987" s="119"/>
      <c r="F987" s="153" t="s">
        <v>5500</v>
      </c>
      <c r="G987" s="119" t="s">
        <v>6145</v>
      </c>
      <c r="H987" s="293">
        <v>89142715155</v>
      </c>
      <c r="I987" s="296" t="s">
        <v>6146</v>
      </c>
      <c r="J987" s="297" t="s">
        <v>5501</v>
      </c>
      <c r="K987" s="153"/>
      <c r="L987" s="66"/>
      <c r="M987" s="58"/>
      <c r="N987" s="5"/>
      <c r="O987" s="5"/>
      <c r="P987" s="5"/>
      <c r="Q987" s="5"/>
      <c r="R987" s="5"/>
      <c r="S987" s="5"/>
      <c r="T987" s="5"/>
      <c r="U987" s="5"/>
      <c r="V987" s="5"/>
      <c r="W987" s="5"/>
      <c r="X987" s="5"/>
    </row>
    <row r="988" spans="1:24" ht="65.25" customHeight="1">
      <c r="A988" s="118">
        <v>987</v>
      </c>
      <c r="B988" s="119" t="s">
        <v>2630</v>
      </c>
      <c r="C988" s="154" t="s">
        <v>247</v>
      </c>
      <c r="D988" s="253" t="s">
        <v>12</v>
      </c>
      <c r="E988" s="119"/>
      <c r="F988" s="153" t="s">
        <v>5502</v>
      </c>
      <c r="G988" s="119" t="s">
        <v>6145</v>
      </c>
      <c r="H988" s="293">
        <v>89142715155</v>
      </c>
      <c r="I988" s="296" t="s">
        <v>6146</v>
      </c>
      <c r="J988" s="297" t="s">
        <v>5503</v>
      </c>
      <c r="K988" s="153"/>
      <c r="L988" s="66"/>
      <c r="M988" s="58"/>
      <c r="N988" s="5"/>
      <c r="O988" s="5"/>
      <c r="P988" s="5"/>
      <c r="Q988" s="5"/>
      <c r="R988" s="5"/>
      <c r="S988" s="5"/>
      <c r="T988" s="5"/>
      <c r="U988" s="5"/>
      <c r="V988" s="5"/>
      <c r="W988" s="5"/>
      <c r="X988" s="5"/>
    </row>
    <row r="989" spans="1:24" ht="65.25" customHeight="1">
      <c r="A989" s="118">
        <v>988</v>
      </c>
      <c r="B989" s="119" t="s">
        <v>2630</v>
      </c>
      <c r="C989" s="154" t="s">
        <v>247</v>
      </c>
      <c r="D989" s="253" t="s">
        <v>12</v>
      </c>
      <c r="E989" s="119"/>
      <c r="F989" s="153" t="s">
        <v>5504</v>
      </c>
      <c r="G989" s="119" t="s">
        <v>6145</v>
      </c>
      <c r="H989" s="293">
        <v>89142715155</v>
      </c>
      <c r="I989" s="296" t="s">
        <v>6146</v>
      </c>
      <c r="J989" s="297" t="s">
        <v>5505</v>
      </c>
      <c r="K989" s="153"/>
      <c r="L989" s="66"/>
      <c r="M989" s="58"/>
      <c r="N989" s="5"/>
      <c r="O989" s="5"/>
      <c r="P989" s="5"/>
      <c r="Q989" s="5"/>
      <c r="R989" s="5"/>
      <c r="S989" s="5"/>
      <c r="T989" s="5"/>
      <c r="U989" s="5"/>
      <c r="V989" s="5"/>
      <c r="W989" s="5"/>
      <c r="X989" s="5"/>
    </row>
    <row r="990" spans="1:24" ht="65.25" customHeight="1">
      <c r="A990" s="118">
        <v>989</v>
      </c>
      <c r="B990" s="119" t="s">
        <v>2630</v>
      </c>
      <c r="C990" s="154" t="s">
        <v>247</v>
      </c>
      <c r="D990" s="253" t="s">
        <v>12</v>
      </c>
      <c r="E990" s="119"/>
      <c r="F990" s="153" t="s">
        <v>5506</v>
      </c>
      <c r="G990" s="119" t="s">
        <v>6145</v>
      </c>
      <c r="H990" s="293">
        <v>89142715155</v>
      </c>
      <c r="I990" s="296" t="s">
        <v>6146</v>
      </c>
      <c r="J990" s="297" t="s">
        <v>5507</v>
      </c>
      <c r="K990" s="153"/>
      <c r="L990" s="66"/>
      <c r="M990" s="58"/>
      <c r="N990" s="5"/>
      <c r="O990" s="5"/>
      <c r="P990" s="5"/>
      <c r="Q990" s="5"/>
      <c r="R990" s="5"/>
      <c r="S990" s="5"/>
      <c r="T990" s="5"/>
      <c r="U990" s="5"/>
      <c r="V990" s="5"/>
      <c r="W990" s="5"/>
      <c r="X990" s="5"/>
    </row>
    <row r="991" spans="1:24" ht="65.25" customHeight="1">
      <c r="A991" s="118">
        <v>990</v>
      </c>
      <c r="B991" s="119" t="s">
        <v>2630</v>
      </c>
      <c r="C991" s="154" t="s">
        <v>247</v>
      </c>
      <c r="D991" s="253" t="s">
        <v>12</v>
      </c>
      <c r="E991" s="119"/>
      <c r="F991" s="153" t="s">
        <v>5508</v>
      </c>
      <c r="G991" s="119" t="s">
        <v>6145</v>
      </c>
      <c r="H991" s="293">
        <v>89142715155</v>
      </c>
      <c r="I991" s="296" t="s">
        <v>6146</v>
      </c>
      <c r="J991" s="297" t="s">
        <v>5509</v>
      </c>
      <c r="K991" s="153"/>
      <c r="L991" s="66"/>
      <c r="M991" s="58"/>
      <c r="N991" s="5"/>
      <c r="O991" s="5"/>
      <c r="P991" s="5"/>
      <c r="Q991" s="5"/>
      <c r="R991" s="5"/>
      <c r="S991" s="5"/>
      <c r="T991" s="5"/>
      <c r="U991" s="5"/>
      <c r="V991" s="5"/>
      <c r="W991" s="5"/>
      <c r="X991" s="5"/>
    </row>
    <row r="992" spans="1:24" ht="65.25" customHeight="1">
      <c r="A992" s="118">
        <v>991</v>
      </c>
      <c r="B992" s="119" t="s">
        <v>2630</v>
      </c>
      <c r="C992" s="154" t="s">
        <v>247</v>
      </c>
      <c r="D992" s="253" t="s">
        <v>12</v>
      </c>
      <c r="E992" s="119"/>
      <c r="F992" s="153" t="s">
        <v>5510</v>
      </c>
      <c r="G992" s="119" t="s">
        <v>6145</v>
      </c>
      <c r="H992" s="293">
        <v>89142715155</v>
      </c>
      <c r="I992" s="296" t="s">
        <v>6146</v>
      </c>
      <c r="J992" s="297" t="s">
        <v>5511</v>
      </c>
      <c r="K992" s="153"/>
      <c r="L992" s="66"/>
      <c r="M992" s="58"/>
      <c r="N992" s="5"/>
      <c r="O992" s="5"/>
      <c r="P992" s="5"/>
      <c r="Q992" s="5"/>
      <c r="R992" s="5"/>
      <c r="S992" s="5"/>
      <c r="T992" s="5"/>
      <c r="U992" s="5"/>
      <c r="V992" s="5"/>
      <c r="W992" s="5"/>
      <c r="X992" s="5"/>
    </row>
    <row r="993" spans="1:24" ht="65.25" customHeight="1">
      <c r="A993" s="118">
        <v>992</v>
      </c>
      <c r="B993" s="119" t="s">
        <v>2630</v>
      </c>
      <c r="C993" s="154" t="s">
        <v>247</v>
      </c>
      <c r="D993" s="253" t="s">
        <v>12</v>
      </c>
      <c r="E993" s="119"/>
      <c r="F993" s="153" t="s">
        <v>5512</v>
      </c>
      <c r="G993" s="119" t="s">
        <v>6145</v>
      </c>
      <c r="H993" s="293">
        <v>89142715155</v>
      </c>
      <c r="I993" s="296" t="s">
        <v>6146</v>
      </c>
      <c r="J993" s="297" t="s">
        <v>5513</v>
      </c>
      <c r="K993" s="153"/>
      <c r="L993" s="66"/>
      <c r="M993" s="58"/>
      <c r="N993" s="5"/>
      <c r="O993" s="5"/>
      <c r="P993" s="5"/>
      <c r="Q993" s="5"/>
      <c r="R993" s="5"/>
      <c r="S993" s="5"/>
      <c r="T993" s="5"/>
      <c r="U993" s="5"/>
      <c r="V993" s="5"/>
      <c r="W993" s="5"/>
      <c r="X993" s="5"/>
    </row>
    <row r="994" spans="1:24" ht="65.25" customHeight="1">
      <c r="A994" s="118">
        <v>993</v>
      </c>
      <c r="B994" s="119" t="s">
        <v>2630</v>
      </c>
      <c r="C994" s="154" t="s">
        <v>247</v>
      </c>
      <c r="D994" s="253" t="s">
        <v>12</v>
      </c>
      <c r="E994" s="119"/>
      <c r="F994" s="153" t="s">
        <v>5514</v>
      </c>
      <c r="G994" s="119" t="s">
        <v>6145</v>
      </c>
      <c r="H994" s="293">
        <v>89142715155</v>
      </c>
      <c r="I994" s="296" t="s">
        <v>6146</v>
      </c>
      <c r="J994" s="297" t="s">
        <v>5515</v>
      </c>
      <c r="K994" s="153"/>
      <c r="L994" s="66"/>
      <c r="M994" s="58"/>
      <c r="N994" s="5"/>
      <c r="O994" s="5"/>
      <c r="P994" s="5"/>
      <c r="Q994" s="5"/>
      <c r="R994" s="5"/>
      <c r="S994" s="5"/>
      <c r="T994" s="5"/>
      <c r="U994" s="5"/>
      <c r="V994" s="5"/>
      <c r="W994" s="5"/>
      <c r="X994" s="5"/>
    </row>
    <row r="995" spans="1:24" ht="65.25" customHeight="1">
      <c r="A995" s="118">
        <v>994</v>
      </c>
      <c r="B995" s="119" t="s">
        <v>2630</v>
      </c>
      <c r="C995" s="154" t="s">
        <v>247</v>
      </c>
      <c r="D995" s="253" t="s">
        <v>12</v>
      </c>
      <c r="E995" s="119"/>
      <c r="F995" s="153" t="s">
        <v>5516</v>
      </c>
      <c r="G995" s="119" t="s">
        <v>6145</v>
      </c>
      <c r="H995" s="293">
        <v>89142715155</v>
      </c>
      <c r="I995" s="296" t="s">
        <v>6146</v>
      </c>
      <c r="J995" s="297" t="s">
        <v>5517</v>
      </c>
      <c r="K995" s="153"/>
      <c r="L995" s="66"/>
      <c r="M995" s="58"/>
      <c r="N995" s="5"/>
      <c r="O995" s="5"/>
      <c r="P995" s="5"/>
      <c r="Q995" s="5"/>
      <c r="R995" s="5"/>
      <c r="S995" s="5"/>
      <c r="T995" s="5"/>
      <c r="U995" s="5"/>
      <c r="V995" s="5"/>
      <c r="W995" s="5"/>
      <c r="X995" s="5"/>
    </row>
    <row r="996" spans="1:24" ht="65.25" customHeight="1">
      <c r="A996" s="118">
        <v>995</v>
      </c>
      <c r="B996" s="119" t="s">
        <v>2630</v>
      </c>
      <c r="C996" s="154" t="s">
        <v>247</v>
      </c>
      <c r="D996" s="253" t="s">
        <v>12</v>
      </c>
      <c r="E996" s="119"/>
      <c r="F996" s="153" t="s">
        <v>5518</v>
      </c>
      <c r="G996" s="119" t="s">
        <v>6145</v>
      </c>
      <c r="H996" s="293">
        <v>89142715155</v>
      </c>
      <c r="I996" s="296" t="s">
        <v>6146</v>
      </c>
      <c r="J996" s="297" t="s">
        <v>5519</v>
      </c>
      <c r="K996" s="153"/>
      <c r="L996" s="66"/>
      <c r="M996" s="58"/>
      <c r="N996" s="5"/>
      <c r="O996" s="5"/>
      <c r="P996" s="5"/>
      <c r="Q996" s="5"/>
      <c r="R996" s="5"/>
      <c r="S996" s="5"/>
      <c r="T996" s="5"/>
      <c r="U996" s="5"/>
      <c r="V996" s="5"/>
      <c r="W996" s="5"/>
      <c r="X996" s="5"/>
    </row>
    <row r="997" spans="1:24" ht="65.25" customHeight="1">
      <c r="A997" s="118">
        <v>996</v>
      </c>
      <c r="B997" s="119" t="s">
        <v>2630</v>
      </c>
      <c r="C997" s="154" t="s">
        <v>247</v>
      </c>
      <c r="D997" s="253" t="s">
        <v>12</v>
      </c>
      <c r="E997" s="119"/>
      <c r="F997" s="153" t="s">
        <v>5520</v>
      </c>
      <c r="G997" s="119" t="s">
        <v>6145</v>
      </c>
      <c r="H997" s="293">
        <v>89142715155</v>
      </c>
      <c r="I997" s="296" t="s">
        <v>6146</v>
      </c>
      <c r="J997" s="297" t="s">
        <v>5521</v>
      </c>
      <c r="K997" s="153"/>
      <c r="L997" s="66"/>
      <c r="M997" s="58"/>
      <c r="N997" s="5"/>
      <c r="O997" s="5"/>
      <c r="P997" s="5"/>
      <c r="Q997" s="5"/>
      <c r="R997" s="5"/>
      <c r="S997" s="5"/>
      <c r="T997" s="5"/>
      <c r="U997" s="5"/>
      <c r="V997" s="5"/>
      <c r="W997" s="5"/>
      <c r="X997" s="5"/>
    </row>
    <row r="998" spans="1:24" ht="65.25" customHeight="1">
      <c r="A998" s="118">
        <v>997</v>
      </c>
      <c r="B998" s="119" t="s">
        <v>2630</v>
      </c>
      <c r="C998" s="154" t="s">
        <v>247</v>
      </c>
      <c r="D998" s="253" t="s">
        <v>12</v>
      </c>
      <c r="E998" s="119"/>
      <c r="F998" s="153" t="s">
        <v>5522</v>
      </c>
      <c r="G998" s="119" t="s">
        <v>6145</v>
      </c>
      <c r="H998" s="293">
        <v>89142715155</v>
      </c>
      <c r="I998" s="296" t="s">
        <v>6146</v>
      </c>
      <c r="J998" s="297" t="s">
        <v>5523</v>
      </c>
      <c r="K998" s="153"/>
      <c r="L998" s="66"/>
      <c r="M998" s="58"/>
      <c r="N998" s="5"/>
      <c r="O998" s="5"/>
      <c r="P998" s="5"/>
      <c r="Q998" s="5"/>
      <c r="R998" s="5"/>
      <c r="S998" s="5"/>
      <c r="T998" s="5"/>
      <c r="U998" s="5"/>
      <c r="V998" s="5"/>
      <c r="W998" s="5"/>
      <c r="X998" s="5"/>
    </row>
    <row r="999" spans="1:24" ht="65.25" customHeight="1">
      <c r="A999" s="118">
        <v>998</v>
      </c>
      <c r="B999" s="119" t="s">
        <v>2630</v>
      </c>
      <c r="C999" s="154" t="s">
        <v>247</v>
      </c>
      <c r="D999" s="253" t="s">
        <v>12</v>
      </c>
      <c r="E999" s="119"/>
      <c r="F999" s="153" t="s">
        <v>6434</v>
      </c>
      <c r="G999" s="119" t="s">
        <v>6145</v>
      </c>
      <c r="H999" s="293">
        <v>89142715155</v>
      </c>
      <c r="I999" s="296" t="s">
        <v>6146</v>
      </c>
      <c r="J999" s="297" t="s">
        <v>5524</v>
      </c>
      <c r="K999" s="153"/>
      <c r="L999" s="66"/>
      <c r="M999" s="58"/>
      <c r="N999" s="5"/>
      <c r="O999" s="5"/>
      <c r="P999" s="5"/>
      <c r="Q999" s="5"/>
      <c r="R999" s="5"/>
      <c r="S999" s="5"/>
      <c r="T999" s="5"/>
      <c r="U999" s="5"/>
      <c r="V999" s="5"/>
      <c r="W999" s="5"/>
      <c r="X999" s="5"/>
    </row>
    <row r="1000" spans="1:24" ht="65.25" customHeight="1">
      <c r="A1000" s="118">
        <v>999</v>
      </c>
      <c r="B1000" s="119" t="s">
        <v>2630</v>
      </c>
      <c r="C1000" s="154" t="s">
        <v>247</v>
      </c>
      <c r="D1000" s="253" t="s">
        <v>12</v>
      </c>
      <c r="E1000" s="119"/>
      <c r="F1000" s="153" t="s">
        <v>6435</v>
      </c>
      <c r="G1000" s="119" t="s">
        <v>6145</v>
      </c>
      <c r="H1000" s="293">
        <v>89142715155</v>
      </c>
      <c r="I1000" s="296" t="s">
        <v>6146</v>
      </c>
      <c r="J1000" s="297" t="s">
        <v>5525</v>
      </c>
      <c r="K1000" s="153"/>
      <c r="L1000" s="66"/>
      <c r="M1000" s="58"/>
      <c r="N1000" s="5"/>
      <c r="O1000" s="5"/>
      <c r="P1000" s="5"/>
      <c r="Q1000" s="5"/>
      <c r="R1000" s="5"/>
      <c r="S1000" s="5"/>
      <c r="T1000" s="5"/>
      <c r="U1000" s="5"/>
      <c r="V1000" s="5"/>
      <c r="W1000" s="5"/>
      <c r="X1000" s="5"/>
    </row>
    <row r="1001" spans="1:24" ht="65.25" customHeight="1">
      <c r="A1001" s="118">
        <v>1000</v>
      </c>
      <c r="B1001" s="119" t="s">
        <v>2630</v>
      </c>
      <c r="C1001" s="154" t="s">
        <v>247</v>
      </c>
      <c r="D1001" s="253" t="s">
        <v>12</v>
      </c>
      <c r="E1001" s="119"/>
      <c r="F1001" s="153" t="s">
        <v>6436</v>
      </c>
      <c r="G1001" s="119" t="s">
        <v>6145</v>
      </c>
      <c r="H1001" s="293">
        <v>89142715155</v>
      </c>
      <c r="I1001" s="296" t="s">
        <v>6146</v>
      </c>
      <c r="J1001" s="297" t="s">
        <v>5526</v>
      </c>
      <c r="K1001" s="153"/>
      <c r="L1001" s="66"/>
      <c r="M1001" s="58"/>
      <c r="N1001" s="5"/>
      <c r="O1001" s="5"/>
      <c r="P1001" s="5"/>
      <c r="Q1001" s="5"/>
      <c r="R1001" s="5"/>
      <c r="S1001" s="5"/>
      <c r="T1001" s="5"/>
      <c r="U1001" s="5"/>
      <c r="V1001" s="5"/>
      <c r="W1001" s="5"/>
      <c r="X1001" s="5"/>
    </row>
    <row r="1002" spans="1:24" ht="65.25" customHeight="1">
      <c r="A1002" s="118">
        <v>1001</v>
      </c>
      <c r="B1002" s="119" t="s">
        <v>2630</v>
      </c>
      <c r="C1002" s="154" t="s">
        <v>247</v>
      </c>
      <c r="D1002" s="253" t="s">
        <v>12</v>
      </c>
      <c r="E1002" s="119"/>
      <c r="F1002" s="153" t="s">
        <v>5527</v>
      </c>
      <c r="G1002" s="119" t="s">
        <v>6145</v>
      </c>
      <c r="H1002" s="293">
        <v>89142715155</v>
      </c>
      <c r="I1002" s="296" t="s">
        <v>6146</v>
      </c>
      <c r="J1002" s="297" t="s">
        <v>5528</v>
      </c>
      <c r="K1002" s="153"/>
      <c r="L1002" s="66"/>
      <c r="M1002" s="58"/>
      <c r="N1002" s="5"/>
      <c r="O1002" s="5"/>
      <c r="P1002" s="5"/>
      <c r="Q1002" s="5"/>
      <c r="R1002" s="5"/>
      <c r="S1002" s="5"/>
      <c r="T1002" s="5"/>
      <c r="U1002" s="5"/>
      <c r="V1002" s="5"/>
      <c r="W1002" s="5"/>
      <c r="X1002" s="5"/>
    </row>
    <row r="1003" spans="1:24" ht="65.25" customHeight="1">
      <c r="A1003" s="118">
        <v>1002</v>
      </c>
      <c r="B1003" s="119" t="s">
        <v>2630</v>
      </c>
      <c r="C1003" s="154" t="s">
        <v>247</v>
      </c>
      <c r="D1003" s="253" t="s">
        <v>12</v>
      </c>
      <c r="E1003" s="119"/>
      <c r="F1003" s="153" t="s">
        <v>5529</v>
      </c>
      <c r="G1003" s="119" t="s">
        <v>6145</v>
      </c>
      <c r="H1003" s="293">
        <v>89142715155</v>
      </c>
      <c r="I1003" s="296" t="s">
        <v>6146</v>
      </c>
      <c r="J1003" s="297" t="s">
        <v>5530</v>
      </c>
      <c r="K1003" s="153"/>
      <c r="L1003" s="66"/>
      <c r="M1003" s="58"/>
      <c r="N1003" s="5"/>
      <c r="O1003" s="5"/>
      <c r="P1003" s="5"/>
      <c r="Q1003" s="5"/>
      <c r="R1003" s="5"/>
      <c r="S1003" s="5"/>
      <c r="T1003" s="5"/>
      <c r="U1003" s="5"/>
      <c r="V1003" s="5"/>
      <c r="W1003" s="5"/>
      <c r="X1003" s="5"/>
    </row>
    <row r="1004" spans="1:24" ht="65.25" customHeight="1">
      <c r="A1004" s="118">
        <v>1003</v>
      </c>
      <c r="B1004" s="119" t="s">
        <v>2630</v>
      </c>
      <c r="C1004" s="154" t="s">
        <v>247</v>
      </c>
      <c r="D1004" s="253" t="s">
        <v>12</v>
      </c>
      <c r="E1004" s="119"/>
      <c r="F1004" s="153" t="s">
        <v>5531</v>
      </c>
      <c r="G1004" s="119" t="s">
        <v>6145</v>
      </c>
      <c r="H1004" s="293">
        <v>89142715155</v>
      </c>
      <c r="I1004" s="296" t="s">
        <v>6146</v>
      </c>
      <c r="J1004" s="297" t="s">
        <v>5532</v>
      </c>
      <c r="K1004" s="153"/>
      <c r="L1004" s="66"/>
      <c r="M1004" s="58"/>
      <c r="N1004" s="5"/>
      <c r="O1004" s="5"/>
      <c r="P1004" s="5"/>
      <c r="Q1004" s="5"/>
      <c r="R1004" s="5"/>
      <c r="S1004" s="5"/>
      <c r="T1004" s="5"/>
      <c r="U1004" s="5"/>
      <c r="V1004" s="5"/>
      <c r="W1004" s="5"/>
      <c r="X1004" s="5"/>
    </row>
    <row r="1005" spans="1:24" ht="65.25" customHeight="1">
      <c r="A1005" s="118">
        <v>1004</v>
      </c>
      <c r="B1005" s="119" t="s">
        <v>2630</v>
      </c>
      <c r="C1005" s="154" t="s">
        <v>247</v>
      </c>
      <c r="D1005" s="253" t="s">
        <v>12</v>
      </c>
      <c r="E1005" s="119"/>
      <c r="F1005" s="153" t="s">
        <v>5533</v>
      </c>
      <c r="G1005" s="119" t="s">
        <v>6145</v>
      </c>
      <c r="H1005" s="293">
        <v>89142715155</v>
      </c>
      <c r="I1005" s="296" t="s">
        <v>6146</v>
      </c>
      <c r="J1005" s="297" t="s">
        <v>5534</v>
      </c>
      <c r="K1005" s="153"/>
      <c r="L1005" s="66"/>
      <c r="M1005" s="58"/>
      <c r="N1005" s="5"/>
      <c r="O1005" s="5"/>
      <c r="P1005" s="5"/>
      <c r="Q1005" s="5"/>
      <c r="R1005" s="5"/>
      <c r="S1005" s="5"/>
      <c r="T1005" s="5"/>
      <c r="U1005" s="5"/>
      <c r="V1005" s="5"/>
      <c r="W1005" s="5"/>
      <c r="X1005" s="5"/>
    </row>
    <row r="1006" spans="1:24" ht="65.25" customHeight="1">
      <c r="A1006" s="118">
        <v>1005</v>
      </c>
      <c r="B1006" s="119" t="s">
        <v>2630</v>
      </c>
      <c r="C1006" s="154" t="s">
        <v>247</v>
      </c>
      <c r="D1006" s="253" t="s">
        <v>12</v>
      </c>
      <c r="E1006" s="119"/>
      <c r="F1006" s="153" t="s">
        <v>5535</v>
      </c>
      <c r="G1006" s="119" t="s">
        <v>6145</v>
      </c>
      <c r="H1006" s="293">
        <v>89142715155</v>
      </c>
      <c r="I1006" s="296" t="s">
        <v>6146</v>
      </c>
      <c r="J1006" s="297" t="s">
        <v>5536</v>
      </c>
      <c r="K1006" s="153"/>
      <c r="L1006" s="66"/>
      <c r="M1006" s="58"/>
      <c r="N1006" s="5"/>
      <c r="O1006" s="5"/>
      <c r="P1006" s="5"/>
      <c r="Q1006" s="5"/>
      <c r="R1006" s="5"/>
      <c r="S1006" s="5"/>
      <c r="T1006" s="5"/>
      <c r="U1006" s="5"/>
      <c r="V1006" s="5"/>
      <c r="W1006" s="5"/>
      <c r="X1006" s="5"/>
    </row>
    <row r="1007" spans="1:24" ht="65.25" customHeight="1">
      <c r="A1007" s="118">
        <v>1006</v>
      </c>
      <c r="B1007" s="119" t="s">
        <v>2630</v>
      </c>
      <c r="C1007" s="154" t="s">
        <v>247</v>
      </c>
      <c r="D1007" s="253" t="s">
        <v>12</v>
      </c>
      <c r="E1007" s="119"/>
      <c r="F1007" s="153" t="s">
        <v>5537</v>
      </c>
      <c r="G1007" s="119" t="s">
        <v>6145</v>
      </c>
      <c r="H1007" s="293">
        <v>89142715155</v>
      </c>
      <c r="I1007" s="296" t="s">
        <v>6146</v>
      </c>
      <c r="J1007" s="297" t="s">
        <v>5538</v>
      </c>
      <c r="K1007" s="153"/>
      <c r="L1007" s="66"/>
      <c r="M1007" s="58"/>
      <c r="N1007" s="5"/>
      <c r="O1007" s="5"/>
      <c r="P1007" s="5"/>
      <c r="Q1007" s="5"/>
      <c r="R1007" s="5"/>
      <c r="S1007" s="5"/>
      <c r="T1007" s="5"/>
      <c r="U1007" s="5"/>
      <c r="V1007" s="5"/>
      <c r="W1007" s="5"/>
      <c r="X1007" s="5"/>
    </row>
    <row r="1008" spans="1:24" ht="65.25" customHeight="1">
      <c r="A1008" s="118">
        <v>1007</v>
      </c>
      <c r="B1008" s="119" t="s">
        <v>2630</v>
      </c>
      <c r="C1008" s="154" t="s">
        <v>247</v>
      </c>
      <c r="D1008" s="253" t="s">
        <v>12</v>
      </c>
      <c r="E1008" s="119"/>
      <c r="F1008" s="153" t="s">
        <v>5539</v>
      </c>
      <c r="G1008" s="119" t="s">
        <v>6145</v>
      </c>
      <c r="H1008" s="293">
        <v>89142715155</v>
      </c>
      <c r="I1008" s="296" t="s">
        <v>6146</v>
      </c>
      <c r="J1008" s="297" t="s">
        <v>5540</v>
      </c>
      <c r="K1008" s="153"/>
      <c r="L1008" s="66"/>
      <c r="M1008" s="58"/>
      <c r="N1008" s="5"/>
      <c r="O1008" s="5"/>
      <c r="P1008" s="5"/>
      <c r="Q1008" s="5"/>
      <c r="R1008" s="5"/>
      <c r="S1008" s="5"/>
      <c r="T1008" s="5"/>
      <c r="U1008" s="5"/>
      <c r="V1008" s="5"/>
      <c r="W1008" s="5"/>
      <c r="X1008" s="5"/>
    </row>
    <row r="1009" spans="1:24" ht="65.25" customHeight="1">
      <c r="A1009" s="118">
        <v>1008</v>
      </c>
      <c r="B1009" s="119" t="s">
        <v>2630</v>
      </c>
      <c r="C1009" s="154" t="s">
        <v>247</v>
      </c>
      <c r="D1009" s="253" t="s">
        <v>12</v>
      </c>
      <c r="E1009" s="119"/>
      <c r="F1009" s="153" t="s">
        <v>5541</v>
      </c>
      <c r="G1009" s="119" t="s">
        <v>6145</v>
      </c>
      <c r="H1009" s="293">
        <v>89142715155</v>
      </c>
      <c r="I1009" s="296" t="s">
        <v>6146</v>
      </c>
      <c r="J1009" s="297" t="s">
        <v>5542</v>
      </c>
      <c r="K1009" s="153"/>
      <c r="L1009" s="66"/>
      <c r="M1009" s="58"/>
      <c r="N1009" s="5"/>
      <c r="O1009" s="5"/>
      <c r="P1009" s="5"/>
      <c r="Q1009" s="5"/>
      <c r="R1009" s="5"/>
      <c r="S1009" s="5"/>
      <c r="T1009" s="5"/>
      <c r="U1009" s="5"/>
      <c r="V1009" s="5"/>
      <c r="W1009" s="5"/>
      <c r="X1009" s="5"/>
    </row>
    <row r="1010" spans="1:24" ht="65.25" customHeight="1">
      <c r="A1010" s="118">
        <v>1009</v>
      </c>
      <c r="B1010" s="119" t="s">
        <v>2630</v>
      </c>
      <c r="C1010" s="154" t="s">
        <v>247</v>
      </c>
      <c r="D1010" s="253" t="s">
        <v>12</v>
      </c>
      <c r="E1010" s="119"/>
      <c r="F1010" s="153" t="s">
        <v>5543</v>
      </c>
      <c r="G1010" s="119" t="s">
        <v>6145</v>
      </c>
      <c r="H1010" s="293">
        <v>89142715155</v>
      </c>
      <c r="I1010" s="296" t="s">
        <v>6146</v>
      </c>
      <c r="J1010" s="297" t="s">
        <v>5544</v>
      </c>
      <c r="K1010" s="153"/>
      <c r="L1010" s="66"/>
      <c r="M1010" s="58"/>
      <c r="N1010" s="5"/>
      <c r="O1010" s="5"/>
      <c r="P1010" s="5"/>
      <c r="Q1010" s="5"/>
      <c r="R1010" s="5"/>
      <c r="S1010" s="5"/>
      <c r="T1010" s="5"/>
      <c r="U1010" s="5"/>
      <c r="V1010" s="5"/>
      <c r="W1010" s="5"/>
      <c r="X1010" s="5"/>
    </row>
    <row r="1011" spans="1:24" ht="65.25" customHeight="1">
      <c r="A1011" s="118">
        <v>1010</v>
      </c>
      <c r="B1011" s="119" t="s">
        <v>2630</v>
      </c>
      <c r="C1011" s="154" t="s">
        <v>247</v>
      </c>
      <c r="D1011" s="253" t="s">
        <v>12</v>
      </c>
      <c r="E1011" s="119"/>
      <c r="F1011" s="153" t="s">
        <v>5545</v>
      </c>
      <c r="G1011" s="119" t="s">
        <v>6145</v>
      </c>
      <c r="H1011" s="293">
        <v>89142715155</v>
      </c>
      <c r="I1011" s="296" t="s">
        <v>6146</v>
      </c>
      <c r="J1011" s="297" t="s">
        <v>5546</v>
      </c>
      <c r="K1011" s="153"/>
      <c r="L1011" s="66"/>
      <c r="M1011" s="58"/>
      <c r="N1011" s="5"/>
      <c r="O1011" s="5"/>
      <c r="P1011" s="5"/>
      <c r="Q1011" s="5"/>
      <c r="R1011" s="5"/>
      <c r="S1011" s="5"/>
      <c r="T1011" s="5"/>
      <c r="U1011" s="5"/>
      <c r="V1011" s="5"/>
      <c r="W1011" s="5"/>
      <c r="X1011" s="5"/>
    </row>
    <row r="1012" spans="1:24" ht="65.25" customHeight="1">
      <c r="A1012" s="118">
        <v>1011</v>
      </c>
      <c r="B1012" s="119" t="s">
        <v>2630</v>
      </c>
      <c r="C1012" s="154" t="s">
        <v>247</v>
      </c>
      <c r="D1012" s="253" t="s">
        <v>12</v>
      </c>
      <c r="E1012" s="119"/>
      <c r="F1012" s="153" t="s">
        <v>5547</v>
      </c>
      <c r="G1012" s="119" t="s">
        <v>6145</v>
      </c>
      <c r="H1012" s="293">
        <v>89142715155</v>
      </c>
      <c r="I1012" s="296" t="s">
        <v>6146</v>
      </c>
      <c r="J1012" s="297" t="s">
        <v>5548</v>
      </c>
      <c r="K1012" s="153"/>
      <c r="L1012" s="66"/>
      <c r="M1012" s="58"/>
      <c r="N1012" s="5"/>
      <c r="O1012" s="5"/>
      <c r="P1012" s="5"/>
      <c r="Q1012" s="5"/>
      <c r="R1012" s="5"/>
      <c r="S1012" s="5"/>
      <c r="T1012" s="5"/>
      <c r="U1012" s="5"/>
      <c r="V1012" s="5"/>
      <c r="W1012" s="5"/>
      <c r="X1012" s="5"/>
    </row>
    <row r="1013" spans="1:24" ht="65.25" customHeight="1">
      <c r="A1013" s="118">
        <v>1012</v>
      </c>
      <c r="B1013" s="119" t="s">
        <v>2630</v>
      </c>
      <c r="C1013" s="154" t="s">
        <v>247</v>
      </c>
      <c r="D1013" s="253" t="s">
        <v>12</v>
      </c>
      <c r="E1013" s="119"/>
      <c r="F1013" s="153" t="s">
        <v>5549</v>
      </c>
      <c r="G1013" s="119" t="s">
        <v>6145</v>
      </c>
      <c r="H1013" s="293">
        <v>89142715155</v>
      </c>
      <c r="I1013" s="296" t="s">
        <v>6146</v>
      </c>
      <c r="J1013" s="297" t="s">
        <v>5550</v>
      </c>
      <c r="K1013" s="153"/>
      <c r="L1013" s="66"/>
      <c r="M1013" s="58"/>
      <c r="N1013" s="5"/>
      <c r="O1013" s="5"/>
      <c r="P1013" s="5"/>
      <c r="Q1013" s="5"/>
      <c r="R1013" s="5"/>
      <c r="S1013" s="5"/>
      <c r="T1013" s="5"/>
      <c r="U1013" s="5"/>
      <c r="V1013" s="5"/>
      <c r="W1013" s="5"/>
      <c r="X1013" s="5"/>
    </row>
    <row r="1014" spans="1:24" ht="65.25" customHeight="1">
      <c r="A1014" s="118">
        <v>1013</v>
      </c>
      <c r="B1014" s="119" t="s">
        <v>2630</v>
      </c>
      <c r="C1014" s="154" t="s">
        <v>247</v>
      </c>
      <c r="D1014" s="253" t="s">
        <v>12</v>
      </c>
      <c r="E1014" s="119"/>
      <c r="F1014" s="153" t="s">
        <v>5551</v>
      </c>
      <c r="G1014" s="119" t="s">
        <v>6145</v>
      </c>
      <c r="H1014" s="293">
        <v>89142715155</v>
      </c>
      <c r="I1014" s="296" t="s">
        <v>6146</v>
      </c>
      <c r="J1014" s="297" t="s">
        <v>5552</v>
      </c>
      <c r="K1014" s="153"/>
      <c r="L1014" s="66"/>
      <c r="M1014" s="58"/>
      <c r="N1014" s="5"/>
      <c r="O1014" s="5"/>
      <c r="P1014" s="5"/>
      <c r="Q1014" s="5"/>
      <c r="R1014" s="5"/>
      <c r="S1014" s="5"/>
      <c r="T1014" s="5"/>
      <c r="U1014" s="5"/>
      <c r="V1014" s="5"/>
      <c r="W1014" s="5"/>
      <c r="X1014" s="5"/>
    </row>
    <row r="1015" spans="1:24" ht="65.25" customHeight="1">
      <c r="A1015" s="118">
        <v>1014</v>
      </c>
      <c r="B1015" s="119" t="s">
        <v>2630</v>
      </c>
      <c r="C1015" s="154" t="s">
        <v>247</v>
      </c>
      <c r="D1015" s="253" t="s">
        <v>12</v>
      </c>
      <c r="E1015" s="119"/>
      <c r="F1015" s="153" t="s">
        <v>5553</v>
      </c>
      <c r="G1015" s="119" t="s">
        <v>6145</v>
      </c>
      <c r="H1015" s="293">
        <v>89142715155</v>
      </c>
      <c r="I1015" s="296" t="s">
        <v>6146</v>
      </c>
      <c r="J1015" s="297" t="s">
        <v>5554</v>
      </c>
      <c r="K1015" s="153"/>
      <c r="L1015" s="66"/>
      <c r="M1015" s="58"/>
      <c r="N1015" s="5"/>
      <c r="O1015" s="5"/>
      <c r="P1015" s="5"/>
      <c r="Q1015" s="5"/>
      <c r="R1015" s="5"/>
      <c r="S1015" s="5"/>
      <c r="T1015" s="5"/>
      <c r="U1015" s="5"/>
      <c r="V1015" s="5"/>
      <c r="W1015" s="5"/>
      <c r="X1015" s="5"/>
    </row>
    <row r="1016" spans="1:24" ht="65.25" customHeight="1">
      <c r="A1016" s="118">
        <v>1015</v>
      </c>
      <c r="B1016" s="119" t="s">
        <v>2630</v>
      </c>
      <c r="C1016" s="154" t="s">
        <v>247</v>
      </c>
      <c r="D1016" s="253" t="s">
        <v>12</v>
      </c>
      <c r="E1016" s="119"/>
      <c r="F1016" s="153" t="s">
        <v>6437</v>
      </c>
      <c r="G1016" s="119" t="s">
        <v>6145</v>
      </c>
      <c r="H1016" s="293">
        <v>89142715155</v>
      </c>
      <c r="I1016" s="296" t="s">
        <v>6146</v>
      </c>
      <c r="J1016" s="297" t="s">
        <v>5555</v>
      </c>
      <c r="K1016" s="153"/>
      <c r="L1016" s="66"/>
      <c r="M1016" s="58"/>
      <c r="N1016" s="5"/>
      <c r="O1016" s="5"/>
      <c r="P1016" s="5"/>
      <c r="Q1016" s="5"/>
      <c r="R1016" s="5"/>
      <c r="S1016" s="5"/>
      <c r="T1016" s="5"/>
      <c r="U1016" s="5"/>
      <c r="V1016" s="5"/>
      <c r="W1016" s="5"/>
      <c r="X1016" s="5"/>
    </row>
    <row r="1017" spans="1:24" ht="65.25" customHeight="1">
      <c r="A1017" s="118">
        <v>1016</v>
      </c>
      <c r="B1017" s="119" t="s">
        <v>2630</v>
      </c>
      <c r="C1017" s="154" t="s">
        <v>247</v>
      </c>
      <c r="D1017" s="253" t="s">
        <v>12</v>
      </c>
      <c r="E1017" s="119"/>
      <c r="F1017" s="153" t="s">
        <v>6438</v>
      </c>
      <c r="G1017" s="119" t="s">
        <v>6145</v>
      </c>
      <c r="H1017" s="293">
        <v>89142715155</v>
      </c>
      <c r="I1017" s="296" t="s">
        <v>6146</v>
      </c>
      <c r="J1017" s="297" t="s">
        <v>5556</v>
      </c>
      <c r="K1017" s="153"/>
      <c r="L1017" s="66"/>
      <c r="M1017" s="58"/>
      <c r="N1017" s="5"/>
      <c r="O1017" s="5"/>
      <c r="P1017" s="5"/>
      <c r="Q1017" s="5"/>
      <c r="R1017" s="5"/>
      <c r="S1017" s="5"/>
      <c r="T1017" s="5"/>
      <c r="U1017" s="5"/>
      <c r="V1017" s="5"/>
      <c r="W1017" s="5"/>
      <c r="X1017" s="5"/>
    </row>
    <row r="1018" spans="1:24" ht="65.25" customHeight="1">
      <c r="A1018" s="118">
        <v>1017</v>
      </c>
      <c r="B1018" s="119" t="s">
        <v>2630</v>
      </c>
      <c r="C1018" s="154" t="s">
        <v>247</v>
      </c>
      <c r="D1018" s="253" t="s">
        <v>12</v>
      </c>
      <c r="E1018" s="119"/>
      <c r="F1018" s="153" t="s">
        <v>6439</v>
      </c>
      <c r="G1018" s="119" t="s">
        <v>6145</v>
      </c>
      <c r="H1018" s="293">
        <v>89142715155</v>
      </c>
      <c r="I1018" s="296" t="s">
        <v>6146</v>
      </c>
      <c r="J1018" s="297" t="s">
        <v>5557</v>
      </c>
      <c r="K1018" s="153"/>
      <c r="L1018" s="66"/>
      <c r="M1018" s="58"/>
      <c r="N1018" s="5"/>
      <c r="O1018" s="5"/>
      <c r="P1018" s="5"/>
      <c r="Q1018" s="5"/>
      <c r="R1018" s="5"/>
      <c r="S1018" s="5"/>
      <c r="T1018" s="5"/>
      <c r="U1018" s="5"/>
      <c r="V1018" s="5"/>
      <c r="W1018" s="5"/>
      <c r="X1018" s="5"/>
    </row>
    <row r="1019" spans="1:24" ht="65.25" customHeight="1">
      <c r="A1019" s="118">
        <v>1018</v>
      </c>
      <c r="B1019" s="119" t="s">
        <v>2630</v>
      </c>
      <c r="C1019" s="154" t="s">
        <v>247</v>
      </c>
      <c r="D1019" s="253" t="s">
        <v>12</v>
      </c>
      <c r="E1019" s="119"/>
      <c r="F1019" s="153" t="s">
        <v>5558</v>
      </c>
      <c r="G1019" s="119" t="s">
        <v>6145</v>
      </c>
      <c r="H1019" s="293">
        <v>89142715155</v>
      </c>
      <c r="I1019" s="296" t="s">
        <v>6146</v>
      </c>
      <c r="J1019" s="297" t="s">
        <v>5559</v>
      </c>
      <c r="K1019" s="153"/>
      <c r="L1019" s="66"/>
      <c r="M1019" s="58"/>
      <c r="N1019" s="5"/>
      <c r="O1019" s="5"/>
      <c r="P1019" s="5"/>
      <c r="Q1019" s="5"/>
      <c r="R1019" s="5"/>
      <c r="S1019" s="5"/>
      <c r="T1019" s="5"/>
      <c r="U1019" s="5"/>
      <c r="V1019" s="5"/>
      <c r="W1019" s="5"/>
      <c r="X1019" s="5"/>
    </row>
    <row r="1020" spans="1:24" ht="65.25" customHeight="1">
      <c r="A1020" s="118">
        <v>1019</v>
      </c>
      <c r="B1020" s="119" t="s">
        <v>2630</v>
      </c>
      <c r="C1020" s="154" t="s">
        <v>247</v>
      </c>
      <c r="D1020" s="253" t="s">
        <v>12</v>
      </c>
      <c r="E1020" s="119"/>
      <c r="F1020" s="153" t="s">
        <v>5560</v>
      </c>
      <c r="G1020" s="119" t="s">
        <v>6145</v>
      </c>
      <c r="H1020" s="293">
        <v>89142715155</v>
      </c>
      <c r="I1020" s="296" t="s">
        <v>6146</v>
      </c>
      <c r="J1020" s="297" t="s">
        <v>5561</v>
      </c>
      <c r="K1020" s="153"/>
      <c r="L1020" s="66"/>
      <c r="M1020" s="58"/>
      <c r="N1020" s="5"/>
      <c r="O1020" s="5"/>
      <c r="P1020" s="5"/>
      <c r="Q1020" s="5"/>
      <c r="R1020" s="5"/>
      <c r="S1020" s="5"/>
      <c r="T1020" s="5"/>
      <c r="U1020" s="5"/>
      <c r="V1020" s="5"/>
      <c r="W1020" s="5"/>
      <c r="X1020" s="5"/>
    </row>
    <row r="1021" spans="1:24" ht="65.25" customHeight="1">
      <c r="A1021" s="118">
        <v>1020</v>
      </c>
      <c r="B1021" s="119" t="s">
        <v>2630</v>
      </c>
      <c r="C1021" s="154" t="s">
        <v>247</v>
      </c>
      <c r="D1021" s="253" t="s">
        <v>12</v>
      </c>
      <c r="E1021" s="119"/>
      <c r="F1021" s="153" t="s">
        <v>5562</v>
      </c>
      <c r="G1021" s="119" t="s">
        <v>6145</v>
      </c>
      <c r="H1021" s="293">
        <v>89142715155</v>
      </c>
      <c r="I1021" s="296" t="s">
        <v>6146</v>
      </c>
      <c r="J1021" s="297" t="s">
        <v>5563</v>
      </c>
      <c r="K1021" s="153"/>
      <c r="L1021" s="66"/>
      <c r="M1021" s="58"/>
      <c r="N1021" s="5"/>
      <c r="O1021" s="5"/>
      <c r="P1021" s="5"/>
      <c r="Q1021" s="5"/>
      <c r="R1021" s="5"/>
      <c r="S1021" s="5"/>
      <c r="T1021" s="5"/>
      <c r="U1021" s="5"/>
      <c r="V1021" s="5"/>
      <c r="W1021" s="5"/>
      <c r="X1021" s="5"/>
    </row>
    <row r="1022" spans="1:24" ht="65.25" customHeight="1">
      <c r="A1022" s="118">
        <v>1021</v>
      </c>
      <c r="B1022" s="119" t="s">
        <v>2630</v>
      </c>
      <c r="C1022" s="154" t="s">
        <v>247</v>
      </c>
      <c r="D1022" s="253" t="s">
        <v>12</v>
      </c>
      <c r="E1022" s="119"/>
      <c r="F1022" s="153" t="s">
        <v>5564</v>
      </c>
      <c r="G1022" s="119" t="s">
        <v>6145</v>
      </c>
      <c r="H1022" s="293">
        <v>89142715155</v>
      </c>
      <c r="I1022" s="296" t="s">
        <v>6146</v>
      </c>
      <c r="J1022" s="297" t="s">
        <v>5565</v>
      </c>
      <c r="K1022" s="153"/>
      <c r="L1022" s="66"/>
      <c r="M1022" s="58"/>
      <c r="N1022" s="5"/>
      <c r="O1022" s="5"/>
      <c r="P1022" s="5"/>
      <c r="Q1022" s="5"/>
      <c r="R1022" s="5"/>
      <c r="S1022" s="5"/>
      <c r="T1022" s="5"/>
      <c r="U1022" s="5"/>
      <c r="V1022" s="5"/>
      <c r="W1022" s="5"/>
      <c r="X1022" s="5"/>
    </row>
    <row r="1023" spans="1:24" ht="65.25" customHeight="1">
      <c r="A1023" s="118">
        <v>1022</v>
      </c>
      <c r="B1023" s="119" t="s">
        <v>2630</v>
      </c>
      <c r="C1023" s="154" t="s">
        <v>247</v>
      </c>
      <c r="D1023" s="253" t="s">
        <v>12</v>
      </c>
      <c r="E1023" s="119"/>
      <c r="F1023" s="153" t="s">
        <v>5566</v>
      </c>
      <c r="G1023" s="119" t="s">
        <v>6145</v>
      </c>
      <c r="H1023" s="293">
        <v>89142715155</v>
      </c>
      <c r="I1023" s="296" t="s">
        <v>6146</v>
      </c>
      <c r="J1023" s="297" t="s">
        <v>5567</v>
      </c>
      <c r="K1023" s="153"/>
      <c r="L1023" s="66"/>
      <c r="M1023" s="58"/>
      <c r="N1023" s="5"/>
      <c r="O1023" s="5"/>
      <c r="P1023" s="5"/>
      <c r="Q1023" s="5"/>
      <c r="R1023" s="5"/>
      <c r="S1023" s="5"/>
      <c r="T1023" s="5"/>
      <c r="U1023" s="5"/>
      <c r="V1023" s="5"/>
      <c r="W1023" s="5"/>
      <c r="X1023" s="5"/>
    </row>
    <row r="1024" spans="1:24" ht="65.25" customHeight="1">
      <c r="A1024" s="118">
        <v>1023</v>
      </c>
      <c r="B1024" s="119" t="s">
        <v>2630</v>
      </c>
      <c r="C1024" s="154" t="s">
        <v>247</v>
      </c>
      <c r="D1024" s="253" t="s">
        <v>12</v>
      </c>
      <c r="E1024" s="119"/>
      <c r="F1024" s="153" t="s">
        <v>5568</v>
      </c>
      <c r="G1024" s="119" t="s">
        <v>6145</v>
      </c>
      <c r="H1024" s="293">
        <v>89142715155</v>
      </c>
      <c r="I1024" s="296" t="s">
        <v>6146</v>
      </c>
      <c r="J1024" s="297" t="s">
        <v>5569</v>
      </c>
      <c r="K1024" s="153"/>
      <c r="L1024" s="66"/>
      <c r="M1024" s="58"/>
      <c r="N1024" s="5"/>
      <c r="O1024" s="5"/>
      <c r="P1024" s="5"/>
      <c r="Q1024" s="5"/>
      <c r="R1024" s="5"/>
      <c r="S1024" s="5"/>
      <c r="T1024" s="5"/>
      <c r="U1024" s="5"/>
      <c r="V1024" s="5"/>
      <c r="W1024" s="5"/>
      <c r="X1024" s="5"/>
    </row>
    <row r="1025" spans="1:24" ht="65.25" customHeight="1">
      <c r="A1025" s="118">
        <v>1024</v>
      </c>
      <c r="B1025" s="119" t="s">
        <v>2630</v>
      </c>
      <c r="C1025" s="154" t="s">
        <v>247</v>
      </c>
      <c r="D1025" s="253" t="s">
        <v>12</v>
      </c>
      <c r="E1025" s="119"/>
      <c r="F1025" s="153" t="s">
        <v>5570</v>
      </c>
      <c r="G1025" s="119" t="s">
        <v>6145</v>
      </c>
      <c r="H1025" s="293">
        <v>89142715155</v>
      </c>
      <c r="I1025" s="296" t="s">
        <v>6146</v>
      </c>
      <c r="J1025" s="297" t="s">
        <v>5571</v>
      </c>
      <c r="K1025" s="153"/>
      <c r="L1025" s="66"/>
      <c r="M1025" s="58"/>
      <c r="N1025" s="5"/>
      <c r="O1025" s="5"/>
      <c r="P1025" s="5"/>
      <c r="Q1025" s="5"/>
      <c r="R1025" s="5"/>
      <c r="S1025" s="5"/>
      <c r="T1025" s="5"/>
      <c r="U1025" s="5"/>
      <c r="V1025" s="5"/>
      <c r="W1025" s="5"/>
      <c r="X1025" s="5"/>
    </row>
    <row r="1026" spans="1:24" ht="65.25" customHeight="1">
      <c r="A1026" s="118">
        <v>1025</v>
      </c>
      <c r="B1026" s="119" t="s">
        <v>2630</v>
      </c>
      <c r="C1026" s="154" t="s">
        <v>247</v>
      </c>
      <c r="D1026" s="253" t="s">
        <v>12</v>
      </c>
      <c r="E1026" s="119"/>
      <c r="F1026" s="153" t="s">
        <v>5572</v>
      </c>
      <c r="G1026" s="119" t="s">
        <v>6145</v>
      </c>
      <c r="H1026" s="293">
        <v>89142715155</v>
      </c>
      <c r="I1026" s="296" t="s">
        <v>6146</v>
      </c>
      <c r="J1026" s="297" t="s">
        <v>5573</v>
      </c>
      <c r="K1026" s="153"/>
      <c r="L1026" s="66"/>
      <c r="M1026" s="58"/>
      <c r="N1026" s="5"/>
      <c r="O1026" s="5"/>
      <c r="P1026" s="5"/>
      <c r="Q1026" s="5"/>
      <c r="R1026" s="5"/>
      <c r="S1026" s="5"/>
      <c r="T1026" s="5"/>
      <c r="U1026" s="5"/>
      <c r="V1026" s="5"/>
      <c r="W1026" s="5"/>
      <c r="X1026" s="5"/>
    </row>
    <row r="1027" spans="1:24" ht="65.25" customHeight="1">
      <c r="A1027" s="118">
        <v>1026</v>
      </c>
      <c r="B1027" s="119" t="s">
        <v>2630</v>
      </c>
      <c r="C1027" s="154" t="s">
        <v>247</v>
      </c>
      <c r="D1027" s="253" t="s">
        <v>12</v>
      </c>
      <c r="E1027" s="119"/>
      <c r="F1027" s="153" t="s">
        <v>5574</v>
      </c>
      <c r="G1027" s="119" t="s">
        <v>6145</v>
      </c>
      <c r="H1027" s="293">
        <v>89142715155</v>
      </c>
      <c r="I1027" s="296" t="s">
        <v>6146</v>
      </c>
      <c r="J1027" s="297" t="s">
        <v>5575</v>
      </c>
      <c r="K1027" s="153"/>
      <c r="L1027" s="66"/>
      <c r="M1027" s="58"/>
      <c r="N1027" s="5"/>
      <c r="O1027" s="5"/>
      <c r="P1027" s="5"/>
      <c r="Q1027" s="5"/>
      <c r="R1027" s="5"/>
      <c r="S1027" s="5"/>
      <c r="T1027" s="5"/>
      <c r="U1027" s="5"/>
      <c r="V1027" s="5"/>
      <c r="W1027" s="5"/>
      <c r="X1027" s="5"/>
    </row>
    <row r="1028" spans="1:24" ht="65.25" customHeight="1">
      <c r="A1028" s="118">
        <v>1027</v>
      </c>
      <c r="B1028" s="119" t="s">
        <v>2630</v>
      </c>
      <c r="C1028" s="154" t="s">
        <v>247</v>
      </c>
      <c r="D1028" s="253" t="s">
        <v>12</v>
      </c>
      <c r="E1028" s="119"/>
      <c r="F1028" s="153" t="s">
        <v>5576</v>
      </c>
      <c r="G1028" s="119" t="s">
        <v>6145</v>
      </c>
      <c r="H1028" s="293">
        <v>89142715155</v>
      </c>
      <c r="I1028" s="296" t="s">
        <v>6146</v>
      </c>
      <c r="J1028" s="297" t="s">
        <v>5577</v>
      </c>
      <c r="K1028" s="153"/>
      <c r="L1028" s="66"/>
      <c r="M1028" s="58"/>
      <c r="N1028" s="5"/>
      <c r="O1028" s="5"/>
      <c r="P1028" s="5"/>
      <c r="Q1028" s="5"/>
      <c r="R1028" s="5"/>
      <c r="S1028" s="5"/>
      <c r="T1028" s="5"/>
      <c r="U1028" s="5"/>
      <c r="V1028" s="5"/>
      <c r="W1028" s="5"/>
      <c r="X1028" s="5"/>
    </row>
    <row r="1029" spans="1:24" ht="65.25" customHeight="1">
      <c r="A1029" s="118">
        <v>1028</v>
      </c>
      <c r="B1029" s="119" t="s">
        <v>2630</v>
      </c>
      <c r="C1029" s="154" t="s">
        <v>247</v>
      </c>
      <c r="D1029" s="253" t="s">
        <v>12</v>
      </c>
      <c r="E1029" s="119"/>
      <c r="F1029" s="153" t="s">
        <v>5578</v>
      </c>
      <c r="G1029" s="119" t="s">
        <v>6145</v>
      </c>
      <c r="H1029" s="293">
        <v>89142715155</v>
      </c>
      <c r="I1029" s="296" t="s">
        <v>6146</v>
      </c>
      <c r="J1029" s="297" t="s">
        <v>5579</v>
      </c>
      <c r="K1029" s="153"/>
      <c r="L1029" s="66"/>
      <c r="M1029" s="58"/>
      <c r="N1029" s="5"/>
      <c r="O1029" s="5"/>
      <c r="P1029" s="5"/>
      <c r="Q1029" s="5"/>
      <c r="R1029" s="5"/>
      <c r="S1029" s="5"/>
      <c r="T1029" s="5"/>
      <c r="U1029" s="5"/>
      <c r="V1029" s="5"/>
      <c r="W1029" s="5"/>
      <c r="X1029" s="5"/>
    </row>
    <row r="1030" spans="1:24" ht="65.25" customHeight="1">
      <c r="A1030" s="118">
        <v>1029</v>
      </c>
      <c r="B1030" s="119" t="s">
        <v>2630</v>
      </c>
      <c r="C1030" s="154" t="s">
        <v>247</v>
      </c>
      <c r="D1030" s="253" t="s">
        <v>12</v>
      </c>
      <c r="E1030" s="119"/>
      <c r="F1030" s="153" t="s">
        <v>5580</v>
      </c>
      <c r="G1030" s="119" t="s">
        <v>6145</v>
      </c>
      <c r="H1030" s="293">
        <v>89142715155</v>
      </c>
      <c r="I1030" s="296" t="s">
        <v>6146</v>
      </c>
      <c r="J1030" s="297" t="s">
        <v>5581</v>
      </c>
      <c r="K1030" s="153"/>
      <c r="L1030" s="66"/>
      <c r="M1030" s="58"/>
      <c r="N1030" s="5"/>
      <c r="O1030" s="5"/>
      <c r="P1030" s="5"/>
      <c r="Q1030" s="5"/>
      <c r="R1030" s="5"/>
      <c r="S1030" s="5"/>
      <c r="T1030" s="5"/>
      <c r="U1030" s="5"/>
      <c r="V1030" s="5"/>
      <c r="W1030" s="5"/>
      <c r="X1030" s="5"/>
    </row>
    <row r="1031" spans="1:24" ht="65.25" customHeight="1">
      <c r="A1031" s="118">
        <v>1030</v>
      </c>
      <c r="B1031" s="119" t="s">
        <v>2630</v>
      </c>
      <c r="C1031" s="154" t="s">
        <v>247</v>
      </c>
      <c r="D1031" s="253" t="s">
        <v>12</v>
      </c>
      <c r="E1031" s="119"/>
      <c r="F1031" s="153" t="s">
        <v>5582</v>
      </c>
      <c r="G1031" s="119" t="s">
        <v>6145</v>
      </c>
      <c r="H1031" s="293">
        <v>89142715155</v>
      </c>
      <c r="I1031" s="296" t="s">
        <v>6146</v>
      </c>
      <c r="J1031" s="297" t="s">
        <v>5583</v>
      </c>
      <c r="K1031" s="153"/>
      <c r="L1031" s="66"/>
      <c r="M1031" s="58"/>
      <c r="N1031" s="5"/>
      <c r="O1031" s="5"/>
      <c r="P1031" s="5"/>
      <c r="Q1031" s="5"/>
      <c r="R1031" s="5"/>
      <c r="S1031" s="5"/>
      <c r="T1031" s="5"/>
      <c r="U1031" s="5"/>
      <c r="V1031" s="5"/>
      <c r="W1031" s="5"/>
      <c r="X1031" s="5"/>
    </row>
    <row r="1032" spans="1:24" ht="65.25" customHeight="1">
      <c r="A1032" s="118">
        <v>1031</v>
      </c>
      <c r="B1032" s="119" t="s">
        <v>2630</v>
      </c>
      <c r="C1032" s="154" t="s">
        <v>247</v>
      </c>
      <c r="D1032" s="253" t="s">
        <v>12</v>
      </c>
      <c r="E1032" s="119"/>
      <c r="F1032" s="153" t="s">
        <v>5584</v>
      </c>
      <c r="G1032" s="119" t="s">
        <v>6145</v>
      </c>
      <c r="H1032" s="293">
        <v>89142715155</v>
      </c>
      <c r="I1032" s="296" t="s">
        <v>6146</v>
      </c>
      <c r="J1032" s="297" t="s">
        <v>5585</v>
      </c>
      <c r="K1032" s="153"/>
      <c r="L1032" s="66"/>
      <c r="M1032" s="58"/>
      <c r="N1032" s="5"/>
      <c r="O1032" s="5"/>
      <c r="P1032" s="5"/>
      <c r="Q1032" s="5"/>
      <c r="R1032" s="5"/>
      <c r="S1032" s="5"/>
      <c r="T1032" s="5"/>
      <c r="U1032" s="5"/>
      <c r="V1032" s="5"/>
      <c r="W1032" s="5"/>
      <c r="X1032" s="5"/>
    </row>
    <row r="1033" spans="1:24" ht="65.25" customHeight="1">
      <c r="A1033" s="118">
        <v>1032</v>
      </c>
      <c r="B1033" s="119" t="s">
        <v>2630</v>
      </c>
      <c r="C1033" s="154" t="s">
        <v>247</v>
      </c>
      <c r="D1033" s="253" t="s">
        <v>12</v>
      </c>
      <c r="E1033" s="119"/>
      <c r="F1033" s="153" t="s">
        <v>5586</v>
      </c>
      <c r="G1033" s="119" t="s">
        <v>6145</v>
      </c>
      <c r="H1033" s="293">
        <v>89142715155</v>
      </c>
      <c r="I1033" s="296" t="s">
        <v>6146</v>
      </c>
      <c r="J1033" s="297" t="s">
        <v>5587</v>
      </c>
      <c r="K1033" s="153"/>
      <c r="L1033" s="66"/>
      <c r="M1033" s="58"/>
      <c r="N1033" s="5"/>
      <c r="O1033" s="5"/>
      <c r="P1033" s="5"/>
      <c r="Q1033" s="5"/>
      <c r="R1033" s="5"/>
      <c r="S1033" s="5"/>
      <c r="T1033" s="5"/>
      <c r="U1033" s="5"/>
      <c r="V1033" s="5"/>
      <c r="W1033" s="5"/>
      <c r="X1033" s="5"/>
    </row>
    <row r="1034" spans="1:24" ht="65.25" customHeight="1">
      <c r="A1034" s="118">
        <v>1033</v>
      </c>
      <c r="B1034" s="119" t="s">
        <v>2630</v>
      </c>
      <c r="C1034" s="154" t="s">
        <v>247</v>
      </c>
      <c r="D1034" s="253" t="s">
        <v>12</v>
      </c>
      <c r="E1034" s="119"/>
      <c r="F1034" s="153" t="s">
        <v>5588</v>
      </c>
      <c r="G1034" s="119" t="s">
        <v>6145</v>
      </c>
      <c r="H1034" s="293">
        <v>89142715155</v>
      </c>
      <c r="I1034" s="296" t="s">
        <v>6146</v>
      </c>
      <c r="J1034" s="297" t="s">
        <v>5589</v>
      </c>
      <c r="K1034" s="153"/>
      <c r="L1034" s="66"/>
      <c r="M1034" s="58"/>
      <c r="N1034" s="5"/>
      <c r="O1034" s="5"/>
      <c r="P1034" s="5"/>
      <c r="Q1034" s="5"/>
      <c r="R1034" s="5"/>
      <c r="S1034" s="5"/>
      <c r="T1034" s="5"/>
      <c r="U1034" s="5"/>
      <c r="V1034" s="5"/>
      <c r="W1034" s="5"/>
      <c r="X1034" s="5"/>
    </row>
    <row r="1035" spans="1:24" ht="65.25" customHeight="1">
      <c r="A1035" s="118">
        <v>1034</v>
      </c>
      <c r="B1035" s="119" t="s">
        <v>2630</v>
      </c>
      <c r="C1035" s="154" t="s">
        <v>247</v>
      </c>
      <c r="D1035" s="253" t="s">
        <v>12</v>
      </c>
      <c r="E1035" s="119"/>
      <c r="F1035" s="153" t="s">
        <v>5590</v>
      </c>
      <c r="G1035" s="119" t="s">
        <v>6145</v>
      </c>
      <c r="H1035" s="293">
        <v>89142715155</v>
      </c>
      <c r="I1035" s="296" t="s">
        <v>6146</v>
      </c>
      <c r="J1035" s="297" t="s">
        <v>5591</v>
      </c>
      <c r="K1035" s="153"/>
      <c r="L1035" s="66"/>
      <c r="M1035" s="58"/>
      <c r="N1035" s="5"/>
      <c r="O1035" s="5"/>
      <c r="P1035" s="5"/>
      <c r="Q1035" s="5"/>
      <c r="R1035" s="5"/>
      <c r="S1035" s="5"/>
      <c r="T1035" s="5"/>
      <c r="U1035" s="5"/>
      <c r="V1035" s="5"/>
      <c r="W1035" s="5"/>
      <c r="X1035" s="5"/>
    </row>
    <row r="1036" spans="1:24" ht="65.25" customHeight="1">
      <c r="A1036" s="118">
        <v>1035</v>
      </c>
      <c r="B1036" s="119" t="s">
        <v>2630</v>
      </c>
      <c r="C1036" s="154" t="s">
        <v>247</v>
      </c>
      <c r="D1036" s="253" t="s">
        <v>12</v>
      </c>
      <c r="E1036" s="119"/>
      <c r="F1036" s="153" t="s">
        <v>5592</v>
      </c>
      <c r="G1036" s="119" t="s">
        <v>6145</v>
      </c>
      <c r="H1036" s="293">
        <v>89142715155</v>
      </c>
      <c r="I1036" s="296" t="s">
        <v>6146</v>
      </c>
      <c r="J1036" s="297" t="s">
        <v>5593</v>
      </c>
      <c r="K1036" s="153"/>
      <c r="L1036" s="66"/>
      <c r="M1036" s="58"/>
      <c r="N1036" s="5"/>
      <c r="O1036" s="5"/>
      <c r="P1036" s="5"/>
      <c r="Q1036" s="5"/>
      <c r="R1036" s="5"/>
      <c r="S1036" s="5"/>
      <c r="T1036" s="5"/>
      <c r="U1036" s="5"/>
      <c r="V1036" s="5"/>
      <c r="W1036" s="5"/>
      <c r="X1036" s="5"/>
    </row>
    <row r="1037" spans="1:24" ht="65.25" customHeight="1">
      <c r="A1037" s="118">
        <v>1036</v>
      </c>
      <c r="B1037" s="119" t="s">
        <v>2630</v>
      </c>
      <c r="C1037" s="154" t="s">
        <v>247</v>
      </c>
      <c r="D1037" s="253" t="s">
        <v>12</v>
      </c>
      <c r="E1037" s="119"/>
      <c r="F1037" s="153" t="s">
        <v>5594</v>
      </c>
      <c r="G1037" s="119" t="s">
        <v>6145</v>
      </c>
      <c r="H1037" s="293">
        <v>89142715155</v>
      </c>
      <c r="I1037" s="296" t="s">
        <v>6146</v>
      </c>
      <c r="J1037" s="297" t="s">
        <v>5595</v>
      </c>
      <c r="K1037" s="153"/>
      <c r="L1037" s="66"/>
      <c r="M1037" s="58"/>
      <c r="N1037" s="5"/>
      <c r="O1037" s="5"/>
      <c r="P1037" s="5"/>
      <c r="Q1037" s="5"/>
      <c r="R1037" s="5"/>
      <c r="S1037" s="5"/>
      <c r="T1037" s="5"/>
      <c r="U1037" s="5"/>
      <c r="V1037" s="5"/>
      <c r="W1037" s="5"/>
      <c r="X1037" s="5"/>
    </row>
    <row r="1038" spans="1:24" ht="65.25" customHeight="1">
      <c r="A1038" s="118">
        <v>1037</v>
      </c>
      <c r="B1038" s="119" t="s">
        <v>2630</v>
      </c>
      <c r="C1038" s="154" t="s">
        <v>247</v>
      </c>
      <c r="D1038" s="253" t="s">
        <v>12</v>
      </c>
      <c r="E1038" s="119"/>
      <c r="F1038" s="153" t="s">
        <v>5596</v>
      </c>
      <c r="G1038" s="119" t="s">
        <v>6145</v>
      </c>
      <c r="H1038" s="293">
        <v>89142715155</v>
      </c>
      <c r="I1038" s="296" t="s">
        <v>6146</v>
      </c>
      <c r="J1038" s="297" t="s">
        <v>5597</v>
      </c>
      <c r="K1038" s="153"/>
      <c r="L1038" s="66"/>
      <c r="M1038" s="58"/>
      <c r="N1038" s="5"/>
      <c r="O1038" s="5"/>
      <c r="P1038" s="5"/>
      <c r="Q1038" s="5"/>
      <c r="R1038" s="5"/>
      <c r="S1038" s="5"/>
      <c r="T1038" s="5"/>
      <c r="U1038" s="5"/>
      <c r="V1038" s="5"/>
      <c r="W1038" s="5"/>
      <c r="X1038" s="5"/>
    </row>
    <row r="1039" spans="1:24" ht="65.25" customHeight="1">
      <c r="A1039" s="118">
        <v>1038</v>
      </c>
      <c r="B1039" s="119" t="s">
        <v>2630</v>
      </c>
      <c r="C1039" s="154" t="s">
        <v>247</v>
      </c>
      <c r="D1039" s="253" t="s">
        <v>12</v>
      </c>
      <c r="E1039" s="119"/>
      <c r="F1039" s="153" t="s">
        <v>5598</v>
      </c>
      <c r="G1039" s="119" t="s">
        <v>6145</v>
      </c>
      <c r="H1039" s="293">
        <v>89142715155</v>
      </c>
      <c r="I1039" s="296" t="s">
        <v>6146</v>
      </c>
      <c r="J1039" s="297" t="s">
        <v>5599</v>
      </c>
      <c r="K1039" s="153"/>
      <c r="L1039" s="66"/>
      <c r="M1039" s="58"/>
      <c r="N1039" s="5"/>
      <c r="O1039" s="5"/>
      <c r="P1039" s="5"/>
      <c r="Q1039" s="5"/>
      <c r="R1039" s="5"/>
      <c r="S1039" s="5"/>
      <c r="T1039" s="5"/>
      <c r="U1039" s="5"/>
      <c r="V1039" s="5"/>
      <c r="W1039" s="5"/>
      <c r="X1039" s="5"/>
    </row>
    <row r="1040" spans="1:24" ht="65.25" customHeight="1">
      <c r="A1040" s="118">
        <v>1039</v>
      </c>
      <c r="B1040" s="119" t="s">
        <v>2630</v>
      </c>
      <c r="C1040" s="154" t="s">
        <v>247</v>
      </c>
      <c r="D1040" s="253" t="s">
        <v>12</v>
      </c>
      <c r="E1040" s="119"/>
      <c r="F1040" s="153" t="s">
        <v>5600</v>
      </c>
      <c r="G1040" s="119" t="s">
        <v>6145</v>
      </c>
      <c r="H1040" s="293">
        <v>89142715155</v>
      </c>
      <c r="I1040" s="296" t="s">
        <v>6146</v>
      </c>
      <c r="J1040" s="297" t="s">
        <v>5601</v>
      </c>
      <c r="K1040" s="153"/>
      <c r="L1040" s="66"/>
      <c r="M1040" s="58"/>
      <c r="N1040" s="5"/>
      <c r="O1040" s="5"/>
      <c r="P1040" s="5"/>
      <c r="Q1040" s="5"/>
      <c r="R1040" s="5"/>
      <c r="S1040" s="5"/>
      <c r="T1040" s="5"/>
      <c r="U1040" s="5"/>
      <c r="V1040" s="5"/>
      <c r="W1040" s="5"/>
      <c r="X1040" s="5"/>
    </row>
    <row r="1041" spans="1:24" ht="65.25" customHeight="1">
      <c r="A1041" s="118">
        <v>1040</v>
      </c>
      <c r="B1041" s="119" t="s">
        <v>2630</v>
      </c>
      <c r="C1041" s="154" t="s">
        <v>247</v>
      </c>
      <c r="D1041" s="253" t="s">
        <v>12</v>
      </c>
      <c r="E1041" s="119"/>
      <c r="F1041" s="153" t="s">
        <v>5602</v>
      </c>
      <c r="G1041" s="119" t="s">
        <v>6145</v>
      </c>
      <c r="H1041" s="293">
        <v>89142715155</v>
      </c>
      <c r="I1041" s="296" t="s">
        <v>6146</v>
      </c>
      <c r="J1041" s="297" t="s">
        <v>5603</v>
      </c>
      <c r="K1041" s="153"/>
      <c r="L1041" s="66"/>
      <c r="M1041" s="58"/>
      <c r="N1041" s="5"/>
      <c r="O1041" s="5"/>
      <c r="P1041" s="5"/>
      <c r="Q1041" s="5"/>
      <c r="R1041" s="5"/>
      <c r="S1041" s="5"/>
      <c r="T1041" s="5"/>
      <c r="U1041" s="5"/>
      <c r="V1041" s="5"/>
      <c r="W1041" s="5"/>
      <c r="X1041" s="5"/>
    </row>
    <row r="1042" spans="1:24" ht="65.25" customHeight="1">
      <c r="A1042" s="118">
        <v>1041</v>
      </c>
      <c r="B1042" s="119" t="s">
        <v>2630</v>
      </c>
      <c r="C1042" s="154" t="s">
        <v>247</v>
      </c>
      <c r="D1042" s="253" t="s">
        <v>12</v>
      </c>
      <c r="E1042" s="119"/>
      <c r="F1042" s="153" t="s">
        <v>5604</v>
      </c>
      <c r="G1042" s="119" t="s">
        <v>6145</v>
      </c>
      <c r="H1042" s="293">
        <v>89142715155</v>
      </c>
      <c r="I1042" s="296" t="s">
        <v>6146</v>
      </c>
      <c r="J1042" s="297" t="s">
        <v>5605</v>
      </c>
      <c r="K1042" s="153"/>
      <c r="L1042" s="66"/>
      <c r="M1042" s="58"/>
      <c r="N1042" s="5"/>
      <c r="O1042" s="5"/>
      <c r="P1042" s="5"/>
      <c r="Q1042" s="5"/>
      <c r="R1042" s="5"/>
      <c r="S1042" s="5"/>
      <c r="T1042" s="5"/>
      <c r="U1042" s="5"/>
      <c r="V1042" s="5"/>
      <c r="W1042" s="5"/>
      <c r="X1042" s="5"/>
    </row>
    <row r="1043" spans="1:24" ht="65.25" customHeight="1">
      <c r="A1043" s="118">
        <v>1042</v>
      </c>
      <c r="B1043" s="119" t="s">
        <v>2630</v>
      </c>
      <c r="C1043" s="154" t="s">
        <v>247</v>
      </c>
      <c r="D1043" s="253" t="s">
        <v>12</v>
      </c>
      <c r="E1043" s="119"/>
      <c r="F1043" s="153" t="s">
        <v>5606</v>
      </c>
      <c r="G1043" s="119" t="s">
        <v>6145</v>
      </c>
      <c r="H1043" s="293">
        <v>89142715155</v>
      </c>
      <c r="I1043" s="296" t="s">
        <v>6146</v>
      </c>
      <c r="J1043" s="297" t="s">
        <v>5607</v>
      </c>
      <c r="K1043" s="153"/>
      <c r="L1043" s="66"/>
      <c r="M1043" s="58"/>
      <c r="N1043" s="5"/>
      <c r="O1043" s="5"/>
      <c r="P1043" s="5"/>
      <c r="Q1043" s="5"/>
      <c r="R1043" s="5"/>
      <c r="S1043" s="5"/>
      <c r="T1043" s="5"/>
      <c r="U1043" s="5"/>
      <c r="V1043" s="5"/>
      <c r="W1043" s="5"/>
      <c r="X1043" s="5"/>
    </row>
    <row r="1044" spans="1:24" ht="65.25" customHeight="1">
      <c r="A1044" s="118">
        <v>1043</v>
      </c>
      <c r="B1044" s="119" t="s">
        <v>2630</v>
      </c>
      <c r="C1044" s="154" t="s">
        <v>247</v>
      </c>
      <c r="D1044" s="253" t="s">
        <v>12</v>
      </c>
      <c r="E1044" s="119"/>
      <c r="F1044" s="153" t="s">
        <v>5608</v>
      </c>
      <c r="G1044" s="119" t="s">
        <v>6145</v>
      </c>
      <c r="H1044" s="293">
        <v>89142715155</v>
      </c>
      <c r="I1044" s="296" t="s">
        <v>6146</v>
      </c>
      <c r="J1044" s="297" t="s">
        <v>5609</v>
      </c>
      <c r="K1044" s="153"/>
      <c r="L1044" s="66"/>
      <c r="M1044" s="58"/>
      <c r="N1044" s="5"/>
      <c r="O1044" s="5"/>
      <c r="P1044" s="5"/>
      <c r="Q1044" s="5"/>
      <c r="R1044" s="5"/>
      <c r="S1044" s="5"/>
      <c r="T1044" s="5"/>
      <c r="U1044" s="5"/>
      <c r="V1044" s="5"/>
      <c r="W1044" s="5"/>
      <c r="X1044" s="5"/>
    </row>
    <row r="1045" spans="1:24" ht="65.25" customHeight="1">
      <c r="A1045" s="118">
        <v>1044</v>
      </c>
      <c r="B1045" s="119" t="s">
        <v>2630</v>
      </c>
      <c r="C1045" s="154" t="s">
        <v>247</v>
      </c>
      <c r="D1045" s="253" t="s">
        <v>12</v>
      </c>
      <c r="E1045" s="119"/>
      <c r="F1045" s="153" t="s">
        <v>5610</v>
      </c>
      <c r="G1045" s="119" t="s">
        <v>6145</v>
      </c>
      <c r="H1045" s="293">
        <v>89142715155</v>
      </c>
      <c r="I1045" s="296" t="s">
        <v>6146</v>
      </c>
      <c r="J1045" s="297" t="s">
        <v>5611</v>
      </c>
      <c r="K1045" s="153"/>
      <c r="L1045" s="66"/>
      <c r="M1045" s="58"/>
      <c r="N1045" s="5"/>
      <c r="O1045" s="5"/>
      <c r="P1045" s="5"/>
      <c r="Q1045" s="5"/>
      <c r="R1045" s="5"/>
      <c r="S1045" s="5"/>
      <c r="T1045" s="5"/>
      <c r="U1045" s="5"/>
      <c r="V1045" s="5"/>
      <c r="W1045" s="5"/>
      <c r="X1045" s="5"/>
    </row>
    <row r="1046" spans="1:24" ht="65.25" customHeight="1">
      <c r="A1046" s="118">
        <v>1045</v>
      </c>
      <c r="B1046" s="119" t="s">
        <v>2630</v>
      </c>
      <c r="C1046" s="154" t="s">
        <v>247</v>
      </c>
      <c r="D1046" s="253" t="s">
        <v>12</v>
      </c>
      <c r="E1046" s="119"/>
      <c r="F1046" s="153" t="s">
        <v>5612</v>
      </c>
      <c r="G1046" s="119" t="s">
        <v>6145</v>
      </c>
      <c r="H1046" s="293">
        <v>89142715155</v>
      </c>
      <c r="I1046" s="296" t="s">
        <v>6146</v>
      </c>
      <c r="J1046" s="297" t="s">
        <v>5613</v>
      </c>
      <c r="K1046" s="153"/>
      <c r="L1046" s="66"/>
      <c r="M1046" s="58"/>
      <c r="N1046" s="5"/>
      <c r="O1046" s="5"/>
      <c r="P1046" s="5"/>
      <c r="Q1046" s="5"/>
      <c r="R1046" s="5"/>
      <c r="S1046" s="5"/>
      <c r="T1046" s="5"/>
      <c r="U1046" s="5"/>
      <c r="V1046" s="5"/>
      <c r="W1046" s="5"/>
      <c r="X1046" s="5"/>
    </row>
    <row r="1047" spans="1:24" ht="65.25" customHeight="1">
      <c r="A1047" s="118">
        <v>1046</v>
      </c>
      <c r="B1047" s="119" t="s">
        <v>2630</v>
      </c>
      <c r="C1047" s="154" t="s">
        <v>247</v>
      </c>
      <c r="D1047" s="253" t="s">
        <v>12</v>
      </c>
      <c r="E1047" s="119"/>
      <c r="F1047" s="153" t="s">
        <v>5614</v>
      </c>
      <c r="G1047" s="119" t="s">
        <v>6145</v>
      </c>
      <c r="H1047" s="293">
        <v>89142715155</v>
      </c>
      <c r="I1047" s="296" t="s">
        <v>6146</v>
      </c>
      <c r="J1047" s="297" t="s">
        <v>5615</v>
      </c>
      <c r="K1047" s="153"/>
      <c r="L1047" s="66"/>
      <c r="M1047" s="58"/>
      <c r="N1047" s="5"/>
      <c r="O1047" s="5"/>
      <c r="P1047" s="5"/>
      <c r="Q1047" s="5"/>
      <c r="R1047" s="5"/>
      <c r="S1047" s="5"/>
      <c r="T1047" s="5"/>
      <c r="U1047" s="5"/>
      <c r="V1047" s="5"/>
      <c r="W1047" s="5"/>
      <c r="X1047" s="5"/>
    </row>
    <row r="1048" spans="1:24" ht="65.25" customHeight="1">
      <c r="A1048" s="118">
        <v>1047</v>
      </c>
      <c r="B1048" s="119" t="s">
        <v>2630</v>
      </c>
      <c r="C1048" s="154" t="s">
        <v>247</v>
      </c>
      <c r="D1048" s="253" t="s">
        <v>12</v>
      </c>
      <c r="E1048" s="119"/>
      <c r="F1048" s="153" t="s">
        <v>5616</v>
      </c>
      <c r="G1048" s="119" t="s">
        <v>6145</v>
      </c>
      <c r="H1048" s="293">
        <v>89142715155</v>
      </c>
      <c r="I1048" s="296" t="s">
        <v>6146</v>
      </c>
      <c r="J1048" s="297" t="s">
        <v>5617</v>
      </c>
      <c r="K1048" s="153"/>
      <c r="L1048" s="66"/>
      <c r="M1048" s="58"/>
      <c r="N1048" s="5"/>
      <c r="O1048" s="5"/>
      <c r="P1048" s="5"/>
      <c r="Q1048" s="5"/>
      <c r="R1048" s="5"/>
      <c r="S1048" s="5"/>
      <c r="T1048" s="5"/>
      <c r="U1048" s="5"/>
      <c r="V1048" s="5"/>
      <c r="W1048" s="5"/>
      <c r="X1048" s="5"/>
    </row>
    <row r="1049" spans="1:24" ht="65.25" customHeight="1">
      <c r="A1049" s="118">
        <v>1048</v>
      </c>
      <c r="B1049" s="119" t="s">
        <v>2630</v>
      </c>
      <c r="C1049" s="154" t="s">
        <v>247</v>
      </c>
      <c r="D1049" s="253" t="s">
        <v>12</v>
      </c>
      <c r="E1049" s="119"/>
      <c r="F1049" s="153" t="s">
        <v>5618</v>
      </c>
      <c r="G1049" s="119" t="s">
        <v>6145</v>
      </c>
      <c r="H1049" s="293">
        <v>89142715155</v>
      </c>
      <c r="I1049" s="296" t="s">
        <v>6146</v>
      </c>
      <c r="J1049" s="297" t="s">
        <v>5619</v>
      </c>
      <c r="K1049" s="153"/>
      <c r="L1049" s="66"/>
      <c r="M1049" s="58"/>
      <c r="N1049" s="5"/>
      <c r="O1049" s="5"/>
      <c r="P1049" s="5"/>
      <c r="Q1049" s="5"/>
      <c r="R1049" s="5"/>
      <c r="S1049" s="5"/>
      <c r="T1049" s="5"/>
      <c r="U1049" s="5"/>
      <c r="V1049" s="5"/>
      <c r="W1049" s="5"/>
      <c r="X1049" s="5"/>
    </row>
    <row r="1050" spans="1:24" ht="65.25" customHeight="1">
      <c r="A1050" s="118">
        <v>1049</v>
      </c>
      <c r="B1050" s="119" t="s">
        <v>2630</v>
      </c>
      <c r="C1050" s="154" t="s">
        <v>247</v>
      </c>
      <c r="D1050" s="253" t="s">
        <v>12</v>
      </c>
      <c r="E1050" s="119"/>
      <c r="F1050" s="153" t="s">
        <v>5620</v>
      </c>
      <c r="G1050" s="119" t="s">
        <v>6145</v>
      </c>
      <c r="H1050" s="293">
        <v>89142715155</v>
      </c>
      <c r="I1050" s="296" t="s">
        <v>6146</v>
      </c>
      <c r="J1050" s="297" t="s">
        <v>5621</v>
      </c>
      <c r="K1050" s="153"/>
      <c r="L1050" s="66"/>
      <c r="M1050" s="58"/>
      <c r="N1050" s="5"/>
      <c r="O1050" s="5"/>
      <c r="P1050" s="5"/>
      <c r="Q1050" s="5"/>
      <c r="R1050" s="5"/>
      <c r="S1050" s="5"/>
      <c r="T1050" s="5"/>
      <c r="U1050" s="5"/>
      <c r="V1050" s="5"/>
      <c r="W1050" s="5"/>
      <c r="X1050" s="5"/>
    </row>
    <row r="1051" spans="1:24" ht="65.25" customHeight="1">
      <c r="A1051" s="118">
        <v>1050</v>
      </c>
      <c r="B1051" s="119" t="s">
        <v>2630</v>
      </c>
      <c r="C1051" s="154" t="s">
        <v>247</v>
      </c>
      <c r="D1051" s="253" t="s">
        <v>12</v>
      </c>
      <c r="E1051" s="119"/>
      <c r="F1051" s="153" t="s">
        <v>5622</v>
      </c>
      <c r="G1051" s="119" t="s">
        <v>6145</v>
      </c>
      <c r="H1051" s="293">
        <v>89142715155</v>
      </c>
      <c r="I1051" s="296" t="s">
        <v>6146</v>
      </c>
      <c r="J1051" s="297" t="s">
        <v>5623</v>
      </c>
      <c r="K1051" s="153"/>
      <c r="L1051" s="66"/>
      <c r="M1051" s="58"/>
      <c r="N1051" s="5"/>
      <c r="O1051" s="5"/>
      <c r="P1051" s="5"/>
      <c r="Q1051" s="5"/>
      <c r="R1051" s="5"/>
      <c r="S1051" s="5"/>
      <c r="T1051" s="5"/>
      <c r="U1051" s="5"/>
      <c r="V1051" s="5"/>
      <c r="W1051" s="5"/>
      <c r="X1051" s="5"/>
    </row>
    <row r="1052" spans="1:24" ht="65.25" customHeight="1">
      <c r="A1052" s="118">
        <v>1051</v>
      </c>
      <c r="B1052" s="119" t="s">
        <v>2630</v>
      </c>
      <c r="C1052" s="154" t="s">
        <v>247</v>
      </c>
      <c r="D1052" s="253" t="s">
        <v>12</v>
      </c>
      <c r="E1052" s="119"/>
      <c r="F1052" s="153" t="s">
        <v>5624</v>
      </c>
      <c r="G1052" s="119" t="s">
        <v>6145</v>
      </c>
      <c r="H1052" s="293">
        <v>89142715155</v>
      </c>
      <c r="I1052" s="296" t="s">
        <v>6146</v>
      </c>
      <c r="J1052" s="297" t="s">
        <v>5625</v>
      </c>
      <c r="K1052" s="153"/>
      <c r="L1052" s="66"/>
      <c r="M1052" s="58"/>
      <c r="N1052" s="5"/>
      <c r="O1052" s="5"/>
      <c r="P1052" s="5"/>
      <c r="Q1052" s="5"/>
      <c r="R1052" s="5"/>
      <c r="S1052" s="5"/>
      <c r="T1052" s="5"/>
      <c r="U1052" s="5"/>
      <c r="V1052" s="5"/>
      <c r="W1052" s="5"/>
      <c r="X1052" s="5"/>
    </row>
    <row r="1053" spans="1:24" ht="65.25" customHeight="1">
      <c r="A1053" s="118">
        <v>1052</v>
      </c>
      <c r="B1053" s="119" t="s">
        <v>2630</v>
      </c>
      <c r="C1053" s="154" t="s">
        <v>247</v>
      </c>
      <c r="D1053" s="253" t="s">
        <v>12</v>
      </c>
      <c r="E1053" s="119"/>
      <c r="F1053" s="153" t="s">
        <v>5735</v>
      </c>
      <c r="G1053" s="119" t="s">
        <v>6145</v>
      </c>
      <c r="H1053" s="293">
        <v>89142715155</v>
      </c>
      <c r="I1053" s="296" t="s">
        <v>6146</v>
      </c>
      <c r="J1053" s="297" t="s">
        <v>5736</v>
      </c>
      <c r="K1053" s="153"/>
      <c r="L1053" s="66"/>
      <c r="M1053" s="58"/>
      <c r="N1053" s="5"/>
      <c r="O1053" s="5"/>
      <c r="P1053" s="5"/>
      <c r="Q1053" s="5"/>
      <c r="R1053" s="5"/>
      <c r="S1053" s="5"/>
      <c r="T1053" s="5"/>
      <c r="U1053" s="5"/>
      <c r="V1053" s="5"/>
      <c r="W1053" s="5"/>
      <c r="X1053" s="5"/>
    </row>
    <row r="1054" spans="1:24" ht="65.25" customHeight="1">
      <c r="A1054" s="118">
        <v>1053</v>
      </c>
      <c r="B1054" s="119" t="s">
        <v>2630</v>
      </c>
      <c r="C1054" s="154" t="s">
        <v>247</v>
      </c>
      <c r="D1054" s="253" t="s">
        <v>12</v>
      </c>
      <c r="E1054" s="119"/>
      <c r="F1054" s="153" t="s">
        <v>5737</v>
      </c>
      <c r="G1054" s="119" t="s">
        <v>6145</v>
      </c>
      <c r="H1054" s="293">
        <v>89142715155</v>
      </c>
      <c r="I1054" s="296" t="s">
        <v>6146</v>
      </c>
      <c r="J1054" s="297" t="s">
        <v>5738</v>
      </c>
      <c r="K1054" s="153"/>
      <c r="L1054" s="66"/>
      <c r="M1054" s="58"/>
      <c r="N1054" s="5"/>
      <c r="O1054" s="5"/>
      <c r="P1054" s="5"/>
      <c r="Q1054" s="5"/>
      <c r="R1054" s="5"/>
      <c r="S1054" s="5"/>
      <c r="T1054" s="5"/>
      <c r="U1054" s="5"/>
      <c r="V1054" s="5"/>
      <c r="W1054" s="5"/>
      <c r="X1054" s="5"/>
    </row>
    <row r="1055" spans="1:24" ht="65.25" customHeight="1">
      <c r="A1055" s="118">
        <v>1054</v>
      </c>
      <c r="B1055" s="119" t="s">
        <v>2630</v>
      </c>
      <c r="C1055" s="154" t="s">
        <v>247</v>
      </c>
      <c r="D1055" s="253" t="s">
        <v>12</v>
      </c>
      <c r="E1055" s="119"/>
      <c r="F1055" s="153" t="s">
        <v>5739</v>
      </c>
      <c r="G1055" s="119" t="s">
        <v>6145</v>
      </c>
      <c r="H1055" s="293">
        <v>89142715155</v>
      </c>
      <c r="I1055" s="296" t="s">
        <v>6146</v>
      </c>
      <c r="J1055" s="297" t="s">
        <v>5740</v>
      </c>
      <c r="K1055" s="153"/>
      <c r="L1055" s="66"/>
      <c r="M1055" s="58"/>
      <c r="N1055" s="5"/>
      <c r="O1055" s="5"/>
      <c r="P1055" s="5"/>
      <c r="Q1055" s="5"/>
      <c r="R1055" s="5"/>
      <c r="S1055" s="5"/>
      <c r="T1055" s="5"/>
      <c r="U1055" s="5"/>
      <c r="V1055" s="5"/>
      <c r="W1055" s="5"/>
      <c r="X1055" s="5"/>
    </row>
    <row r="1056" spans="1:24" ht="65.25" customHeight="1">
      <c r="A1056" s="118">
        <v>1055</v>
      </c>
      <c r="B1056" s="119" t="s">
        <v>2630</v>
      </c>
      <c r="C1056" s="154" t="s">
        <v>247</v>
      </c>
      <c r="D1056" s="253" t="s">
        <v>12</v>
      </c>
      <c r="E1056" s="119"/>
      <c r="F1056" s="153" t="s">
        <v>5741</v>
      </c>
      <c r="G1056" s="119" t="s">
        <v>6145</v>
      </c>
      <c r="H1056" s="293">
        <v>89142715155</v>
      </c>
      <c r="I1056" s="296" t="s">
        <v>6146</v>
      </c>
      <c r="J1056" s="297" t="s">
        <v>5742</v>
      </c>
      <c r="K1056" s="153"/>
      <c r="L1056" s="66"/>
      <c r="M1056" s="58"/>
      <c r="N1056" s="5"/>
      <c r="O1056" s="5"/>
      <c r="P1056" s="5"/>
      <c r="Q1056" s="5"/>
      <c r="R1056" s="5"/>
      <c r="S1056" s="5"/>
      <c r="T1056" s="5"/>
      <c r="U1056" s="5"/>
      <c r="V1056" s="5"/>
      <c r="W1056" s="5"/>
      <c r="X1056" s="5"/>
    </row>
    <row r="1057" spans="1:24" ht="65.25" customHeight="1">
      <c r="A1057" s="118">
        <v>1056</v>
      </c>
      <c r="B1057" s="119" t="s">
        <v>2630</v>
      </c>
      <c r="C1057" s="154" t="s">
        <v>247</v>
      </c>
      <c r="D1057" s="253" t="s">
        <v>12</v>
      </c>
      <c r="E1057" s="119"/>
      <c r="F1057" s="153" t="s">
        <v>5743</v>
      </c>
      <c r="G1057" s="119" t="s">
        <v>6145</v>
      </c>
      <c r="H1057" s="293">
        <v>89142715155</v>
      </c>
      <c r="I1057" s="296" t="s">
        <v>6146</v>
      </c>
      <c r="J1057" s="297" t="s">
        <v>5744</v>
      </c>
      <c r="K1057" s="153"/>
      <c r="L1057" s="66"/>
      <c r="M1057" s="58"/>
      <c r="N1057" s="5"/>
      <c r="O1057" s="5"/>
      <c r="P1057" s="5"/>
      <c r="Q1057" s="5"/>
      <c r="R1057" s="5"/>
      <c r="S1057" s="5"/>
      <c r="T1057" s="5"/>
      <c r="U1057" s="5"/>
      <c r="V1057" s="5"/>
      <c r="W1057" s="5"/>
      <c r="X1057" s="5"/>
    </row>
    <row r="1058" spans="1:24" ht="65.25" customHeight="1">
      <c r="A1058" s="118">
        <v>1057</v>
      </c>
      <c r="B1058" s="119" t="s">
        <v>2630</v>
      </c>
      <c r="C1058" s="154" t="s">
        <v>247</v>
      </c>
      <c r="D1058" s="253" t="s">
        <v>12</v>
      </c>
      <c r="E1058" s="119"/>
      <c r="F1058" s="153" t="s">
        <v>5745</v>
      </c>
      <c r="G1058" s="119" t="s">
        <v>6145</v>
      </c>
      <c r="H1058" s="293">
        <v>89142715155</v>
      </c>
      <c r="I1058" s="296" t="s">
        <v>6146</v>
      </c>
      <c r="J1058" s="297" t="s">
        <v>5746</v>
      </c>
      <c r="K1058" s="153"/>
      <c r="L1058" s="66"/>
      <c r="M1058" s="58"/>
      <c r="N1058" s="5"/>
      <c r="O1058" s="5"/>
      <c r="P1058" s="5"/>
      <c r="Q1058" s="5"/>
      <c r="R1058" s="5"/>
      <c r="S1058" s="5"/>
      <c r="T1058" s="5"/>
      <c r="U1058" s="5"/>
      <c r="V1058" s="5"/>
      <c r="W1058" s="5"/>
      <c r="X1058" s="5"/>
    </row>
    <row r="1059" spans="1:24" ht="65.25" customHeight="1">
      <c r="A1059" s="118">
        <v>1058</v>
      </c>
      <c r="B1059" s="119" t="s">
        <v>2630</v>
      </c>
      <c r="C1059" s="154" t="s">
        <v>247</v>
      </c>
      <c r="D1059" s="253" t="s">
        <v>12</v>
      </c>
      <c r="E1059" s="119"/>
      <c r="F1059" s="153" t="s">
        <v>5747</v>
      </c>
      <c r="G1059" s="119" t="s">
        <v>6145</v>
      </c>
      <c r="H1059" s="293">
        <v>89142715155</v>
      </c>
      <c r="I1059" s="296" t="s">
        <v>6146</v>
      </c>
      <c r="J1059" s="297" t="s">
        <v>5748</v>
      </c>
      <c r="K1059" s="153"/>
      <c r="L1059" s="66"/>
      <c r="M1059" s="58"/>
      <c r="N1059" s="5"/>
      <c r="O1059" s="5"/>
      <c r="P1059" s="5"/>
      <c r="Q1059" s="5"/>
      <c r="R1059" s="5"/>
      <c r="S1059" s="5"/>
      <c r="T1059" s="5"/>
      <c r="U1059" s="5"/>
      <c r="V1059" s="5"/>
      <c r="W1059" s="5"/>
      <c r="X1059" s="5"/>
    </row>
    <row r="1060" spans="1:24" ht="65.25" customHeight="1">
      <c r="A1060" s="118">
        <v>1059</v>
      </c>
      <c r="B1060" s="119" t="s">
        <v>2630</v>
      </c>
      <c r="C1060" s="154" t="s">
        <v>247</v>
      </c>
      <c r="D1060" s="253" t="s">
        <v>12</v>
      </c>
      <c r="E1060" s="119"/>
      <c r="F1060" s="153" t="s">
        <v>5749</v>
      </c>
      <c r="G1060" s="119" t="s">
        <v>6145</v>
      </c>
      <c r="H1060" s="293">
        <v>89142715155</v>
      </c>
      <c r="I1060" s="296" t="s">
        <v>6146</v>
      </c>
      <c r="J1060" s="297" t="s">
        <v>5750</v>
      </c>
      <c r="K1060" s="153"/>
      <c r="L1060" s="66"/>
      <c r="M1060" s="58"/>
      <c r="N1060" s="5"/>
      <c r="O1060" s="5"/>
      <c r="P1060" s="5"/>
      <c r="Q1060" s="5"/>
      <c r="R1060" s="5"/>
      <c r="S1060" s="5"/>
      <c r="T1060" s="5"/>
      <c r="U1060" s="5"/>
      <c r="V1060" s="5"/>
      <c r="W1060" s="5"/>
      <c r="X1060" s="5"/>
    </row>
    <row r="1061" spans="1:24" ht="65.25" customHeight="1">
      <c r="A1061" s="118">
        <v>1060</v>
      </c>
      <c r="B1061" s="119" t="s">
        <v>2630</v>
      </c>
      <c r="C1061" s="154" t="s">
        <v>247</v>
      </c>
      <c r="D1061" s="253" t="s">
        <v>12</v>
      </c>
      <c r="E1061" s="119"/>
      <c r="F1061" s="153" t="s">
        <v>5751</v>
      </c>
      <c r="G1061" s="119" t="s">
        <v>6145</v>
      </c>
      <c r="H1061" s="293">
        <v>89142715155</v>
      </c>
      <c r="I1061" s="296" t="s">
        <v>6146</v>
      </c>
      <c r="J1061" s="297" t="s">
        <v>5752</v>
      </c>
      <c r="K1061" s="153"/>
      <c r="L1061" s="66"/>
      <c r="M1061" s="58"/>
      <c r="N1061" s="5"/>
      <c r="O1061" s="5"/>
      <c r="P1061" s="5"/>
      <c r="Q1061" s="5"/>
      <c r="R1061" s="5"/>
      <c r="S1061" s="5"/>
      <c r="T1061" s="5"/>
      <c r="U1061" s="5"/>
      <c r="V1061" s="5"/>
      <c r="W1061" s="5"/>
      <c r="X1061" s="5"/>
    </row>
    <row r="1062" spans="1:24" ht="65.25" customHeight="1">
      <c r="A1062" s="118">
        <v>1061</v>
      </c>
      <c r="B1062" s="119" t="s">
        <v>2630</v>
      </c>
      <c r="C1062" s="154" t="s">
        <v>247</v>
      </c>
      <c r="D1062" s="253" t="s">
        <v>12</v>
      </c>
      <c r="E1062" s="119"/>
      <c r="F1062" s="153" t="s">
        <v>5753</v>
      </c>
      <c r="G1062" s="119" t="s">
        <v>6145</v>
      </c>
      <c r="H1062" s="293">
        <v>89142715155</v>
      </c>
      <c r="I1062" s="296" t="s">
        <v>6146</v>
      </c>
      <c r="J1062" s="297" t="s">
        <v>5754</v>
      </c>
      <c r="K1062" s="153"/>
      <c r="L1062" s="66"/>
      <c r="M1062" s="58"/>
      <c r="N1062" s="5"/>
      <c r="O1062" s="5"/>
      <c r="P1062" s="5"/>
      <c r="Q1062" s="5"/>
      <c r="R1062" s="5"/>
      <c r="S1062" s="5"/>
      <c r="T1062" s="5"/>
      <c r="U1062" s="5"/>
      <c r="V1062" s="5"/>
      <c r="W1062" s="5"/>
      <c r="X1062" s="5"/>
    </row>
    <row r="1063" spans="1:24" ht="65.25" customHeight="1">
      <c r="A1063" s="118">
        <v>1062</v>
      </c>
      <c r="B1063" s="119" t="s">
        <v>2630</v>
      </c>
      <c r="C1063" s="154" t="s">
        <v>247</v>
      </c>
      <c r="D1063" s="253" t="s">
        <v>12</v>
      </c>
      <c r="E1063" s="119"/>
      <c r="F1063" s="153" t="s">
        <v>5755</v>
      </c>
      <c r="G1063" s="119" t="s">
        <v>6145</v>
      </c>
      <c r="H1063" s="293">
        <v>89142715155</v>
      </c>
      <c r="I1063" s="296" t="s">
        <v>6146</v>
      </c>
      <c r="J1063" s="297" t="s">
        <v>5756</v>
      </c>
      <c r="K1063" s="153"/>
      <c r="L1063" s="66"/>
      <c r="M1063" s="58"/>
      <c r="N1063" s="5"/>
      <c r="O1063" s="5"/>
      <c r="P1063" s="5"/>
      <c r="Q1063" s="5"/>
      <c r="R1063" s="5"/>
      <c r="S1063" s="5"/>
      <c r="T1063" s="5"/>
      <c r="U1063" s="5"/>
      <c r="V1063" s="5"/>
      <c r="W1063" s="5"/>
      <c r="X1063" s="5"/>
    </row>
    <row r="1064" spans="1:24" ht="65.25" customHeight="1">
      <c r="A1064" s="118">
        <v>1063</v>
      </c>
      <c r="B1064" s="119" t="s">
        <v>2630</v>
      </c>
      <c r="C1064" s="154" t="s">
        <v>247</v>
      </c>
      <c r="D1064" s="253" t="s">
        <v>12</v>
      </c>
      <c r="E1064" s="119"/>
      <c r="F1064" s="153" t="s">
        <v>5757</v>
      </c>
      <c r="G1064" s="119" t="s">
        <v>6145</v>
      </c>
      <c r="H1064" s="293">
        <v>89142715155</v>
      </c>
      <c r="I1064" s="296" t="s">
        <v>6146</v>
      </c>
      <c r="J1064" s="297" t="s">
        <v>5758</v>
      </c>
      <c r="K1064" s="153"/>
      <c r="L1064" s="66"/>
      <c r="M1064" s="58"/>
      <c r="N1064" s="5"/>
      <c r="O1064" s="5"/>
      <c r="P1064" s="5"/>
      <c r="Q1064" s="5"/>
      <c r="R1064" s="5"/>
      <c r="S1064" s="5"/>
      <c r="T1064" s="5"/>
      <c r="U1064" s="5"/>
      <c r="V1064" s="5"/>
      <c r="W1064" s="5"/>
      <c r="X1064" s="5"/>
    </row>
    <row r="1065" spans="1:24" ht="65.25" customHeight="1">
      <c r="A1065" s="118">
        <v>1064</v>
      </c>
      <c r="B1065" s="119" t="s">
        <v>2630</v>
      </c>
      <c r="C1065" s="154" t="s">
        <v>247</v>
      </c>
      <c r="D1065" s="253" t="s">
        <v>12</v>
      </c>
      <c r="E1065" s="119"/>
      <c r="F1065" s="153" t="s">
        <v>5759</v>
      </c>
      <c r="G1065" s="119" t="s">
        <v>6145</v>
      </c>
      <c r="H1065" s="293">
        <v>89142715155</v>
      </c>
      <c r="I1065" s="296" t="s">
        <v>6146</v>
      </c>
      <c r="J1065" s="297" t="s">
        <v>5760</v>
      </c>
      <c r="K1065" s="153"/>
      <c r="L1065" s="66"/>
      <c r="M1065" s="58"/>
      <c r="N1065" s="5"/>
      <c r="O1065" s="5"/>
      <c r="P1065" s="5"/>
      <c r="Q1065" s="5"/>
      <c r="R1065" s="5"/>
      <c r="S1065" s="5"/>
      <c r="T1065" s="5"/>
      <c r="U1065" s="5"/>
      <c r="V1065" s="5"/>
      <c r="W1065" s="5"/>
      <c r="X1065" s="5"/>
    </row>
    <row r="1066" spans="1:24" ht="65.25" customHeight="1">
      <c r="A1066" s="118">
        <v>1065</v>
      </c>
      <c r="B1066" s="119" t="s">
        <v>2630</v>
      </c>
      <c r="C1066" s="154" t="s">
        <v>247</v>
      </c>
      <c r="D1066" s="253" t="s">
        <v>12</v>
      </c>
      <c r="E1066" s="119"/>
      <c r="F1066" s="153" t="s">
        <v>5761</v>
      </c>
      <c r="G1066" s="119" t="s">
        <v>6145</v>
      </c>
      <c r="H1066" s="293">
        <v>89142715155</v>
      </c>
      <c r="I1066" s="296" t="s">
        <v>6146</v>
      </c>
      <c r="J1066" s="297" t="s">
        <v>5762</v>
      </c>
      <c r="K1066" s="153"/>
      <c r="L1066" s="66"/>
      <c r="M1066" s="58"/>
      <c r="N1066" s="5"/>
      <c r="O1066" s="5"/>
      <c r="P1066" s="5"/>
      <c r="Q1066" s="5"/>
      <c r="R1066" s="5"/>
      <c r="S1066" s="5"/>
      <c r="T1066" s="5"/>
      <c r="U1066" s="5"/>
      <c r="V1066" s="5"/>
      <c r="W1066" s="5"/>
      <c r="X1066" s="5"/>
    </row>
    <row r="1067" spans="1:24" ht="65.25" customHeight="1">
      <c r="A1067" s="118">
        <v>1066</v>
      </c>
      <c r="B1067" s="119" t="s">
        <v>2630</v>
      </c>
      <c r="C1067" s="154" t="s">
        <v>247</v>
      </c>
      <c r="D1067" s="253" t="s">
        <v>12</v>
      </c>
      <c r="E1067" s="119"/>
      <c r="F1067" s="153" t="s">
        <v>5763</v>
      </c>
      <c r="G1067" s="119" t="s">
        <v>6145</v>
      </c>
      <c r="H1067" s="293">
        <v>89142715155</v>
      </c>
      <c r="I1067" s="296" t="s">
        <v>6146</v>
      </c>
      <c r="J1067" s="297" t="s">
        <v>5764</v>
      </c>
      <c r="K1067" s="153"/>
      <c r="L1067" s="66"/>
      <c r="M1067" s="58"/>
      <c r="N1067" s="5"/>
      <c r="O1067" s="5"/>
      <c r="P1067" s="5"/>
      <c r="Q1067" s="5"/>
      <c r="R1067" s="5"/>
      <c r="S1067" s="5"/>
      <c r="T1067" s="5"/>
      <c r="U1067" s="5"/>
      <c r="V1067" s="5"/>
      <c r="W1067" s="5"/>
      <c r="X1067" s="5"/>
    </row>
    <row r="1068" spans="1:24" ht="65.25" customHeight="1">
      <c r="A1068" s="118">
        <v>1067</v>
      </c>
      <c r="B1068" s="119" t="s">
        <v>2630</v>
      </c>
      <c r="C1068" s="154" t="s">
        <v>247</v>
      </c>
      <c r="D1068" s="253" t="s">
        <v>12</v>
      </c>
      <c r="E1068" s="119"/>
      <c r="F1068" s="153" t="s">
        <v>5765</v>
      </c>
      <c r="G1068" s="119" t="s">
        <v>6145</v>
      </c>
      <c r="H1068" s="293">
        <v>89142715155</v>
      </c>
      <c r="I1068" s="296" t="s">
        <v>6146</v>
      </c>
      <c r="J1068" s="297" t="s">
        <v>5766</v>
      </c>
      <c r="K1068" s="153"/>
      <c r="L1068" s="66"/>
      <c r="M1068" s="58"/>
      <c r="N1068" s="5"/>
      <c r="O1068" s="5"/>
      <c r="P1068" s="5"/>
      <c r="Q1068" s="5"/>
      <c r="R1068" s="5"/>
      <c r="S1068" s="5"/>
      <c r="T1068" s="5"/>
      <c r="U1068" s="5"/>
      <c r="V1068" s="5"/>
      <c r="W1068" s="5"/>
      <c r="X1068" s="5"/>
    </row>
    <row r="1069" spans="1:24" ht="65.25" customHeight="1">
      <c r="A1069" s="118">
        <v>1068</v>
      </c>
      <c r="B1069" s="119" t="s">
        <v>2630</v>
      </c>
      <c r="C1069" s="154" t="s">
        <v>247</v>
      </c>
      <c r="D1069" s="253" t="s">
        <v>12</v>
      </c>
      <c r="E1069" s="119"/>
      <c r="F1069" s="153" t="s">
        <v>5767</v>
      </c>
      <c r="G1069" s="119" t="s">
        <v>6145</v>
      </c>
      <c r="H1069" s="293">
        <v>89142715155</v>
      </c>
      <c r="I1069" s="296" t="s">
        <v>6146</v>
      </c>
      <c r="J1069" s="297" t="s">
        <v>5768</v>
      </c>
      <c r="K1069" s="153"/>
      <c r="L1069" s="66"/>
      <c r="M1069" s="58"/>
      <c r="N1069" s="5"/>
      <c r="O1069" s="5"/>
      <c r="P1069" s="5"/>
      <c r="Q1069" s="5"/>
      <c r="R1069" s="5"/>
      <c r="S1069" s="5"/>
      <c r="T1069" s="5"/>
      <c r="U1069" s="5"/>
      <c r="V1069" s="5"/>
      <c r="W1069" s="5"/>
      <c r="X1069" s="5"/>
    </row>
    <row r="1070" spans="1:24" ht="65.25" customHeight="1">
      <c r="A1070" s="118">
        <v>1069</v>
      </c>
      <c r="B1070" s="119" t="s">
        <v>2630</v>
      </c>
      <c r="C1070" s="154" t="s">
        <v>247</v>
      </c>
      <c r="D1070" s="253" t="s">
        <v>12</v>
      </c>
      <c r="E1070" s="119"/>
      <c r="F1070" s="153" t="s">
        <v>5769</v>
      </c>
      <c r="G1070" s="119" t="s">
        <v>6145</v>
      </c>
      <c r="H1070" s="293">
        <v>89142715155</v>
      </c>
      <c r="I1070" s="296" t="s">
        <v>6146</v>
      </c>
      <c r="J1070" s="297" t="s">
        <v>5770</v>
      </c>
      <c r="K1070" s="153"/>
      <c r="L1070" s="66"/>
      <c r="M1070" s="58"/>
      <c r="N1070" s="5"/>
      <c r="O1070" s="5"/>
      <c r="P1070" s="5"/>
      <c r="Q1070" s="5"/>
      <c r="R1070" s="5"/>
      <c r="S1070" s="5"/>
      <c r="T1070" s="5"/>
      <c r="U1070" s="5"/>
      <c r="V1070" s="5"/>
      <c r="W1070" s="5"/>
      <c r="X1070" s="5"/>
    </row>
    <row r="1071" spans="1:24" ht="65.25" customHeight="1">
      <c r="A1071" s="118">
        <v>1070</v>
      </c>
      <c r="B1071" s="119" t="s">
        <v>2630</v>
      </c>
      <c r="C1071" s="154" t="s">
        <v>247</v>
      </c>
      <c r="D1071" s="253" t="s">
        <v>12</v>
      </c>
      <c r="E1071" s="119"/>
      <c r="F1071" s="153" t="s">
        <v>5771</v>
      </c>
      <c r="G1071" s="119" t="s">
        <v>6145</v>
      </c>
      <c r="H1071" s="293">
        <v>89142715155</v>
      </c>
      <c r="I1071" s="296" t="s">
        <v>6146</v>
      </c>
      <c r="J1071" s="297" t="s">
        <v>5772</v>
      </c>
      <c r="K1071" s="153"/>
      <c r="L1071" s="66"/>
      <c r="M1071" s="58"/>
      <c r="N1071" s="5"/>
      <c r="O1071" s="5"/>
      <c r="P1071" s="5"/>
      <c r="Q1071" s="5"/>
      <c r="R1071" s="5"/>
      <c r="S1071" s="5"/>
      <c r="T1071" s="5"/>
      <c r="U1071" s="5"/>
      <c r="V1071" s="5"/>
      <c r="W1071" s="5"/>
      <c r="X1071" s="5"/>
    </row>
    <row r="1072" spans="1:24" ht="65.25" customHeight="1">
      <c r="A1072" s="118">
        <v>1071</v>
      </c>
      <c r="B1072" s="119" t="s">
        <v>2630</v>
      </c>
      <c r="C1072" s="154" t="s">
        <v>247</v>
      </c>
      <c r="D1072" s="253" t="s">
        <v>12</v>
      </c>
      <c r="E1072" s="119"/>
      <c r="F1072" s="153" t="s">
        <v>5773</v>
      </c>
      <c r="G1072" s="119" t="s">
        <v>6145</v>
      </c>
      <c r="H1072" s="293">
        <v>89142715155</v>
      </c>
      <c r="I1072" s="296" t="s">
        <v>6146</v>
      </c>
      <c r="J1072" s="297" t="s">
        <v>5774</v>
      </c>
      <c r="K1072" s="153"/>
      <c r="L1072" s="66"/>
      <c r="M1072" s="58"/>
      <c r="N1072" s="5"/>
      <c r="O1072" s="5"/>
      <c r="P1072" s="5"/>
      <c r="Q1072" s="5"/>
      <c r="R1072" s="5"/>
      <c r="S1072" s="5"/>
      <c r="T1072" s="5"/>
      <c r="U1072" s="5"/>
      <c r="V1072" s="5"/>
      <c r="W1072" s="5"/>
      <c r="X1072" s="5"/>
    </row>
    <row r="1073" spans="1:24" ht="65.25" customHeight="1">
      <c r="A1073" s="118">
        <v>1072</v>
      </c>
      <c r="B1073" s="119" t="s">
        <v>2630</v>
      </c>
      <c r="C1073" s="154" t="s">
        <v>247</v>
      </c>
      <c r="D1073" s="253" t="s">
        <v>12</v>
      </c>
      <c r="E1073" s="119"/>
      <c r="F1073" s="153" t="s">
        <v>5775</v>
      </c>
      <c r="G1073" s="119" t="s">
        <v>6145</v>
      </c>
      <c r="H1073" s="293">
        <v>89142715155</v>
      </c>
      <c r="I1073" s="296" t="s">
        <v>6146</v>
      </c>
      <c r="J1073" s="297" t="s">
        <v>5776</v>
      </c>
      <c r="K1073" s="153"/>
      <c r="L1073" s="66"/>
      <c r="M1073" s="58"/>
      <c r="N1073" s="5"/>
      <c r="O1073" s="5"/>
      <c r="P1073" s="5"/>
      <c r="Q1073" s="5"/>
      <c r="R1073" s="5"/>
      <c r="S1073" s="5"/>
      <c r="T1073" s="5"/>
      <c r="U1073" s="5"/>
      <c r="V1073" s="5"/>
      <c r="W1073" s="5"/>
      <c r="X1073" s="5"/>
    </row>
    <row r="1074" spans="1:24" ht="65.25" customHeight="1">
      <c r="A1074" s="118">
        <v>1073</v>
      </c>
      <c r="B1074" s="119" t="s">
        <v>2630</v>
      </c>
      <c r="C1074" s="154" t="s">
        <v>247</v>
      </c>
      <c r="D1074" s="253" t="s">
        <v>12</v>
      </c>
      <c r="E1074" s="119"/>
      <c r="F1074" s="153" t="s">
        <v>5777</v>
      </c>
      <c r="G1074" s="119" t="s">
        <v>6145</v>
      </c>
      <c r="H1074" s="293">
        <v>89142715155</v>
      </c>
      <c r="I1074" s="296" t="s">
        <v>6146</v>
      </c>
      <c r="J1074" s="297" t="s">
        <v>5778</v>
      </c>
      <c r="K1074" s="153"/>
      <c r="L1074" s="66"/>
      <c r="M1074" s="58"/>
      <c r="N1074" s="5"/>
      <c r="O1074" s="5"/>
      <c r="P1074" s="5"/>
      <c r="Q1074" s="5"/>
      <c r="R1074" s="5"/>
      <c r="S1074" s="5"/>
      <c r="T1074" s="5"/>
      <c r="U1074" s="5"/>
      <c r="V1074" s="5"/>
      <c r="W1074" s="5"/>
      <c r="X1074" s="5"/>
    </row>
    <row r="1075" spans="1:24" ht="65.25" customHeight="1">
      <c r="A1075" s="118">
        <v>1074</v>
      </c>
      <c r="B1075" s="119" t="s">
        <v>2630</v>
      </c>
      <c r="C1075" s="154" t="s">
        <v>247</v>
      </c>
      <c r="D1075" s="253" t="s">
        <v>12</v>
      </c>
      <c r="E1075" s="119"/>
      <c r="F1075" s="153" t="s">
        <v>5779</v>
      </c>
      <c r="G1075" s="119" t="s">
        <v>6145</v>
      </c>
      <c r="H1075" s="293">
        <v>89142715155</v>
      </c>
      <c r="I1075" s="296" t="s">
        <v>6146</v>
      </c>
      <c r="J1075" s="297" t="s">
        <v>5780</v>
      </c>
      <c r="K1075" s="153"/>
      <c r="L1075" s="66"/>
      <c r="M1075" s="58"/>
      <c r="N1075" s="5"/>
      <c r="O1075" s="5"/>
      <c r="P1075" s="5"/>
      <c r="Q1075" s="5"/>
      <c r="R1075" s="5"/>
      <c r="S1075" s="5"/>
      <c r="T1075" s="5"/>
      <c r="U1075" s="5"/>
      <c r="V1075" s="5"/>
      <c r="W1075" s="5"/>
      <c r="X1075" s="5"/>
    </row>
    <row r="1076" spans="1:24" ht="65.25" customHeight="1">
      <c r="A1076" s="118">
        <v>1075</v>
      </c>
      <c r="B1076" s="119" t="s">
        <v>2630</v>
      </c>
      <c r="C1076" s="154" t="s">
        <v>247</v>
      </c>
      <c r="D1076" s="253" t="s">
        <v>12</v>
      </c>
      <c r="E1076" s="119"/>
      <c r="F1076" s="153" t="s">
        <v>5781</v>
      </c>
      <c r="G1076" s="119" t="s">
        <v>6145</v>
      </c>
      <c r="H1076" s="293">
        <v>89142715155</v>
      </c>
      <c r="I1076" s="296" t="s">
        <v>6146</v>
      </c>
      <c r="J1076" s="297" t="s">
        <v>5782</v>
      </c>
      <c r="K1076" s="153"/>
      <c r="L1076" s="66"/>
      <c r="M1076" s="58"/>
      <c r="N1076" s="5"/>
      <c r="O1076" s="5"/>
      <c r="P1076" s="5"/>
      <c r="Q1076" s="5"/>
      <c r="R1076" s="5"/>
      <c r="S1076" s="5"/>
      <c r="T1076" s="5"/>
      <c r="U1076" s="5"/>
      <c r="V1076" s="5"/>
      <c r="W1076" s="5"/>
      <c r="X1076" s="5"/>
    </row>
    <row r="1077" spans="1:24" ht="65.25" customHeight="1">
      <c r="A1077" s="118">
        <v>1076</v>
      </c>
      <c r="B1077" s="119" t="s">
        <v>2630</v>
      </c>
      <c r="C1077" s="154" t="s">
        <v>247</v>
      </c>
      <c r="D1077" s="253" t="s">
        <v>12</v>
      </c>
      <c r="E1077" s="119"/>
      <c r="F1077" s="153" t="s">
        <v>5783</v>
      </c>
      <c r="G1077" s="119" t="s">
        <v>6145</v>
      </c>
      <c r="H1077" s="293">
        <v>89142715155</v>
      </c>
      <c r="I1077" s="296" t="s">
        <v>6146</v>
      </c>
      <c r="J1077" s="297" t="s">
        <v>5784</v>
      </c>
      <c r="K1077" s="153"/>
      <c r="L1077" s="66"/>
      <c r="M1077" s="58"/>
      <c r="N1077" s="5"/>
      <c r="O1077" s="5"/>
      <c r="P1077" s="5"/>
      <c r="Q1077" s="5"/>
      <c r="R1077" s="5"/>
      <c r="S1077" s="5"/>
      <c r="T1077" s="5"/>
      <c r="U1077" s="5"/>
      <c r="V1077" s="5"/>
      <c r="W1077" s="5"/>
      <c r="X1077" s="5"/>
    </row>
    <row r="1078" spans="1:24" ht="65.25" customHeight="1">
      <c r="A1078" s="118">
        <v>1077</v>
      </c>
      <c r="B1078" s="119" t="s">
        <v>2630</v>
      </c>
      <c r="C1078" s="154" t="s">
        <v>247</v>
      </c>
      <c r="D1078" s="253" t="s">
        <v>12</v>
      </c>
      <c r="E1078" s="119"/>
      <c r="F1078" s="153" t="s">
        <v>5785</v>
      </c>
      <c r="G1078" s="119" t="s">
        <v>6145</v>
      </c>
      <c r="H1078" s="293">
        <v>89142715155</v>
      </c>
      <c r="I1078" s="296" t="s">
        <v>6146</v>
      </c>
      <c r="J1078" s="297" t="s">
        <v>5786</v>
      </c>
      <c r="K1078" s="153"/>
      <c r="L1078" s="66"/>
      <c r="M1078" s="58"/>
      <c r="N1078" s="5"/>
      <c r="O1078" s="5"/>
      <c r="P1078" s="5"/>
      <c r="Q1078" s="5"/>
      <c r="R1078" s="5"/>
      <c r="S1078" s="5"/>
      <c r="T1078" s="5"/>
      <c r="U1078" s="5"/>
      <c r="V1078" s="5"/>
      <c r="W1078" s="5"/>
      <c r="X1078" s="5"/>
    </row>
    <row r="1079" spans="1:24" ht="65.25" customHeight="1">
      <c r="A1079" s="118">
        <v>1078</v>
      </c>
      <c r="B1079" s="119" t="s">
        <v>2630</v>
      </c>
      <c r="C1079" s="154" t="s">
        <v>247</v>
      </c>
      <c r="D1079" s="253" t="s">
        <v>12</v>
      </c>
      <c r="E1079" s="119"/>
      <c r="F1079" s="153" t="s">
        <v>5787</v>
      </c>
      <c r="G1079" s="119" t="s">
        <v>6145</v>
      </c>
      <c r="H1079" s="293">
        <v>89142715155</v>
      </c>
      <c r="I1079" s="296" t="s">
        <v>6146</v>
      </c>
      <c r="J1079" s="297" t="s">
        <v>5788</v>
      </c>
      <c r="K1079" s="153"/>
      <c r="L1079" s="66"/>
      <c r="M1079" s="58"/>
      <c r="N1079" s="5"/>
      <c r="O1079" s="5"/>
      <c r="P1079" s="5"/>
      <c r="Q1079" s="5"/>
      <c r="R1079" s="5"/>
      <c r="S1079" s="5"/>
      <c r="T1079" s="5"/>
      <c r="U1079" s="5"/>
      <c r="V1079" s="5"/>
      <c r="W1079" s="5"/>
      <c r="X1079" s="5"/>
    </row>
    <row r="1080" spans="1:24" ht="65.25" customHeight="1">
      <c r="A1080" s="118">
        <v>1079</v>
      </c>
      <c r="B1080" s="119" t="s">
        <v>2630</v>
      </c>
      <c r="C1080" s="154" t="s">
        <v>247</v>
      </c>
      <c r="D1080" s="253" t="s">
        <v>12</v>
      </c>
      <c r="E1080" s="119"/>
      <c r="F1080" s="153" t="s">
        <v>5789</v>
      </c>
      <c r="G1080" s="119" t="s">
        <v>6145</v>
      </c>
      <c r="H1080" s="293">
        <v>89142715155</v>
      </c>
      <c r="I1080" s="296" t="s">
        <v>6146</v>
      </c>
      <c r="J1080" s="297" t="s">
        <v>5790</v>
      </c>
      <c r="K1080" s="153"/>
      <c r="L1080" s="66"/>
      <c r="M1080" s="58"/>
      <c r="N1080" s="5"/>
      <c r="O1080" s="5"/>
      <c r="P1080" s="5"/>
      <c r="Q1080" s="5"/>
      <c r="R1080" s="5"/>
      <c r="S1080" s="5"/>
      <c r="T1080" s="5"/>
      <c r="U1080" s="5"/>
      <c r="V1080" s="5"/>
      <c r="W1080" s="5"/>
      <c r="X1080" s="5"/>
    </row>
    <row r="1081" spans="1:24" ht="65.25" customHeight="1">
      <c r="A1081" s="118">
        <v>1080</v>
      </c>
      <c r="B1081" s="119" t="s">
        <v>2630</v>
      </c>
      <c r="C1081" s="154" t="s">
        <v>247</v>
      </c>
      <c r="D1081" s="253" t="s">
        <v>12</v>
      </c>
      <c r="E1081" s="119"/>
      <c r="F1081" s="153" t="s">
        <v>6414</v>
      </c>
      <c r="G1081" s="119" t="s">
        <v>6145</v>
      </c>
      <c r="H1081" s="293">
        <v>89142715155</v>
      </c>
      <c r="I1081" s="296" t="s">
        <v>6146</v>
      </c>
      <c r="J1081" s="297" t="s">
        <v>5791</v>
      </c>
      <c r="K1081" s="153"/>
      <c r="L1081" s="66"/>
      <c r="M1081" s="58"/>
      <c r="N1081" s="5"/>
      <c r="O1081" s="5"/>
      <c r="P1081" s="5"/>
      <c r="Q1081" s="5"/>
      <c r="R1081" s="5"/>
      <c r="S1081" s="5"/>
      <c r="T1081" s="5"/>
      <c r="U1081" s="5"/>
      <c r="V1081" s="5"/>
      <c r="W1081" s="5"/>
      <c r="X1081" s="5"/>
    </row>
    <row r="1082" spans="1:24" ht="65.25" customHeight="1">
      <c r="A1082" s="118">
        <v>1081</v>
      </c>
      <c r="B1082" s="119" t="s">
        <v>2630</v>
      </c>
      <c r="C1082" s="154" t="s">
        <v>247</v>
      </c>
      <c r="D1082" s="253" t="s">
        <v>12</v>
      </c>
      <c r="E1082" s="119"/>
      <c r="F1082" s="153" t="s">
        <v>5792</v>
      </c>
      <c r="G1082" s="119" t="s">
        <v>6145</v>
      </c>
      <c r="H1082" s="293">
        <v>89142715155</v>
      </c>
      <c r="I1082" s="296" t="s">
        <v>6146</v>
      </c>
      <c r="J1082" s="297" t="s">
        <v>5793</v>
      </c>
      <c r="K1082" s="153"/>
      <c r="L1082" s="66"/>
      <c r="M1082" s="58"/>
      <c r="N1082" s="5"/>
      <c r="O1082" s="5"/>
      <c r="P1082" s="5"/>
      <c r="Q1082" s="5"/>
      <c r="R1082" s="5"/>
      <c r="S1082" s="5"/>
      <c r="T1082" s="5"/>
      <c r="U1082" s="5"/>
      <c r="V1082" s="5"/>
      <c r="W1082" s="5"/>
      <c r="X1082" s="5"/>
    </row>
    <row r="1083" spans="1:24" ht="65.25" customHeight="1">
      <c r="A1083" s="118">
        <v>1082</v>
      </c>
      <c r="B1083" s="119" t="s">
        <v>2630</v>
      </c>
      <c r="C1083" s="154" t="s">
        <v>247</v>
      </c>
      <c r="D1083" s="253" t="s">
        <v>12</v>
      </c>
      <c r="E1083" s="119"/>
      <c r="F1083" s="153" t="s">
        <v>5794</v>
      </c>
      <c r="G1083" s="119" t="s">
        <v>6145</v>
      </c>
      <c r="H1083" s="293">
        <v>89142715155</v>
      </c>
      <c r="I1083" s="296" t="s">
        <v>6146</v>
      </c>
      <c r="J1083" s="297" t="s">
        <v>5795</v>
      </c>
      <c r="K1083" s="153"/>
      <c r="L1083" s="66"/>
      <c r="M1083" s="58"/>
      <c r="N1083" s="5"/>
      <c r="O1083" s="5"/>
      <c r="P1083" s="5"/>
      <c r="Q1083" s="5"/>
      <c r="R1083" s="5"/>
      <c r="S1083" s="5"/>
      <c r="T1083" s="5"/>
      <c r="U1083" s="5"/>
      <c r="V1083" s="5"/>
      <c r="W1083" s="5"/>
      <c r="X1083" s="5"/>
    </row>
    <row r="1084" spans="1:24" ht="65.25" customHeight="1">
      <c r="A1084" s="118">
        <v>1083</v>
      </c>
      <c r="B1084" s="119" t="s">
        <v>2630</v>
      </c>
      <c r="C1084" s="154" t="s">
        <v>247</v>
      </c>
      <c r="D1084" s="253" t="s">
        <v>12</v>
      </c>
      <c r="E1084" s="119"/>
      <c r="F1084" s="153" t="s">
        <v>5796</v>
      </c>
      <c r="G1084" s="119" t="s">
        <v>6145</v>
      </c>
      <c r="H1084" s="293">
        <v>89142715155</v>
      </c>
      <c r="I1084" s="296" t="s">
        <v>6146</v>
      </c>
      <c r="J1084" s="297" t="s">
        <v>5797</v>
      </c>
      <c r="K1084" s="153"/>
      <c r="L1084" s="66"/>
      <c r="M1084" s="58"/>
      <c r="N1084" s="5"/>
      <c r="O1084" s="5"/>
      <c r="P1084" s="5"/>
      <c r="Q1084" s="5"/>
      <c r="R1084" s="5"/>
      <c r="S1084" s="5"/>
      <c r="T1084" s="5"/>
      <c r="U1084" s="5"/>
      <c r="V1084" s="5"/>
      <c r="W1084" s="5"/>
      <c r="X1084" s="5"/>
    </row>
    <row r="1085" spans="1:24" ht="65.25" customHeight="1">
      <c r="A1085" s="118">
        <v>1084</v>
      </c>
      <c r="B1085" s="119" t="s">
        <v>2630</v>
      </c>
      <c r="C1085" s="154" t="s">
        <v>247</v>
      </c>
      <c r="D1085" s="253" t="s">
        <v>12</v>
      </c>
      <c r="E1085" s="119"/>
      <c r="F1085" s="153" t="s">
        <v>5798</v>
      </c>
      <c r="G1085" s="119" t="s">
        <v>6145</v>
      </c>
      <c r="H1085" s="293">
        <v>89142715155</v>
      </c>
      <c r="I1085" s="296" t="s">
        <v>6146</v>
      </c>
      <c r="J1085" s="297" t="s">
        <v>5799</v>
      </c>
      <c r="K1085" s="153"/>
      <c r="L1085" s="66"/>
      <c r="M1085" s="58"/>
      <c r="N1085" s="5"/>
      <c r="O1085" s="5"/>
      <c r="P1085" s="5"/>
      <c r="Q1085" s="5"/>
      <c r="R1085" s="5"/>
      <c r="S1085" s="5"/>
      <c r="T1085" s="5"/>
      <c r="U1085" s="5"/>
      <c r="V1085" s="5"/>
      <c r="W1085" s="5"/>
      <c r="X1085" s="5"/>
    </row>
    <row r="1086" spans="1:24" ht="65.25" customHeight="1">
      <c r="A1086" s="118">
        <v>1085</v>
      </c>
      <c r="B1086" s="119" t="s">
        <v>2630</v>
      </c>
      <c r="C1086" s="154" t="s">
        <v>247</v>
      </c>
      <c r="D1086" s="253" t="s">
        <v>12</v>
      </c>
      <c r="E1086" s="119"/>
      <c r="F1086" s="153" t="s">
        <v>5800</v>
      </c>
      <c r="G1086" s="119" t="s">
        <v>6145</v>
      </c>
      <c r="H1086" s="293">
        <v>89142715155</v>
      </c>
      <c r="I1086" s="296" t="s">
        <v>6146</v>
      </c>
      <c r="J1086" s="297" t="s">
        <v>5801</v>
      </c>
      <c r="K1086" s="153"/>
      <c r="L1086" s="66"/>
      <c r="M1086" s="58"/>
      <c r="N1086" s="5"/>
      <c r="O1086" s="5"/>
      <c r="P1086" s="5"/>
      <c r="Q1086" s="5"/>
      <c r="R1086" s="5"/>
      <c r="S1086" s="5"/>
      <c r="T1086" s="5"/>
      <c r="U1086" s="5"/>
      <c r="V1086" s="5"/>
      <c r="W1086" s="5"/>
      <c r="X1086" s="5"/>
    </row>
    <row r="1087" spans="1:24" ht="65.25" customHeight="1">
      <c r="A1087" s="118">
        <v>1086</v>
      </c>
      <c r="B1087" s="119" t="s">
        <v>2630</v>
      </c>
      <c r="C1087" s="154" t="s">
        <v>247</v>
      </c>
      <c r="D1087" s="253" t="s">
        <v>12</v>
      </c>
      <c r="E1087" s="119"/>
      <c r="F1087" s="153" t="s">
        <v>5802</v>
      </c>
      <c r="G1087" s="119" t="s">
        <v>6145</v>
      </c>
      <c r="H1087" s="293">
        <v>89142715155</v>
      </c>
      <c r="I1087" s="296" t="s">
        <v>6146</v>
      </c>
      <c r="J1087" s="297" t="s">
        <v>5803</v>
      </c>
      <c r="K1087" s="153"/>
      <c r="L1087" s="66"/>
      <c r="M1087" s="58"/>
      <c r="N1087" s="5"/>
      <c r="O1087" s="5"/>
      <c r="P1087" s="5"/>
      <c r="Q1087" s="5"/>
      <c r="R1087" s="5"/>
      <c r="S1087" s="5"/>
      <c r="T1087" s="5"/>
      <c r="U1087" s="5"/>
      <c r="V1087" s="5"/>
      <c r="W1087" s="5"/>
      <c r="X1087" s="5"/>
    </row>
    <row r="1088" spans="1:24" ht="65.25" customHeight="1">
      <c r="A1088" s="118">
        <v>1087</v>
      </c>
      <c r="B1088" s="119" t="s">
        <v>2630</v>
      </c>
      <c r="C1088" s="154" t="s">
        <v>247</v>
      </c>
      <c r="D1088" s="253" t="s">
        <v>12</v>
      </c>
      <c r="E1088" s="119"/>
      <c r="F1088" s="153" t="s">
        <v>5804</v>
      </c>
      <c r="G1088" s="119" t="s">
        <v>6145</v>
      </c>
      <c r="H1088" s="293">
        <v>89142715155</v>
      </c>
      <c r="I1088" s="296" t="s">
        <v>6146</v>
      </c>
      <c r="J1088" s="297" t="s">
        <v>5805</v>
      </c>
      <c r="K1088" s="153"/>
      <c r="L1088" s="66"/>
      <c r="M1088" s="58"/>
      <c r="N1088" s="5"/>
      <c r="O1088" s="5"/>
      <c r="P1088" s="5"/>
      <c r="Q1088" s="5"/>
      <c r="R1088" s="5"/>
      <c r="S1088" s="5"/>
      <c r="T1088" s="5"/>
      <c r="U1088" s="5"/>
      <c r="V1088" s="5"/>
      <c r="W1088" s="5"/>
      <c r="X1088" s="5"/>
    </row>
    <row r="1089" spans="1:24" ht="65.25" customHeight="1">
      <c r="A1089" s="118">
        <v>1088</v>
      </c>
      <c r="B1089" s="119" t="s">
        <v>2630</v>
      </c>
      <c r="C1089" s="154" t="s">
        <v>247</v>
      </c>
      <c r="D1089" s="253" t="s">
        <v>12</v>
      </c>
      <c r="E1089" s="119"/>
      <c r="F1089" s="153" t="s">
        <v>5806</v>
      </c>
      <c r="G1089" s="119" t="s">
        <v>6145</v>
      </c>
      <c r="H1089" s="293">
        <v>89142715155</v>
      </c>
      <c r="I1089" s="296" t="s">
        <v>6146</v>
      </c>
      <c r="J1089" s="297" t="s">
        <v>5807</v>
      </c>
      <c r="K1089" s="153"/>
      <c r="L1089" s="66"/>
      <c r="M1089" s="58"/>
      <c r="N1089" s="5"/>
      <c r="O1089" s="5"/>
      <c r="P1089" s="5"/>
      <c r="Q1089" s="5"/>
      <c r="R1089" s="5"/>
      <c r="S1089" s="5"/>
      <c r="T1089" s="5"/>
      <c r="U1089" s="5"/>
      <c r="V1089" s="5"/>
      <c r="W1089" s="5"/>
      <c r="X1089" s="5"/>
    </row>
    <row r="1090" spans="1:24" ht="65.25" customHeight="1">
      <c r="A1090" s="118">
        <v>1089</v>
      </c>
      <c r="B1090" s="119" t="s">
        <v>2630</v>
      </c>
      <c r="C1090" s="154" t="s">
        <v>247</v>
      </c>
      <c r="D1090" s="253" t="s">
        <v>12</v>
      </c>
      <c r="E1090" s="119"/>
      <c r="F1090" s="153" t="s">
        <v>5808</v>
      </c>
      <c r="G1090" s="119" t="s">
        <v>6145</v>
      </c>
      <c r="H1090" s="293">
        <v>89142715155</v>
      </c>
      <c r="I1090" s="296" t="s">
        <v>6146</v>
      </c>
      <c r="J1090" s="297" t="s">
        <v>5809</v>
      </c>
      <c r="K1090" s="153"/>
      <c r="L1090" s="66"/>
      <c r="M1090" s="58"/>
      <c r="N1090" s="5"/>
      <c r="O1090" s="5"/>
      <c r="P1090" s="5"/>
      <c r="Q1090" s="5"/>
      <c r="R1090" s="5"/>
      <c r="S1090" s="5"/>
      <c r="T1090" s="5"/>
      <c r="U1090" s="5"/>
      <c r="V1090" s="5"/>
      <c r="W1090" s="5"/>
      <c r="X1090" s="5"/>
    </row>
    <row r="1091" spans="1:24" ht="65.25" customHeight="1">
      <c r="A1091" s="118">
        <v>1090</v>
      </c>
      <c r="B1091" s="119" t="s">
        <v>2630</v>
      </c>
      <c r="C1091" s="154" t="s">
        <v>247</v>
      </c>
      <c r="D1091" s="253" t="s">
        <v>12</v>
      </c>
      <c r="E1091" s="119"/>
      <c r="F1091" s="153" t="s">
        <v>5810</v>
      </c>
      <c r="G1091" s="119" t="s">
        <v>6145</v>
      </c>
      <c r="H1091" s="293">
        <v>89142715155</v>
      </c>
      <c r="I1091" s="296" t="s">
        <v>6146</v>
      </c>
      <c r="J1091" s="297" t="s">
        <v>5811</v>
      </c>
      <c r="K1091" s="153"/>
      <c r="L1091" s="66"/>
      <c r="M1091" s="58"/>
      <c r="N1091" s="5"/>
      <c r="O1091" s="5"/>
      <c r="P1091" s="5"/>
      <c r="Q1091" s="5"/>
      <c r="R1091" s="5"/>
      <c r="S1091" s="5"/>
      <c r="T1091" s="5"/>
      <c r="U1091" s="5"/>
      <c r="V1091" s="5"/>
      <c r="W1091" s="5"/>
      <c r="X1091" s="5"/>
    </row>
    <row r="1092" spans="1:24" ht="65.25" customHeight="1">
      <c r="A1092" s="118">
        <v>1091</v>
      </c>
      <c r="B1092" s="119" t="s">
        <v>2630</v>
      </c>
      <c r="C1092" s="154" t="s">
        <v>247</v>
      </c>
      <c r="D1092" s="253" t="s">
        <v>12</v>
      </c>
      <c r="E1092" s="119"/>
      <c r="F1092" s="153" t="s">
        <v>5812</v>
      </c>
      <c r="G1092" s="119" t="s">
        <v>6145</v>
      </c>
      <c r="H1092" s="293">
        <v>89142715155</v>
      </c>
      <c r="I1092" s="296" t="s">
        <v>6146</v>
      </c>
      <c r="J1092" s="297" t="s">
        <v>5813</v>
      </c>
      <c r="K1092" s="153"/>
      <c r="L1092" s="66"/>
      <c r="M1092" s="58"/>
      <c r="N1092" s="5"/>
      <c r="O1092" s="5"/>
      <c r="P1092" s="5"/>
      <c r="Q1092" s="5"/>
      <c r="R1092" s="5"/>
      <c r="S1092" s="5"/>
      <c r="T1092" s="5"/>
      <c r="U1092" s="5"/>
      <c r="V1092" s="5"/>
      <c r="W1092" s="5"/>
      <c r="X1092" s="5"/>
    </row>
    <row r="1093" spans="1:24" ht="65.25" customHeight="1">
      <c r="A1093" s="118">
        <v>1092</v>
      </c>
      <c r="B1093" s="119" t="s">
        <v>2630</v>
      </c>
      <c r="C1093" s="154" t="s">
        <v>247</v>
      </c>
      <c r="D1093" s="253" t="s">
        <v>12</v>
      </c>
      <c r="E1093" s="119"/>
      <c r="F1093" s="153" t="s">
        <v>5814</v>
      </c>
      <c r="G1093" s="119" t="s">
        <v>6145</v>
      </c>
      <c r="H1093" s="293">
        <v>89142715155</v>
      </c>
      <c r="I1093" s="296" t="s">
        <v>6146</v>
      </c>
      <c r="J1093" s="297" t="s">
        <v>5815</v>
      </c>
      <c r="K1093" s="153"/>
      <c r="L1093" s="66"/>
      <c r="M1093" s="58"/>
      <c r="N1093" s="5"/>
      <c r="O1093" s="5"/>
      <c r="P1093" s="5"/>
      <c r="Q1093" s="5"/>
      <c r="R1093" s="5"/>
      <c r="S1093" s="5"/>
      <c r="T1093" s="5"/>
      <c r="U1093" s="5"/>
      <c r="V1093" s="5"/>
      <c r="W1093" s="5"/>
      <c r="X1093" s="5"/>
    </row>
    <row r="1094" spans="1:24" ht="65.25" customHeight="1">
      <c r="A1094" s="118">
        <v>1093</v>
      </c>
      <c r="B1094" s="119" t="s">
        <v>2630</v>
      </c>
      <c r="C1094" s="154" t="s">
        <v>247</v>
      </c>
      <c r="D1094" s="253" t="s">
        <v>12</v>
      </c>
      <c r="E1094" s="119"/>
      <c r="F1094" s="153" t="s">
        <v>5816</v>
      </c>
      <c r="G1094" s="119" t="s">
        <v>6145</v>
      </c>
      <c r="H1094" s="293">
        <v>89142715155</v>
      </c>
      <c r="I1094" s="296" t="s">
        <v>6146</v>
      </c>
      <c r="J1094" s="297" t="s">
        <v>5817</v>
      </c>
      <c r="K1094" s="153"/>
      <c r="L1094" s="66"/>
      <c r="M1094" s="58"/>
      <c r="N1094" s="5"/>
      <c r="O1094" s="5"/>
      <c r="P1094" s="5"/>
      <c r="Q1094" s="5"/>
      <c r="R1094" s="5"/>
      <c r="S1094" s="5"/>
      <c r="T1094" s="5"/>
      <c r="U1094" s="5"/>
      <c r="V1094" s="5"/>
      <c r="W1094" s="5"/>
      <c r="X1094" s="5"/>
    </row>
    <row r="1095" spans="1:24" ht="65.25" customHeight="1">
      <c r="A1095" s="118">
        <v>1094</v>
      </c>
      <c r="B1095" s="119" t="s">
        <v>2630</v>
      </c>
      <c r="C1095" s="154" t="s">
        <v>247</v>
      </c>
      <c r="D1095" s="253" t="s">
        <v>12</v>
      </c>
      <c r="E1095" s="119"/>
      <c r="F1095" s="153" t="s">
        <v>5818</v>
      </c>
      <c r="G1095" s="119" t="s">
        <v>6145</v>
      </c>
      <c r="H1095" s="293">
        <v>89142715155</v>
      </c>
      <c r="I1095" s="296" t="s">
        <v>6146</v>
      </c>
      <c r="J1095" s="297" t="s">
        <v>5819</v>
      </c>
      <c r="K1095" s="153"/>
      <c r="L1095" s="66"/>
      <c r="M1095" s="58"/>
      <c r="N1095" s="5"/>
      <c r="O1095" s="5"/>
      <c r="P1095" s="5"/>
      <c r="Q1095" s="5"/>
      <c r="R1095" s="5"/>
      <c r="S1095" s="5"/>
      <c r="T1095" s="5"/>
      <c r="U1095" s="5"/>
      <c r="V1095" s="5"/>
      <c r="W1095" s="5"/>
      <c r="X1095" s="5"/>
    </row>
    <row r="1096" spans="1:24" ht="65.25" customHeight="1">
      <c r="A1096" s="118">
        <v>1095</v>
      </c>
      <c r="B1096" s="119" t="s">
        <v>2630</v>
      </c>
      <c r="C1096" s="154" t="s">
        <v>247</v>
      </c>
      <c r="D1096" s="253" t="s">
        <v>12</v>
      </c>
      <c r="E1096" s="119"/>
      <c r="F1096" s="153" t="s">
        <v>5820</v>
      </c>
      <c r="G1096" s="119" t="s">
        <v>6145</v>
      </c>
      <c r="H1096" s="293">
        <v>89142715155</v>
      </c>
      <c r="I1096" s="296" t="s">
        <v>6146</v>
      </c>
      <c r="J1096" s="297" t="s">
        <v>5821</v>
      </c>
      <c r="K1096" s="153"/>
      <c r="L1096" s="66"/>
      <c r="M1096" s="58"/>
      <c r="N1096" s="5"/>
      <c r="O1096" s="5"/>
      <c r="P1096" s="5"/>
      <c r="Q1096" s="5"/>
      <c r="R1096" s="5"/>
      <c r="S1096" s="5"/>
      <c r="T1096" s="5"/>
      <c r="U1096" s="5"/>
      <c r="V1096" s="5"/>
      <c r="W1096" s="5"/>
      <c r="X1096" s="5"/>
    </row>
    <row r="1097" spans="1:24" ht="65.25" customHeight="1">
      <c r="A1097" s="118">
        <v>1096</v>
      </c>
      <c r="B1097" s="119" t="s">
        <v>2630</v>
      </c>
      <c r="C1097" s="154" t="s">
        <v>247</v>
      </c>
      <c r="D1097" s="253" t="s">
        <v>12</v>
      </c>
      <c r="E1097" s="119"/>
      <c r="F1097" s="153" t="s">
        <v>5822</v>
      </c>
      <c r="G1097" s="119" t="s">
        <v>6145</v>
      </c>
      <c r="H1097" s="293">
        <v>89142715155</v>
      </c>
      <c r="I1097" s="296" t="s">
        <v>6146</v>
      </c>
      <c r="J1097" s="297" t="s">
        <v>5823</v>
      </c>
      <c r="K1097" s="153"/>
      <c r="L1097" s="66"/>
      <c r="M1097" s="58"/>
      <c r="N1097" s="5"/>
      <c r="O1097" s="5"/>
      <c r="P1097" s="5"/>
      <c r="Q1097" s="5"/>
      <c r="R1097" s="5"/>
      <c r="S1097" s="5"/>
      <c r="T1097" s="5"/>
      <c r="U1097" s="5"/>
      <c r="V1097" s="5"/>
      <c r="W1097" s="5"/>
      <c r="X1097" s="5"/>
    </row>
    <row r="1098" spans="1:24" ht="65.25" customHeight="1">
      <c r="A1098" s="118">
        <v>1097</v>
      </c>
      <c r="B1098" s="119" t="s">
        <v>2630</v>
      </c>
      <c r="C1098" s="154" t="s">
        <v>247</v>
      </c>
      <c r="D1098" s="253" t="s">
        <v>12</v>
      </c>
      <c r="E1098" s="119"/>
      <c r="F1098" s="153" t="s">
        <v>5824</v>
      </c>
      <c r="G1098" s="119" t="s">
        <v>6145</v>
      </c>
      <c r="H1098" s="293">
        <v>89142715155</v>
      </c>
      <c r="I1098" s="296" t="s">
        <v>6146</v>
      </c>
      <c r="J1098" s="297" t="s">
        <v>5825</v>
      </c>
      <c r="K1098" s="153"/>
      <c r="L1098" s="66"/>
      <c r="M1098" s="58"/>
      <c r="N1098" s="5"/>
      <c r="O1098" s="5"/>
      <c r="P1098" s="5"/>
      <c r="Q1098" s="5"/>
      <c r="R1098" s="5"/>
      <c r="S1098" s="5"/>
      <c r="T1098" s="5"/>
      <c r="U1098" s="5"/>
      <c r="V1098" s="5"/>
      <c r="W1098" s="5"/>
      <c r="X1098" s="5"/>
    </row>
    <row r="1099" spans="1:24" ht="65.25" customHeight="1">
      <c r="A1099" s="118">
        <v>1098</v>
      </c>
      <c r="B1099" s="119" t="s">
        <v>2630</v>
      </c>
      <c r="C1099" s="154" t="s">
        <v>247</v>
      </c>
      <c r="D1099" s="253" t="s">
        <v>12</v>
      </c>
      <c r="E1099" s="119"/>
      <c r="F1099" s="153" t="s">
        <v>5826</v>
      </c>
      <c r="G1099" s="119" t="s">
        <v>6145</v>
      </c>
      <c r="H1099" s="293">
        <v>89142715155</v>
      </c>
      <c r="I1099" s="296" t="s">
        <v>6146</v>
      </c>
      <c r="J1099" s="297" t="s">
        <v>5827</v>
      </c>
      <c r="K1099" s="153"/>
      <c r="L1099" s="66"/>
      <c r="M1099" s="58"/>
      <c r="N1099" s="5"/>
      <c r="O1099" s="5"/>
      <c r="P1099" s="5"/>
      <c r="Q1099" s="5"/>
      <c r="R1099" s="5"/>
      <c r="S1099" s="5"/>
      <c r="T1099" s="5"/>
      <c r="U1099" s="5"/>
      <c r="V1099" s="5"/>
      <c r="W1099" s="5"/>
      <c r="X1099" s="5"/>
    </row>
    <row r="1100" spans="1:24" ht="65.25" customHeight="1">
      <c r="A1100" s="118">
        <v>1099</v>
      </c>
      <c r="B1100" s="119" t="s">
        <v>2630</v>
      </c>
      <c r="C1100" s="154" t="s">
        <v>247</v>
      </c>
      <c r="D1100" s="253" t="s">
        <v>12</v>
      </c>
      <c r="E1100" s="119"/>
      <c r="F1100" s="153" t="s">
        <v>5828</v>
      </c>
      <c r="G1100" s="119" t="s">
        <v>6145</v>
      </c>
      <c r="H1100" s="293">
        <v>89142715155</v>
      </c>
      <c r="I1100" s="296" t="s">
        <v>6146</v>
      </c>
      <c r="J1100" s="297" t="s">
        <v>5829</v>
      </c>
      <c r="K1100" s="153"/>
      <c r="L1100" s="66"/>
      <c r="M1100" s="58"/>
      <c r="N1100" s="5"/>
      <c r="O1100" s="5"/>
      <c r="P1100" s="5"/>
      <c r="Q1100" s="5"/>
      <c r="R1100" s="5"/>
      <c r="S1100" s="5"/>
      <c r="T1100" s="5"/>
      <c r="U1100" s="5"/>
      <c r="V1100" s="5"/>
      <c r="W1100" s="5"/>
      <c r="X1100" s="5"/>
    </row>
    <row r="1101" spans="1:24" ht="65.25" customHeight="1">
      <c r="A1101" s="118">
        <v>1100</v>
      </c>
      <c r="B1101" s="119" t="s">
        <v>2630</v>
      </c>
      <c r="C1101" s="154" t="s">
        <v>247</v>
      </c>
      <c r="D1101" s="253" t="s">
        <v>12</v>
      </c>
      <c r="E1101" s="119"/>
      <c r="F1101" s="153" t="s">
        <v>5830</v>
      </c>
      <c r="G1101" s="119" t="s">
        <v>6145</v>
      </c>
      <c r="H1101" s="293">
        <v>89142715155</v>
      </c>
      <c r="I1101" s="296" t="s">
        <v>6146</v>
      </c>
      <c r="J1101" s="297" t="s">
        <v>5831</v>
      </c>
      <c r="K1101" s="153"/>
      <c r="L1101" s="66"/>
      <c r="M1101" s="58"/>
      <c r="N1101" s="5"/>
      <c r="O1101" s="5"/>
      <c r="P1101" s="5"/>
      <c r="Q1101" s="5"/>
      <c r="R1101" s="5"/>
      <c r="S1101" s="5"/>
      <c r="T1101" s="5"/>
      <c r="U1101" s="5"/>
      <c r="V1101" s="5"/>
      <c r="W1101" s="5"/>
      <c r="X1101" s="5"/>
    </row>
    <row r="1102" spans="1:24" ht="65.25" customHeight="1">
      <c r="A1102" s="118">
        <v>1101</v>
      </c>
      <c r="B1102" s="119" t="s">
        <v>2630</v>
      </c>
      <c r="C1102" s="154" t="s">
        <v>247</v>
      </c>
      <c r="D1102" s="253" t="s">
        <v>12</v>
      </c>
      <c r="E1102" s="119"/>
      <c r="F1102" s="153" t="s">
        <v>5832</v>
      </c>
      <c r="G1102" s="119" t="s">
        <v>6145</v>
      </c>
      <c r="H1102" s="293">
        <v>89142715155</v>
      </c>
      <c r="I1102" s="296" t="s">
        <v>6146</v>
      </c>
      <c r="J1102" s="297" t="s">
        <v>5833</v>
      </c>
      <c r="K1102" s="153"/>
      <c r="L1102" s="66"/>
      <c r="M1102" s="58"/>
      <c r="N1102" s="5"/>
      <c r="O1102" s="5"/>
      <c r="P1102" s="5"/>
      <c r="Q1102" s="5"/>
      <c r="R1102" s="5"/>
      <c r="S1102" s="5"/>
      <c r="T1102" s="5"/>
      <c r="U1102" s="5"/>
      <c r="V1102" s="5"/>
      <c r="W1102" s="5"/>
      <c r="X1102" s="5"/>
    </row>
    <row r="1103" spans="1:24" ht="65.25" customHeight="1">
      <c r="A1103" s="118">
        <v>1102</v>
      </c>
      <c r="B1103" s="119" t="s">
        <v>2630</v>
      </c>
      <c r="C1103" s="154" t="s">
        <v>247</v>
      </c>
      <c r="D1103" s="253" t="s">
        <v>12</v>
      </c>
      <c r="E1103" s="119"/>
      <c r="F1103" s="153" t="s">
        <v>5834</v>
      </c>
      <c r="G1103" s="119" t="s">
        <v>6145</v>
      </c>
      <c r="H1103" s="293">
        <v>89142715155</v>
      </c>
      <c r="I1103" s="296" t="s">
        <v>6146</v>
      </c>
      <c r="J1103" s="297" t="s">
        <v>5835</v>
      </c>
      <c r="K1103" s="153"/>
      <c r="L1103" s="66"/>
      <c r="M1103" s="58"/>
      <c r="N1103" s="5"/>
      <c r="O1103" s="5"/>
      <c r="P1103" s="5"/>
      <c r="Q1103" s="5"/>
      <c r="R1103" s="5"/>
      <c r="S1103" s="5"/>
      <c r="T1103" s="5"/>
      <c r="U1103" s="5"/>
      <c r="V1103" s="5"/>
      <c r="W1103" s="5"/>
      <c r="X1103" s="5"/>
    </row>
    <row r="1104" spans="1:24" ht="65.25" customHeight="1">
      <c r="A1104" s="118">
        <v>1103</v>
      </c>
      <c r="B1104" s="119" t="s">
        <v>2630</v>
      </c>
      <c r="C1104" s="154" t="s">
        <v>247</v>
      </c>
      <c r="D1104" s="253" t="s">
        <v>12</v>
      </c>
      <c r="E1104" s="119"/>
      <c r="F1104" s="153" t="s">
        <v>5836</v>
      </c>
      <c r="G1104" s="119" t="s">
        <v>6145</v>
      </c>
      <c r="H1104" s="293">
        <v>89142715155</v>
      </c>
      <c r="I1104" s="296" t="s">
        <v>6146</v>
      </c>
      <c r="J1104" s="297" t="s">
        <v>5837</v>
      </c>
      <c r="K1104" s="153"/>
      <c r="L1104" s="66"/>
      <c r="M1104" s="58"/>
      <c r="N1104" s="5"/>
      <c r="O1104" s="5"/>
      <c r="P1104" s="5"/>
      <c r="Q1104" s="5"/>
      <c r="R1104" s="5"/>
      <c r="S1104" s="5"/>
      <c r="T1104" s="5"/>
      <c r="U1104" s="5"/>
      <c r="V1104" s="5"/>
      <c r="W1104" s="5"/>
      <c r="X1104" s="5"/>
    </row>
    <row r="1105" spans="1:24" ht="65.25" customHeight="1">
      <c r="A1105" s="118">
        <v>1104</v>
      </c>
      <c r="B1105" s="119" t="s">
        <v>2630</v>
      </c>
      <c r="C1105" s="154" t="s">
        <v>247</v>
      </c>
      <c r="D1105" s="253" t="s">
        <v>12</v>
      </c>
      <c r="E1105" s="119"/>
      <c r="F1105" s="153" t="s">
        <v>5838</v>
      </c>
      <c r="G1105" s="119" t="s">
        <v>6145</v>
      </c>
      <c r="H1105" s="293">
        <v>89142715155</v>
      </c>
      <c r="I1105" s="296" t="s">
        <v>6146</v>
      </c>
      <c r="J1105" s="297" t="s">
        <v>5839</v>
      </c>
      <c r="K1105" s="153"/>
      <c r="L1105" s="66"/>
      <c r="M1105" s="58"/>
      <c r="N1105" s="5"/>
      <c r="O1105" s="5"/>
      <c r="P1105" s="5"/>
      <c r="Q1105" s="5"/>
      <c r="R1105" s="5"/>
      <c r="S1105" s="5"/>
      <c r="T1105" s="5"/>
      <c r="U1105" s="5"/>
      <c r="V1105" s="5"/>
      <c r="W1105" s="5"/>
      <c r="X1105" s="5"/>
    </row>
    <row r="1106" spans="1:24" ht="65.25" customHeight="1">
      <c r="A1106" s="118">
        <v>1105</v>
      </c>
      <c r="B1106" s="119" t="s">
        <v>2630</v>
      </c>
      <c r="C1106" s="154" t="s">
        <v>247</v>
      </c>
      <c r="D1106" s="253" t="s">
        <v>12</v>
      </c>
      <c r="E1106" s="119"/>
      <c r="F1106" s="153" t="s">
        <v>5082</v>
      </c>
      <c r="G1106" s="119" t="s">
        <v>6145</v>
      </c>
      <c r="H1106" s="293">
        <v>89142715155</v>
      </c>
      <c r="I1106" s="296" t="s">
        <v>6146</v>
      </c>
      <c r="J1106" s="297" t="s">
        <v>5840</v>
      </c>
      <c r="K1106" s="153"/>
      <c r="L1106" s="66"/>
      <c r="M1106" s="58"/>
      <c r="N1106" s="5"/>
      <c r="O1106" s="5"/>
      <c r="P1106" s="5"/>
      <c r="Q1106" s="5"/>
      <c r="R1106" s="5"/>
      <c r="S1106" s="5"/>
      <c r="T1106" s="5"/>
      <c r="U1106" s="5"/>
      <c r="V1106" s="5"/>
      <c r="W1106" s="5"/>
      <c r="X1106" s="5"/>
    </row>
    <row r="1107" spans="1:24" ht="65.25" customHeight="1">
      <c r="A1107" s="118">
        <v>1106</v>
      </c>
      <c r="B1107" s="119" t="s">
        <v>2630</v>
      </c>
      <c r="C1107" s="154" t="s">
        <v>247</v>
      </c>
      <c r="D1107" s="253" t="s">
        <v>12</v>
      </c>
      <c r="E1107" s="119"/>
      <c r="F1107" s="153" t="s">
        <v>5841</v>
      </c>
      <c r="G1107" s="119" t="s">
        <v>6145</v>
      </c>
      <c r="H1107" s="293">
        <v>89142715155</v>
      </c>
      <c r="I1107" s="296" t="s">
        <v>6146</v>
      </c>
      <c r="J1107" s="297" t="s">
        <v>5842</v>
      </c>
      <c r="K1107" s="153"/>
      <c r="L1107" s="66"/>
      <c r="M1107" s="58"/>
      <c r="N1107" s="5"/>
      <c r="O1107" s="5"/>
      <c r="P1107" s="5"/>
      <c r="Q1107" s="5"/>
      <c r="R1107" s="5"/>
      <c r="S1107" s="5"/>
      <c r="T1107" s="5"/>
      <c r="U1107" s="5"/>
      <c r="V1107" s="5"/>
      <c r="W1107" s="5"/>
      <c r="X1107" s="5"/>
    </row>
    <row r="1108" spans="1:24" ht="65.25" customHeight="1">
      <c r="A1108" s="118">
        <v>1107</v>
      </c>
      <c r="B1108" s="119" t="s">
        <v>2630</v>
      </c>
      <c r="C1108" s="154" t="s">
        <v>247</v>
      </c>
      <c r="D1108" s="253" t="s">
        <v>12</v>
      </c>
      <c r="E1108" s="119"/>
      <c r="F1108" s="153" t="s">
        <v>5843</v>
      </c>
      <c r="G1108" s="119" t="s">
        <v>6145</v>
      </c>
      <c r="H1108" s="293">
        <v>89142715155</v>
      </c>
      <c r="I1108" s="296" t="s">
        <v>6146</v>
      </c>
      <c r="J1108" s="297" t="s">
        <v>5844</v>
      </c>
      <c r="K1108" s="153"/>
      <c r="L1108" s="66"/>
      <c r="M1108" s="58"/>
      <c r="N1108" s="5"/>
      <c r="O1108" s="5"/>
      <c r="P1108" s="5"/>
      <c r="Q1108" s="5"/>
      <c r="R1108" s="5"/>
      <c r="S1108" s="5"/>
      <c r="T1108" s="5"/>
      <c r="U1108" s="5"/>
      <c r="V1108" s="5"/>
      <c r="W1108" s="5"/>
      <c r="X1108" s="5"/>
    </row>
    <row r="1109" spans="1:24" ht="65.25" customHeight="1">
      <c r="A1109" s="118">
        <v>1108</v>
      </c>
      <c r="B1109" s="119" t="s">
        <v>2630</v>
      </c>
      <c r="C1109" s="154" t="s">
        <v>247</v>
      </c>
      <c r="D1109" s="253" t="s">
        <v>12</v>
      </c>
      <c r="E1109" s="119"/>
      <c r="F1109" s="153" t="s">
        <v>6440</v>
      </c>
      <c r="G1109" s="119" t="s">
        <v>6145</v>
      </c>
      <c r="H1109" s="293">
        <v>89142715155</v>
      </c>
      <c r="I1109" s="296" t="s">
        <v>6146</v>
      </c>
      <c r="J1109" s="297" t="s">
        <v>5845</v>
      </c>
      <c r="K1109" s="153"/>
      <c r="L1109" s="66"/>
      <c r="M1109" s="58"/>
      <c r="N1109" s="5"/>
      <c r="O1109" s="5"/>
      <c r="P1109" s="5"/>
      <c r="Q1109" s="5"/>
      <c r="R1109" s="5"/>
      <c r="S1109" s="5"/>
      <c r="T1109" s="5"/>
      <c r="U1109" s="5"/>
      <c r="V1109" s="5"/>
      <c r="W1109" s="5"/>
      <c r="X1109" s="5"/>
    </row>
    <row r="1110" spans="1:24" ht="65.25" customHeight="1">
      <c r="A1110" s="118">
        <v>1109</v>
      </c>
      <c r="B1110" s="119" t="s">
        <v>2630</v>
      </c>
      <c r="C1110" s="154" t="s">
        <v>247</v>
      </c>
      <c r="D1110" s="253" t="s">
        <v>12</v>
      </c>
      <c r="E1110" s="119"/>
      <c r="F1110" s="153" t="s">
        <v>5846</v>
      </c>
      <c r="G1110" s="119" t="s">
        <v>6145</v>
      </c>
      <c r="H1110" s="293">
        <v>89142715155</v>
      </c>
      <c r="I1110" s="296" t="s">
        <v>6146</v>
      </c>
      <c r="J1110" s="297" t="s">
        <v>5847</v>
      </c>
      <c r="K1110" s="153"/>
      <c r="L1110" s="66"/>
      <c r="M1110" s="58"/>
      <c r="N1110" s="5"/>
      <c r="O1110" s="5"/>
      <c r="P1110" s="5"/>
      <c r="Q1110" s="5"/>
      <c r="R1110" s="5"/>
      <c r="S1110" s="5"/>
      <c r="T1110" s="5"/>
      <c r="U1110" s="5"/>
      <c r="V1110" s="5"/>
      <c r="W1110" s="5"/>
      <c r="X1110" s="5"/>
    </row>
    <row r="1111" spans="1:24" ht="65.25" customHeight="1">
      <c r="A1111" s="118">
        <v>1110</v>
      </c>
      <c r="B1111" s="119" t="s">
        <v>2630</v>
      </c>
      <c r="C1111" s="154" t="s">
        <v>247</v>
      </c>
      <c r="D1111" s="253" t="s">
        <v>12</v>
      </c>
      <c r="E1111" s="119"/>
      <c r="F1111" s="153" t="s">
        <v>5848</v>
      </c>
      <c r="G1111" s="119" t="s">
        <v>6145</v>
      </c>
      <c r="H1111" s="293">
        <v>89142715155</v>
      </c>
      <c r="I1111" s="296" t="s">
        <v>6146</v>
      </c>
      <c r="J1111" s="297" t="s">
        <v>5849</v>
      </c>
      <c r="K1111" s="153"/>
      <c r="L1111" s="66"/>
      <c r="M1111" s="58"/>
      <c r="N1111" s="5"/>
      <c r="O1111" s="5"/>
      <c r="P1111" s="5"/>
      <c r="Q1111" s="5"/>
      <c r="R1111" s="5"/>
      <c r="S1111" s="5"/>
      <c r="T1111" s="5"/>
      <c r="U1111" s="5"/>
      <c r="V1111" s="5"/>
      <c r="W1111" s="5"/>
      <c r="X1111" s="5"/>
    </row>
    <row r="1112" spans="1:24" ht="65.25" customHeight="1">
      <c r="A1112" s="118">
        <v>1111</v>
      </c>
      <c r="B1112" s="119" t="s">
        <v>2630</v>
      </c>
      <c r="C1112" s="154" t="s">
        <v>247</v>
      </c>
      <c r="D1112" s="253" t="s">
        <v>12</v>
      </c>
      <c r="E1112" s="119"/>
      <c r="F1112" s="153" t="s">
        <v>5850</v>
      </c>
      <c r="G1112" s="119" t="s">
        <v>6145</v>
      </c>
      <c r="H1112" s="293">
        <v>89142715155</v>
      </c>
      <c r="I1112" s="296" t="s">
        <v>6146</v>
      </c>
      <c r="J1112" s="297" t="s">
        <v>5851</v>
      </c>
      <c r="K1112" s="153"/>
      <c r="L1112" s="66"/>
      <c r="M1112" s="58"/>
      <c r="N1112" s="5"/>
      <c r="O1112" s="5"/>
      <c r="P1112" s="5"/>
      <c r="Q1112" s="5"/>
      <c r="R1112" s="5"/>
      <c r="S1112" s="5"/>
      <c r="T1112" s="5"/>
      <c r="U1112" s="5"/>
      <c r="V1112" s="5"/>
      <c r="W1112" s="5"/>
      <c r="X1112" s="5"/>
    </row>
    <row r="1113" spans="1:24" ht="65.25" customHeight="1">
      <c r="A1113" s="118">
        <v>1112</v>
      </c>
      <c r="B1113" s="119" t="s">
        <v>2630</v>
      </c>
      <c r="C1113" s="154" t="s">
        <v>247</v>
      </c>
      <c r="D1113" s="253" t="s">
        <v>12</v>
      </c>
      <c r="E1113" s="119"/>
      <c r="F1113" s="153" t="s">
        <v>5852</v>
      </c>
      <c r="G1113" s="119" t="s">
        <v>6145</v>
      </c>
      <c r="H1113" s="293">
        <v>89142715155</v>
      </c>
      <c r="I1113" s="296" t="s">
        <v>6146</v>
      </c>
      <c r="J1113" s="297" t="s">
        <v>5853</v>
      </c>
      <c r="K1113" s="153"/>
      <c r="L1113" s="66"/>
      <c r="M1113" s="58"/>
      <c r="N1113" s="5"/>
      <c r="O1113" s="5"/>
      <c r="P1113" s="5"/>
      <c r="Q1113" s="5"/>
      <c r="R1113" s="5"/>
      <c r="S1113" s="5"/>
      <c r="T1113" s="5"/>
      <c r="U1113" s="5"/>
      <c r="V1113" s="5"/>
      <c r="W1113" s="5"/>
      <c r="X1113" s="5"/>
    </row>
    <row r="1114" spans="1:24" ht="65.25" customHeight="1">
      <c r="A1114" s="118">
        <v>1113</v>
      </c>
      <c r="B1114" s="119" t="s">
        <v>2630</v>
      </c>
      <c r="C1114" s="154" t="s">
        <v>247</v>
      </c>
      <c r="D1114" s="253" t="s">
        <v>12</v>
      </c>
      <c r="E1114" s="119"/>
      <c r="F1114" s="153" t="s">
        <v>5854</v>
      </c>
      <c r="G1114" s="119" t="s">
        <v>6145</v>
      </c>
      <c r="H1114" s="293">
        <v>89142715155</v>
      </c>
      <c r="I1114" s="296" t="s">
        <v>6146</v>
      </c>
      <c r="J1114" s="297" t="s">
        <v>5855</v>
      </c>
      <c r="K1114" s="153"/>
      <c r="L1114" s="66"/>
      <c r="M1114" s="58"/>
      <c r="N1114" s="5"/>
      <c r="O1114" s="5"/>
      <c r="P1114" s="5"/>
      <c r="Q1114" s="5"/>
      <c r="R1114" s="5"/>
      <c r="S1114" s="5"/>
      <c r="T1114" s="5"/>
      <c r="U1114" s="5"/>
      <c r="V1114" s="5"/>
      <c r="W1114" s="5"/>
      <c r="X1114" s="5"/>
    </row>
    <row r="1115" spans="1:24" ht="65.25" customHeight="1">
      <c r="A1115" s="118">
        <v>1114</v>
      </c>
      <c r="B1115" s="119" t="s">
        <v>2630</v>
      </c>
      <c r="C1115" s="154" t="s">
        <v>247</v>
      </c>
      <c r="D1115" s="253" t="s">
        <v>12</v>
      </c>
      <c r="E1115" s="119"/>
      <c r="F1115" s="153" t="s">
        <v>5856</v>
      </c>
      <c r="G1115" s="119" t="s">
        <v>6145</v>
      </c>
      <c r="H1115" s="293">
        <v>89142715155</v>
      </c>
      <c r="I1115" s="296" t="s">
        <v>6146</v>
      </c>
      <c r="J1115" s="297" t="s">
        <v>5857</v>
      </c>
      <c r="K1115" s="153"/>
      <c r="L1115" s="66"/>
      <c r="M1115" s="58"/>
      <c r="N1115" s="5"/>
      <c r="O1115" s="5"/>
      <c r="P1115" s="5"/>
      <c r="Q1115" s="5"/>
      <c r="R1115" s="5"/>
      <c r="S1115" s="5"/>
      <c r="T1115" s="5"/>
      <c r="U1115" s="5"/>
      <c r="V1115" s="5"/>
      <c r="W1115" s="5"/>
      <c r="X1115" s="5"/>
    </row>
    <row r="1116" spans="1:24" ht="65.25" customHeight="1">
      <c r="A1116" s="118">
        <v>1115</v>
      </c>
      <c r="B1116" s="119" t="s">
        <v>2630</v>
      </c>
      <c r="C1116" s="154" t="s">
        <v>247</v>
      </c>
      <c r="D1116" s="253" t="s">
        <v>12</v>
      </c>
      <c r="E1116" s="119"/>
      <c r="F1116" s="153" t="s">
        <v>5858</v>
      </c>
      <c r="G1116" s="119" t="s">
        <v>6145</v>
      </c>
      <c r="H1116" s="293">
        <v>89142715155</v>
      </c>
      <c r="I1116" s="296" t="s">
        <v>6146</v>
      </c>
      <c r="J1116" s="297" t="s">
        <v>5859</v>
      </c>
      <c r="K1116" s="153"/>
      <c r="L1116" s="66"/>
      <c r="M1116" s="58"/>
      <c r="N1116" s="5"/>
      <c r="O1116" s="5"/>
      <c r="P1116" s="5"/>
      <c r="Q1116" s="5"/>
      <c r="R1116" s="5"/>
      <c r="S1116" s="5"/>
      <c r="T1116" s="5"/>
      <c r="U1116" s="5"/>
      <c r="V1116" s="5"/>
      <c r="W1116" s="5"/>
      <c r="X1116" s="5"/>
    </row>
    <row r="1117" spans="1:24" ht="65.25" customHeight="1">
      <c r="A1117" s="118">
        <v>1116</v>
      </c>
      <c r="B1117" s="119" t="s">
        <v>2630</v>
      </c>
      <c r="C1117" s="154" t="s">
        <v>247</v>
      </c>
      <c r="D1117" s="253" t="s">
        <v>12</v>
      </c>
      <c r="E1117" s="119"/>
      <c r="F1117" s="153" t="s">
        <v>5860</v>
      </c>
      <c r="G1117" s="119" t="s">
        <v>6145</v>
      </c>
      <c r="H1117" s="293">
        <v>89142715155</v>
      </c>
      <c r="I1117" s="296" t="s">
        <v>6146</v>
      </c>
      <c r="J1117" s="297" t="s">
        <v>5861</v>
      </c>
      <c r="K1117" s="153"/>
      <c r="L1117" s="66"/>
      <c r="M1117" s="58"/>
      <c r="N1117" s="5"/>
      <c r="O1117" s="5"/>
      <c r="P1117" s="5"/>
      <c r="Q1117" s="5"/>
      <c r="R1117" s="5"/>
      <c r="S1117" s="5"/>
      <c r="T1117" s="5"/>
      <c r="U1117" s="5"/>
      <c r="V1117" s="5"/>
      <c r="W1117" s="5"/>
      <c r="X1117" s="5"/>
    </row>
    <row r="1118" spans="1:24" ht="65.25" customHeight="1">
      <c r="A1118" s="118">
        <v>1117</v>
      </c>
      <c r="B1118" s="119" t="s">
        <v>2630</v>
      </c>
      <c r="C1118" s="154" t="s">
        <v>247</v>
      </c>
      <c r="D1118" s="253" t="s">
        <v>12</v>
      </c>
      <c r="E1118" s="119"/>
      <c r="F1118" s="153" t="s">
        <v>5863</v>
      </c>
      <c r="G1118" s="119" t="s">
        <v>6145</v>
      </c>
      <c r="H1118" s="293">
        <v>89142715155</v>
      </c>
      <c r="I1118" s="296" t="s">
        <v>6146</v>
      </c>
      <c r="J1118" s="297" t="s">
        <v>5864</v>
      </c>
      <c r="K1118" s="153"/>
      <c r="L1118" s="66"/>
      <c r="M1118" s="58"/>
      <c r="N1118" s="5"/>
      <c r="O1118" s="5"/>
      <c r="P1118" s="5"/>
      <c r="Q1118" s="5"/>
      <c r="R1118" s="5"/>
      <c r="S1118" s="5"/>
      <c r="T1118" s="5"/>
      <c r="U1118" s="5"/>
      <c r="V1118" s="5"/>
      <c r="W1118" s="5"/>
      <c r="X1118" s="5"/>
    </row>
    <row r="1119" spans="1:24" ht="65.25" customHeight="1">
      <c r="A1119" s="118">
        <v>1118</v>
      </c>
      <c r="B1119" s="119" t="s">
        <v>2630</v>
      </c>
      <c r="C1119" s="154" t="s">
        <v>247</v>
      </c>
      <c r="D1119" s="253" t="s">
        <v>12</v>
      </c>
      <c r="E1119" s="119"/>
      <c r="F1119" s="153" t="s">
        <v>5865</v>
      </c>
      <c r="G1119" s="119" t="s">
        <v>6145</v>
      </c>
      <c r="H1119" s="293">
        <v>89142715155</v>
      </c>
      <c r="I1119" s="296" t="s">
        <v>6146</v>
      </c>
      <c r="J1119" s="297" t="s">
        <v>5866</v>
      </c>
      <c r="K1119" s="153"/>
      <c r="L1119" s="66"/>
      <c r="M1119" s="58"/>
      <c r="N1119" s="5"/>
      <c r="O1119" s="5"/>
      <c r="P1119" s="5"/>
      <c r="Q1119" s="5"/>
      <c r="R1119" s="5"/>
      <c r="S1119" s="5"/>
      <c r="T1119" s="5"/>
      <c r="U1119" s="5"/>
      <c r="V1119" s="5"/>
      <c r="W1119" s="5"/>
      <c r="X1119" s="5"/>
    </row>
    <row r="1120" spans="1:24" ht="65.25" customHeight="1">
      <c r="A1120" s="118">
        <v>1119</v>
      </c>
      <c r="B1120" s="119" t="s">
        <v>2630</v>
      </c>
      <c r="C1120" s="154" t="s">
        <v>247</v>
      </c>
      <c r="D1120" s="253" t="s">
        <v>12</v>
      </c>
      <c r="E1120" s="119"/>
      <c r="F1120" s="153" t="s">
        <v>5867</v>
      </c>
      <c r="G1120" s="119" t="s">
        <v>6145</v>
      </c>
      <c r="H1120" s="293">
        <v>89142715155</v>
      </c>
      <c r="I1120" s="296" t="s">
        <v>6146</v>
      </c>
      <c r="J1120" s="297" t="s">
        <v>5868</v>
      </c>
      <c r="K1120" s="153"/>
      <c r="L1120" s="66"/>
      <c r="M1120" s="58"/>
      <c r="N1120" s="5"/>
      <c r="O1120" s="5"/>
      <c r="P1120" s="5"/>
      <c r="Q1120" s="5"/>
      <c r="R1120" s="5"/>
      <c r="S1120" s="5"/>
      <c r="T1120" s="5"/>
      <c r="U1120" s="5"/>
      <c r="V1120" s="5"/>
      <c r="W1120" s="5"/>
      <c r="X1120" s="5"/>
    </row>
    <row r="1121" spans="1:24" ht="65.25" customHeight="1">
      <c r="A1121" s="118">
        <v>1120</v>
      </c>
      <c r="B1121" s="119" t="s">
        <v>2630</v>
      </c>
      <c r="C1121" s="154" t="s">
        <v>247</v>
      </c>
      <c r="D1121" s="253" t="s">
        <v>12</v>
      </c>
      <c r="E1121" s="119"/>
      <c r="F1121" s="153" t="s">
        <v>5869</v>
      </c>
      <c r="G1121" s="119" t="s">
        <v>6145</v>
      </c>
      <c r="H1121" s="293">
        <v>89142715155</v>
      </c>
      <c r="I1121" s="296" t="s">
        <v>6146</v>
      </c>
      <c r="J1121" s="297" t="s">
        <v>5870</v>
      </c>
      <c r="K1121" s="153"/>
      <c r="L1121" s="66"/>
      <c r="M1121" s="58"/>
      <c r="N1121" s="5"/>
      <c r="O1121" s="5"/>
      <c r="P1121" s="5"/>
      <c r="Q1121" s="5"/>
      <c r="R1121" s="5"/>
      <c r="S1121" s="5"/>
      <c r="T1121" s="5"/>
      <c r="U1121" s="5"/>
      <c r="V1121" s="5"/>
      <c r="W1121" s="5"/>
      <c r="X1121" s="5"/>
    </row>
    <row r="1122" spans="1:24" ht="65.25" customHeight="1">
      <c r="A1122" s="118">
        <v>1121</v>
      </c>
      <c r="B1122" s="119" t="s">
        <v>2630</v>
      </c>
      <c r="C1122" s="154" t="s">
        <v>247</v>
      </c>
      <c r="D1122" s="253" t="s">
        <v>12</v>
      </c>
      <c r="E1122" s="119"/>
      <c r="F1122" s="153" t="s">
        <v>5871</v>
      </c>
      <c r="G1122" s="119" t="s">
        <v>6145</v>
      </c>
      <c r="H1122" s="293">
        <v>89142715155</v>
      </c>
      <c r="I1122" s="296" t="s">
        <v>6146</v>
      </c>
      <c r="J1122" s="297" t="s">
        <v>5872</v>
      </c>
      <c r="K1122" s="153"/>
      <c r="L1122" s="66"/>
      <c r="M1122" s="58"/>
      <c r="N1122" s="5"/>
      <c r="O1122" s="5"/>
      <c r="P1122" s="5"/>
      <c r="Q1122" s="5"/>
      <c r="R1122" s="5"/>
      <c r="S1122" s="5"/>
      <c r="T1122" s="5"/>
      <c r="U1122" s="5"/>
      <c r="V1122" s="5"/>
      <c r="W1122" s="5"/>
      <c r="X1122" s="5"/>
    </row>
    <row r="1123" spans="1:24" ht="65.25" customHeight="1">
      <c r="A1123" s="118">
        <v>1122</v>
      </c>
      <c r="B1123" s="119" t="s">
        <v>2630</v>
      </c>
      <c r="C1123" s="154" t="s">
        <v>247</v>
      </c>
      <c r="D1123" s="253" t="s">
        <v>12</v>
      </c>
      <c r="E1123" s="119"/>
      <c r="F1123" s="153" t="s">
        <v>5873</v>
      </c>
      <c r="G1123" s="119" t="s">
        <v>6145</v>
      </c>
      <c r="H1123" s="293">
        <v>89142715155</v>
      </c>
      <c r="I1123" s="296" t="s">
        <v>6146</v>
      </c>
      <c r="J1123" s="297" t="s">
        <v>5874</v>
      </c>
      <c r="K1123" s="153"/>
      <c r="L1123" s="66"/>
      <c r="M1123" s="58"/>
      <c r="N1123" s="5"/>
      <c r="O1123" s="5"/>
      <c r="P1123" s="5"/>
      <c r="Q1123" s="5"/>
      <c r="R1123" s="5"/>
      <c r="S1123" s="5"/>
      <c r="T1123" s="5"/>
      <c r="U1123" s="5"/>
      <c r="V1123" s="5"/>
      <c r="W1123" s="5"/>
      <c r="X1123" s="5"/>
    </row>
    <row r="1124" spans="1:24" ht="65.25" customHeight="1">
      <c r="A1124" s="118">
        <v>1123</v>
      </c>
      <c r="B1124" s="119" t="s">
        <v>2630</v>
      </c>
      <c r="C1124" s="154" t="s">
        <v>247</v>
      </c>
      <c r="D1124" s="253" t="s">
        <v>12</v>
      </c>
      <c r="E1124" s="119"/>
      <c r="F1124" s="153" t="s">
        <v>5875</v>
      </c>
      <c r="G1124" s="119" t="s">
        <v>6145</v>
      </c>
      <c r="H1124" s="293">
        <v>89142715155</v>
      </c>
      <c r="I1124" s="296" t="s">
        <v>6146</v>
      </c>
      <c r="J1124" s="297" t="s">
        <v>5876</v>
      </c>
      <c r="K1124" s="153"/>
      <c r="L1124" s="66"/>
      <c r="M1124" s="58"/>
      <c r="N1124" s="5"/>
      <c r="O1124" s="5"/>
      <c r="P1124" s="5"/>
      <c r="Q1124" s="5"/>
      <c r="R1124" s="5"/>
      <c r="S1124" s="5"/>
      <c r="T1124" s="5"/>
      <c r="U1124" s="5"/>
      <c r="V1124" s="5"/>
      <c r="W1124" s="5"/>
      <c r="X1124" s="5"/>
    </row>
    <row r="1125" spans="1:24" ht="65.25" customHeight="1">
      <c r="A1125" s="118">
        <v>1124</v>
      </c>
      <c r="B1125" s="119" t="s">
        <v>2630</v>
      </c>
      <c r="C1125" s="154" t="s">
        <v>247</v>
      </c>
      <c r="D1125" s="253" t="s">
        <v>12</v>
      </c>
      <c r="E1125" s="119"/>
      <c r="F1125" s="153" t="s">
        <v>5877</v>
      </c>
      <c r="G1125" s="119" t="s">
        <v>6145</v>
      </c>
      <c r="H1125" s="293">
        <v>89142715155</v>
      </c>
      <c r="I1125" s="296" t="s">
        <v>6146</v>
      </c>
      <c r="J1125" s="297" t="s">
        <v>5878</v>
      </c>
      <c r="K1125" s="153"/>
      <c r="L1125" s="66"/>
      <c r="M1125" s="58"/>
      <c r="N1125" s="5"/>
      <c r="O1125" s="5"/>
      <c r="P1125" s="5"/>
      <c r="Q1125" s="5"/>
      <c r="R1125" s="5"/>
      <c r="S1125" s="5"/>
      <c r="T1125" s="5"/>
      <c r="U1125" s="5"/>
      <c r="V1125" s="5"/>
      <c r="W1125" s="5"/>
      <c r="X1125" s="5"/>
    </row>
    <row r="1126" spans="1:24" ht="65.25" customHeight="1">
      <c r="A1126" s="118">
        <v>1125</v>
      </c>
      <c r="B1126" s="119" t="s">
        <v>2630</v>
      </c>
      <c r="C1126" s="154" t="s">
        <v>247</v>
      </c>
      <c r="D1126" s="253" t="s">
        <v>12</v>
      </c>
      <c r="E1126" s="119"/>
      <c r="F1126" s="153" t="s">
        <v>5879</v>
      </c>
      <c r="G1126" s="119" t="s">
        <v>6145</v>
      </c>
      <c r="H1126" s="293">
        <v>89142715155</v>
      </c>
      <c r="I1126" s="296" t="s">
        <v>6146</v>
      </c>
      <c r="J1126" s="297" t="s">
        <v>5880</v>
      </c>
      <c r="K1126" s="153"/>
      <c r="L1126" s="66"/>
      <c r="M1126" s="58"/>
      <c r="N1126" s="5"/>
      <c r="O1126" s="5"/>
      <c r="P1126" s="5"/>
      <c r="Q1126" s="5"/>
      <c r="R1126" s="5"/>
      <c r="S1126" s="5"/>
      <c r="T1126" s="5"/>
      <c r="U1126" s="5"/>
      <c r="V1126" s="5"/>
      <c r="W1126" s="5"/>
      <c r="X1126" s="5"/>
    </row>
    <row r="1127" spans="1:24" ht="65.25" customHeight="1">
      <c r="A1127" s="118">
        <v>1126</v>
      </c>
      <c r="B1127" s="119" t="s">
        <v>2630</v>
      </c>
      <c r="C1127" s="154" t="s">
        <v>247</v>
      </c>
      <c r="D1127" s="253" t="s">
        <v>12</v>
      </c>
      <c r="E1127" s="119"/>
      <c r="F1127" s="153" t="s">
        <v>5881</v>
      </c>
      <c r="G1127" s="119" t="s">
        <v>6145</v>
      </c>
      <c r="H1127" s="293">
        <v>89142715155</v>
      </c>
      <c r="I1127" s="296" t="s">
        <v>6146</v>
      </c>
      <c r="J1127" s="297" t="s">
        <v>5882</v>
      </c>
      <c r="K1127" s="153"/>
      <c r="L1127" s="66"/>
      <c r="M1127" s="58"/>
      <c r="N1127" s="5"/>
      <c r="O1127" s="5"/>
      <c r="P1127" s="5"/>
      <c r="Q1127" s="5"/>
      <c r="R1127" s="5"/>
      <c r="S1127" s="5"/>
      <c r="T1127" s="5"/>
      <c r="U1127" s="5"/>
      <c r="V1127" s="5"/>
      <c r="W1127" s="5"/>
      <c r="X1127" s="5"/>
    </row>
    <row r="1128" spans="1:24" ht="65.25" customHeight="1">
      <c r="A1128" s="118">
        <v>1127</v>
      </c>
      <c r="B1128" s="119" t="s">
        <v>2630</v>
      </c>
      <c r="C1128" s="154" t="s">
        <v>247</v>
      </c>
      <c r="D1128" s="253" t="s">
        <v>12</v>
      </c>
      <c r="E1128" s="119"/>
      <c r="F1128" s="153" t="s">
        <v>5883</v>
      </c>
      <c r="G1128" s="119" t="s">
        <v>6145</v>
      </c>
      <c r="H1128" s="293">
        <v>89142715155</v>
      </c>
      <c r="I1128" s="296" t="s">
        <v>6146</v>
      </c>
      <c r="J1128" s="297" t="s">
        <v>5884</v>
      </c>
      <c r="K1128" s="153"/>
      <c r="L1128" s="66"/>
      <c r="M1128" s="58"/>
      <c r="N1128" s="5"/>
      <c r="O1128" s="5"/>
      <c r="P1128" s="5"/>
      <c r="Q1128" s="5"/>
      <c r="R1128" s="5"/>
      <c r="S1128" s="5"/>
      <c r="T1128" s="5"/>
      <c r="U1128" s="5"/>
      <c r="V1128" s="5"/>
      <c r="W1128" s="5"/>
      <c r="X1128" s="5"/>
    </row>
    <row r="1129" spans="1:24" ht="65.25" customHeight="1">
      <c r="A1129" s="118">
        <v>1128</v>
      </c>
      <c r="B1129" s="119" t="s">
        <v>2630</v>
      </c>
      <c r="C1129" s="154" t="s">
        <v>247</v>
      </c>
      <c r="D1129" s="253" t="s">
        <v>12</v>
      </c>
      <c r="E1129" s="119"/>
      <c r="F1129" s="153" t="s">
        <v>5885</v>
      </c>
      <c r="G1129" s="119" t="s">
        <v>6145</v>
      </c>
      <c r="H1129" s="293">
        <v>89142715155</v>
      </c>
      <c r="I1129" s="296" t="s">
        <v>6146</v>
      </c>
      <c r="J1129" s="297" t="s">
        <v>5886</v>
      </c>
      <c r="K1129" s="153"/>
      <c r="L1129" s="66"/>
      <c r="M1129" s="58"/>
      <c r="N1129" s="5"/>
      <c r="O1129" s="5"/>
      <c r="P1129" s="5"/>
      <c r="Q1129" s="5"/>
      <c r="R1129" s="5"/>
      <c r="S1129" s="5"/>
      <c r="T1129" s="5"/>
      <c r="U1129" s="5"/>
      <c r="V1129" s="5"/>
      <c r="W1129" s="5"/>
      <c r="X1129" s="5"/>
    </row>
    <row r="1130" spans="1:24" ht="65.25" customHeight="1">
      <c r="A1130" s="118">
        <v>1129</v>
      </c>
      <c r="B1130" s="119" t="s">
        <v>2630</v>
      </c>
      <c r="C1130" s="154" t="s">
        <v>247</v>
      </c>
      <c r="D1130" s="253" t="s">
        <v>12</v>
      </c>
      <c r="E1130" s="119"/>
      <c r="F1130" s="153" t="s">
        <v>5887</v>
      </c>
      <c r="G1130" s="119" t="s">
        <v>6145</v>
      </c>
      <c r="H1130" s="293">
        <v>89142715155</v>
      </c>
      <c r="I1130" s="296" t="s">
        <v>6146</v>
      </c>
      <c r="J1130" s="297" t="s">
        <v>5888</v>
      </c>
      <c r="K1130" s="153"/>
      <c r="L1130" s="66"/>
      <c r="M1130" s="58"/>
      <c r="N1130" s="5"/>
      <c r="O1130" s="5"/>
      <c r="P1130" s="5"/>
      <c r="Q1130" s="5"/>
      <c r="R1130" s="5"/>
      <c r="S1130" s="5"/>
      <c r="T1130" s="5"/>
      <c r="U1130" s="5"/>
      <c r="V1130" s="5"/>
      <c r="W1130" s="5"/>
      <c r="X1130" s="5"/>
    </row>
    <row r="1131" spans="1:24" ht="65.25" customHeight="1">
      <c r="A1131" s="118">
        <v>1130</v>
      </c>
      <c r="B1131" s="119" t="s">
        <v>2630</v>
      </c>
      <c r="C1131" s="154" t="s">
        <v>247</v>
      </c>
      <c r="D1131" s="253" t="s">
        <v>12</v>
      </c>
      <c r="E1131" s="119"/>
      <c r="F1131" s="153" t="s">
        <v>5889</v>
      </c>
      <c r="G1131" s="119" t="s">
        <v>6145</v>
      </c>
      <c r="H1131" s="293">
        <v>89142715155</v>
      </c>
      <c r="I1131" s="296" t="s">
        <v>6146</v>
      </c>
      <c r="J1131" s="297" t="s">
        <v>5890</v>
      </c>
      <c r="K1131" s="153"/>
      <c r="L1131" s="66"/>
      <c r="M1131" s="58"/>
      <c r="N1131" s="5"/>
      <c r="O1131" s="5"/>
      <c r="P1131" s="5"/>
      <c r="Q1131" s="5"/>
      <c r="R1131" s="5"/>
      <c r="S1131" s="5"/>
      <c r="T1131" s="5"/>
      <c r="U1131" s="5"/>
      <c r="V1131" s="5"/>
      <c r="W1131" s="5"/>
      <c r="X1131" s="5"/>
    </row>
    <row r="1132" spans="1:24" ht="65.25" customHeight="1">
      <c r="A1132" s="118">
        <v>1131</v>
      </c>
      <c r="B1132" s="119" t="s">
        <v>2630</v>
      </c>
      <c r="C1132" s="154" t="s">
        <v>247</v>
      </c>
      <c r="D1132" s="253" t="s">
        <v>12</v>
      </c>
      <c r="E1132" s="119"/>
      <c r="F1132" s="153" t="s">
        <v>5891</v>
      </c>
      <c r="G1132" s="119" t="s">
        <v>6145</v>
      </c>
      <c r="H1132" s="293">
        <v>89142715155</v>
      </c>
      <c r="I1132" s="296" t="s">
        <v>6146</v>
      </c>
      <c r="J1132" s="297" t="s">
        <v>5892</v>
      </c>
      <c r="K1132" s="153"/>
      <c r="L1132" s="66"/>
      <c r="M1132" s="58"/>
      <c r="N1132" s="5"/>
      <c r="O1132" s="5"/>
      <c r="P1132" s="5"/>
      <c r="Q1132" s="5"/>
      <c r="R1132" s="5"/>
      <c r="S1132" s="5"/>
      <c r="T1132" s="5"/>
      <c r="U1132" s="5"/>
      <c r="V1132" s="5"/>
      <c r="W1132" s="5"/>
      <c r="X1132" s="5"/>
    </row>
    <row r="1133" spans="1:24" ht="65.25" customHeight="1">
      <c r="A1133" s="118">
        <v>1132</v>
      </c>
      <c r="B1133" s="119" t="s">
        <v>2630</v>
      </c>
      <c r="C1133" s="154" t="s">
        <v>247</v>
      </c>
      <c r="D1133" s="253" t="s">
        <v>12</v>
      </c>
      <c r="E1133" s="119"/>
      <c r="F1133" s="153" t="s">
        <v>5893</v>
      </c>
      <c r="G1133" s="119" t="s">
        <v>6145</v>
      </c>
      <c r="H1133" s="293">
        <v>89142715155</v>
      </c>
      <c r="I1133" s="296" t="s">
        <v>6146</v>
      </c>
      <c r="J1133" s="297" t="s">
        <v>5894</v>
      </c>
      <c r="K1133" s="153"/>
      <c r="L1133" s="66"/>
      <c r="M1133" s="58"/>
      <c r="N1133" s="5"/>
      <c r="O1133" s="5"/>
      <c r="P1133" s="5"/>
      <c r="Q1133" s="5"/>
      <c r="R1133" s="5"/>
      <c r="S1133" s="5"/>
      <c r="T1133" s="5"/>
      <c r="U1133" s="5"/>
      <c r="V1133" s="5"/>
      <c r="W1133" s="5"/>
      <c r="X1133" s="5"/>
    </row>
    <row r="1134" spans="1:24" ht="65.25" customHeight="1">
      <c r="A1134" s="118">
        <v>1133</v>
      </c>
      <c r="B1134" s="119" t="s">
        <v>2630</v>
      </c>
      <c r="C1134" s="154" t="s">
        <v>247</v>
      </c>
      <c r="D1134" s="253" t="s">
        <v>12</v>
      </c>
      <c r="E1134" s="119"/>
      <c r="F1134" s="153" t="s">
        <v>5895</v>
      </c>
      <c r="G1134" s="119" t="s">
        <v>6145</v>
      </c>
      <c r="H1134" s="293">
        <v>89142715155</v>
      </c>
      <c r="I1134" s="296" t="s">
        <v>6146</v>
      </c>
      <c r="J1134" s="297" t="s">
        <v>5896</v>
      </c>
      <c r="K1134" s="153"/>
      <c r="L1134" s="66"/>
      <c r="M1134" s="58"/>
      <c r="N1134" s="5"/>
      <c r="O1134" s="5"/>
      <c r="P1134" s="5"/>
      <c r="Q1134" s="5"/>
      <c r="R1134" s="5"/>
      <c r="S1134" s="5"/>
      <c r="T1134" s="5"/>
      <c r="U1134" s="5"/>
      <c r="V1134" s="5"/>
      <c r="W1134" s="5"/>
      <c r="X1134" s="5"/>
    </row>
    <row r="1135" spans="1:24" ht="65.25" customHeight="1">
      <c r="A1135" s="118">
        <v>1134</v>
      </c>
      <c r="B1135" s="119" t="s">
        <v>2630</v>
      </c>
      <c r="C1135" s="154" t="s">
        <v>247</v>
      </c>
      <c r="D1135" s="253" t="s">
        <v>12</v>
      </c>
      <c r="E1135" s="119"/>
      <c r="F1135" s="153" t="s">
        <v>6441</v>
      </c>
      <c r="G1135" s="119" t="s">
        <v>6145</v>
      </c>
      <c r="H1135" s="293">
        <v>89142715155</v>
      </c>
      <c r="I1135" s="296" t="s">
        <v>6146</v>
      </c>
      <c r="J1135" s="297" t="s">
        <v>5897</v>
      </c>
      <c r="K1135" s="153"/>
      <c r="L1135" s="66"/>
      <c r="M1135" s="58"/>
      <c r="N1135" s="5"/>
      <c r="O1135" s="5"/>
      <c r="P1135" s="5"/>
      <c r="Q1135" s="5"/>
      <c r="R1135" s="5"/>
      <c r="S1135" s="5"/>
      <c r="T1135" s="5"/>
      <c r="U1135" s="5"/>
      <c r="V1135" s="5"/>
      <c r="W1135" s="5"/>
      <c r="X1135" s="5"/>
    </row>
    <row r="1136" spans="1:24" ht="65.25" customHeight="1">
      <c r="A1136" s="118">
        <v>1135</v>
      </c>
      <c r="B1136" s="119" t="s">
        <v>2630</v>
      </c>
      <c r="C1136" s="154" t="s">
        <v>247</v>
      </c>
      <c r="D1136" s="253" t="s">
        <v>12</v>
      </c>
      <c r="E1136" s="119"/>
      <c r="F1136" s="153" t="s">
        <v>5898</v>
      </c>
      <c r="G1136" s="119" t="s">
        <v>6145</v>
      </c>
      <c r="H1136" s="293">
        <v>89142715155</v>
      </c>
      <c r="I1136" s="296" t="s">
        <v>6146</v>
      </c>
      <c r="J1136" s="297" t="s">
        <v>5899</v>
      </c>
      <c r="K1136" s="153"/>
      <c r="L1136" s="66"/>
      <c r="M1136" s="58"/>
      <c r="N1136" s="5"/>
      <c r="O1136" s="5"/>
      <c r="P1136" s="5"/>
      <c r="Q1136" s="5"/>
      <c r="R1136" s="5"/>
      <c r="S1136" s="5"/>
      <c r="T1136" s="5"/>
      <c r="U1136" s="5"/>
      <c r="V1136" s="5"/>
      <c r="W1136" s="5"/>
      <c r="X1136" s="5"/>
    </row>
    <row r="1137" spans="1:24" ht="65.25" customHeight="1">
      <c r="A1137" s="118">
        <v>1136</v>
      </c>
      <c r="B1137" s="119" t="s">
        <v>2630</v>
      </c>
      <c r="C1137" s="154" t="s">
        <v>247</v>
      </c>
      <c r="D1137" s="253" t="s">
        <v>12</v>
      </c>
      <c r="E1137" s="119"/>
      <c r="F1137" s="153" t="s">
        <v>5900</v>
      </c>
      <c r="G1137" s="119" t="s">
        <v>6145</v>
      </c>
      <c r="H1137" s="293">
        <v>89142715155</v>
      </c>
      <c r="I1137" s="296" t="s">
        <v>6146</v>
      </c>
      <c r="J1137" s="297" t="s">
        <v>5901</v>
      </c>
      <c r="K1137" s="153"/>
      <c r="L1137" s="66"/>
      <c r="M1137" s="58"/>
      <c r="N1137" s="5"/>
      <c r="O1137" s="5"/>
      <c r="P1137" s="5"/>
      <c r="Q1137" s="5"/>
      <c r="R1137" s="5"/>
      <c r="S1137" s="5"/>
      <c r="T1137" s="5"/>
      <c r="U1137" s="5"/>
      <c r="V1137" s="5"/>
      <c r="W1137" s="5"/>
      <c r="X1137" s="5"/>
    </row>
    <row r="1138" spans="1:24" ht="65.25" customHeight="1">
      <c r="A1138" s="118">
        <v>1137</v>
      </c>
      <c r="B1138" s="119" t="s">
        <v>2630</v>
      </c>
      <c r="C1138" s="154" t="s">
        <v>247</v>
      </c>
      <c r="D1138" s="253" t="s">
        <v>12</v>
      </c>
      <c r="E1138" s="119"/>
      <c r="F1138" s="153" t="s">
        <v>5902</v>
      </c>
      <c r="G1138" s="119" t="s">
        <v>6145</v>
      </c>
      <c r="H1138" s="293">
        <v>89142715155</v>
      </c>
      <c r="I1138" s="296" t="s">
        <v>6146</v>
      </c>
      <c r="J1138" s="297" t="s">
        <v>5903</v>
      </c>
      <c r="K1138" s="153"/>
      <c r="L1138" s="66"/>
      <c r="M1138" s="58"/>
      <c r="N1138" s="5"/>
      <c r="O1138" s="5"/>
      <c r="P1138" s="5"/>
      <c r="Q1138" s="5"/>
      <c r="R1138" s="5"/>
      <c r="S1138" s="5"/>
      <c r="T1138" s="5"/>
      <c r="U1138" s="5"/>
      <c r="V1138" s="5"/>
      <c r="W1138" s="5"/>
      <c r="X1138" s="5"/>
    </row>
    <row r="1139" spans="1:24" ht="65.25" customHeight="1">
      <c r="A1139" s="118">
        <v>1138</v>
      </c>
      <c r="B1139" s="119" t="s">
        <v>2630</v>
      </c>
      <c r="C1139" s="154" t="s">
        <v>247</v>
      </c>
      <c r="D1139" s="253" t="s">
        <v>12</v>
      </c>
      <c r="E1139" s="119"/>
      <c r="F1139" s="153" t="s">
        <v>6442</v>
      </c>
      <c r="G1139" s="119" t="s">
        <v>6145</v>
      </c>
      <c r="H1139" s="293">
        <v>89142715155</v>
      </c>
      <c r="I1139" s="296" t="s">
        <v>6146</v>
      </c>
      <c r="J1139" s="297" t="s">
        <v>5904</v>
      </c>
      <c r="K1139" s="153"/>
      <c r="L1139" s="66"/>
      <c r="M1139" s="58"/>
      <c r="N1139" s="5"/>
      <c r="O1139" s="5"/>
      <c r="P1139" s="5"/>
      <c r="Q1139" s="5"/>
      <c r="R1139" s="5"/>
      <c r="S1139" s="5"/>
      <c r="T1139" s="5"/>
      <c r="U1139" s="5"/>
      <c r="V1139" s="5"/>
      <c r="W1139" s="5"/>
      <c r="X1139" s="5"/>
    </row>
    <row r="1140" spans="1:24" ht="65.25" customHeight="1">
      <c r="A1140" s="118">
        <v>1139</v>
      </c>
      <c r="B1140" s="119" t="s">
        <v>2630</v>
      </c>
      <c r="C1140" s="154" t="s">
        <v>247</v>
      </c>
      <c r="D1140" s="253" t="s">
        <v>12</v>
      </c>
      <c r="E1140" s="119"/>
      <c r="F1140" s="153" t="s">
        <v>6443</v>
      </c>
      <c r="G1140" s="119" t="s">
        <v>6145</v>
      </c>
      <c r="H1140" s="293">
        <v>89142715155</v>
      </c>
      <c r="I1140" s="296" t="s">
        <v>6146</v>
      </c>
      <c r="J1140" s="297" t="s">
        <v>5905</v>
      </c>
      <c r="K1140" s="153"/>
      <c r="L1140" s="66"/>
      <c r="M1140" s="58"/>
      <c r="N1140" s="5"/>
      <c r="O1140" s="5"/>
      <c r="P1140" s="5"/>
      <c r="Q1140" s="5"/>
      <c r="R1140" s="5"/>
      <c r="S1140" s="5"/>
      <c r="T1140" s="5"/>
      <c r="U1140" s="5"/>
      <c r="V1140" s="5"/>
      <c r="W1140" s="5"/>
      <c r="X1140" s="5"/>
    </row>
    <row r="1141" spans="1:24" ht="65.25" customHeight="1">
      <c r="A1141" s="118">
        <v>1140</v>
      </c>
      <c r="B1141" s="119" t="s">
        <v>2630</v>
      </c>
      <c r="C1141" s="154" t="s">
        <v>247</v>
      </c>
      <c r="D1141" s="253" t="s">
        <v>12</v>
      </c>
      <c r="E1141" s="119"/>
      <c r="F1141" s="153" t="s">
        <v>6444</v>
      </c>
      <c r="G1141" s="119" t="s">
        <v>6145</v>
      </c>
      <c r="H1141" s="293">
        <v>89142715155</v>
      </c>
      <c r="I1141" s="296" t="s">
        <v>6146</v>
      </c>
      <c r="J1141" s="297" t="s">
        <v>5905</v>
      </c>
      <c r="K1141" s="153"/>
      <c r="L1141" s="66"/>
      <c r="M1141" s="58"/>
      <c r="N1141" s="5"/>
      <c r="O1141" s="5"/>
      <c r="P1141" s="5"/>
      <c r="Q1141" s="5"/>
      <c r="R1141" s="5"/>
      <c r="S1141" s="5"/>
      <c r="T1141" s="5"/>
      <c r="U1141" s="5"/>
      <c r="V1141" s="5"/>
      <c r="W1141" s="5"/>
      <c r="X1141" s="5"/>
    </row>
    <row r="1142" spans="1:24" ht="65.25" customHeight="1">
      <c r="A1142" s="118">
        <v>1141</v>
      </c>
      <c r="B1142" s="119" t="s">
        <v>2630</v>
      </c>
      <c r="C1142" s="154" t="s">
        <v>247</v>
      </c>
      <c r="D1142" s="253" t="s">
        <v>12</v>
      </c>
      <c r="E1142" s="119"/>
      <c r="F1142" s="153" t="s">
        <v>6445</v>
      </c>
      <c r="G1142" s="119" t="s">
        <v>6145</v>
      </c>
      <c r="H1142" s="293">
        <v>89142715155</v>
      </c>
      <c r="I1142" s="296" t="s">
        <v>6146</v>
      </c>
      <c r="J1142" s="297" t="s">
        <v>5905</v>
      </c>
      <c r="K1142" s="153"/>
      <c r="L1142" s="66"/>
      <c r="M1142" s="58"/>
      <c r="N1142" s="5"/>
      <c r="O1142" s="5"/>
      <c r="P1142" s="5"/>
      <c r="Q1142" s="5"/>
      <c r="R1142" s="5"/>
      <c r="S1142" s="5"/>
      <c r="T1142" s="5"/>
      <c r="U1142" s="5"/>
      <c r="V1142" s="5"/>
      <c r="W1142" s="5"/>
      <c r="X1142" s="5"/>
    </row>
    <row r="1143" spans="1:24" ht="65.25" customHeight="1">
      <c r="A1143" s="118">
        <v>1142</v>
      </c>
      <c r="B1143" s="119" t="s">
        <v>2630</v>
      </c>
      <c r="C1143" s="154" t="s">
        <v>247</v>
      </c>
      <c r="D1143" s="253" t="s">
        <v>12</v>
      </c>
      <c r="E1143" s="119"/>
      <c r="F1143" s="153" t="s">
        <v>5906</v>
      </c>
      <c r="G1143" s="119" t="s">
        <v>6145</v>
      </c>
      <c r="H1143" s="293">
        <v>89142715155</v>
      </c>
      <c r="I1143" s="296" t="s">
        <v>6146</v>
      </c>
      <c r="J1143" s="297" t="s">
        <v>5907</v>
      </c>
      <c r="K1143" s="153"/>
      <c r="L1143" s="66"/>
      <c r="M1143" s="58"/>
      <c r="N1143" s="5"/>
      <c r="O1143" s="5"/>
      <c r="P1143" s="5"/>
      <c r="Q1143" s="5"/>
      <c r="R1143" s="5"/>
      <c r="S1143" s="5"/>
      <c r="T1143" s="5"/>
      <c r="U1143" s="5"/>
      <c r="V1143" s="5"/>
      <c r="W1143" s="5"/>
      <c r="X1143" s="5"/>
    </row>
    <row r="1144" spans="1:24" ht="65.25" customHeight="1">
      <c r="A1144" s="118">
        <v>1143</v>
      </c>
      <c r="B1144" s="119" t="s">
        <v>2630</v>
      </c>
      <c r="C1144" s="154" t="s">
        <v>247</v>
      </c>
      <c r="D1144" s="253" t="s">
        <v>12</v>
      </c>
      <c r="E1144" s="119"/>
      <c r="F1144" s="153" t="s">
        <v>5908</v>
      </c>
      <c r="G1144" s="119" t="s">
        <v>6145</v>
      </c>
      <c r="H1144" s="293">
        <v>89142715155</v>
      </c>
      <c r="I1144" s="296" t="s">
        <v>6146</v>
      </c>
      <c r="J1144" s="297" t="s">
        <v>5909</v>
      </c>
      <c r="K1144" s="153"/>
      <c r="L1144" s="66"/>
      <c r="M1144" s="58"/>
      <c r="N1144" s="5"/>
      <c r="O1144" s="5"/>
      <c r="P1144" s="5"/>
      <c r="Q1144" s="5"/>
      <c r="R1144" s="5"/>
      <c r="S1144" s="5"/>
      <c r="T1144" s="5"/>
      <c r="U1144" s="5"/>
      <c r="V1144" s="5"/>
      <c r="W1144" s="5"/>
      <c r="X1144" s="5"/>
    </row>
    <row r="1145" spans="1:24" ht="65.25" customHeight="1">
      <c r="A1145" s="118">
        <v>1144</v>
      </c>
      <c r="B1145" s="119" t="s">
        <v>2630</v>
      </c>
      <c r="C1145" s="154" t="s">
        <v>247</v>
      </c>
      <c r="D1145" s="253" t="s">
        <v>12</v>
      </c>
      <c r="E1145" s="119"/>
      <c r="F1145" s="153" t="s">
        <v>5910</v>
      </c>
      <c r="G1145" s="119" t="s">
        <v>6145</v>
      </c>
      <c r="H1145" s="293">
        <v>89142715155</v>
      </c>
      <c r="I1145" s="296" t="s">
        <v>6146</v>
      </c>
      <c r="J1145" s="297" t="s">
        <v>5911</v>
      </c>
      <c r="K1145" s="153"/>
      <c r="L1145" s="66"/>
      <c r="M1145" s="58"/>
      <c r="N1145" s="5"/>
      <c r="O1145" s="5"/>
      <c r="P1145" s="5"/>
      <c r="Q1145" s="5"/>
      <c r="R1145" s="5"/>
      <c r="S1145" s="5"/>
      <c r="T1145" s="5"/>
      <c r="U1145" s="5"/>
      <c r="V1145" s="5"/>
      <c r="W1145" s="5"/>
      <c r="X1145" s="5"/>
    </row>
    <row r="1146" spans="1:24" ht="65.25" customHeight="1">
      <c r="A1146" s="118">
        <v>1145</v>
      </c>
      <c r="B1146" s="119" t="s">
        <v>2630</v>
      </c>
      <c r="C1146" s="154" t="s">
        <v>247</v>
      </c>
      <c r="D1146" s="253" t="s">
        <v>12</v>
      </c>
      <c r="E1146" s="119"/>
      <c r="F1146" s="153" t="s">
        <v>5912</v>
      </c>
      <c r="G1146" s="119" t="s">
        <v>6145</v>
      </c>
      <c r="H1146" s="293">
        <v>89142715155</v>
      </c>
      <c r="I1146" s="296" t="s">
        <v>6146</v>
      </c>
      <c r="J1146" s="297" t="s">
        <v>5913</v>
      </c>
      <c r="K1146" s="153"/>
      <c r="L1146" s="66"/>
      <c r="M1146" s="58"/>
      <c r="N1146" s="5"/>
      <c r="O1146" s="5"/>
      <c r="P1146" s="5"/>
      <c r="Q1146" s="5"/>
      <c r="R1146" s="5"/>
      <c r="S1146" s="5"/>
      <c r="T1146" s="5"/>
      <c r="U1146" s="5"/>
      <c r="V1146" s="5"/>
      <c r="W1146" s="5"/>
      <c r="X1146" s="5"/>
    </row>
    <row r="1147" spans="1:24" ht="65.25" customHeight="1">
      <c r="A1147" s="118">
        <v>1146</v>
      </c>
      <c r="B1147" s="119" t="s">
        <v>2630</v>
      </c>
      <c r="C1147" s="154" t="s">
        <v>247</v>
      </c>
      <c r="D1147" s="253" t="s">
        <v>12</v>
      </c>
      <c r="E1147" s="119"/>
      <c r="F1147" s="153" t="s">
        <v>5914</v>
      </c>
      <c r="G1147" s="119" t="s">
        <v>6145</v>
      </c>
      <c r="H1147" s="293">
        <v>89142715155</v>
      </c>
      <c r="I1147" s="296" t="s">
        <v>6146</v>
      </c>
      <c r="J1147" s="297" t="s">
        <v>5915</v>
      </c>
      <c r="K1147" s="153"/>
      <c r="L1147" s="66"/>
      <c r="M1147" s="58"/>
      <c r="N1147" s="5"/>
      <c r="O1147" s="5"/>
      <c r="P1147" s="5"/>
      <c r="Q1147" s="5"/>
      <c r="R1147" s="5"/>
      <c r="S1147" s="5"/>
      <c r="T1147" s="5"/>
      <c r="U1147" s="5"/>
      <c r="V1147" s="5"/>
      <c r="W1147" s="5"/>
      <c r="X1147" s="5"/>
    </row>
    <row r="1148" spans="1:24" ht="65.25" customHeight="1">
      <c r="A1148" s="118">
        <v>1147</v>
      </c>
      <c r="B1148" s="119" t="s">
        <v>2630</v>
      </c>
      <c r="C1148" s="154" t="s">
        <v>247</v>
      </c>
      <c r="D1148" s="253" t="s">
        <v>12</v>
      </c>
      <c r="E1148" s="119"/>
      <c r="F1148" s="153" t="s">
        <v>5916</v>
      </c>
      <c r="G1148" s="119" t="s">
        <v>6145</v>
      </c>
      <c r="H1148" s="293">
        <v>89142715155</v>
      </c>
      <c r="I1148" s="296" t="s">
        <v>6146</v>
      </c>
      <c r="J1148" s="297" t="s">
        <v>5917</v>
      </c>
      <c r="K1148" s="153"/>
      <c r="L1148" s="66"/>
      <c r="M1148" s="58"/>
      <c r="N1148" s="5"/>
      <c r="O1148" s="5"/>
      <c r="P1148" s="5"/>
      <c r="Q1148" s="5"/>
      <c r="R1148" s="5"/>
      <c r="S1148" s="5"/>
      <c r="T1148" s="5"/>
      <c r="U1148" s="5"/>
      <c r="V1148" s="5"/>
      <c r="W1148" s="5"/>
      <c r="X1148" s="5"/>
    </row>
    <row r="1149" spans="1:24" ht="65.25" customHeight="1">
      <c r="A1149" s="118">
        <v>1148</v>
      </c>
      <c r="B1149" s="119" t="s">
        <v>2630</v>
      </c>
      <c r="C1149" s="154" t="s">
        <v>247</v>
      </c>
      <c r="D1149" s="253" t="s">
        <v>12</v>
      </c>
      <c r="E1149" s="119"/>
      <c r="F1149" s="153" t="s">
        <v>5918</v>
      </c>
      <c r="G1149" s="119" t="s">
        <v>6145</v>
      </c>
      <c r="H1149" s="293">
        <v>89142715155</v>
      </c>
      <c r="I1149" s="296" t="s">
        <v>6146</v>
      </c>
      <c r="J1149" s="297" t="s">
        <v>5919</v>
      </c>
      <c r="K1149" s="153"/>
      <c r="L1149" s="66"/>
      <c r="M1149" s="58"/>
      <c r="N1149" s="5"/>
      <c r="O1149" s="5"/>
      <c r="P1149" s="5"/>
      <c r="Q1149" s="5"/>
      <c r="R1149" s="5"/>
      <c r="S1149" s="5"/>
      <c r="T1149" s="5"/>
      <c r="U1149" s="5"/>
      <c r="V1149" s="5"/>
      <c r="W1149" s="5"/>
      <c r="X1149" s="5"/>
    </row>
    <row r="1150" spans="1:24" ht="65.25" customHeight="1">
      <c r="A1150" s="118">
        <v>1149</v>
      </c>
      <c r="B1150" s="119" t="s">
        <v>2630</v>
      </c>
      <c r="C1150" s="154" t="s">
        <v>247</v>
      </c>
      <c r="D1150" s="253" t="s">
        <v>12</v>
      </c>
      <c r="E1150" s="119"/>
      <c r="F1150" s="153" t="s">
        <v>5920</v>
      </c>
      <c r="G1150" s="119" t="s">
        <v>6145</v>
      </c>
      <c r="H1150" s="293">
        <v>89142715155</v>
      </c>
      <c r="I1150" s="296" t="s">
        <v>6146</v>
      </c>
      <c r="J1150" s="297" t="s">
        <v>5921</v>
      </c>
      <c r="K1150" s="153"/>
      <c r="L1150" s="66"/>
      <c r="M1150" s="58"/>
      <c r="N1150" s="5"/>
      <c r="O1150" s="5"/>
      <c r="P1150" s="5"/>
      <c r="Q1150" s="5"/>
      <c r="R1150" s="5"/>
      <c r="S1150" s="5"/>
      <c r="T1150" s="5"/>
      <c r="U1150" s="5"/>
      <c r="V1150" s="5"/>
      <c r="W1150" s="5"/>
      <c r="X1150" s="5"/>
    </row>
    <row r="1151" spans="1:24" ht="65.25" customHeight="1">
      <c r="A1151" s="118">
        <v>1150</v>
      </c>
      <c r="B1151" s="119" t="s">
        <v>2630</v>
      </c>
      <c r="C1151" s="154" t="s">
        <v>247</v>
      </c>
      <c r="D1151" s="253" t="s">
        <v>12</v>
      </c>
      <c r="E1151" s="119"/>
      <c r="F1151" s="153" t="s">
        <v>5922</v>
      </c>
      <c r="G1151" s="119" t="s">
        <v>6145</v>
      </c>
      <c r="H1151" s="293">
        <v>89142715155</v>
      </c>
      <c r="I1151" s="296" t="s">
        <v>6146</v>
      </c>
      <c r="J1151" s="297" t="s">
        <v>5923</v>
      </c>
      <c r="K1151" s="153"/>
      <c r="L1151" s="66"/>
      <c r="M1151" s="58"/>
      <c r="N1151" s="5"/>
      <c r="O1151" s="5"/>
      <c r="P1151" s="5"/>
      <c r="Q1151" s="5"/>
      <c r="R1151" s="5"/>
      <c r="S1151" s="5"/>
      <c r="T1151" s="5"/>
      <c r="U1151" s="5"/>
      <c r="V1151" s="5"/>
      <c r="W1151" s="5"/>
      <c r="X1151" s="5"/>
    </row>
    <row r="1152" spans="1:24" ht="65.25" customHeight="1">
      <c r="A1152" s="118">
        <v>1151</v>
      </c>
      <c r="B1152" s="119" t="s">
        <v>2630</v>
      </c>
      <c r="C1152" s="154" t="s">
        <v>247</v>
      </c>
      <c r="D1152" s="253" t="s">
        <v>12</v>
      </c>
      <c r="E1152" s="119"/>
      <c r="F1152" s="153" t="s">
        <v>5924</v>
      </c>
      <c r="G1152" s="119" t="s">
        <v>6145</v>
      </c>
      <c r="H1152" s="293">
        <v>89142715155</v>
      </c>
      <c r="I1152" s="296" t="s">
        <v>6146</v>
      </c>
      <c r="J1152" s="297" t="s">
        <v>5925</v>
      </c>
      <c r="K1152" s="153"/>
      <c r="L1152" s="66"/>
      <c r="M1152" s="58"/>
      <c r="N1152" s="5"/>
      <c r="O1152" s="5"/>
      <c r="P1152" s="5"/>
      <c r="Q1152" s="5"/>
      <c r="R1152" s="5"/>
      <c r="S1152" s="5"/>
      <c r="T1152" s="5"/>
      <c r="U1152" s="5"/>
      <c r="V1152" s="5"/>
      <c r="W1152" s="5"/>
      <c r="X1152" s="5"/>
    </row>
    <row r="1153" spans="1:24" ht="65.25" customHeight="1">
      <c r="A1153" s="118">
        <v>1152</v>
      </c>
      <c r="B1153" s="119" t="s">
        <v>2630</v>
      </c>
      <c r="C1153" s="154" t="s">
        <v>247</v>
      </c>
      <c r="D1153" s="253" t="s">
        <v>12</v>
      </c>
      <c r="E1153" s="119"/>
      <c r="F1153" s="153" t="s">
        <v>5926</v>
      </c>
      <c r="G1153" s="119" t="s">
        <v>6145</v>
      </c>
      <c r="H1153" s="293">
        <v>89142715155</v>
      </c>
      <c r="I1153" s="296" t="s">
        <v>6146</v>
      </c>
      <c r="J1153" s="297" t="s">
        <v>5927</v>
      </c>
      <c r="K1153" s="153"/>
      <c r="L1153" s="66"/>
      <c r="M1153" s="58"/>
      <c r="N1153" s="5"/>
      <c r="O1153" s="5"/>
      <c r="P1153" s="5"/>
      <c r="Q1153" s="5"/>
      <c r="R1153" s="5"/>
      <c r="S1153" s="5"/>
      <c r="T1153" s="5"/>
      <c r="U1153" s="5"/>
      <c r="V1153" s="5"/>
      <c r="W1153" s="5"/>
      <c r="X1153" s="5"/>
    </row>
    <row r="1154" spans="1:24" ht="65.25" customHeight="1">
      <c r="A1154" s="118">
        <v>1153</v>
      </c>
      <c r="B1154" s="119" t="s">
        <v>2630</v>
      </c>
      <c r="C1154" s="154" t="s">
        <v>247</v>
      </c>
      <c r="D1154" s="253" t="s">
        <v>12</v>
      </c>
      <c r="E1154" s="119"/>
      <c r="F1154" s="153" t="s">
        <v>5928</v>
      </c>
      <c r="G1154" s="119" t="s">
        <v>6145</v>
      </c>
      <c r="H1154" s="293">
        <v>89142715155</v>
      </c>
      <c r="I1154" s="296" t="s">
        <v>6146</v>
      </c>
      <c r="J1154" s="297" t="s">
        <v>5929</v>
      </c>
      <c r="K1154" s="153"/>
      <c r="L1154" s="66"/>
      <c r="M1154" s="58"/>
      <c r="N1154" s="5"/>
      <c r="O1154" s="5"/>
      <c r="P1154" s="5"/>
      <c r="Q1154" s="5"/>
      <c r="R1154" s="5"/>
      <c r="S1154" s="5"/>
      <c r="T1154" s="5"/>
      <c r="U1154" s="5"/>
      <c r="V1154" s="5"/>
      <c r="W1154" s="5"/>
      <c r="X1154" s="5"/>
    </row>
    <row r="1155" spans="1:24" ht="65.25" customHeight="1">
      <c r="A1155" s="118">
        <v>1154</v>
      </c>
      <c r="B1155" s="119" t="s">
        <v>2630</v>
      </c>
      <c r="C1155" s="154" t="s">
        <v>247</v>
      </c>
      <c r="D1155" s="253" t="s">
        <v>12</v>
      </c>
      <c r="E1155" s="119"/>
      <c r="F1155" s="153" t="s">
        <v>5930</v>
      </c>
      <c r="G1155" s="119" t="s">
        <v>6145</v>
      </c>
      <c r="H1155" s="293">
        <v>89142715155</v>
      </c>
      <c r="I1155" s="296" t="s">
        <v>6146</v>
      </c>
      <c r="J1155" s="297" t="s">
        <v>5931</v>
      </c>
      <c r="K1155" s="153"/>
      <c r="L1155" s="66"/>
      <c r="M1155" s="58"/>
      <c r="N1155" s="5"/>
      <c r="O1155" s="5"/>
      <c r="P1155" s="5"/>
      <c r="Q1155" s="5"/>
      <c r="R1155" s="5"/>
      <c r="S1155" s="5"/>
      <c r="T1155" s="5"/>
      <c r="U1155" s="5"/>
      <c r="V1155" s="5"/>
      <c r="W1155" s="5"/>
      <c r="X1155" s="5"/>
    </row>
    <row r="1156" spans="1:24" ht="65.25" customHeight="1">
      <c r="A1156" s="118">
        <v>1155</v>
      </c>
      <c r="B1156" s="119" t="s">
        <v>2630</v>
      </c>
      <c r="C1156" s="154" t="s">
        <v>247</v>
      </c>
      <c r="D1156" s="253" t="s">
        <v>12</v>
      </c>
      <c r="E1156" s="119"/>
      <c r="F1156" s="153" t="s">
        <v>5932</v>
      </c>
      <c r="G1156" s="119" t="s">
        <v>6145</v>
      </c>
      <c r="H1156" s="293">
        <v>89142715155</v>
      </c>
      <c r="I1156" s="296" t="s">
        <v>6146</v>
      </c>
      <c r="J1156" s="297" t="s">
        <v>5933</v>
      </c>
      <c r="K1156" s="153"/>
      <c r="L1156" s="66"/>
      <c r="M1156" s="58"/>
      <c r="N1156" s="5"/>
      <c r="O1156" s="5"/>
      <c r="P1156" s="5"/>
      <c r="Q1156" s="5"/>
      <c r="R1156" s="5"/>
      <c r="S1156" s="5"/>
      <c r="T1156" s="5"/>
      <c r="U1156" s="5"/>
      <c r="V1156" s="5"/>
      <c r="W1156" s="5"/>
      <c r="X1156" s="5"/>
    </row>
    <row r="1157" spans="1:24" ht="65.25" customHeight="1">
      <c r="A1157" s="118">
        <v>1156</v>
      </c>
      <c r="B1157" s="119" t="s">
        <v>2630</v>
      </c>
      <c r="C1157" s="154" t="s">
        <v>247</v>
      </c>
      <c r="D1157" s="253" t="s">
        <v>12</v>
      </c>
      <c r="E1157" s="119"/>
      <c r="F1157" s="153" t="s">
        <v>5934</v>
      </c>
      <c r="G1157" s="119" t="s">
        <v>6145</v>
      </c>
      <c r="H1157" s="293">
        <v>89142715155</v>
      </c>
      <c r="I1157" s="296" t="s">
        <v>6146</v>
      </c>
      <c r="J1157" s="297" t="s">
        <v>5935</v>
      </c>
      <c r="K1157" s="153"/>
      <c r="L1157" s="66"/>
      <c r="M1157" s="58"/>
      <c r="N1157" s="5"/>
      <c r="O1157" s="5"/>
      <c r="P1157" s="5"/>
      <c r="Q1157" s="5"/>
      <c r="R1157" s="5"/>
      <c r="S1157" s="5"/>
      <c r="T1157" s="5"/>
      <c r="U1157" s="5"/>
      <c r="V1157" s="5"/>
      <c r="W1157" s="5"/>
      <c r="X1157" s="5"/>
    </row>
    <row r="1158" spans="1:24" ht="65.25" customHeight="1">
      <c r="A1158" s="118">
        <v>1157</v>
      </c>
      <c r="B1158" s="119" t="s">
        <v>2630</v>
      </c>
      <c r="C1158" s="154" t="s">
        <v>247</v>
      </c>
      <c r="D1158" s="253" t="s">
        <v>12</v>
      </c>
      <c r="E1158" s="119"/>
      <c r="F1158" s="153" t="s">
        <v>5936</v>
      </c>
      <c r="G1158" s="119" t="s">
        <v>6145</v>
      </c>
      <c r="H1158" s="293">
        <v>89142715155</v>
      </c>
      <c r="I1158" s="296" t="s">
        <v>6146</v>
      </c>
      <c r="J1158" s="297" t="s">
        <v>5937</v>
      </c>
      <c r="K1158" s="153"/>
      <c r="L1158" s="66"/>
      <c r="M1158" s="58"/>
      <c r="N1158" s="5"/>
      <c r="O1158" s="5"/>
      <c r="P1158" s="5"/>
      <c r="Q1158" s="5"/>
      <c r="R1158" s="5"/>
      <c r="S1158" s="5"/>
      <c r="T1158" s="5"/>
      <c r="U1158" s="5"/>
      <c r="V1158" s="5"/>
      <c r="W1158" s="5"/>
      <c r="X1158" s="5"/>
    </row>
    <row r="1159" spans="1:24" ht="65.25" customHeight="1">
      <c r="A1159" s="118">
        <v>1158</v>
      </c>
      <c r="B1159" s="119" t="s">
        <v>2630</v>
      </c>
      <c r="C1159" s="154" t="s">
        <v>247</v>
      </c>
      <c r="D1159" s="253" t="s">
        <v>12</v>
      </c>
      <c r="E1159" s="119"/>
      <c r="F1159" s="153" t="s">
        <v>5939</v>
      </c>
      <c r="G1159" s="119" t="s">
        <v>6145</v>
      </c>
      <c r="H1159" s="293">
        <v>89142715155</v>
      </c>
      <c r="I1159" s="296" t="s">
        <v>6146</v>
      </c>
      <c r="J1159" s="297" t="s">
        <v>5938</v>
      </c>
      <c r="K1159" s="153"/>
      <c r="L1159" s="66"/>
      <c r="M1159" s="58"/>
      <c r="N1159" s="5"/>
      <c r="O1159" s="5"/>
      <c r="P1159" s="5"/>
      <c r="Q1159" s="5"/>
      <c r="R1159" s="5"/>
      <c r="S1159" s="5"/>
      <c r="T1159" s="5"/>
      <c r="U1159" s="5"/>
      <c r="V1159" s="5"/>
      <c r="W1159" s="5"/>
      <c r="X1159" s="5"/>
    </row>
    <row r="1160" spans="1:24" ht="65.25" customHeight="1">
      <c r="A1160" s="118">
        <v>1159</v>
      </c>
      <c r="B1160" s="119" t="s">
        <v>2630</v>
      </c>
      <c r="C1160" s="154" t="s">
        <v>247</v>
      </c>
      <c r="D1160" s="253" t="s">
        <v>12</v>
      </c>
      <c r="E1160" s="119"/>
      <c r="F1160" s="153" t="s">
        <v>5940</v>
      </c>
      <c r="G1160" s="119" t="s">
        <v>6145</v>
      </c>
      <c r="H1160" s="293">
        <v>89142715155</v>
      </c>
      <c r="I1160" s="296" t="s">
        <v>6146</v>
      </c>
      <c r="J1160" s="297" t="s">
        <v>5941</v>
      </c>
      <c r="K1160" s="153"/>
      <c r="L1160" s="66"/>
      <c r="M1160" s="58"/>
      <c r="N1160" s="5"/>
      <c r="O1160" s="5"/>
      <c r="P1160" s="5"/>
      <c r="Q1160" s="5"/>
      <c r="R1160" s="5"/>
      <c r="S1160" s="5"/>
      <c r="T1160" s="5"/>
      <c r="U1160" s="5"/>
      <c r="V1160" s="5"/>
      <c r="W1160" s="5"/>
      <c r="X1160" s="5"/>
    </row>
    <row r="1161" spans="1:24" ht="65.25" customHeight="1">
      <c r="A1161" s="118">
        <v>1160</v>
      </c>
      <c r="B1161" s="119" t="s">
        <v>2630</v>
      </c>
      <c r="C1161" s="154" t="s">
        <v>247</v>
      </c>
      <c r="D1161" s="253" t="s">
        <v>12</v>
      </c>
      <c r="E1161" s="119"/>
      <c r="F1161" s="153" t="s">
        <v>5942</v>
      </c>
      <c r="G1161" s="119" t="s">
        <v>6145</v>
      </c>
      <c r="H1161" s="293">
        <v>89142715155</v>
      </c>
      <c r="I1161" s="296" t="s">
        <v>6146</v>
      </c>
      <c r="J1161" s="297" t="s">
        <v>5943</v>
      </c>
      <c r="K1161" s="153"/>
      <c r="L1161" s="66"/>
      <c r="M1161" s="58"/>
      <c r="N1161" s="5"/>
      <c r="O1161" s="5"/>
      <c r="P1161" s="5"/>
      <c r="Q1161" s="5"/>
      <c r="R1161" s="5"/>
      <c r="S1161" s="5"/>
      <c r="T1161" s="5"/>
      <c r="U1161" s="5"/>
      <c r="V1161" s="5"/>
      <c r="W1161" s="5"/>
      <c r="X1161" s="5"/>
    </row>
    <row r="1162" spans="1:24" ht="65.25" customHeight="1">
      <c r="A1162" s="118">
        <v>1161</v>
      </c>
      <c r="B1162" s="119" t="s">
        <v>2630</v>
      </c>
      <c r="C1162" s="154" t="s">
        <v>247</v>
      </c>
      <c r="D1162" s="253" t="s">
        <v>12</v>
      </c>
      <c r="E1162" s="119"/>
      <c r="F1162" s="153" t="s">
        <v>5944</v>
      </c>
      <c r="G1162" s="119" t="s">
        <v>6145</v>
      </c>
      <c r="H1162" s="293">
        <v>89142715155</v>
      </c>
      <c r="I1162" s="296" t="s">
        <v>6146</v>
      </c>
      <c r="J1162" s="297" t="s">
        <v>5945</v>
      </c>
      <c r="K1162" s="153"/>
      <c r="L1162" s="66"/>
      <c r="M1162" s="58"/>
      <c r="N1162" s="5"/>
      <c r="O1162" s="5"/>
      <c r="P1162" s="5"/>
      <c r="Q1162" s="5"/>
      <c r="R1162" s="5"/>
      <c r="S1162" s="5"/>
      <c r="T1162" s="5"/>
      <c r="U1162" s="5"/>
      <c r="V1162" s="5"/>
      <c r="W1162" s="5"/>
      <c r="X1162" s="5"/>
    </row>
    <row r="1163" spans="1:24" ht="65.25" customHeight="1">
      <c r="A1163" s="118">
        <v>1162</v>
      </c>
      <c r="B1163" s="119" t="s">
        <v>2630</v>
      </c>
      <c r="C1163" s="154" t="s">
        <v>247</v>
      </c>
      <c r="D1163" s="253" t="s">
        <v>12</v>
      </c>
      <c r="E1163" s="119"/>
      <c r="F1163" s="153" t="s">
        <v>5946</v>
      </c>
      <c r="G1163" s="119" t="s">
        <v>6145</v>
      </c>
      <c r="H1163" s="293">
        <v>89142715155</v>
      </c>
      <c r="I1163" s="296" t="s">
        <v>6146</v>
      </c>
      <c r="J1163" s="297" t="s">
        <v>5947</v>
      </c>
      <c r="K1163" s="153"/>
      <c r="L1163" s="66"/>
      <c r="M1163" s="58"/>
      <c r="N1163" s="5"/>
      <c r="O1163" s="5"/>
      <c r="P1163" s="5"/>
      <c r="Q1163" s="5"/>
      <c r="R1163" s="5"/>
      <c r="S1163" s="5"/>
      <c r="T1163" s="5"/>
      <c r="U1163" s="5"/>
      <c r="V1163" s="5"/>
      <c r="W1163" s="5"/>
      <c r="X1163" s="5"/>
    </row>
    <row r="1164" spans="1:24" ht="65.25" customHeight="1">
      <c r="A1164" s="118">
        <v>1163</v>
      </c>
      <c r="B1164" s="119" t="s">
        <v>2630</v>
      </c>
      <c r="C1164" s="154" t="s">
        <v>247</v>
      </c>
      <c r="D1164" s="253" t="s">
        <v>12</v>
      </c>
      <c r="E1164" s="119"/>
      <c r="F1164" s="153" t="s">
        <v>5948</v>
      </c>
      <c r="G1164" s="119" t="s">
        <v>6145</v>
      </c>
      <c r="H1164" s="293">
        <v>89142715155</v>
      </c>
      <c r="I1164" s="296" t="s">
        <v>6146</v>
      </c>
      <c r="J1164" s="297" t="s">
        <v>5949</v>
      </c>
      <c r="K1164" s="153"/>
      <c r="L1164" s="66"/>
      <c r="M1164" s="58"/>
      <c r="N1164" s="5"/>
      <c r="O1164" s="5"/>
      <c r="P1164" s="5"/>
      <c r="Q1164" s="5"/>
      <c r="R1164" s="5"/>
      <c r="S1164" s="5"/>
      <c r="T1164" s="5"/>
      <c r="U1164" s="5"/>
      <c r="V1164" s="5"/>
      <c r="W1164" s="5"/>
      <c r="X1164" s="5"/>
    </row>
    <row r="1165" spans="1:24" ht="65.25" customHeight="1">
      <c r="A1165" s="118">
        <v>1164</v>
      </c>
      <c r="B1165" s="119" t="s">
        <v>2630</v>
      </c>
      <c r="C1165" s="154" t="s">
        <v>247</v>
      </c>
      <c r="D1165" s="253" t="s">
        <v>12</v>
      </c>
      <c r="E1165" s="119"/>
      <c r="F1165" s="153" t="s">
        <v>5950</v>
      </c>
      <c r="G1165" s="119" t="s">
        <v>6145</v>
      </c>
      <c r="H1165" s="293">
        <v>89142715155</v>
      </c>
      <c r="I1165" s="296" t="s">
        <v>6146</v>
      </c>
      <c r="J1165" s="297" t="s">
        <v>5951</v>
      </c>
      <c r="K1165" s="153"/>
      <c r="L1165" s="66"/>
      <c r="M1165" s="58"/>
      <c r="N1165" s="5"/>
      <c r="O1165" s="5"/>
      <c r="P1165" s="5"/>
      <c r="Q1165" s="5"/>
      <c r="R1165" s="5"/>
      <c r="S1165" s="5"/>
      <c r="T1165" s="5"/>
      <c r="U1165" s="5"/>
      <c r="V1165" s="5"/>
      <c r="W1165" s="5"/>
      <c r="X1165" s="5"/>
    </row>
    <row r="1166" spans="1:24" ht="65.25" customHeight="1">
      <c r="A1166" s="118">
        <v>1165</v>
      </c>
      <c r="B1166" s="119" t="s">
        <v>2630</v>
      </c>
      <c r="C1166" s="154" t="s">
        <v>247</v>
      </c>
      <c r="D1166" s="253" t="s">
        <v>12</v>
      </c>
      <c r="E1166" s="119"/>
      <c r="F1166" s="153" t="s">
        <v>5952</v>
      </c>
      <c r="G1166" s="119" t="s">
        <v>6145</v>
      </c>
      <c r="H1166" s="293">
        <v>89142715155</v>
      </c>
      <c r="I1166" s="296" t="s">
        <v>6146</v>
      </c>
      <c r="J1166" s="297" t="s">
        <v>5953</v>
      </c>
      <c r="K1166" s="153"/>
      <c r="L1166" s="66"/>
      <c r="M1166" s="58"/>
      <c r="N1166" s="5"/>
      <c r="O1166" s="5"/>
      <c r="P1166" s="5"/>
      <c r="Q1166" s="5"/>
      <c r="R1166" s="5"/>
      <c r="S1166" s="5"/>
      <c r="T1166" s="5"/>
      <c r="U1166" s="5"/>
      <c r="V1166" s="5"/>
      <c r="W1166" s="5"/>
      <c r="X1166" s="5"/>
    </row>
    <row r="1167" spans="1:24" ht="65.25" customHeight="1">
      <c r="A1167" s="118">
        <v>1166</v>
      </c>
      <c r="B1167" s="119" t="s">
        <v>2630</v>
      </c>
      <c r="C1167" s="154" t="s">
        <v>247</v>
      </c>
      <c r="D1167" s="253" t="s">
        <v>12</v>
      </c>
      <c r="E1167" s="119"/>
      <c r="F1167" s="153" t="s">
        <v>5954</v>
      </c>
      <c r="G1167" s="119" t="s">
        <v>6145</v>
      </c>
      <c r="H1167" s="293">
        <v>89142715155</v>
      </c>
      <c r="I1167" s="296" t="s">
        <v>6146</v>
      </c>
      <c r="J1167" s="297" t="s">
        <v>5955</v>
      </c>
      <c r="K1167" s="153"/>
      <c r="L1167" s="66"/>
      <c r="M1167" s="58"/>
      <c r="N1167" s="5"/>
      <c r="O1167" s="5"/>
      <c r="P1167" s="5"/>
      <c r="Q1167" s="5"/>
      <c r="R1167" s="5"/>
      <c r="S1167" s="5"/>
      <c r="T1167" s="5"/>
      <c r="U1167" s="5"/>
      <c r="V1167" s="5"/>
      <c r="W1167" s="5"/>
      <c r="X1167" s="5"/>
    </row>
    <row r="1168" spans="1:24" ht="65.25" customHeight="1">
      <c r="A1168" s="118">
        <v>1167</v>
      </c>
      <c r="B1168" s="119" t="s">
        <v>2630</v>
      </c>
      <c r="C1168" s="154" t="s">
        <v>247</v>
      </c>
      <c r="D1168" s="253" t="s">
        <v>12</v>
      </c>
      <c r="E1168" s="119"/>
      <c r="F1168" s="153" t="s">
        <v>5956</v>
      </c>
      <c r="G1168" s="119" t="s">
        <v>6145</v>
      </c>
      <c r="H1168" s="293">
        <v>89142715155</v>
      </c>
      <c r="I1168" s="296" t="s">
        <v>6146</v>
      </c>
      <c r="J1168" s="297" t="s">
        <v>5957</v>
      </c>
      <c r="K1168" s="153"/>
      <c r="L1168" s="66"/>
      <c r="M1168" s="58"/>
      <c r="N1168" s="5"/>
      <c r="O1168" s="5"/>
      <c r="P1168" s="5"/>
      <c r="Q1168" s="5"/>
      <c r="R1168" s="5"/>
      <c r="S1168" s="5"/>
      <c r="T1168" s="5"/>
      <c r="U1168" s="5"/>
      <c r="V1168" s="5"/>
      <c r="W1168" s="5"/>
      <c r="X1168" s="5"/>
    </row>
    <row r="1169" spans="1:24" ht="65.25" customHeight="1">
      <c r="A1169" s="118">
        <v>1168</v>
      </c>
      <c r="B1169" s="119" t="s">
        <v>2630</v>
      </c>
      <c r="C1169" s="154" t="s">
        <v>247</v>
      </c>
      <c r="D1169" s="253" t="s">
        <v>12</v>
      </c>
      <c r="E1169" s="119"/>
      <c r="F1169" s="153" t="s">
        <v>5958</v>
      </c>
      <c r="G1169" s="119" t="s">
        <v>6145</v>
      </c>
      <c r="H1169" s="293">
        <v>89142715155</v>
      </c>
      <c r="I1169" s="296" t="s">
        <v>6146</v>
      </c>
      <c r="J1169" s="297" t="s">
        <v>5959</v>
      </c>
      <c r="K1169" s="153"/>
      <c r="L1169" s="66"/>
      <c r="M1169" s="58"/>
      <c r="N1169" s="5"/>
      <c r="O1169" s="5"/>
      <c r="P1169" s="5"/>
      <c r="Q1169" s="5"/>
      <c r="R1169" s="5"/>
      <c r="S1169" s="5"/>
      <c r="T1169" s="5"/>
      <c r="U1169" s="5"/>
      <c r="V1169" s="5"/>
      <c r="W1169" s="5"/>
      <c r="X1169" s="5"/>
    </row>
    <row r="1170" spans="1:24" ht="65.25" customHeight="1">
      <c r="A1170" s="118">
        <v>1169</v>
      </c>
      <c r="B1170" s="119" t="s">
        <v>2630</v>
      </c>
      <c r="C1170" s="154" t="s">
        <v>247</v>
      </c>
      <c r="D1170" s="253" t="s">
        <v>12</v>
      </c>
      <c r="E1170" s="119"/>
      <c r="F1170" s="153" t="s">
        <v>5960</v>
      </c>
      <c r="G1170" s="119" t="s">
        <v>6145</v>
      </c>
      <c r="H1170" s="293">
        <v>89142715155</v>
      </c>
      <c r="I1170" s="296" t="s">
        <v>6146</v>
      </c>
      <c r="J1170" s="297" t="s">
        <v>5961</v>
      </c>
      <c r="K1170" s="153"/>
      <c r="L1170" s="66"/>
      <c r="M1170" s="58"/>
      <c r="N1170" s="5"/>
      <c r="O1170" s="5"/>
      <c r="P1170" s="5"/>
      <c r="Q1170" s="5"/>
      <c r="R1170" s="5"/>
      <c r="S1170" s="5"/>
      <c r="T1170" s="5"/>
      <c r="U1170" s="5"/>
      <c r="V1170" s="5"/>
      <c r="W1170" s="5"/>
      <c r="X1170" s="5"/>
    </row>
    <row r="1171" spans="1:24" ht="65.25" customHeight="1">
      <c r="A1171" s="118">
        <v>1170</v>
      </c>
      <c r="B1171" s="119" t="s">
        <v>2630</v>
      </c>
      <c r="C1171" s="154" t="s">
        <v>247</v>
      </c>
      <c r="D1171" s="253" t="s">
        <v>12</v>
      </c>
      <c r="E1171" s="119"/>
      <c r="F1171" s="153" t="s">
        <v>5962</v>
      </c>
      <c r="G1171" s="119" t="s">
        <v>6145</v>
      </c>
      <c r="H1171" s="293">
        <v>89142715155</v>
      </c>
      <c r="I1171" s="296" t="s">
        <v>6146</v>
      </c>
      <c r="J1171" s="297" t="s">
        <v>5963</v>
      </c>
      <c r="K1171" s="153"/>
      <c r="L1171" s="66"/>
      <c r="M1171" s="58"/>
      <c r="N1171" s="5"/>
      <c r="O1171" s="5"/>
      <c r="P1171" s="5"/>
      <c r="Q1171" s="5"/>
      <c r="R1171" s="5"/>
      <c r="S1171" s="5"/>
      <c r="T1171" s="5"/>
      <c r="U1171" s="5"/>
      <c r="V1171" s="5"/>
      <c r="W1171" s="5"/>
      <c r="X1171" s="5"/>
    </row>
    <row r="1172" spans="1:24" ht="65.25" customHeight="1">
      <c r="A1172" s="118">
        <v>1171</v>
      </c>
      <c r="B1172" s="119" t="s">
        <v>2630</v>
      </c>
      <c r="C1172" s="154" t="s">
        <v>247</v>
      </c>
      <c r="D1172" s="253" t="s">
        <v>12</v>
      </c>
      <c r="E1172" s="119"/>
      <c r="F1172" s="153" t="s">
        <v>5964</v>
      </c>
      <c r="G1172" s="119" t="s">
        <v>6145</v>
      </c>
      <c r="H1172" s="293">
        <v>89142715155</v>
      </c>
      <c r="I1172" s="296" t="s">
        <v>6146</v>
      </c>
      <c r="J1172" s="297" t="s">
        <v>5965</v>
      </c>
      <c r="K1172" s="153"/>
      <c r="L1172" s="66"/>
      <c r="M1172" s="58"/>
      <c r="N1172" s="5"/>
      <c r="O1172" s="5"/>
      <c r="P1172" s="5"/>
      <c r="Q1172" s="5"/>
      <c r="R1172" s="5"/>
      <c r="S1172" s="5"/>
      <c r="T1172" s="5"/>
      <c r="U1172" s="5"/>
      <c r="V1172" s="5"/>
      <c r="W1172" s="5"/>
      <c r="X1172" s="5"/>
    </row>
    <row r="1173" spans="1:24" ht="65.25" customHeight="1">
      <c r="A1173" s="118">
        <v>1172</v>
      </c>
      <c r="B1173" s="119" t="s">
        <v>2630</v>
      </c>
      <c r="C1173" s="154" t="s">
        <v>247</v>
      </c>
      <c r="D1173" s="253" t="s">
        <v>12</v>
      </c>
      <c r="E1173" s="119"/>
      <c r="F1173" s="153" t="s">
        <v>5966</v>
      </c>
      <c r="G1173" s="119" t="s">
        <v>6145</v>
      </c>
      <c r="H1173" s="293">
        <v>89142715155</v>
      </c>
      <c r="I1173" s="296" t="s">
        <v>6146</v>
      </c>
      <c r="J1173" s="297" t="s">
        <v>5967</v>
      </c>
      <c r="K1173" s="153"/>
      <c r="L1173" s="66"/>
      <c r="M1173" s="58"/>
      <c r="N1173" s="5"/>
      <c r="O1173" s="5"/>
      <c r="P1173" s="5"/>
      <c r="Q1173" s="5"/>
      <c r="R1173" s="5"/>
      <c r="S1173" s="5"/>
      <c r="T1173" s="5"/>
      <c r="U1173" s="5"/>
      <c r="V1173" s="5"/>
      <c r="W1173" s="5"/>
      <c r="X1173" s="5"/>
    </row>
    <row r="1174" spans="1:24" ht="65.25" customHeight="1">
      <c r="A1174" s="118">
        <v>1173</v>
      </c>
      <c r="B1174" s="119" t="s">
        <v>2630</v>
      </c>
      <c r="C1174" s="154" t="s">
        <v>247</v>
      </c>
      <c r="D1174" s="253" t="s">
        <v>12</v>
      </c>
      <c r="E1174" s="119"/>
      <c r="F1174" s="153" t="s">
        <v>5968</v>
      </c>
      <c r="G1174" s="119" t="s">
        <v>6145</v>
      </c>
      <c r="H1174" s="293">
        <v>89142715155</v>
      </c>
      <c r="I1174" s="296" t="s">
        <v>6146</v>
      </c>
      <c r="J1174" s="297" t="s">
        <v>5969</v>
      </c>
      <c r="K1174" s="153"/>
      <c r="L1174" s="66"/>
      <c r="M1174" s="58"/>
      <c r="N1174" s="5"/>
      <c r="O1174" s="5"/>
      <c r="P1174" s="5"/>
      <c r="Q1174" s="5"/>
      <c r="R1174" s="5"/>
      <c r="S1174" s="5"/>
      <c r="T1174" s="5"/>
      <c r="U1174" s="5"/>
      <c r="V1174" s="5"/>
      <c r="W1174" s="5"/>
      <c r="X1174" s="5"/>
    </row>
    <row r="1175" spans="1:24" ht="65.25" customHeight="1">
      <c r="A1175" s="118">
        <v>1174</v>
      </c>
      <c r="B1175" s="119" t="s">
        <v>2630</v>
      </c>
      <c r="C1175" s="154" t="s">
        <v>247</v>
      </c>
      <c r="D1175" s="253" t="s">
        <v>12</v>
      </c>
      <c r="E1175" s="119"/>
      <c r="F1175" s="153" t="s">
        <v>5970</v>
      </c>
      <c r="G1175" s="119" t="s">
        <v>6145</v>
      </c>
      <c r="H1175" s="293">
        <v>89142715155</v>
      </c>
      <c r="I1175" s="296" t="s">
        <v>6146</v>
      </c>
      <c r="J1175" s="297" t="s">
        <v>5971</v>
      </c>
      <c r="K1175" s="153"/>
      <c r="L1175" s="66"/>
      <c r="M1175" s="58"/>
      <c r="N1175" s="5"/>
      <c r="O1175" s="5"/>
      <c r="P1175" s="5"/>
      <c r="Q1175" s="5"/>
      <c r="R1175" s="5"/>
      <c r="S1175" s="5"/>
      <c r="T1175" s="5"/>
      <c r="U1175" s="5"/>
      <c r="V1175" s="5"/>
      <c r="W1175" s="5"/>
      <c r="X1175" s="5"/>
    </row>
    <row r="1176" spans="1:24" ht="65.25" customHeight="1">
      <c r="A1176" s="118">
        <v>1175</v>
      </c>
      <c r="B1176" s="119" t="s">
        <v>2630</v>
      </c>
      <c r="C1176" s="154" t="s">
        <v>247</v>
      </c>
      <c r="D1176" s="253" t="s">
        <v>12</v>
      </c>
      <c r="E1176" s="119"/>
      <c r="F1176" s="153" t="s">
        <v>5972</v>
      </c>
      <c r="G1176" s="119" t="s">
        <v>6145</v>
      </c>
      <c r="H1176" s="293">
        <v>89142715155</v>
      </c>
      <c r="I1176" s="296" t="s">
        <v>6146</v>
      </c>
      <c r="J1176" s="297" t="s">
        <v>5973</v>
      </c>
      <c r="K1176" s="153"/>
      <c r="L1176" s="66"/>
      <c r="M1176" s="58"/>
      <c r="N1176" s="5"/>
      <c r="O1176" s="5"/>
      <c r="P1176" s="5"/>
      <c r="Q1176" s="5"/>
      <c r="R1176" s="5"/>
      <c r="S1176" s="5"/>
      <c r="T1176" s="5"/>
      <c r="U1176" s="5"/>
      <c r="V1176" s="5"/>
      <c r="W1176" s="5"/>
      <c r="X1176" s="5"/>
    </row>
    <row r="1177" spans="1:24" ht="65.25" customHeight="1">
      <c r="A1177" s="118">
        <v>1176</v>
      </c>
      <c r="B1177" s="119" t="s">
        <v>2630</v>
      </c>
      <c r="C1177" s="154" t="s">
        <v>247</v>
      </c>
      <c r="D1177" s="253" t="s">
        <v>12</v>
      </c>
      <c r="E1177" s="119"/>
      <c r="F1177" s="153" t="s">
        <v>5974</v>
      </c>
      <c r="G1177" s="119" t="s">
        <v>6145</v>
      </c>
      <c r="H1177" s="293">
        <v>89142715155</v>
      </c>
      <c r="I1177" s="296" t="s">
        <v>6146</v>
      </c>
      <c r="J1177" s="297" t="s">
        <v>5975</v>
      </c>
      <c r="K1177" s="153"/>
      <c r="L1177" s="66"/>
      <c r="M1177" s="58"/>
      <c r="N1177" s="5"/>
      <c r="O1177" s="5"/>
      <c r="P1177" s="5"/>
      <c r="Q1177" s="5"/>
      <c r="R1177" s="5"/>
      <c r="S1177" s="5"/>
      <c r="T1177" s="5"/>
      <c r="U1177" s="5"/>
      <c r="V1177" s="5"/>
      <c r="W1177" s="5"/>
      <c r="X1177" s="5"/>
    </row>
    <row r="1178" spans="1:24" ht="65.25" customHeight="1">
      <c r="A1178" s="118">
        <v>1177</v>
      </c>
      <c r="B1178" s="119" t="s">
        <v>2630</v>
      </c>
      <c r="C1178" s="154" t="s">
        <v>247</v>
      </c>
      <c r="D1178" s="253" t="s">
        <v>12</v>
      </c>
      <c r="E1178" s="119"/>
      <c r="F1178" s="153" t="s">
        <v>5976</v>
      </c>
      <c r="G1178" s="119" t="s">
        <v>6145</v>
      </c>
      <c r="H1178" s="293">
        <v>89142715155</v>
      </c>
      <c r="I1178" s="296" t="s">
        <v>6146</v>
      </c>
      <c r="J1178" s="297" t="s">
        <v>5977</v>
      </c>
      <c r="K1178" s="153"/>
      <c r="L1178" s="66"/>
      <c r="M1178" s="58"/>
      <c r="N1178" s="5"/>
      <c r="O1178" s="5"/>
      <c r="P1178" s="5"/>
      <c r="Q1178" s="5"/>
      <c r="R1178" s="5"/>
      <c r="S1178" s="5"/>
      <c r="T1178" s="5"/>
      <c r="U1178" s="5"/>
      <c r="V1178" s="5"/>
      <c r="W1178" s="5"/>
      <c r="X1178" s="5"/>
    </row>
    <row r="1179" spans="1:24" ht="65.25" customHeight="1">
      <c r="A1179" s="118">
        <v>1178</v>
      </c>
      <c r="B1179" s="119" t="s">
        <v>2630</v>
      </c>
      <c r="C1179" s="154" t="s">
        <v>247</v>
      </c>
      <c r="D1179" s="253" t="s">
        <v>12</v>
      </c>
      <c r="E1179" s="119"/>
      <c r="F1179" s="153" t="s">
        <v>5978</v>
      </c>
      <c r="G1179" s="119" t="s">
        <v>6145</v>
      </c>
      <c r="H1179" s="293">
        <v>89142715155</v>
      </c>
      <c r="I1179" s="296" t="s">
        <v>6146</v>
      </c>
      <c r="J1179" s="297" t="s">
        <v>5979</v>
      </c>
      <c r="K1179" s="153"/>
      <c r="L1179" s="66"/>
      <c r="M1179" s="58"/>
      <c r="N1179" s="5"/>
      <c r="O1179" s="5"/>
      <c r="P1179" s="5"/>
      <c r="Q1179" s="5"/>
      <c r="R1179" s="5"/>
      <c r="S1179" s="5"/>
      <c r="T1179" s="5"/>
      <c r="U1179" s="5"/>
      <c r="V1179" s="5"/>
      <c r="W1179" s="5"/>
      <c r="X1179" s="5"/>
    </row>
    <row r="1180" spans="1:24" ht="65.25" customHeight="1">
      <c r="A1180" s="118">
        <v>1179</v>
      </c>
      <c r="B1180" s="119" t="s">
        <v>2630</v>
      </c>
      <c r="C1180" s="154" t="s">
        <v>247</v>
      </c>
      <c r="D1180" s="253" t="s">
        <v>12</v>
      </c>
      <c r="E1180" s="119"/>
      <c r="F1180" s="153" t="s">
        <v>5981</v>
      </c>
      <c r="G1180" s="119" t="s">
        <v>6145</v>
      </c>
      <c r="H1180" s="293">
        <v>89142715155</v>
      </c>
      <c r="I1180" s="296" t="s">
        <v>6146</v>
      </c>
      <c r="J1180" s="297" t="s">
        <v>5980</v>
      </c>
      <c r="K1180" s="153"/>
      <c r="L1180" s="66"/>
      <c r="M1180" s="58"/>
      <c r="N1180" s="5"/>
      <c r="O1180" s="5"/>
      <c r="P1180" s="5"/>
      <c r="Q1180" s="5"/>
      <c r="R1180" s="5"/>
      <c r="S1180" s="5"/>
      <c r="T1180" s="5"/>
      <c r="U1180" s="5"/>
      <c r="V1180" s="5"/>
      <c r="W1180" s="5"/>
      <c r="X1180" s="5"/>
    </row>
    <row r="1181" spans="1:24" ht="65.25" customHeight="1">
      <c r="A1181" s="118">
        <v>1180</v>
      </c>
      <c r="B1181" s="119" t="s">
        <v>2630</v>
      </c>
      <c r="C1181" s="154" t="s">
        <v>247</v>
      </c>
      <c r="D1181" s="253" t="s">
        <v>12</v>
      </c>
      <c r="E1181" s="119"/>
      <c r="F1181" s="153" t="s">
        <v>5982</v>
      </c>
      <c r="G1181" s="119" t="s">
        <v>6145</v>
      </c>
      <c r="H1181" s="293">
        <v>89142715155</v>
      </c>
      <c r="I1181" s="296" t="s">
        <v>6146</v>
      </c>
      <c r="J1181" s="297" t="s">
        <v>5983</v>
      </c>
      <c r="K1181" s="153"/>
      <c r="L1181" s="66"/>
      <c r="M1181" s="58"/>
      <c r="N1181" s="5"/>
      <c r="O1181" s="5"/>
      <c r="P1181" s="5"/>
      <c r="Q1181" s="5"/>
      <c r="R1181" s="5"/>
      <c r="S1181" s="5"/>
      <c r="T1181" s="5"/>
      <c r="U1181" s="5"/>
      <c r="V1181" s="5"/>
      <c r="W1181" s="5"/>
      <c r="X1181" s="5"/>
    </row>
    <row r="1182" spans="1:24" ht="65.25" customHeight="1">
      <c r="A1182" s="118">
        <v>1181</v>
      </c>
      <c r="B1182" s="119" t="s">
        <v>2630</v>
      </c>
      <c r="C1182" s="154" t="s">
        <v>247</v>
      </c>
      <c r="D1182" s="253" t="s">
        <v>12</v>
      </c>
      <c r="E1182" s="119"/>
      <c r="F1182" s="153" t="s">
        <v>5984</v>
      </c>
      <c r="G1182" s="119" t="s">
        <v>6145</v>
      </c>
      <c r="H1182" s="293">
        <v>89142715155</v>
      </c>
      <c r="I1182" s="296" t="s">
        <v>6146</v>
      </c>
      <c r="J1182" s="297" t="s">
        <v>5985</v>
      </c>
      <c r="K1182" s="153"/>
      <c r="L1182" s="66"/>
      <c r="M1182" s="58"/>
      <c r="N1182" s="5"/>
      <c r="O1182" s="5"/>
      <c r="P1182" s="5"/>
      <c r="Q1182" s="5"/>
      <c r="R1182" s="5"/>
      <c r="S1182" s="5"/>
      <c r="T1182" s="5"/>
      <c r="U1182" s="5"/>
      <c r="V1182" s="5"/>
      <c r="W1182" s="5"/>
      <c r="X1182" s="5"/>
    </row>
    <row r="1183" spans="1:24" ht="65.25" customHeight="1">
      <c r="A1183" s="118">
        <v>1182</v>
      </c>
      <c r="B1183" s="119" t="s">
        <v>2630</v>
      </c>
      <c r="C1183" s="154" t="s">
        <v>247</v>
      </c>
      <c r="D1183" s="253" t="s">
        <v>12</v>
      </c>
      <c r="E1183" s="119"/>
      <c r="F1183" s="153" t="s">
        <v>5986</v>
      </c>
      <c r="G1183" s="119" t="s">
        <v>6145</v>
      </c>
      <c r="H1183" s="293">
        <v>89142715155</v>
      </c>
      <c r="I1183" s="296" t="s">
        <v>6146</v>
      </c>
      <c r="J1183" s="297" t="s">
        <v>5987</v>
      </c>
      <c r="K1183" s="153"/>
      <c r="L1183" s="66"/>
      <c r="M1183" s="58"/>
      <c r="N1183" s="5"/>
      <c r="O1183" s="5"/>
      <c r="P1183" s="5"/>
      <c r="Q1183" s="5"/>
      <c r="R1183" s="5"/>
      <c r="S1183" s="5"/>
      <c r="T1183" s="5"/>
      <c r="U1183" s="5"/>
      <c r="V1183" s="5"/>
      <c r="W1183" s="5"/>
      <c r="X1183" s="5"/>
    </row>
    <row r="1184" spans="1:24" ht="65.25" customHeight="1">
      <c r="A1184" s="118">
        <v>1183</v>
      </c>
      <c r="B1184" s="119" t="s">
        <v>2630</v>
      </c>
      <c r="C1184" s="154" t="s">
        <v>247</v>
      </c>
      <c r="D1184" s="253" t="s">
        <v>12</v>
      </c>
      <c r="E1184" s="119"/>
      <c r="F1184" s="153" t="s">
        <v>5988</v>
      </c>
      <c r="G1184" s="119" t="s">
        <v>6145</v>
      </c>
      <c r="H1184" s="293">
        <v>89142715155</v>
      </c>
      <c r="I1184" s="296" t="s">
        <v>6146</v>
      </c>
      <c r="J1184" s="297" t="s">
        <v>5989</v>
      </c>
      <c r="K1184" s="153"/>
      <c r="L1184" s="66"/>
      <c r="M1184" s="58"/>
      <c r="N1184" s="5"/>
      <c r="O1184" s="5"/>
      <c r="P1184" s="5"/>
      <c r="Q1184" s="5"/>
      <c r="R1184" s="5"/>
      <c r="S1184" s="5"/>
      <c r="T1184" s="5"/>
      <c r="U1184" s="5"/>
      <c r="V1184" s="5"/>
      <c r="W1184" s="5"/>
      <c r="X1184" s="5"/>
    </row>
    <row r="1185" spans="1:24" ht="65.25" customHeight="1">
      <c r="A1185" s="118">
        <v>1184</v>
      </c>
      <c r="B1185" s="119" t="s">
        <v>2630</v>
      </c>
      <c r="C1185" s="154" t="s">
        <v>247</v>
      </c>
      <c r="D1185" s="253" t="s">
        <v>12</v>
      </c>
      <c r="E1185" s="119"/>
      <c r="F1185" s="153" t="s">
        <v>5990</v>
      </c>
      <c r="G1185" s="119" t="s">
        <v>6145</v>
      </c>
      <c r="H1185" s="293">
        <v>89142715155</v>
      </c>
      <c r="I1185" s="296" t="s">
        <v>6146</v>
      </c>
      <c r="J1185" s="297" t="s">
        <v>5991</v>
      </c>
      <c r="K1185" s="153"/>
      <c r="L1185" s="66"/>
      <c r="M1185" s="58"/>
      <c r="N1185" s="5"/>
      <c r="O1185" s="5"/>
      <c r="P1185" s="5"/>
      <c r="Q1185" s="5"/>
      <c r="R1185" s="5"/>
      <c r="S1185" s="5"/>
      <c r="T1185" s="5"/>
      <c r="U1185" s="5"/>
      <c r="V1185" s="5"/>
      <c r="W1185" s="5"/>
      <c r="X1185" s="5"/>
    </row>
    <row r="1186" spans="1:24" ht="65.25" customHeight="1">
      <c r="A1186" s="118">
        <v>1185</v>
      </c>
      <c r="B1186" s="119" t="s">
        <v>2630</v>
      </c>
      <c r="C1186" s="154" t="s">
        <v>247</v>
      </c>
      <c r="D1186" s="253" t="s">
        <v>12</v>
      </c>
      <c r="E1186" s="119"/>
      <c r="F1186" s="153" t="s">
        <v>5199</v>
      </c>
      <c r="G1186" s="119" t="s">
        <v>6145</v>
      </c>
      <c r="H1186" s="293">
        <v>89142715155</v>
      </c>
      <c r="I1186" s="296" t="s">
        <v>6146</v>
      </c>
      <c r="J1186" s="297" t="s">
        <v>5992</v>
      </c>
      <c r="K1186" s="153"/>
      <c r="L1186" s="66"/>
      <c r="M1186" s="58"/>
      <c r="N1186" s="5"/>
      <c r="O1186" s="5"/>
      <c r="P1186" s="5"/>
      <c r="Q1186" s="5"/>
      <c r="R1186" s="5"/>
      <c r="S1186" s="5"/>
      <c r="T1186" s="5"/>
      <c r="U1186" s="5"/>
      <c r="V1186" s="5"/>
      <c r="W1186" s="5"/>
      <c r="X1186" s="5"/>
    </row>
    <row r="1187" spans="1:24" ht="65.25" customHeight="1">
      <c r="A1187" s="118">
        <v>1186</v>
      </c>
      <c r="B1187" s="119" t="s">
        <v>2630</v>
      </c>
      <c r="C1187" s="154" t="s">
        <v>247</v>
      </c>
      <c r="D1187" s="253" t="s">
        <v>12</v>
      </c>
      <c r="E1187" s="119"/>
      <c r="F1187" s="153" t="s">
        <v>5993</v>
      </c>
      <c r="G1187" s="119" t="s">
        <v>6145</v>
      </c>
      <c r="H1187" s="293">
        <v>89142715155</v>
      </c>
      <c r="I1187" s="296" t="s">
        <v>6146</v>
      </c>
      <c r="J1187" s="297" t="s">
        <v>5994</v>
      </c>
      <c r="K1187" s="153"/>
      <c r="L1187" s="66"/>
      <c r="M1187" s="58"/>
      <c r="N1187" s="5"/>
      <c r="O1187" s="5"/>
      <c r="P1187" s="5"/>
      <c r="Q1187" s="5"/>
      <c r="R1187" s="5"/>
      <c r="S1187" s="5"/>
      <c r="T1187" s="5"/>
      <c r="U1187" s="5"/>
      <c r="V1187" s="5"/>
      <c r="W1187" s="5"/>
      <c r="X1187" s="5"/>
    </row>
    <row r="1188" spans="1:24" ht="30.6">
      <c r="A1188" s="118">
        <v>1187</v>
      </c>
      <c r="B1188" s="119" t="s">
        <v>2630</v>
      </c>
      <c r="C1188" s="154" t="s">
        <v>247</v>
      </c>
      <c r="D1188" s="253" t="s">
        <v>12</v>
      </c>
      <c r="E1188" s="119"/>
      <c r="F1188" s="153" t="s">
        <v>5995</v>
      </c>
      <c r="G1188" s="119" t="s">
        <v>6145</v>
      </c>
      <c r="H1188" s="119">
        <v>89142715155</v>
      </c>
      <c r="I1188" s="298" t="s">
        <v>6146</v>
      </c>
      <c r="J1188" s="153" t="s">
        <v>5996</v>
      </c>
      <c r="K1188" s="153"/>
      <c r="L1188" s="125"/>
      <c r="M1188" s="147"/>
      <c r="N1188" s="5"/>
      <c r="O1188" s="5"/>
      <c r="P1188" s="5"/>
      <c r="Q1188" s="5"/>
      <c r="R1188" s="5"/>
      <c r="S1188" s="5"/>
      <c r="T1188" s="5"/>
      <c r="U1188" s="5"/>
      <c r="V1188" s="5"/>
      <c r="W1188" s="5"/>
      <c r="X1188" s="5"/>
    </row>
    <row r="1189" spans="1:24" ht="40.799999999999997">
      <c r="A1189" s="118">
        <v>1188</v>
      </c>
      <c r="B1189" s="224" t="s">
        <v>5626</v>
      </c>
      <c r="C1189" s="252" t="s">
        <v>253</v>
      </c>
      <c r="D1189" s="253" t="s">
        <v>23</v>
      </c>
      <c r="E1189" s="224"/>
      <c r="F1189" s="224" t="s">
        <v>5634</v>
      </c>
      <c r="G1189" s="224" t="s">
        <v>5635</v>
      </c>
      <c r="H1189" s="224" t="s">
        <v>5636</v>
      </c>
      <c r="I1189" s="224" t="s">
        <v>5637</v>
      </c>
      <c r="J1189" s="224" t="s">
        <v>5638</v>
      </c>
      <c r="K1189" s="224"/>
      <c r="L1189" s="149"/>
      <c r="M1189" s="150"/>
      <c r="N1189" s="151"/>
      <c r="O1189" s="151"/>
      <c r="P1189" s="151"/>
      <c r="Q1189" s="151"/>
      <c r="R1189" s="151"/>
      <c r="S1189" s="151"/>
      <c r="T1189" s="151"/>
      <c r="U1189" s="151"/>
      <c r="V1189" s="151"/>
      <c r="W1189" s="151"/>
      <c r="X1189" s="151"/>
    </row>
    <row r="1190" spans="1:24" ht="61.2">
      <c r="A1190" s="118">
        <v>1189</v>
      </c>
      <c r="B1190" s="153" t="s">
        <v>5626</v>
      </c>
      <c r="C1190" s="154" t="s">
        <v>253</v>
      </c>
      <c r="D1190" s="253" t="s">
        <v>12</v>
      </c>
      <c r="E1190" s="153"/>
      <c r="F1190" s="153" t="s">
        <v>6446</v>
      </c>
      <c r="G1190" s="119" t="s">
        <v>6154</v>
      </c>
      <c r="H1190" s="119" t="s">
        <v>6155</v>
      </c>
      <c r="I1190" s="299" t="s">
        <v>6156</v>
      </c>
      <c r="J1190" s="119" t="s">
        <v>5628</v>
      </c>
      <c r="K1190" s="300" t="s">
        <v>6157</v>
      </c>
      <c r="L1190" s="149"/>
      <c r="M1190" s="150"/>
      <c r="N1190" s="151"/>
      <c r="O1190" s="151"/>
      <c r="P1190" s="151"/>
      <c r="Q1190" s="151"/>
      <c r="R1190" s="151"/>
      <c r="S1190" s="151"/>
      <c r="T1190" s="151"/>
      <c r="U1190" s="151"/>
      <c r="V1190" s="151"/>
      <c r="W1190" s="151"/>
      <c r="X1190" s="151"/>
    </row>
    <row r="1191" spans="1:24" ht="40.799999999999997">
      <c r="A1191" s="118">
        <v>1190</v>
      </c>
      <c r="B1191" s="261" t="s">
        <v>5626</v>
      </c>
      <c r="C1191" s="301" t="s">
        <v>253</v>
      </c>
      <c r="D1191" s="253" t="s">
        <v>17</v>
      </c>
      <c r="E1191" s="261"/>
      <c r="F1191" s="261" t="s">
        <v>5629</v>
      </c>
      <c r="G1191" s="261" t="s">
        <v>5630</v>
      </c>
      <c r="H1191" s="261" t="s">
        <v>5631</v>
      </c>
      <c r="I1191" s="224" t="s">
        <v>5632</v>
      </c>
      <c r="J1191" s="261" t="s">
        <v>5633</v>
      </c>
      <c r="K1191" s="261"/>
      <c r="L1191" s="125"/>
      <c r="M1191" s="147"/>
      <c r="N1191" s="5"/>
      <c r="O1191" s="5"/>
      <c r="P1191" s="5"/>
      <c r="Q1191" s="5"/>
      <c r="R1191" s="5"/>
      <c r="S1191" s="5"/>
      <c r="T1191" s="5"/>
      <c r="U1191" s="5"/>
      <c r="V1191" s="5"/>
      <c r="W1191" s="5"/>
      <c r="X1191" s="5"/>
    </row>
    <row r="1192" spans="1:24" ht="61.2">
      <c r="A1192" s="118">
        <v>1191</v>
      </c>
      <c r="B1192" s="224" t="s">
        <v>5626</v>
      </c>
      <c r="C1192" s="252" t="s">
        <v>253</v>
      </c>
      <c r="D1192" s="253" t="s">
        <v>247</v>
      </c>
      <c r="E1192" s="224"/>
      <c r="F1192" s="224" t="s">
        <v>5681</v>
      </c>
      <c r="G1192" s="224" t="s">
        <v>5661</v>
      </c>
      <c r="H1192" s="224" t="s">
        <v>5678</v>
      </c>
      <c r="I1192" s="224" t="s">
        <v>5679</v>
      </c>
      <c r="J1192" s="224" t="s">
        <v>5682</v>
      </c>
      <c r="K1192" s="224"/>
      <c r="L1192" s="125"/>
      <c r="M1192" s="147"/>
      <c r="N1192" s="5"/>
      <c r="O1192" s="5"/>
      <c r="P1192" s="5"/>
      <c r="Q1192" s="5"/>
      <c r="R1192" s="5"/>
      <c r="S1192" s="5"/>
      <c r="T1192" s="5"/>
      <c r="U1192" s="5"/>
      <c r="V1192" s="5"/>
      <c r="W1192" s="5"/>
      <c r="X1192" s="5"/>
    </row>
    <row r="1193" spans="1:24" ht="81.599999999999994">
      <c r="A1193" s="118">
        <v>1192</v>
      </c>
      <c r="B1193" s="153" t="s">
        <v>5626</v>
      </c>
      <c r="C1193" s="154" t="s">
        <v>253</v>
      </c>
      <c r="D1193" s="253" t="s">
        <v>31</v>
      </c>
      <c r="E1193" s="153"/>
      <c r="F1193" s="153" t="s">
        <v>5639</v>
      </c>
      <c r="G1193" s="153" t="s">
        <v>5640</v>
      </c>
      <c r="H1193" s="153" t="s">
        <v>5641</v>
      </c>
      <c r="I1193" s="224" t="s">
        <v>5642</v>
      </c>
      <c r="J1193" s="153" t="s">
        <v>5643</v>
      </c>
      <c r="K1193" s="153"/>
      <c r="L1193" s="125"/>
      <c r="M1193" s="147"/>
      <c r="N1193" s="5"/>
      <c r="O1193" s="5"/>
      <c r="P1193" s="5"/>
      <c r="Q1193" s="5"/>
      <c r="R1193" s="5"/>
      <c r="S1193" s="5"/>
      <c r="T1193" s="5"/>
      <c r="U1193" s="5"/>
      <c r="V1193" s="5"/>
      <c r="W1193" s="5"/>
      <c r="X1193" s="5"/>
    </row>
    <row r="1194" spans="1:24" ht="40.799999999999997">
      <c r="A1194" s="118">
        <v>1193</v>
      </c>
      <c r="B1194" s="153" t="s">
        <v>5626</v>
      </c>
      <c r="C1194" s="154" t="s">
        <v>253</v>
      </c>
      <c r="D1194" s="253" t="s">
        <v>35</v>
      </c>
      <c r="E1194" s="153"/>
      <c r="F1194" s="153" t="s">
        <v>5644</v>
      </c>
      <c r="G1194" s="153" t="s">
        <v>5645</v>
      </c>
      <c r="H1194" s="153" t="s">
        <v>5646</v>
      </c>
      <c r="I1194" s="302" t="s">
        <v>5647</v>
      </c>
      <c r="J1194" s="153" t="s">
        <v>5648</v>
      </c>
      <c r="K1194" s="153"/>
      <c r="L1194" s="125"/>
      <c r="M1194" s="147"/>
      <c r="N1194" s="5"/>
      <c r="O1194" s="5"/>
      <c r="P1194" s="5"/>
      <c r="Q1194" s="5"/>
      <c r="R1194" s="5"/>
      <c r="S1194" s="5"/>
      <c r="T1194" s="5"/>
      <c r="U1194" s="5"/>
      <c r="V1194" s="5"/>
      <c r="W1194" s="5"/>
      <c r="X1194" s="5"/>
    </row>
    <row r="1195" spans="1:24" ht="40.799999999999997">
      <c r="A1195" s="118">
        <v>1194</v>
      </c>
      <c r="B1195" s="153" t="s">
        <v>5626</v>
      </c>
      <c r="C1195" s="154" t="s">
        <v>253</v>
      </c>
      <c r="D1195" s="253" t="s">
        <v>76</v>
      </c>
      <c r="E1195" s="153"/>
      <c r="F1195" s="153" t="s">
        <v>5649</v>
      </c>
      <c r="G1195" s="153" t="s">
        <v>5650</v>
      </c>
      <c r="H1195" s="153" t="s">
        <v>5651</v>
      </c>
      <c r="I1195" s="224" t="s">
        <v>5652</v>
      </c>
      <c r="J1195" s="153" t="s">
        <v>5653</v>
      </c>
      <c r="K1195" s="153"/>
      <c r="L1195" s="125"/>
      <c r="M1195" s="147"/>
      <c r="N1195" s="5"/>
      <c r="O1195" s="5"/>
      <c r="P1195" s="5"/>
      <c r="Q1195" s="5"/>
      <c r="R1195" s="5"/>
      <c r="S1195" s="5"/>
      <c r="T1195" s="5"/>
      <c r="U1195" s="5"/>
      <c r="V1195" s="5"/>
      <c r="W1195" s="5"/>
      <c r="X1195" s="5"/>
    </row>
    <row r="1196" spans="1:24" ht="40.799999999999997">
      <c r="A1196" s="118">
        <v>1195</v>
      </c>
      <c r="B1196" s="153" t="s">
        <v>5626</v>
      </c>
      <c r="C1196" s="154" t="s">
        <v>253</v>
      </c>
      <c r="D1196" s="253" t="s">
        <v>40</v>
      </c>
      <c r="E1196" s="153"/>
      <c r="F1196" s="119" t="s">
        <v>6646</v>
      </c>
      <c r="G1196" s="153" t="s">
        <v>5654</v>
      </c>
      <c r="H1196" s="153" t="s">
        <v>5655</v>
      </c>
      <c r="I1196" s="330" t="s">
        <v>5656</v>
      </c>
      <c r="J1196" s="258" t="s">
        <v>6676</v>
      </c>
      <c r="K1196" s="153"/>
      <c r="L1196" s="125"/>
      <c r="M1196" s="147"/>
      <c r="N1196" s="5"/>
      <c r="O1196" s="5"/>
      <c r="P1196" s="5"/>
      <c r="Q1196" s="5"/>
      <c r="R1196" s="5"/>
      <c r="S1196" s="5"/>
      <c r="T1196" s="5"/>
      <c r="U1196" s="5"/>
      <c r="V1196" s="5"/>
      <c r="W1196" s="5"/>
      <c r="X1196" s="5"/>
    </row>
    <row r="1197" spans="1:24" ht="40.799999999999997">
      <c r="A1197" s="118">
        <v>1196</v>
      </c>
      <c r="B1197" s="153" t="s">
        <v>5626</v>
      </c>
      <c r="C1197" s="154" t="s">
        <v>253</v>
      </c>
      <c r="D1197" s="253" t="s">
        <v>44</v>
      </c>
      <c r="E1197" s="153"/>
      <c r="F1197" s="153" t="s">
        <v>5657</v>
      </c>
      <c r="G1197" s="119" t="s">
        <v>6647</v>
      </c>
      <c r="H1197" s="153" t="s">
        <v>5658</v>
      </c>
      <c r="I1197" s="224" t="s">
        <v>5659</v>
      </c>
      <c r="J1197" s="153" t="s">
        <v>5660</v>
      </c>
      <c r="K1197" s="153"/>
      <c r="L1197" s="125"/>
      <c r="M1197" s="152"/>
      <c r="N1197" s="5"/>
      <c r="O1197" s="5"/>
      <c r="P1197" s="5"/>
      <c r="Q1197" s="5"/>
      <c r="R1197" s="5"/>
      <c r="S1197" s="5"/>
      <c r="T1197" s="5"/>
      <c r="U1197" s="5"/>
      <c r="V1197" s="5"/>
      <c r="W1197" s="5"/>
      <c r="X1197" s="5"/>
    </row>
    <row r="1198" spans="1:24" ht="61.2">
      <c r="A1198" s="118">
        <v>1197</v>
      </c>
      <c r="B1198" s="153" t="s">
        <v>5626</v>
      </c>
      <c r="C1198" s="154" t="s">
        <v>253</v>
      </c>
      <c r="D1198" s="253" t="s">
        <v>92</v>
      </c>
      <c r="E1198" s="153"/>
      <c r="F1198" s="153" t="s">
        <v>6226</v>
      </c>
      <c r="G1198" s="153" t="s">
        <v>5661</v>
      </c>
      <c r="H1198" s="153" t="s">
        <v>5662</v>
      </c>
      <c r="I1198" s="224" t="s">
        <v>5663</v>
      </c>
      <c r="J1198" s="153" t="s">
        <v>5664</v>
      </c>
      <c r="K1198" s="153"/>
      <c r="L1198" s="125"/>
      <c r="M1198" s="147"/>
      <c r="N1198" s="5"/>
      <c r="O1198" s="5"/>
      <c r="P1198" s="5"/>
      <c r="Q1198" s="5"/>
      <c r="R1198" s="5"/>
      <c r="S1198" s="5"/>
      <c r="T1198" s="5"/>
      <c r="U1198" s="5"/>
      <c r="V1198" s="5"/>
      <c r="W1198" s="5"/>
      <c r="X1198" s="5"/>
    </row>
    <row r="1199" spans="1:24" s="123" customFormat="1" ht="51">
      <c r="A1199" s="118">
        <v>1198</v>
      </c>
      <c r="B1199" s="153" t="s">
        <v>5626</v>
      </c>
      <c r="C1199" s="154" t="s">
        <v>253</v>
      </c>
      <c r="D1199" s="253">
        <v>10</v>
      </c>
      <c r="E1199" s="153"/>
      <c r="F1199" s="256" t="s">
        <v>6447</v>
      </c>
      <c r="G1199" s="256"/>
      <c r="H1199" s="256"/>
      <c r="I1199" s="251"/>
      <c r="J1199" s="256" t="s">
        <v>5665</v>
      </c>
      <c r="K1199" s="254" t="s">
        <v>93</v>
      </c>
      <c r="L1199" s="154"/>
      <c r="M1199" s="155"/>
      <c r="N1199" s="122"/>
      <c r="O1199" s="122"/>
      <c r="P1199" s="122"/>
      <c r="Q1199" s="122"/>
      <c r="R1199" s="122"/>
      <c r="S1199" s="122"/>
      <c r="T1199" s="122"/>
      <c r="U1199" s="122"/>
      <c r="V1199" s="122"/>
      <c r="W1199" s="122"/>
      <c r="X1199" s="122"/>
    </row>
    <row r="1200" spans="1:24" ht="40.799999999999997">
      <c r="A1200" s="118">
        <v>1199</v>
      </c>
      <c r="B1200" s="153" t="s">
        <v>5626</v>
      </c>
      <c r="C1200" s="154" t="s">
        <v>253</v>
      </c>
      <c r="D1200" s="253" t="s">
        <v>229</v>
      </c>
      <c r="E1200" s="153" t="s">
        <v>6187</v>
      </c>
      <c r="F1200" s="153" t="s">
        <v>5666</v>
      </c>
      <c r="G1200" s="153" t="s">
        <v>5667</v>
      </c>
      <c r="H1200" s="153" t="s">
        <v>5668</v>
      </c>
      <c r="I1200" s="224" t="s">
        <v>5669</v>
      </c>
      <c r="J1200" s="153" t="s">
        <v>5670</v>
      </c>
      <c r="K1200" s="153"/>
      <c r="L1200" s="125"/>
      <c r="M1200" s="147"/>
      <c r="N1200" s="5"/>
      <c r="O1200" s="5"/>
      <c r="P1200" s="5"/>
      <c r="Q1200" s="5"/>
      <c r="R1200" s="5"/>
      <c r="S1200" s="5"/>
      <c r="T1200" s="5"/>
      <c r="U1200" s="5"/>
      <c r="V1200" s="5"/>
      <c r="W1200" s="5"/>
      <c r="X1200" s="5"/>
    </row>
    <row r="1201" spans="1:24" ht="40.799999999999997">
      <c r="A1201" s="118">
        <v>1200</v>
      </c>
      <c r="B1201" s="153" t="s">
        <v>5626</v>
      </c>
      <c r="C1201" s="154" t="s">
        <v>253</v>
      </c>
      <c r="D1201" s="253" t="s">
        <v>235</v>
      </c>
      <c r="E1201" s="153"/>
      <c r="F1201" s="153" t="s">
        <v>5671</v>
      </c>
      <c r="G1201" s="153" t="s">
        <v>5672</v>
      </c>
      <c r="H1201" s="153" t="s">
        <v>5673</v>
      </c>
      <c r="I1201" s="224" t="s">
        <v>5674</v>
      </c>
      <c r="J1201" s="153" t="s">
        <v>5675</v>
      </c>
      <c r="K1201" s="153"/>
      <c r="L1201" s="125"/>
      <c r="M1201" s="147"/>
      <c r="N1201" s="5"/>
      <c r="O1201" s="5"/>
      <c r="P1201" s="5"/>
      <c r="Q1201" s="5"/>
      <c r="R1201" s="5"/>
      <c r="S1201" s="5"/>
      <c r="T1201" s="5"/>
      <c r="U1201" s="5"/>
      <c r="V1201" s="5"/>
      <c r="W1201" s="5"/>
      <c r="X1201" s="5"/>
    </row>
    <row r="1202" spans="1:24" ht="40.799999999999997">
      <c r="A1202" s="118">
        <v>1201</v>
      </c>
      <c r="B1202" s="153" t="s">
        <v>5626</v>
      </c>
      <c r="C1202" s="154" t="s">
        <v>253</v>
      </c>
      <c r="D1202" s="253" t="s">
        <v>241</v>
      </c>
      <c r="E1202" s="153"/>
      <c r="F1202" s="153" t="s">
        <v>5676</v>
      </c>
      <c r="G1202" s="153" t="s">
        <v>5677</v>
      </c>
      <c r="H1202" s="153" t="s">
        <v>5678</v>
      </c>
      <c r="I1202" s="224" t="s">
        <v>5679</v>
      </c>
      <c r="J1202" s="153" t="s">
        <v>5680</v>
      </c>
      <c r="K1202" s="153"/>
      <c r="L1202" s="125"/>
      <c r="M1202" s="147"/>
      <c r="N1202" s="5"/>
      <c r="O1202" s="5"/>
      <c r="P1202" s="5"/>
      <c r="Q1202" s="5"/>
      <c r="R1202" s="5"/>
      <c r="S1202" s="5"/>
      <c r="T1202" s="5"/>
      <c r="U1202" s="5"/>
      <c r="V1202" s="5"/>
      <c r="W1202" s="5"/>
      <c r="X1202" s="5"/>
    </row>
    <row r="1203" spans="1:24" ht="61.2">
      <c r="A1203" s="118">
        <v>1202</v>
      </c>
      <c r="B1203" s="224" t="s">
        <v>5626</v>
      </c>
      <c r="C1203" s="252" t="s">
        <v>253</v>
      </c>
      <c r="D1203" s="253" t="s">
        <v>253</v>
      </c>
      <c r="E1203" s="224"/>
      <c r="F1203" s="224" t="s">
        <v>5683</v>
      </c>
      <c r="G1203" s="224" t="s">
        <v>5661</v>
      </c>
      <c r="H1203" s="224" t="s">
        <v>5678</v>
      </c>
      <c r="I1203" s="224" t="s">
        <v>5679</v>
      </c>
      <c r="J1203" s="224" t="s">
        <v>5684</v>
      </c>
      <c r="K1203" s="224"/>
      <c r="L1203" s="125"/>
      <c r="M1203" s="147"/>
      <c r="N1203" s="5"/>
      <c r="O1203" s="5"/>
      <c r="P1203" s="5"/>
      <c r="Q1203" s="5"/>
      <c r="R1203" s="5"/>
      <c r="S1203" s="5"/>
      <c r="T1203" s="5"/>
      <c r="U1203" s="5"/>
      <c r="V1203" s="5"/>
      <c r="W1203" s="5"/>
      <c r="X1203" s="5"/>
    </row>
    <row r="1204" spans="1:24" ht="61.2">
      <c r="A1204" s="118">
        <v>1203</v>
      </c>
      <c r="B1204" s="224" t="s">
        <v>5626</v>
      </c>
      <c r="C1204" s="252" t="s">
        <v>253</v>
      </c>
      <c r="D1204" s="253" t="s">
        <v>259</v>
      </c>
      <c r="E1204" s="224"/>
      <c r="F1204" s="224" t="s">
        <v>5685</v>
      </c>
      <c r="G1204" s="224" t="s">
        <v>5661</v>
      </c>
      <c r="H1204" s="224" t="s">
        <v>5678</v>
      </c>
      <c r="I1204" s="224" t="s">
        <v>5679</v>
      </c>
      <c r="J1204" s="224" t="s">
        <v>5686</v>
      </c>
      <c r="K1204" s="224"/>
      <c r="L1204" s="125"/>
      <c r="M1204" s="147"/>
      <c r="N1204" s="5"/>
      <c r="O1204" s="5"/>
      <c r="P1204" s="5"/>
      <c r="Q1204" s="5"/>
      <c r="R1204" s="5"/>
      <c r="S1204" s="5"/>
      <c r="T1204" s="5"/>
      <c r="U1204" s="5"/>
      <c r="V1204" s="5"/>
      <c r="W1204" s="5"/>
      <c r="X1204" s="5"/>
    </row>
    <row r="1205" spans="1:24" ht="61.2">
      <c r="A1205" s="118">
        <v>1204</v>
      </c>
      <c r="B1205" s="224" t="s">
        <v>5626</v>
      </c>
      <c r="C1205" s="252" t="s">
        <v>253</v>
      </c>
      <c r="D1205" s="253" t="s">
        <v>265</v>
      </c>
      <c r="E1205" s="224"/>
      <c r="F1205" s="224" t="s">
        <v>5687</v>
      </c>
      <c r="G1205" s="224" t="s">
        <v>5661</v>
      </c>
      <c r="H1205" s="224" t="s">
        <v>5678</v>
      </c>
      <c r="I1205" s="224" t="s">
        <v>5679</v>
      </c>
      <c r="J1205" s="224" t="s">
        <v>5688</v>
      </c>
      <c r="K1205" s="224"/>
      <c r="L1205" s="125"/>
      <c r="M1205" s="147"/>
      <c r="N1205" s="5"/>
      <c r="O1205" s="5"/>
      <c r="P1205" s="5"/>
      <c r="Q1205" s="5"/>
      <c r="R1205" s="5"/>
      <c r="S1205" s="5"/>
      <c r="T1205" s="5"/>
      <c r="U1205" s="5"/>
      <c r="V1205" s="5"/>
      <c r="W1205" s="5"/>
      <c r="X1205" s="5"/>
    </row>
    <row r="1206" spans="1:24" ht="51">
      <c r="A1206" s="118">
        <v>1205</v>
      </c>
      <c r="B1206" s="224" t="s">
        <v>5626</v>
      </c>
      <c r="C1206" s="252" t="s">
        <v>253</v>
      </c>
      <c r="D1206" s="253" t="s">
        <v>283</v>
      </c>
      <c r="E1206" s="224"/>
      <c r="F1206" s="224" t="s">
        <v>6227</v>
      </c>
      <c r="G1206" s="224" t="s">
        <v>5699</v>
      </c>
      <c r="H1206" s="224" t="s">
        <v>5700</v>
      </c>
      <c r="I1206" s="224" t="s">
        <v>5701</v>
      </c>
      <c r="J1206" s="224" t="s">
        <v>5702</v>
      </c>
      <c r="K1206" s="224"/>
      <c r="L1206" s="125"/>
      <c r="M1206" s="147"/>
      <c r="N1206" s="5"/>
      <c r="O1206" s="5"/>
      <c r="P1206" s="5"/>
      <c r="Q1206" s="5"/>
      <c r="R1206" s="5"/>
      <c r="S1206" s="5"/>
      <c r="T1206" s="5"/>
      <c r="U1206" s="5"/>
      <c r="V1206" s="5"/>
      <c r="W1206" s="5"/>
      <c r="X1206" s="5"/>
    </row>
    <row r="1207" spans="1:24" ht="40.799999999999997">
      <c r="A1207" s="118">
        <v>1206</v>
      </c>
      <c r="B1207" s="153" t="s">
        <v>5626</v>
      </c>
      <c r="C1207" s="154" t="s">
        <v>253</v>
      </c>
      <c r="D1207" s="253" t="s">
        <v>271</v>
      </c>
      <c r="E1207" s="153"/>
      <c r="F1207" s="153" t="s">
        <v>5689</v>
      </c>
      <c r="G1207" s="153" t="s">
        <v>5690</v>
      </c>
      <c r="H1207" s="153" t="s">
        <v>5691</v>
      </c>
      <c r="I1207" s="224" t="s">
        <v>5692</v>
      </c>
      <c r="J1207" s="153" t="s">
        <v>5693</v>
      </c>
      <c r="K1207" s="153"/>
      <c r="L1207" s="125"/>
      <c r="M1207" s="147"/>
      <c r="N1207" s="5"/>
      <c r="O1207" s="5"/>
      <c r="P1207" s="5"/>
      <c r="Q1207" s="5"/>
      <c r="R1207" s="5"/>
      <c r="S1207" s="5"/>
      <c r="T1207" s="5"/>
      <c r="U1207" s="5"/>
      <c r="V1207" s="5"/>
      <c r="W1207" s="5"/>
      <c r="X1207" s="5"/>
    </row>
    <row r="1208" spans="1:24" ht="40.799999999999997">
      <c r="A1208" s="118">
        <v>1207</v>
      </c>
      <c r="B1208" s="153" t="s">
        <v>5626</v>
      </c>
      <c r="C1208" s="154" t="s">
        <v>253</v>
      </c>
      <c r="D1208" s="253" t="s">
        <v>277</v>
      </c>
      <c r="E1208" s="153"/>
      <c r="F1208" s="153" t="s">
        <v>5694</v>
      </c>
      <c r="G1208" s="153" t="s">
        <v>5695</v>
      </c>
      <c r="H1208" s="153" t="s">
        <v>5696</v>
      </c>
      <c r="I1208" s="224" t="s">
        <v>5697</v>
      </c>
      <c r="J1208" s="153" t="s">
        <v>5698</v>
      </c>
      <c r="K1208" s="153"/>
      <c r="L1208" s="125"/>
      <c r="M1208" s="147"/>
      <c r="N1208" s="5"/>
      <c r="O1208" s="5"/>
      <c r="P1208" s="5"/>
      <c r="Q1208" s="5"/>
      <c r="R1208" s="5"/>
      <c r="S1208" s="5"/>
      <c r="T1208" s="5"/>
      <c r="U1208" s="5"/>
      <c r="V1208" s="5"/>
      <c r="W1208" s="5"/>
      <c r="X1208" s="5"/>
    </row>
    <row r="1209" spans="1:24" ht="40.799999999999997">
      <c r="A1209" s="118">
        <v>1208</v>
      </c>
      <c r="B1209" s="224" t="s">
        <v>5626</v>
      </c>
      <c r="C1209" s="252" t="s">
        <v>253</v>
      </c>
      <c r="D1209" s="253" t="s">
        <v>11</v>
      </c>
      <c r="E1209" s="224"/>
      <c r="F1209" s="224" t="s">
        <v>5707</v>
      </c>
      <c r="G1209" s="224" t="s">
        <v>5708</v>
      </c>
      <c r="H1209" s="224" t="s">
        <v>5704</v>
      </c>
      <c r="I1209" s="224" t="s">
        <v>5705</v>
      </c>
      <c r="J1209" s="224" t="s">
        <v>5709</v>
      </c>
      <c r="K1209" s="224"/>
      <c r="L1209" s="125"/>
      <c r="M1209" s="147"/>
      <c r="N1209" s="5"/>
      <c r="O1209" s="5"/>
      <c r="P1209" s="5"/>
      <c r="Q1209" s="5"/>
      <c r="R1209" s="5"/>
      <c r="S1209" s="5"/>
      <c r="T1209" s="5"/>
      <c r="U1209" s="5"/>
      <c r="V1209" s="5"/>
      <c r="W1209" s="5"/>
      <c r="X1209" s="5"/>
    </row>
    <row r="1210" spans="1:24" ht="51">
      <c r="A1210" s="118">
        <v>1209</v>
      </c>
      <c r="B1210" s="153" t="s">
        <v>5626</v>
      </c>
      <c r="C1210" s="154" t="s">
        <v>253</v>
      </c>
      <c r="D1210" s="253" t="s">
        <v>289</v>
      </c>
      <c r="E1210" s="153"/>
      <c r="F1210" s="153" t="s">
        <v>6228</v>
      </c>
      <c r="G1210" s="153" t="s">
        <v>5703</v>
      </c>
      <c r="H1210" s="153" t="s">
        <v>5704</v>
      </c>
      <c r="I1210" s="224" t="s">
        <v>5705</v>
      </c>
      <c r="J1210" s="153" t="s">
        <v>5706</v>
      </c>
      <c r="K1210" s="153"/>
      <c r="L1210" s="125"/>
      <c r="M1210" s="147"/>
      <c r="N1210" s="5"/>
      <c r="O1210" s="5"/>
      <c r="P1210" s="5"/>
      <c r="Q1210" s="5"/>
      <c r="R1210" s="5"/>
      <c r="S1210" s="5"/>
      <c r="T1210" s="5"/>
      <c r="U1210" s="5"/>
      <c r="V1210" s="5"/>
      <c r="W1210" s="5"/>
      <c r="X1210" s="5"/>
    </row>
    <row r="1211" spans="1:24" ht="40.799999999999997">
      <c r="A1211" s="118">
        <v>1210</v>
      </c>
      <c r="B1211" s="153" t="s">
        <v>5626</v>
      </c>
      <c r="C1211" s="154" t="s">
        <v>253</v>
      </c>
      <c r="D1211" s="253" t="s">
        <v>306</v>
      </c>
      <c r="E1211" s="153"/>
      <c r="F1211" s="153" t="s">
        <v>5711</v>
      </c>
      <c r="G1211" s="153" t="s">
        <v>5712</v>
      </c>
      <c r="H1211" s="153" t="s">
        <v>5713</v>
      </c>
      <c r="I1211" s="224" t="s">
        <v>5714</v>
      </c>
      <c r="J1211" s="153" t="s">
        <v>5715</v>
      </c>
      <c r="K1211" s="153"/>
      <c r="L1211" s="125"/>
      <c r="M1211" s="147"/>
      <c r="N1211" s="5"/>
      <c r="O1211" s="5"/>
      <c r="P1211" s="5"/>
      <c r="Q1211" s="5"/>
      <c r="R1211" s="5"/>
      <c r="S1211" s="5"/>
      <c r="T1211" s="5"/>
      <c r="U1211" s="5"/>
      <c r="V1211" s="5"/>
      <c r="W1211" s="5"/>
      <c r="X1211" s="5"/>
    </row>
    <row r="1212" spans="1:24" ht="71.400000000000006">
      <c r="A1212" s="118">
        <v>1211</v>
      </c>
      <c r="B1212" s="224" t="s">
        <v>2637</v>
      </c>
      <c r="C1212" s="252" t="s">
        <v>259</v>
      </c>
      <c r="D1212" s="253" t="s">
        <v>31</v>
      </c>
      <c r="E1212" s="224"/>
      <c r="F1212" s="224" t="s">
        <v>6450</v>
      </c>
      <c r="G1212" s="224" t="s">
        <v>2642</v>
      </c>
      <c r="H1212" s="224" t="s">
        <v>2643</v>
      </c>
      <c r="I1212" s="224" t="s">
        <v>6030</v>
      </c>
      <c r="J1212" s="224" t="s">
        <v>2645</v>
      </c>
      <c r="K1212" s="224" t="s">
        <v>2646</v>
      </c>
      <c r="L1212" s="149" t="s">
        <v>5727</v>
      </c>
      <c r="M1212" s="150"/>
      <c r="N1212" s="151"/>
      <c r="O1212" s="151"/>
      <c r="P1212" s="151"/>
      <c r="Q1212" s="151"/>
      <c r="R1212" s="151"/>
      <c r="S1212" s="151"/>
      <c r="T1212" s="151"/>
      <c r="U1212" s="151"/>
      <c r="V1212" s="151"/>
      <c r="W1212" s="151"/>
      <c r="X1212" s="151"/>
    </row>
    <row r="1213" spans="1:24" ht="51">
      <c r="A1213" s="118">
        <v>1212</v>
      </c>
      <c r="B1213" s="153" t="s">
        <v>2637</v>
      </c>
      <c r="C1213" s="154" t="s">
        <v>259</v>
      </c>
      <c r="D1213" s="253" t="s">
        <v>12</v>
      </c>
      <c r="E1213" s="153"/>
      <c r="F1213" s="153" t="s">
        <v>5717</v>
      </c>
      <c r="G1213" s="153" t="s">
        <v>5718</v>
      </c>
      <c r="H1213" s="119" t="s">
        <v>6669</v>
      </c>
      <c r="I1213" s="224" t="s">
        <v>5719</v>
      </c>
      <c r="J1213" s="153" t="s">
        <v>5720</v>
      </c>
      <c r="K1213" s="153" t="s">
        <v>5721</v>
      </c>
      <c r="L1213" s="125"/>
      <c r="M1213" s="147"/>
      <c r="N1213" s="5"/>
      <c r="O1213" s="5"/>
      <c r="P1213" s="5"/>
      <c r="Q1213" s="5"/>
      <c r="R1213" s="5"/>
      <c r="S1213" s="5"/>
      <c r="T1213" s="5"/>
      <c r="U1213" s="5"/>
      <c r="V1213" s="5"/>
      <c r="W1213" s="5"/>
      <c r="X1213" s="5"/>
    </row>
    <row r="1214" spans="1:24" ht="40.799999999999997">
      <c r="A1214" s="118">
        <v>1213</v>
      </c>
      <c r="B1214" s="261" t="s">
        <v>2637</v>
      </c>
      <c r="C1214" s="301" t="s">
        <v>259</v>
      </c>
      <c r="D1214" s="253" t="s">
        <v>17</v>
      </c>
      <c r="E1214" s="261"/>
      <c r="F1214" s="261" t="s">
        <v>6448</v>
      </c>
      <c r="G1214" s="261" t="s">
        <v>5722</v>
      </c>
      <c r="H1214" s="261" t="s">
        <v>5723</v>
      </c>
      <c r="I1214" s="224" t="s">
        <v>5724</v>
      </c>
      <c r="J1214" s="261" t="s">
        <v>5725</v>
      </c>
      <c r="K1214" s="263" t="s">
        <v>5726</v>
      </c>
      <c r="L1214" s="125"/>
      <c r="M1214" s="147"/>
      <c r="N1214" s="5"/>
      <c r="O1214" s="5"/>
      <c r="P1214" s="5"/>
      <c r="Q1214" s="5"/>
      <c r="R1214" s="5"/>
      <c r="S1214" s="5"/>
      <c r="T1214" s="5"/>
      <c r="U1214" s="5"/>
      <c r="V1214" s="5"/>
      <c r="W1214" s="5"/>
      <c r="X1214" s="5"/>
    </row>
    <row r="1215" spans="1:24" ht="40.799999999999997">
      <c r="A1215" s="118">
        <v>1214</v>
      </c>
      <c r="B1215" s="153" t="s">
        <v>2637</v>
      </c>
      <c r="C1215" s="154" t="s">
        <v>259</v>
      </c>
      <c r="D1215" s="253" t="s">
        <v>23</v>
      </c>
      <c r="E1215" s="153"/>
      <c r="F1215" s="153" t="s">
        <v>6449</v>
      </c>
      <c r="G1215" s="153" t="s">
        <v>2638</v>
      </c>
      <c r="H1215" s="153" t="s">
        <v>2639</v>
      </c>
      <c r="I1215" s="224" t="s">
        <v>2640</v>
      </c>
      <c r="J1215" s="153" t="s">
        <v>2641</v>
      </c>
      <c r="K1215" s="153"/>
      <c r="L1215" s="125"/>
      <c r="M1215" s="147"/>
      <c r="N1215" s="5"/>
      <c r="O1215" s="5"/>
      <c r="P1215" s="5"/>
      <c r="Q1215" s="5"/>
      <c r="R1215" s="5"/>
      <c r="S1215" s="5"/>
      <c r="T1215" s="5"/>
      <c r="U1215" s="5"/>
      <c r="V1215" s="5"/>
      <c r="W1215" s="5"/>
      <c r="X1215" s="5"/>
    </row>
    <row r="1216" spans="1:24" ht="40.799999999999997">
      <c r="A1216" s="118">
        <v>1215</v>
      </c>
      <c r="B1216" s="224" t="s">
        <v>2637</v>
      </c>
      <c r="C1216" s="252" t="s">
        <v>259</v>
      </c>
      <c r="D1216" s="253">
        <v>10</v>
      </c>
      <c r="E1216" s="224"/>
      <c r="F1216" s="224" t="s">
        <v>6454</v>
      </c>
      <c r="G1216" s="224" t="s">
        <v>2662</v>
      </c>
      <c r="H1216" s="224" t="s">
        <v>2663</v>
      </c>
      <c r="I1216" s="224" t="s">
        <v>2664</v>
      </c>
      <c r="J1216" s="224" t="s">
        <v>2665</v>
      </c>
      <c r="K1216" s="224"/>
      <c r="L1216" s="125"/>
      <c r="M1216" s="147"/>
      <c r="N1216" s="5"/>
      <c r="O1216" s="5"/>
      <c r="P1216" s="5"/>
      <c r="Q1216" s="5"/>
      <c r="R1216" s="5"/>
      <c r="S1216" s="5"/>
      <c r="T1216" s="5"/>
      <c r="U1216" s="5"/>
      <c r="V1216" s="5"/>
      <c r="W1216" s="5"/>
      <c r="X1216" s="5"/>
    </row>
    <row r="1217" spans="1:24" ht="30.6">
      <c r="A1217" s="118">
        <v>1216</v>
      </c>
      <c r="B1217" s="153" t="s">
        <v>2637</v>
      </c>
      <c r="C1217" s="154" t="s">
        <v>259</v>
      </c>
      <c r="D1217" s="253" t="s">
        <v>35</v>
      </c>
      <c r="E1217" s="153"/>
      <c r="F1217" s="153" t="s">
        <v>2647</v>
      </c>
      <c r="G1217" s="153" t="s">
        <v>2648</v>
      </c>
      <c r="H1217" s="153" t="s">
        <v>2649</v>
      </c>
      <c r="I1217" s="224" t="s">
        <v>2650</v>
      </c>
      <c r="J1217" s="153" t="s">
        <v>2651</v>
      </c>
      <c r="K1217" s="153" t="s">
        <v>2652</v>
      </c>
      <c r="L1217" s="125"/>
      <c r="M1217" s="147"/>
      <c r="N1217" s="5"/>
      <c r="O1217" s="5"/>
      <c r="P1217" s="5"/>
      <c r="Q1217" s="5"/>
      <c r="R1217" s="5"/>
      <c r="S1217" s="5"/>
      <c r="T1217" s="5"/>
      <c r="U1217" s="5"/>
      <c r="V1217" s="5"/>
      <c r="W1217" s="5"/>
      <c r="X1217" s="5"/>
    </row>
    <row r="1218" spans="1:24" ht="71.400000000000006">
      <c r="A1218" s="118">
        <v>1217</v>
      </c>
      <c r="B1218" s="153" t="s">
        <v>2637</v>
      </c>
      <c r="C1218" s="154" t="s">
        <v>259</v>
      </c>
      <c r="D1218" s="253" t="s">
        <v>76</v>
      </c>
      <c r="E1218" s="153"/>
      <c r="F1218" s="256" t="s">
        <v>6451</v>
      </c>
      <c r="G1218" s="256"/>
      <c r="H1218" s="256"/>
      <c r="I1218" s="251"/>
      <c r="J1218" s="256"/>
      <c r="K1218" s="254" t="s">
        <v>93</v>
      </c>
      <c r="L1218" s="125"/>
      <c r="M1218" s="147"/>
      <c r="N1218" s="5"/>
      <c r="O1218" s="5"/>
      <c r="P1218" s="5"/>
      <c r="Q1218" s="5"/>
      <c r="R1218" s="5"/>
      <c r="S1218" s="5"/>
      <c r="T1218" s="5"/>
      <c r="U1218" s="5"/>
      <c r="V1218" s="5"/>
      <c r="W1218" s="5"/>
      <c r="X1218" s="5"/>
    </row>
    <row r="1219" spans="1:24" ht="30.6">
      <c r="A1219" s="118">
        <v>1218</v>
      </c>
      <c r="B1219" s="153" t="s">
        <v>2637</v>
      </c>
      <c r="C1219" s="154" t="s">
        <v>259</v>
      </c>
      <c r="D1219" s="253" t="s">
        <v>44</v>
      </c>
      <c r="E1219" s="153"/>
      <c r="F1219" s="153" t="s">
        <v>6452</v>
      </c>
      <c r="G1219" s="153" t="s">
        <v>2653</v>
      </c>
      <c r="H1219" s="153" t="s">
        <v>2654</v>
      </c>
      <c r="I1219" s="224" t="s">
        <v>2655</v>
      </c>
      <c r="J1219" s="153" t="s">
        <v>2656</v>
      </c>
      <c r="K1219" s="153"/>
      <c r="L1219" s="125"/>
      <c r="M1219" s="147"/>
      <c r="N1219" s="5"/>
      <c r="O1219" s="5"/>
      <c r="P1219" s="5"/>
      <c r="Q1219" s="5"/>
      <c r="R1219" s="5"/>
      <c r="S1219" s="5"/>
      <c r="T1219" s="5"/>
      <c r="U1219" s="5"/>
      <c r="V1219" s="5"/>
      <c r="W1219" s="5"/>
      <c r="X1219" s="5"/>
    </row>
    <row r="1220" spans="1:24" ht="40.799999999999997">
      <c r="A1220" s="118">
        <v>1219</v>
      </c>
      <c r="B1220" s="153" t="s">
        <v>2637</v>
      </c>
      <c r="C1220" s="154" t="s">
        <v>259</v>
      </c>
      <c r="D1220" s="253" t="s">
        <v>92</v>
      </c>
      <c r="E1220" s="153" t="s">
        <v>6187</v>
      </c>
      <c r="F1220" s="153" t="s">
        <v>6453</v>
      </c>
      <c r="G1220" s="153" t="s">
        <v>2657</v>
      </c>
      <c r="H1220" s="153" t="s">
        <v>2658</v>
      </c>
      <c r="I1220" s="224" t="s">
        <v>2659</v>
      </c>
      <c r="J1220" s="153" t="s">
        <v>2660</v>
      </c>
      <c r="K1220" s="153" t="s">
        <v>2661</v>
      </c>
      <c r="L1220" s="125"/>
      <c r="M1220" s="147"/>
      <c r="N1220" s="5"/>
      <c r="O1220" s="5"/>
      <c r="P1220" s="5"/>
      <c r="Q1220" s="5"/>
      <c r="R1220" s="5"/>
      <c r="S1220" s="5"/>
      <c r="T1220" s="5"/>
      <c r="U1220" s="5"/>
      <c r="V1220" s="5"/>
      <c r="W1220" s="5"/>
      <c r="X1220" s="5"/>
    </row>
    <row r="1221" spans="1:24" ht="61.2">
      <c r="A1221" s="118">
        <v>1220</v>
      </c>
      <c r="B1221" s="153" t="s">
        <v>2637</v>
      </c>
      <c r="C1221" s="154" t="s">
        <v>259</v>
      </c>
      <c r="D1221" s="253" t="s">
        <v>229</v>
      </c>
      <c r="E1221" s="153"/>
      <c r="F1221" s="153" t="s">
        <v>6455</v>
      </c>
      <c r="G1221" s="153" t="s">
        <v>2666</v>
      </c>
      <c r="H1221" s="153" t="s">
        <v>2667</v>
      </c>
      <c r="I1221" s="224" t="s">
        <v>2668</v>
      </c>
      <c r="J1221" s="153" t="s">
        <v>2669</v>
      </c>
      <c r="K1221" s="153"/>
      <c r="L1221" s="125"/>
      <c r="M1221" s="152"/>
      <c r="N1221" s="5"/>
      <c r="O1221" s="5"/>
      <c r="P1221" s="5"/>
      <c r="Q1221" s="5"/>
      <c r="R1221" s="5"/>
      <c r="S1221" s="5"/>
      <c r="T1221" s="5"/>
      <c r="U1221" s="5"/>
      <c r="V1221" s="5"/>
      <c r="W1221" s="5"/>
      <c r="X1221" s="5"/>
    </row>
    <row r="1222" spans="1:24" ht="40.799999999999997">
      <c r="A1222" s="118">
        <v>1221</v>
      </c>
      <c r="B1222" s="153" t="s">
        <v>2637</v>
      </c>
      <c r="C1222" s="154" t="s">
        <v>259</v>
      </c>
      <c r="D1222" s="253" t="s">
        <v>235</v>
      </c>
      <c r="E1222" s="153"/>
      <c r="F1222" s="256" t="s">
        <v>6229</v>
      </c>
      <c r="G1222" s="256"/>
      <c r="H1222" s="256"/>
      <c r="I1222" s="251"/>
      <c r="J1222" s="256" t="s">
        <v>2670</v>
      </c>
      <c r="K1222" s="256" t="s">
        <v>2671</v>
      </c>
      <c r="L1222" s="125"/>
      <c r="M1222" s="152"/>
      <c r="N1222" s="5"/>
      <c r="O1222" s="5"/>
      <c r="P1222" s="5"/>
      <c r="Q1222" s="5"/>
      <c r="R1222" s="5"/>
      <c r="S1222" s="5"/>
      <c r="T1222" s="5"/>
      <c r="U1222" s="5"/>
      <c r="V1222" s="5"/>
      <c r="W1222" s="5"/>
      <c r="X1222" s="5"/>
    </row>
    <row r="1223" spans="1:24" ht="40.799999999999997">
      <c r="A1223" s="118">
        <v>1222</v>
      </c>
      <c r="B1223" s="119" t="s">
        <v>2673</v>
      </c>
      <c r="C1223" s="120" t="s">
        <v>265</v>
      </c>
      <c r="D1223" s="253" t="s">
        <v>12</v>
      </c>
      <c r="E1223" s="258" t="s">
        <v>6187</v>
      </c>
      <c r="F1223" s="119" t="s">
        <v>2674</v>
      </c>
      <c r="G1223" s="119" t="s">
        <v>2675</v>
      </c>
      <c r="H1223" s="119" t="s">
        <v>2676</v>
      </c>
      <c r="I1223" s="224" t="s">
        <v>2677</v>
      </c>
      <c r="J1223" s="119" t="s">
        <v>6167</v>
      </c>
      <c r="K1223" s="153" t="s">
        <v>2678</v>
      </c>
      <c r="L1223" s="22"/>
      <c r="M1223" s="24"/>
      <c r="N1223" s="25"/>
      <c r="O1223" s="25"/>
      <c r="P1223" s="25"/>
      <c r="Q1223" s="25"/>
      <c r="R1223" s="25"/>
      <c r="S1223" s="25"/>
      <c r="T1223" s="25"/>
      <c r="U1223" s="25"/>
      <c r="V1223" s="25"/>
      <c r="W1223" s="25"/>
      <c r="X1223" s="25"/>
    </row>
    <row r="1224" spans="1:24" ht="40.799999999999997">
      <c r="A1224" s="118">
        <v>1223</v>
      </c>
      <c r="B1224" s="258" t="s">
        <v>2673</v>
      </c>
      <c r="C1224" s="259" t="s">
        <v>265</v>
      </c>
      <c r="D1224" s="253" t="s">
        <v>23</v>
      </c>
      <c r="E1224" s="258" t="s">
        <v>6187</v>
      </c>
      <c r="F1224" s="258" t="s">
        <v>6456</v>
      </c>
      <c r="G1224" s="258" t="s">
        <v>2679</v>
      </c>
      <c r="H1224" s="258" t="s">
        <v>2680</v>
      </c>
      <c r="I1224" s="224" t="str">
        <f>HYPERLINK("mailto:tyva_school_180@mail.ru","tyva_school_180@mail.ru")</f>
        <v>tyva_school_180@mail.ru</v>
      </c>
      <c r="J1224" s="258" t="s">
        <v>2681</v>
      </c>
      <c r="K1224" s="261"/>
      <c r="L1224" s="22"/>
      <c r="M1224" s="24"/>
      <c r="N1224" s="25"/>
      <c r="O1224" s="25"/>
      <c r="P1224" s="25"/>
      <c r="Q1224" s="25"/>
      <c r="R1224" s="25"/>
      <c r="S1224" s="25"/>
      <c r="T1224" s="25"/>
      <c r="U1224" s="25"/>
      <c r="V1224" s="25"/>
      <c r="W1224" s="25"/>
      <c r="X1224" s="25"/>
    </row>
    <row r="1225" spans="1:24" ht="61.2">
      <c r="A1225" s="118">
        <v>1224</v>
      </c>
      <c r="B1225" s="258" t="s">
        <v>2673</v>
      </c>
      <c r="C1225" s="259" t="s">
        <v>265</v>
      </c>
      <c r="D1225" s="253" t="s">
        <v>31</v>
      </c>
      <c r="E1225" s="258"/>
      <c r="F1225" s="258" t="s">
        <v>6457</v>
      </c>
      <c r="G1225" s="258" t="s">
        <v>2682</v>
      </c>
      <c r="H1225" s="258" t="s">
        <v>2683</v>
      </c>
      <c r="I1225" s="224" t="str">
        <f>HYPERLINK("mailto:balchar.anna@mail.ru","balchar.anna@mail.ru")</f>
        <v>balchar.anna@mail.ru</v>
      </c>
      <c r="J1225" s="258" t="s">
        <v>2684</v>
      </c>
      <c r="K1225" s="261"/>
      <c r="L1225" s="22"/>
      <c r="M1225" s="24"/>
      <c r="N1225" s="25"/>
      <c r="O1225" s="25"/>
      <c r="P1225" s="25"/>
      <c r="Q1225" s="25"/>
      <c r="R1225" s="25"/>
      <c r="S1225" s="25"/>
      <c r="T1225" s="25"/>
      <c r="U1225" s="25"/>
      <c r="V1225" s="25"/>
      <c r="W1225" s="25"/>
      <c r="X1225" s="25"/>
    </row>
    <row r="1226" spans="1:24" ht="40.799999999999997">
      <c r="A1226" s="118">
        <v>1225</v>
      </c>
      <c r="B1226" s="258" t="s">
        <v>2673</v>
      </c>
      <c r="C1226" s="259" t="s">
        <v>265</v>
      </c>
      <c r="D1226" s="253" t="s">
        <v>35</v>
      </c>
      <c r="E1226" s="258" t="s">
        <v>6187</v>
      </c>
      <c r="F1226" s="258" t="s">
        <v>2685</v>
      </c>
      <c r="G1226" s="258" t="s">
        <v>2686</v>
      </c>
      <c r="H1226" s="258" t="s">
        <v>2687</v>
      </c>
      <c r="I1226" s="224" t="s">
        <v>2688</v>
      </c>
      <c r="J1226" s="258" t="s">
        <v>2689</v>
      </c>
      <c r="K1226" s="263" t="s">
        <v>2690</v>
      </c>
      <c r="L1226" s="22"/>
      <c r="M1226" s="24"/>
      <c r="N1226" s="25"/>
      <c r="O1226" s="25"/>
      <c r="P1226" s="25"/>
      <c r="Q1226" s="25"/>
      <c r="R1226" s="25"/>
      <c r="S1226" s="25"/>
      <c r="T1226" s="25"/>
      <c r="U1226" s="25"/>
      <c r="V1226" s="25"/>
      <c r="W1226" s="25"/>
      <c r="X1226" s="25"/>
    </row>
    <row r="1227" spans="1:24" ht="40.799999999999997">
      <c r="A1227" s="118">
        <v>1226</v>
      </c>
      <c r="B1227" s="258" t="s">
        <v>2673</v>
      </c>
      <c r="C1227" s="259" t="s">
        <v>265</v>
      </c>
      <c r="D1227" s="253" t="s">
        <v>76</v>
      </c>
      <c r="E1227" s="258" t="s">
        <v>6187</v>
      </c>
      <c r="F1227" s="271" t="s">
        <v>6458</v>
      </c>
      <c r="G1227" s="271"/>
      <c r="H1227" s="271"/>
      <c r="I1227" s="251"/>
      <c r="J1227" s="271"/>
      <c r="K1227" s="273" t="s">
        <v>93</v>
      </c>
      <c r="L1227" s="1"/>
      <c r="M1227" s="4"/>
      <c r="N1227" s="5"/>
      <c r="O1227" s="5"/>
      <c r="P1227" s="5"/>
      <c r="Q1227" s="5"/>
      <c r="R1227" s="5"/>
      <c r="S1227" s="5"/>
      <c r="T1227" s="5"/>
      <c r="U1227" s="5"/>
      <c r="V1227" s="5"/>
      <c r="W1227" s="5"/>
      <c r="X1227" s="5"/>
    </row>
    <row r="1228" spans="1:24" ht="183.6">
      <c r="A1228" s="118">
        <v>1227</v>
      </c>
      <c r="B1228" s="119" t="s">
        <v>2673</v>
      </c>
      <c r="C1228" s="120" t="s">
        <v>265</v>
      </c>
      <c r="D1228" s="253" t="s">
        <v>44</v>
      </c>
      <c r="E1228" s="119"/>
      <c r="F1228" s="119" t="s">
        <v>2695</v>
      </c>
      <c r="G1228" s="119" t="s">
        <v>2696</v>
      </c>
      <c r="H1228" s="119" t="s">
        <v>2697</v>
      </c>
      <c r="I1228" s="224" t="s">
        <v>2698</v>
      </c>
      <c r="J1228" s="119" t="s">
        <v>2699</v>
      </c>
      <c r="K1228" s="153"/>
      <c r="L1228" s="6"/>
      <c r="M1228" s="8"/>
      <c r="N1228" s="5"/>
      <c r="O1228" s="5"/>
      <c r="P1228" s="5"/>
      <c r="Q1228" s="5"/>
      <c r="R1228" s="5"/>
      <c r="S1228" s="5"/>
      <c r="T1228" s="5"/>
      <c r="U1228" s="5"/>
      <c r="V1228" s="5"/>
      <c r="W1228" s="5"/>
      <c r="X1228" s="5"/>
    </row>
    <row r="1229" spans="1:24" ht="71.400000000000006">
      <c r="A1229" s="118">
        <v>1228</v>
      </c>
      <c r="B1229" s="119" t="s">
        <v>2673</v>
      </c>
      <c r="C1229" s="120" t="s">
        <v>265</v>
      </c>
      <c r="D1229" s="253" t="s">
        <v>92</v>
      </c>
      <c r="E1229" s="119"/>
      <c r="F1229" s="119" t="s">
        <v>2700</v>
      </c>
      <c r="G1229" s="119" t="s">
        <v>2701</v>
      </c>
      <c r="H1229" s="119" t="s">
        <v>2702</v>
      </c>
      <c r="I1229" s="224" t="s">
        <v>2703</v>
      </c>
      <c r="J1229" s="119" t="s">
        <v>2704</v>
      </c>
      <c r="K1229" s="153"/>
      <c r="L1229" s="6"/>
      <c r="M1229" s="8"/>
      <c r="N1229" s="5"/>
      <c r="O1229" s="5"/>
      <c r="P1229" s="5"/>
      <c r="Q1229" s="5"/>
      <c r="R1229" s="5"/>
      <c r="S1229" s="5"/>
      <c r="T1229" s="5"/>
      <c r="U1229" s="5"/>
      <c r="V1229" s="5"/>
      <c r="W1229" s="5"/>
      <c r="X1229" s="5"/>
    </row>
    <row r="1230" spans="1:24" ht="40.799999999999997">
      <c r="A1230" s="118">
        <v>1229</v>
      </c>
      <c r="B1230" s="119" t="s">
        <v>2673</v>
      </c>
      <c r="C1230" s="120" t="s">
        <v>265</v>
      </c>
      <c r="D1230" s="253" t="s">
        <v>229</v>
      </c>
      <c r="E1230" s="119"/>
      <c r="F1230" s="119" t="s">
        <v>2705</v>
      </c>
      <c r="G1230" s="119" t="s">
        <v>2706</v>
      </c>
      <c r="H1230" s="119" t="s">
        <v>2707</v>
      </c>
      <c r="I1230" s="224" t="s">
        <v>2708</v>
      </c>
      <c r="J1230" s="119" t="s">
        <v>2709</v>
      </c>
      <c r="K1230" s="153"/>
      <c r="L1230" s="6"/>
      <c r="M1230" s="8"/>
      <c r="N1230" s="5"/>
      <c r="O1230" s="5"/>
      <c r="P1230" s="5"/>
      <c r="Q1230" s="5"/>
      <c r="R1230" s="5"/>
      <c r="S1230" s="5"/>
      <c r="T1230" s="5"/>
      <c r="U1230" s="5"/>
      <c r="V1230" s="5"/>
      <c r="W1230" s="5"/>
      <c r="X1230" s="5"/>
    </row>
    <row r="1231" spans="1:24" ht="51">
      <c r="A1231" s="118">
        <v>1230</v>
      </c>
      <c r="B1231" s="119" t="s">
        <v>2673</v>
      </c>
      <c r="C1231" s="120" t="s">
        <v>265</v>
      </c>
      <c r="D1231" s="253" t="s">
        <v>241</v>
      </c>
      <c r="E1231" s="119"/>
      <c r="F1231" s="119" t="s">
        <v>2713</v>
      </c>
      <c r="G1231" s="119" t="s">
        <v>2714</v>
      </c>
      <c r="H1231" s="119" t="s">
        <v>2715</v>
      </c>
      <c r="I1231" s="224" t="s">
        <v>2716</v>
      </c>
      <c r="J1231" s="119" t="s">
        <v>2717</v>
      </c>
      <c r="K1231" s="153"/>
      <c r="L1231" s="6"/>
      <c r="M1231" s="8"/>
      <c r="N1231" s="5"/>
      <c r="O1231" s="5"/>
      <c r="P1231" s="5"/>
      <c r="Q1231" s="5"/>
      <c r="R1231" s="5"/>
      <c r="S1231" s="5"/>
      <c r="T1231" s="5"/>
      <c r="U1231" s="5"/>
      <c r="V1231" s="5"/>
      <c r="W1231" s="5"/>
      <c r="X1231" s="5"/>
    </row>
    <row r="1232" spans="1:24" ht="40.799999999999997">
      <c r="A1232" s="118">
        <v>1231</v>
      </c>
      <c r="B1232" s="224" t="s">
        <v>2673</v>
      </c>
      <c r="C1232" s="252" t="s">
        <v>265</v>
      </c>
      <c r="D1232" s="253" t="s">
        <v>40</v>
      </c>
      <c r="E1232" s="224"/>
      <c r="F1232" s="224" t="s">
        <v>6459</v>
      </c>
      <c r="G1232" s="224" t="s">
        <v>2691</v>
      </c>
      <c r="H1232" s="224" t="s">
        <v>2692</v>
      </c>
      <c r="I1232" s="224" t="s">
        <v>2693</v>
      </c>
      <c r="J1232" s="224" t="s">
        <v>2694</v>
      </c>
      <c r="K1232" s="224"/>
      <c r="L1232" s="6"/>
      <c r="M1232" s="8"/>
      <c r="N1232" s="5"/>
      <c r="O1232" s="5"/>
      <c r="P1232" s="5"/>
      <c r="Q1232" s="5"/>
      <c r="R1232" s="5"/>
      <c r="S1232" s="5"/>
      <c r="T1232" s="5"/>
      <c r="U1232" s="5"/>
      <c r="V1232" s="5"/>
      <c r="W1232" s="5"/>
      <c r="X1232" s="5"/>
    </row>
    <row r="1233" spans="1:24" ht="30.6">
      <c r="A1233" s="118">
        <v>1232</v>
      </c>
      <c r="B1233" s="224" t="s">
        <v>2673</v>
      </c>
      <c r="C1233" s="252" t="s">
        <v>265</v>
      </c>
      <c r="D1233" s="253" t="s">
        <v>235</v>
      </c>
      <c r="E1233" s="224"/>
      <c r="F1233" s="224" t="s">
        <v>6460</v>
      </c>
      <c r="G1233" s="224" t="s">
        <v>2710</v>
      </c>
      <c r="H1233" s="224"/>
      <c r="I1233" s="224" t="s">
        <v>2711</v>
      </c>
      <c r="J1233" s="224" t="s">
        <v>2712</v>
      </c>
      <c r="K1233" s="224"/>
      <c r="L1233" s="6"/>
      <c r="M1233" s="8"/>
      <c r="N1233" s="5"/>
      <c r="O1233" s="5"/>
      <c r="P1233" s="5"/>
      <c r="Q1233" s="5"/>
      <c r="R1233" s="5"/>
      <c r="S1233" s="5"/>
      <c r="T1233" s="5"/>
      <c r="U1233" s="5"/>
      <c r="V1233" s="5"/>
      <c r="W1233" s="5"/>
      <c r="X1233" s="5"/>
    </row>
    <row r="1234" spans="1:24" ht="30.6">
      <c r="A1234" s="118">
        <v>1233</v>
      </c>
      <c r="B1234" s="224" t="s">
        <v>2673</v>
      </c>
      <c r="C1234" s="252" t="s">
        <v>265</v>
      </c>
      <c r="D1234" s="253" t="s">
        <v>247</v>
      </c>
      <c r="E1234" s="224"/>
      <c r="F1234" s="224" t="s">
        <v>6461</v>
      </c>
      <c r="G1234" s="224" t="s">
        <v>2718</v>
      </c>
      <c r="H1234" s="224"/>
      <c r="I1234" s="224" t="s">
        <v>2719</v>
      </c>
      <c r="J1234" s="224" t="s">
        <v>2720</v>
      </c>
      <c r="K1234" s="224"/>
      <c r="L1234" s="66"/>
      <c r="M1234" s="58"/>
      <c r="N1234" s="5"/>
      <c r="O1234" s="5"/>
      <c r="P1234" s="5"/>
      <c r="Q1234" s="5"/>
      <c r="R1234" s="5"/>
      <c r="S1234" s="5"/>
      <c r="T1234" s="5"/>
      <c r="U1234" s="5"/>
      <c r="V1234" s="5"/>
      <c r="W1234" s="5"/>
      <c r="X1234" s="5"/>
    </row>
    <row r="1235" spans="1:24" ht="51">
      <c r="A1235" s="118">
        <v>1234</v>
      </c>
      <c r="B1235" s="224" t="s">
        <v>2673</v>
      </c>
      <c r="C1235" s="252" t="s">
        <v>265</v>
      </c>
      <c r="D1235" s="253" t="s">
        <v>253</v>
      </c>
      <c r="E1235" s="224"/>
      <c r="F1235" s="224" t="s">
        <v>6462</v>
      </c>
      <c r="G1235" s="224" t="s">
        <v>2721</v>
      </c>
      <c r="H1235" s="224" t="s">
        <v>2722</v>
      </c>
      <c r="I1235" s="224" t="s">
        <v>2723</v>
      </c>
      <c r="J1235" s="224" t="s">
        <v>2724</v>
      </c>
      <c r="K1235" s="224"/>
      <c r="L1235" s="6"/>
      <c r="M1235" s="4"/>
      <c r="N1235" s="5"/>
      <c r="O1235" s="5"/>
      <c r="P1235" s="5"/>
      <c r="Q1235" s="5"/>
      <c r="R1235" s="5"/>
      <c r="S1235" s="5"/>
      <c r="T1235" s="5"/>
      <c r="U1235" s="5"/>
      <c r="V1235" s="5"/>
      <c r="W1235" s="5"/>
      <c r="X1235" s="5"/>
    </row>
    <row r="1236" spans="1:24" ht="71.400000000000006">
      <c r="A1236" s="118">
        <v>1235</v>
      </c>
      <c r="B1236" s="119" t="s">
        <v>2725</v>
      </c>
      <c r="C1236" s="120" t="s">
        <v>277</v>
      </c>
      <c r="D1236" s="253" t="s">
        <v>12</v>
      </c>
      <c r="E1236" s="119"/>
      <c r="F1236" s="153" t="s">
        <v>6463</v>
      </c>
      <c r="G1236" s="119" t="s">
        <v>2726</v>
      </c>
      <c r="H1236" s="119" t="s">
        <v>2727</v>
      </c>
      <c r="I1236" s="224" t="s">
        <v>6083</v>
      </c>
      <c r="J1236" s="119" t="s">
        <v>2729</v>
      </c>
      <c r="K1236" s="263" t="str">
        <f>HYPERLINK("http://www.khsu.ru/vtoroj-vserossijskij-geograficheskij-diktant.htm","http://www.khsu.ru/vtoroj-vserossijskij-geograficheskij-diktant.htm")</f>
        <v>http://www.khsu.ru/vtoroj-vserossijskij-geograficheskij-diktant.htm</v>
      </c>
      <c r="L1236" s="6"/>
      <c r="M1236" s="4"/>
      <c r="N1236" s="5"/>
      <c r="O1236" s="5"/>
      <c r="P1236" s="5"/>
      <c r="Q1236" s="5"/>
      <c r="R1236" s="5"/>
      <c r="S1236" s="5"/>
      <c r="T1236" s="5"/>
      <c r="U1236" s="5"/>
      <c r="V1236" s="5"/>
      <c r="W1236" s="5"/>
      <c r="X1236" s="5"/>
    </row>
    <row r="1237" spans="1:24" ht="61.2">
      <c r="A1237" s="118">
        <v>1236</v>
      </c>
      <c r="B1237" s="258" t="s">
        <v>2623</v>
      </c>
      <c r="C1237" s="259" t="s">
        <v>241</v>
      </c>
      <c r="D1237" s="253" t="s">
        <v>12</v>
      </c>
      <c r="E1237" s="258"/>
      <c r="F1237" s="258" t="s">
        <v>2624</v>
      </c>
      <c r="G1237" s="258" t="s">
        <v>2625</v>
      </c>
      <c r="H1237" s="258" t="s">
        <v>2626</v>
      </c>
      <c r="I1237" s="224" t="s">
        <v>6031</v>
      </c>
      <c r="J1237" s="258" t="s">
        <v>2628</v>
      </c>
      <c r="K1237" s="261" t="s">
        <v>2629</v>
      </c>
      <c r="L1237" s="1"/>
      <c r="M1237" s="4"/>
      <c r="N1237" s="5"/>
      <c r="O1237" s="5"/>
      <c r="P1237" s="5"/>
      <c r="Q1237" s="5"/>
      <c r="R1237" s="5"/>
      <c r="S1237" s="5"/>
      <c r="T1237" s="5"/>
      <c r="U1237" s="5"/>
      <c r="V1237" s="5"/>
      <c r="W1237" s="5"/>
      <c r="X1237" s="5"/>
    </row>
    <row r="1238" spans="1:24" ht="51">
      <c r="A1238" s="118">
        <v>1237</v>
      </c>
      <c r="B1238" s="119" t="s">
        <v>2730</v>
      </c>
      <c r="C1238" s="120" t="s">
        <v>2123</v>
      </c>
      <c r="D1238" s="253" t="s">
        <v>12</v>
      </c>
      <c r="E1238" s="119"/>
      <c r="F1238" s="119" t="s">
        <v>2731</v>
      </c>
      <c r="G1238" s="119" t="s">
        <v>2732</v>
      </c>
      <c r="H1238" s="119" t="s">
        <v>2733</v>
      </c>
      <c r="I1238" s="226" t="s">
        <v>2734</v>
      </c>
      <c r="J1238" s="119" t="s">
        <v>2735</v>
      </c>
      <c r="K1238" s="153"/>
      <c r="L1238" s="6" t="s">
        <v>2742</v>
      </c>
      <c r="M1238" s="4"/>
      <c r="N1238" s="5"/>
      <c r="O1238" s="5"/>
      <c r="P1238" s="5"/>
      <c r="Q1238" s="5"/>
      <c r="R1238" s="5"/>
      <c r="S1238" s="5"/>
      <c r="T1238" s="5"/>
      <c r="U1238" s="5"/>
      <c r="V1238" s="5"/>
      <c r="W1238" s="5"/>
      <c r="X1238" s="5"/>
    </row>
    <row r="1239" spans="1:24" ht="40.799999999999997">
      <c r="A1239" s="118">
        <v>1238</v>
      </c>
      <c r="B1239" s="119" t="s">
        <v>2730</v>
      </c>
      <c r="C1239" s="120" t="s">
        <v>2123</v>
      </c>
      <c r="D1239" s="253" t="s">
        <v>17</v>
      </c>
      <c r="E1239" s="119"/>
      <c r="F1239" s="119" t="s">
        <v>2736</v>
      </c>
      <c r="G1239" s="119" t="s">
        <v>2737</v>
      </c>
      <c r="H1239" s="119" t="s">
        <v>2738</v>
      </c>
      <c r="I1239" s="226" t="s">
        <v>2739</v>
      </c>
      <c r="J1239" s="119" t="s">
        <v>2740</v>
      </c>
      <c r="K1239" s="153" t="s">
        <v>2741</v>
      </c>
      <c r="L1239" s="1"/>
      <c r="M1239" s="4"/>
      <c r="N1239" s="5"/>
      <c r="O1239" s="5"/>
      <c r="P1239" s="5"/>
      <c r="Q1239" s="5"/>
      <c r="R1239" s="5"/>
      <c r="S1239" s="5"/>
      <c r="T1239" s="5"/>
      <c r="U1239" s="5"/>
      <c r="V1239" s="5"/>
      <c r="W1239" s="5"/>
      <c r="X1239" s="5"/>
    </row>
    <row r="1240" spans="1:24" ht="40.799999999999997">
      <c r="A1240" s="118">
        <v>1239</v>
      </c>
      <c r="B1240" s="119" t="s">
        <v>2730</v>
      </c>
      <c r="C1240" s="120" t="s">
        <v>2123</v>
      </c>
      <c r="D1240" s="253" t="s">
        <v>23</v>
      </c>
      <c r="E1240" s="119"/>
      <c r="F1240" s="119" t="s">
        <v>2743</v>
      </c>
      <c r="G1240" s="119" t="s">
        <v>2744</v>
      </c>
      <c r="H1240" s="119" t="s">
        <v>2745</v>
      </c>
      <c r="I1240" s="224" t="s">
        <v>2746</v>
      </c>
      <c r="J1240" s="119" t="s">
        <v>2747</v>
      </c>
      <c r="K1240" s="153"/>
      <c r="L1240" s="1"/>
      <c r="M1240" s="4"/>
      <c r="N1240" s="5"/>
      <c r="O1240" s="5"/>
      <c r="P1240" s="5"/>
      <c r="Q1240" s="5"/>
      <c r="R1240" s="5"/>
      <c r="S1240" s="5"/>
      <c r="T1240" s="5"/>
      <c r="U1240" s="5"/>
      <c r="V1240" s="5"/>
      <c r="W1240" s="5"/>
      <c r="X1240" s="5"/>
    </row>
    <row r="1241" spans="1:24" ht="51">
      <c r="A1241" s="118">
        <v>1240</v>
      </c>
      <c r="B1241" s="119" t="s">
        <v>2730</v>
      </c>
      <c r="C1241" s="120" t="s">
        <v>2123</v>
      </c>
      <c r="D1241" s="253" t="s">
        <v>31</v>
      </c>
      <c r="E1241" s="119"/>
      <c r="F1241" s="119" t="s">
        <v>2748</v>
      </c>
      <c r="G1241" s="119" t="s">
        <v>2749</v>
      </c>
      <c r="H1241" s="119" t="s">
        <v>2750</v>
      </c>
      <c r="I1241" s="224" t="s">
        <v>2751</v>
      </c>
      <c r="J1241" s="119" t="s">
        <v>2752</v>
      </c>
      <c r="K1241" s="263" t="str">
        <f>HYPERLINK("http://www.school2-aksay.org.ru/about/news/","http://www.school2-aksay.org.ru/about/news/")</f>
        <v>http://www.school2-aksay.org.ru/about/news/</v>
      </c>
      <c r="L1241" s="1"/>
      <c r="M1241" s="4"/>
      <c r="N1241" s="5"/>
      <c r="O1241" s="5"/>
      <c r="P1241" s="5"/>
      <c r="Q1241" s="5"/>
      <c r="R1241" s="5"/>
      <c r="S1241" s="5"/>
      <c r="T1241" s="5"/>
      <c r="U1241" s="5"/>
      <c r="V1241" s="5"/>
      <c r="W1241" s="5"/>
      <c r="X1241" s="5"/>
    </row>
    <row r="1242" spans="1:24" ht="112.2">
      <c r="A1242" s="118">
        <v>1241</v>
      </c>
      <c r="B1242" s="119" t="s">
        <v>2730</v>
      </c>
      <c r="C1242" s="120" t="s">
        <v>2123</v>
      </c>
      <c r="D1242" s="253" t="s">
        <v>35</v>
      </c>
      <c r="E1242" s="119"/>
      <c r="F1242" s="119" t="s">
        <v>2753</v>
      </c>
      <c r="G1242" s="119" t="s">
        <v>2754</v>
      </c>
      <c r="H1242" s="119" t="s">
        <v>2755</v>
      </c>
      <c r="I1242" s="224" t="s">
        <v>2756</v>
      </c>
      <c r="J1242" s="119" t="s">
        <v>2757</v>
      </c>
      <c r="K1242" s="153" t="s">
        <v>2758</v>
      </c>
      <c r="L1242" s="26" t="s">
        <v>2764</v>
      </c>
      <c r="M1242" s="24"/>
      <c r="N1242" s="25"/>
      <c r="O1242" s="25"/>
      <c r="P1242" s="25"/>
      <c r="Q1242" s="25"/>
      <c r="R1242" s="25"/>
      <c r="S1242" s="25"/>
      <c r="T1242" s="25"/>
      <c r="U1242" s="25"/>
      <c r="V1242" s="25"/>
      <c r="W1242" s="25"/>
      <c r="X1242" s="25"/>
    </row>
    <row r="1243" spans="1:24" ht="51">
      <c r="A1243" s="118">
        <v>1242</v>
      </c>
      <c r="B1243" s="258" t="s">
        <v>2730</v>
      </c>
      <c r="C1243" s="259" t="s">
        <v>2123</v>
      </c>
      <c r="D1243" s="253" t="s">
        <v>76</v>
      </c>
      <c r="E1243" s="258"/>
      <c r="F1243" s="258" t="s">
        <v>2759</v>
      </c>
      <c r="G1243" s="258" t="s">
        <v>2760</v>
      </c>
      <c r="H1243" s="258" t="s">
        <v>2761</v>
      </c>
      <c r="I1243" s="224" t="str">
        <f>HYPERLINK("mailto:svetlana_chakina@mail.ru","svetlana_chakina@mail.ru")</f>
        <v>svetlana_chakina@mail.ru</v>
      </c>
      <c r="J1243" s="258" t="s">
        <v>2762</v>
      </c>
      <c r="K1243" s="263" t="s">
        <v>2763</v>
      </c>
      <c r="L1243" s="1"/>
      <c r="M1243" s="4"/>
      <c r="N1243" s="5"/>
      <c r="O1243" s="5"/>
      <c r="P1243" s="5"/>
      <c r="Q1243" s="5"/>
      <c r="R1243" s="5"/>
      <c r="S1243" s="5"/>
      <c r="T1243" s="5"/>
      <c r="U1243" s="5"/>
      <c r="V1243" s="5"/>
      <c r="W1243" s="5"/>
      <c r="X1243" s="5"/>
    </row>
    <row r="1244" spans="1:24" ht="61.2">
      <c r="A1244" s="118">
        <v>1243</v>
      </c>
      <c r="B1244" s="119" t="s">
        <v>2730</v>
      </c>
      <c r="C1244" s="120" t="s">
        <v>2123</v>
      </c>
      <c r="D1244" s="253" t="s">
        <v>44</v>
      </c>
      <c r="E1244" s="119"/>
      <c r="F1244" s="254" t="s">
        <v>6464</v>
      </c>
      <c r="G1244" s="254"/>
      <c r="H1244" s="254"/>
      <c r="I1244" s="303"/>
      <c r="J1244" s="254"/>
      <c r="K1244" s="256" t="s">
        <v>93</v>
      </c>
      <c r="L1244" s="1"/>
      <c r="M1244" s="4"/>
      <c r="N1244" s="5"/>
      <c r="O1244" s="5"/>
      <c r="P1244" s="5"/>
      <c r="Q1244" s="5"/>
      <c r="R1244" s="5"/>
      <c r="S1244" s="5"/>
      <c r="T1244" s="5"/>
      <c r="U1244" s="5"/>
      <c r="V1244" s="5"/>
      <c r="W1244" s="5"/>
      <c r="X1244" s="5"/>
    </row>
    <row r="1245" spans="1:24" ht="40.799999999999997">
      <c r="A1245" s="118">
        <v>1244</v>
      </c>
      <c r="B1245" s="258" t="s">
        <v>2730</v>
      </c>
      <c r="C1245" s="259" t="s">
        <v>2123</v>
      </c>
      <c r="D1245" s="253" t="s">
        <v>92</v>
      </c>
      <c r="E1245" s="258"/>
      <c r="F1245" s="258" t="s">
        <v>2770</v>
      </c>
      <c r="G1245" s="258" t="s">
        <v>2771</v>
      </c>
      <c r="H1245" s="258" t="s">
        <v>2772</v>
      </c>
      <c r="I1245" s="224" t="s">
        <v>2773</v>
      </c>
      <c r="J1245" s="258" t="s">
        <v>2774</v>
      </c>
      <c r="K1245" s="263" t="s">
        <v>2775</v>
      </c>
      <c r="L1245" s="22"/>
      <c r="M1245" s="24"/>
      <c r="N1245" s="25"/>
      <c r="O1245" s="25"/>
      <c r="P1245" s="25"/>
      <c r="Q1245" s="25"/>
      <c r="R1245" s="25"/>
      <c r="S1245" s="25"/>
      <c r="T1245" s="25"/>
      <c r="U1245" s="25"/>
      <c r="V1245" s="25"/>
      <c r="W1245" s="25"/>
      <c r="X1245" s="25"/>
    </row>
    <row r="1246" spans="1:24" ht="40.799999999999997">
      <c r="A1246" s="118">
        <v>1245</v>
      </c>
      <c r="B1246" s="258" t="s">
        <v>2730</v>
      </c>
      <c r="C1246" s="259" t="s">
        <v>2123</v>
      </c>
      <c r="D1246" s="253" t="s">
        <v>223</v>
      </c>
      <c r="E1246" s="258"/>
      <c r="F1246" s="258" t="s">
        <v>2776</v>
      </c>
      <c r="G1246" s="258" t="s">
        <v>2777</v>
      </c>
      <c r="H1246" s="258" t="s">
        <v>2778</v>
      </c>
      <c r="I1246" s="224" t="s">
        <v>6133</v>
      </c>
      <c r="J1246" s="258" t="s">
        <v>2780</v>
      </c>
      <c r="K1246" s="261" t="s">
        <v>2781</v>
      </c>
      <c r="L1246" s="26" t="s">
        <v>2782</v>
      </c>
      <c r="M1246" s="24"/>
      <c r="N1246" s="25"/>
      <c r="O1246" s="25"/>
      <c r="P1246" s="25"/>
      <c r="Q1246" s="25"/>
      <c r="R1246" s="25"/>
      <c r="S1246" s="25"/>
      <c r="T1246" s="25"/>
      <c r="U1246" s="25"/>
      <c r="V1246" s="25"/>
      <c r="W1246" s="25"/>
      <c r="X1246" s="25"/>
    </row>
    <row r="1247" spans="1:24" ht="61.2">
      <c r="A1247" s="118">
        <v>1246</v>
      </c>
      <c r="B1247" s="258" t="s">
        <v>2730</v>
      </c>
      <c r="C1247" s="259" t="s">
        <v>2123</v>
      </c>
      <c r="D1247" s="253" t="s">
        <v>229</v>
      </c>
      <c r="E1247" s="258"/>
      <c r="F1247" s="258" t="s">
        <v>2783</v>
      </c>
      <c r="G1247" s="258" t="s">
        <v>2784</v>
      </c>
      <c r="H1247" s="258" t="s">
        <v>2785</v>
      </c>
      <c r="I1247" s="267" t="s">
        <v>2786</v>
      </c>
      <c r="J1247" s="258" t="s">
        <v>2787</v>
      </c>
      <c r="K1247" s="263" t="s">
        <v>2788</v>
      </c>
      <c r="L1247" s="22"/>
      <c r="M1247" s="24"/>
      <c r="N1247" s="25"/>
      <c r="O1247" s="25"/>
      <c r="P1247" s="25"/>
      <c r="Q1247" s="25"/>
      <c r="R1247" s="25"/>
      <c r="S1247" s="25"/>
      <c r="T1247" s="25"/>
      <c r="U1247" s="25"/>
      <c r="V1247" s="25"/>
      <c r="W1247" s="25"/>
      <c r="X1247" s="25"/>
    </row>
    <row r="1248" spans="1:24" ht="40.799999999999997">
      <c r="A1248" s="118">
        <v>1247</v>
      </c>
      <c r="B1248" s="224" t="s">
        <v>2730</v>
      </c>
      <c r="C1248" s="252" t="s">
        <v>2123</v>
      </c>
      <c r="D1248" s="253" t="s">
        <v>40</v>
      </c>
      <c r="E1248" s="224"/>
      <c r="F1248" s="224" t="s">
        <v>2765</v>
      </c>
      <c r="G1248" s="224" t="s">
        <v>2766</v>
      </c>
      <c r="H1248" s="224" t="s">
        <v>2767</v>
      </c>
      <c r="I1248" s="224" t="s">
        <v>2768</v>
      </c>
      <c r="J1248" s="224" t="s">
        <v>2769</v>
      </c>
      <c r="K1248" s="251"/>
      <c r="L1248" s="1"/>
      <c r="M1248" s="4"/>
      <c r="N1248" s="5"/>
      <c r="O1248" s="5"/>
      <c r="P1248" s="5"/>
      <c r="Q1248" s="5"/>
      <c r="R1248" s="5"/>
      <c r="S1248" s="5"/>
      <c r="T1248" s="5"/>
      <c r="U1248" s="5"/>
      <c r="V1248" s="5"/>
      <c r="W1248" s="5"/>
      <c r="X1248" s="5"/>
    </row>
    <row r="1249" spans="1:24" ht="61.2">
      <c r="A1249" s="118">
        <v>1248</v>
      </c>
      <c r="B1249" s="119" t="s">
        <v>2730</v>
      </c>
      <c r="C1249" s="120" t="s">
        <v>2123</v>
      </c>
      <c r="D1249" s="253" t="s">
        <v>241</v>
      </c>
      <c r="E1249" s="119"/>
      <c r="F1249" s="119" t="s">
        <v>2794</v>
      </c>
      <c r="G1249" s="119" t="s">
        <v>2795</v>
      </c>
      <c r="H1249" s="119" t="s">
        <v>2796</v>
      </c>
      <c r="I1249" s="224" t="s">
        <v>6168</v>
      </c>
      <c r="J1249" s="119" t="s">
        <v>2798</v>
      </c>
      <c r="K1249" s="256"/>
      <c r="L1249" s="1"/>
      <c r="M1249" s="4"/>
      <c r="N1249" s="5"/>
      <c r="O1249" s="5"/>
      <c r="P1249" s="5"/>
      <c r="Q1249" s="5"/>
      <c r="R1249" s="5"/>
      <c r="S1249" s="5"/>
      <c r="T1249" s="5"/>
      <c r="U1249" s="5"/>
      <c r="V1249" s="5"/>
      <c r="W1249" s="5"/>
      <c r="X1249" s="5"/>
    </row>
    <row r="1250" spans="1:24" ht="51">
      <c r="A1250" s="118">
        <v>1249</v>
      </c>
      <c r="B1250" s="258" t="s">
        <v>2730</v>
      </c>
      <c r="C1250" s="259" t="s">
        <v>2123</v>
      </c>
      <c r="D1250" s="253" t="s">
        <v>247</v>
      </c>
      <c r="E1250" s="258" t="s">
        <v>6187</v>
      </c>
      <c r="F1250" s="258" t="s">
        <v>2799</v>
      </c>
      <c r="G1250" s="258" t="s">
        <v>2800</v>
      </c>
      <c r="H1250" s="258" t="s">
        <v>2801</v>
      </c>
      <c r="I1250" s="224" t="s">
        <v>2802</v>
      </c>
      <c r="J1250" s="258" t="s">
        <v>2803</v>
      </c>
      <c r="K1250" s="261" t="s">
        <v>2804</v>
      </c>
      <c r="L1250" s="26" t="s">
        <v>2805</v>
      </c>
      <c r="M1250" s="24"/>
      <c r="N1250" s="25"/>
      <c r="O1250" s="25"/>
      <c r="P1250" s="25"/>
      <c r="Q1250" s="25"/>
      <c r="R1250" s="25"/>
      <c r="S1250" s="25"/>
      <c r="T1250" s="25"/>
      <c r="U1250" s="25"/>
      <c r="V1250" s="25"/>
      <c r="W1250" s="25"/>
      <c r="X1250" s="25"/>
    </row>
    <row r="1251" spans="1:24" s="123" customFormat="1" ht="51">
      <c r="A1251" s="118">
        <v>1250</v>
      </c>
      <c r="B1251" s="224" t="s">
        <v>2730</v>
      </c>
      <c r="C1251" s="252" t="s">
        <v>2123</v>
      </c>
      <c r="D1251" s="253" t="s">
        <v>235</v>
      </c>
      <c r="E1251" s="224"/>
      <c r="F1251" s="224" t="s">
        <v>2789</v>
      </c>
      <c r="G1251" s="224" t="s">
        <v>2790</v>
      </c>
      <c r="H1251" s="224" t="s">
        <v>2791</v>
      </c>
      <c r="I1251" s="224" t="s">
        <v>2792</v>
      </c>
      <c r="J1251" s="224" t="s">
        <v>2793</v>
      </c>
      <c r="K1251" s="251"/>
      <c r="L1251" s="120"/>
      <c r="M1251" s="121"/>
      <c r="N1251" s="122"/>
      <c r="O1251" s="122"/>
      <c r="P1251" s="122"/>
      <c r="Q1251" s="122"/>
      <c r="R1251" s="122"/>
      <c r="S1251" s="122"/>
      <c r="T1251" s="122"/>
      <c r="U1251" s="122"/>
      <c r="V1251" s="122"/>
      <c r="W1251" s="122"/>
      <c r="X1251" s="122"/>
    </row>
    <row r="1252" spans="1:24" ht="61.2">
      <c r="A1252" s="118">
        <v>1251</v>
      </c>
      <c r="B1252" s="224" t="s">
        <v>2730</v>
      </c>
      <c r="C1252" s="252" t="s">
        <v>2123</v>
      </c>
      <c r="D1252" s="253" t="s">
        <v>253</v>
      </c>
      <c r="E1252" s="224"/>
      <c r="F1252" s="224" t="s">
        <v>6465</v>
      </c>
      <c r="G1252" s="224" t="s">
        <v>2806</v>
      </c>
      <c r="H1252" s="224" t="s">
        <v>2807</v>
      </c>
      <c r="I1252" s="224" t="s">
        <v>2808</v>
      </c>
      <c r="J1252" s="224" t="s">
        <v>2809</v>
      </c>
      <c r="K1252" s="251"/>
      <c r="L1252" s="6" t="s">
        <v>205</v>
      </c>
      <c r="M1252" s="8"/>
      <c r="N1252" s="5"/>
      <c r="O1252" s="5"/>
      <c r="P1252" s="5"/>
      <c r="Q1252" s="5"/>
      <c r="R1252" s="5"/>
      <c r="S1252" s="5"/>
      <c r="T1252" s="5"/>
      <c r="U1252" s="5"/>
      <c r="V1252" s="5"/>
      <c r="W1252" s="5"/>
      <c r="X1252" s="5"/>
    </row>
    <row r="1253" spans="1:24" ht="42">
      <c r="A1253" s="118">
        <v>1252</v>
      </c>
      <c r="B1253" s="119" t="s">
        <v>2730</v>
      </c>
      <c r="C1253" s="120" t="s">
        <v>2123</v>
      </c>
      <c r="D1253" s="253" t="s">
        <v>265</v>
      </c>
      <c r="E1253" s="304"/>
      <c r="F1253" s="305" t="s">
        <v>6661</v>
      </c>
      <c r="G1253" s="119" t="s">
        <v>2816</v>
      </c>
      <c r="H1253" s="119" t="s">
        <v>2817</v>
      </c>
      <c r="I1253" s="306" t="s">
        <v>2818</v>
      </c>
      <c r="J1253" s="119" t="s">
        <v>2819</v>
      </c>
      <c r="K1253" s="256"/>
      <c r="L1253" s="1"/>
      <c r="M1253" s="47"/>
      <c r="N1253" s="48"/>
      <c r="O1253" s="48"/>
      <c r="P1253" s="48"/>
      <c r="Q1253" s="48"/>
      <c r="R1253" s="48"/>
      <c r="S1253" s="48"/>
      <c r="T1253" s="48"/>
      <c r="U1253" s="48"/>
      <c r="V1253" s="48"/>
      <c r="W1253" s="48"/>
      <c r="X1253" s="48"/>
    </row>
    <row r="1254" spans="1:24" ht="30.6">
      <c r="A1254" s="118">
        <v>1253</v>
      </c>
      <c r="B1254" s="119" t="s">
        <v>2730</v>
      </c>
      <c r="C1254" s="120" t="s">
        <v>2123</v>
      </c>
      <c r="D1254" s="253" t="s">
        <v>271</v>
      </c>
      <c r="E1254" s="119"/>
      <c r="F1254" s="119" t="s">
        <v>2820</v>
      </c>
      <c r="G1254" s="119" t="s">
        <v>2821</v>
      </c>
      <c r="H1254" s="119" t="s">
        <v>2822</v>
      </c>
      <c r="I1254" s="224" t="s">
        <v>2823</v>
      </c>
      <c r="J1254" s="119" t="s">
        <v>2824</v>
      </c>
      <c r="K1254" s="256"/>
      <c r="L1254" s="1"/>
      <c r="M1254" s="47"/>
      <c r="N1254" s="48"/>
      <c r="O1254" s="48"/>
      <c r="P1254" s="48"/>
      <c r="Q1254" s="48"/>
      <c r="R1254" s="48"/>
      <c r="S1254" s="48"/>
      <c r="T1254" s="48"/>
      <c r="U1254" s="48"/>
      <c r="V1254" s="48"/>
      <c r="W1254" s="48"/>
      <c r="X1254" s="48"/>
    </row>
    <row r="1255" spans="1:24" ht="30.6">
      <c r="A1255" s="118">
        <v>1254</v>
      </c>
      <c r="B1255" s="119" t="s">
        <v>2730</v>
      </c>
      <c r="C1255" s="120" t="s">
        <v>2123</v>
      </c>
      <c r="D1255" s="253" t="s">
        <v>277</v>
      </c>
      <c r="E1255" s="119"/>
      <c r="F1255" s="119" t="s">
        <v>2825</v>
      </c>
      <c r="G1255" s="119" t="s">
        <v>2826</v>
      </c>
      <c r="H1255" s="119" t="s">
        <v>2827</v>
      </c>
      <c r="I1255" s="224" t="s">
        <v>2828</v>
      </c>
      <c r="J1255" s="119" t="s">
        <v>2829</v>
      </c>
      <c r="K1255" s="256"/>
      <c r="L1255" s="1"/>
      <c r="M1255" s="47"/>
      <c r="N1255" s="48"/>
      <c r="O1255" s="48"/>
      <c r="P1255" s="48"/>
      <c r="Q1255" s="48"/>
      <c r="R1255" s="48"/>
      <c r="S1255" s="48"/>
      <c r="T1255" s="48"/>
      <c r="U1255" s="48"/>
      <c r="V1255" s="48"/>
      <c r="W1255" s="48"/>
      <c r="X1255" s="48"/>
    </row>
    <row r="1256" spans="1:24" ht="61.2">
      <c r="A1256" s="118">
        <v>1255</v>
      </c>
      <c r="B1256" s="119" t="s">
        <v>2730</v>
      </c>
      <c r="C1256" s="120" t="s">
        <v>2123</v>
      </c>
      <c r="D1256" s="253" t="s">
        <v>283</v>
      </c>
      <c r="E1256" s="119"/>
      <c r="F1256" s="119" t="s">
        <v>2830</v>
      </c>
      <c r="G1256" s="119" t="s">
        <v>2831</v>
      </c>
      <c r="H1256" s="119" t="s">
        <v>2832</v>
      </c>
      <c r="I1256" s="224" t="s">
        <v>2833</v>
      </c>
      <c r="J1256" s="119" t="s">
        <v>2834</v>
      </c>
      <c r="K1256" s="256"/>
      <c r="L1256" s="1"/>
      <c r="M1256" s="47"/>
      <c r="N1256" s="48"/>
      <c r="O1256" s="48"/>
      <c r="P1256" s="48"/>
      <c r="Q1256" s="48"/>
      <c r="R1256" s="48"/>
      <c r="S1256" s="48"/>
      <c r="T1256" s="48"/>
      <c r="U1256" s="48"/>
      <c r="V1256" s="48"/>
      <c r="W1256" s="48"/>
      <c r="X1256" s="48"/>
    </row>
    <row r="1257" spans="1:24" ht="40.799999999999997">
      <c r="A1257" s="118">
        <v>1256</v>
      </c>
      <c r="B1257" s="119" t="s">
        <v>2730</v>
      </c>
      <c r="C1257" s="120" t="s">
        <v>2123</v>
      </c>
      <c r="D1257" s="253" t="s">
        <v>289</v>
      </c>
      <c r="E1257" s="119"/>
      <c r="F1257" s="119" t="s">
        <v>2835</v>
      </c>
      <c r="G1257" s="119" t="s">
        <v>2836</v>
      </c>
      <c r="H1257" s="119"/>
      <c r="I1257" s="224" t="s">
        <v>2837</v>
      </c>
      <c r="J1257" s="119" t="s">
        <v>2838</v>
      </c>
      <c r="K1257" s="256"/>
      <c r="L1257" s="1"/>
      <c r="M1257" s="47"/>
      <c r="N1257" s="48"/>
      <c r="O1257" s="48"/>
      <c r="P1257" s="48"/>
      <c r="Q1257" s="48"/>
      <c r="R1257" s="48"/>
      <c r="S1257" s="48"/>
      <c r="T1257" s="48"/>
      <c r="U1257" s="48"/>
      <c r="V1257" s="48"/>
      <c r="W1257" s="48"/>
      <c r="X1257" s="48"/>
    </row>
    <row r="1258" spans="1:24" ht="40.799999999999997">
      <c r="A1258" s="118">
        <v>1257</v>
      </c>
      <c r="B1258" s="119" t="s">
        <v>2730</v>
      </c>
      <c r="C1258" s="120" t="s">
        <v>2123</v>
      </c>
      <c r="D1258" s="253" t="s">
        <v>11</v>
      </c>
      <c r="E1258" s="119"/>
      <c r="F1258" s="119" t="s">
        <v>2839</v>
      </c>
      <c r="G1258" s="119" t="s">
        <v>2840</v>
      </c>
      <c r="H1258" s="119" t="s">
        <v>2841</v>
      </c>
      <c r="I1258" s="224" t="s">
        <v>2842</v>
      </c>
      <c r="J1258" s="119" t="s">
        <v>2843</v>
      </c>
      <c r="K1258" s="256"/>
      <c r="L1258" s="1"/>
      <c r="M1258" s="47"/>
      <c r="N1258" s="48"/>
      <c r="O1258" s="48"/>
      <c r="P1258" s="48"/>
      <c r="Q1258" s="48"/>
      <c r="R1258" s="48"/>
      <c r="S1258" s="48"/>
      <c r="T1258" s="48"/>
      <c r="U1258" s="48"/>
      <c r="V1258" s="48"/>
      <c r="W1258" s="48"/>
      <c r="X1258" s="48"/>
    </row>
    <row r="1259" spans="1:24" ht="40.799999999999997">
      <c r="A1259" s="118">
        <v>1258</v>
      </c>
      <c r="B1259" s="119" t="s">
        <v>2730</v>
      </c>
      <c r="C1259" s="120" t="s">
        <v>2123</v>
      </c>
      <c r="D1259" s="253" t="s">
        <v>300</v>
      </c>
      <c r="E1259" s="258"/>
      <c r="F1259" s="258" t="s">
        <v>2844</v>
      </c>
      <c r="G1259" s="258" t="s">
        <v>2845</v>
      </c>
      <c r="H1259" s="258" t="s">
        <v>2846</v>
      </c>
      <c r="I1259" s="224" t="s">
        <v>2847</v>
      </c>
      <c r="J1259" s="258" t="s">
        <v>2848</v>
      </c>
      <c r="K1259" s="307" t="s">
        <v>2849</v>
      </c>
      <c r="L1259" s="70" t="s">
        <v>2850</v>
      </c>
      <c r="M1259" s="24"/>
      <c r="N1259" s="71"/>
      <c r="O1259" s="71"/>
      <c r="P1259" s="71"/>
      <c r="Q1259" s="71"/>
      <c r="R1259" s="71"/>
      <c r="S1259" s="71"/>
      <c r="T1259" s="71"/>
      <c r="U1259" s="71"/>
      <c r="V1259" s="71"/>
      <c r="W1259" s="71"/>
      <c r="X1259" s="71"/>
    </row>
    <row r="1260" spans="1:24" s="118" customFormat="1" ht="20.399999999999999">
      <c r="A1260" s="118">
        <v>1259</v>
      </c>
      <c r="B1260" s="119" t="s">
        <v>2730</v>
      </c>
      <c r="C1260" s="120" t="s">
        <v>2123</v>
      </c>
      <c r="D1260" s="253" t="s">
        <v>306</v>
      </c>
      <c r="E1260" s="258" t="s">
        <v>6187</v>
      </c>
      <c r="F1260" s="258" t="s">
        <v>2851</v>
      </c>
      <c r="G1260" s="258" t="s">
        <v>2852</v>
      </c>
      <c r="H1260" s="258" t="s">
        <v>2853</v>
      </c>
      <c r="I1260" s="224" t="s">
        <v>2854</v>
      </c>
      <c r="J1260" s="258" t="s">
        <v>2855</v>
      </c>
      <c r="K1260" s="308"/>
      <c r="L1260" s="241" t="s">
        <v>2856</v>
      </c>
      <c r="M1260" s="236"/>
      <c r="N1260" s="242"/>
      <c r="O1260" s="242"/>
      <c r="P1260" s="242"/>
      <c r="Q1260" s="242"/>
      <c r="R1260" s="242"/>
      <c r="S1260" s="242"/>
      <c r="T1260" s="242"/>
      <c r="U1260" s="242"/>
      <c r="V1260" s="242"/>
      <c r="W1260" s="242"/>
      <c r="X1260" s="242"/>
    </row>
    <row r="1261" spans="1:24" ht="40.799999999999997">
      <c r="A1261" s="118">
        <v>1260</v>
      </c>
      <c r="B1261" s="224" t="s">
        <v>2730</v>
      </c>
      <c r="C1261" s="252" t="s">
        <v>2123</v>
      </c>
      <c r="D1261" s="253" t="s">
        <v>259</v>
      </c>
      <c r="E1261" s="224" t="s">
        <v>6187</v>
      </c>
      <c r="F1261" s="224" t="s">
        <v>2810</v>
      </c>
      <c r="G1261" s="224" t="s">
        <v>2811</v>
      </c>
      <c r="H1261" s="224" t="s">
        <v>2812</v>
      </c>
      <c r="I1261" s="224" t="s">
        <v>2813</v>
      </c>
      <c r="J1261" s="224" t="s">
        <v>2814</v>
      </c>
      <c r="K1261" s="224" t="s">
        <v>2815</v>
      </c>
      <c r="L1261" s="70" t="s">
        <v>2864</v>
      </c>
      <c r="M1261" s="24"/>
      <c r="N1261" s="71"/>
      <c r="O1261" s="71"/>
      <c r="P1261" s="71"/>
      <c r="Q1261" s="71"/>
      <c r="R1261" s="71"/>
      <c r="S1261" s="71"/>
      <c r="T1261" s="71"/>
      <c r="U1261" s="71"/>
      <c r="V1261" s="71"/>
      <c r="W1261" s="71"/>
      <c r="X1261" s="71"/>
    </row>
    <row r="1262" spans="1:24" ht="164.4">
      <c r="A1262" s="118">
        <v>1261</v>
      </c>
      <c r="B1262" s="258" t="s">
        <v>2857</v>
      </c>
      <c r="C1262" s="259" t="s">
        <v>2128</v>
      </c>
      <c r="D1262" s="253" t="s">
        <v>12</v>
      </c>
      <c r="E1262" s="258" t="s">
        <v>6187</v>
      </c>
      <c r="F1262" s="258" t="s">
        <v>2858</v>
      </c>
      <c r="G1262" s="258" t="s">
        <v>2859</v>
      </c>
      <c r="H1262" s="258" t="s">
        <v>2860</v>
      </c>
      <c r="I1262" s="224" t="s">
        <v>6119</v>
      </c>
      <c r="J1262" s="258" t="s">
        <v>2862</v>
      </c>
      <c r="K1262" s="307" t="s">
        <v>2863</v>
      </c>
      <c r="L1262" s="73"/>
      <c r="M1262" s="74"/>
      <c r="N1262" s="5"/>
      <c r="O1262" s="5"/>
      <c r="P1262" s="5"/>
      <c r="Q1262" s="5"/>
      <c r="R1262" s="5"/>
      <c r="S1262" s="5"/>
      <c r="T1262" s="5"/>
      <c r="U1262" s="5"/>
      <c r="V1262" s="5"/>
      <c r="W1262" s="5"/>
      <c r="X1262" s="5"/>
    </row>
    <row r="1263" spans="1:24" ht="81.599999999999994">
      <c r="A1263" s="118">
        <v>1262</v>
      </c>
      <c r="B1263" s="119" t="s">
        <v>2857</v>
      </c>
      <c r="C1263" s="120" t="s">
        <v>2128</v>
      </c>
      <c r="D1263" s="253" t="s">
        <v>17</v>
      </c>
      <c r="E1263" s="119"/>
      <c r="F1263" s="254" t="s">
        <v>2865</v>
      </c>
      <c r="G1263" s="254"/>
      <c r="H1263" s="254"/>
      <c r="I1263" s="251"/>
      <c r="J1263" s="254"/>
      <c r="K1263" s="256" t="s">
        <v>93</v>
      </c>
      <c r="L1263" s="73"/>
      <c r="M1263" s="74"/>
      <c r="N1263" s="5"/>
      <c r="O1263" s="5"/>
      <c r="P1263" s="5"/>
      <c r="Q1263" s="5"/>
      <c r="R1263" s="5"/>
      <c r="S1263" s="5"/>
      <c r="T1263" s="5"/>
      <c r="U1263" s="5"/>
      <c r="V1263" s="5"/>
      <c r="W1263" s="5"/>
      <c r="X1263" s="5"/>
    </row>
    <row r="1264" spans="1:24" ht="40.799999999999997">
      <c r="A1264" s="118">
        <v>1263</v>
      </c>
      <c r="B1264" s="119" t="s">
        <v>2866</v>
      </c>
      <c r="C1264" s="120" t="s">
        <v>2134</v>
      </c>
      <c r="D1264" s="253" t="s">
        <v>12</v>
      </c>
      <c r="E1264" s="119"/>
      <c r="F1264" s="119" t="s">
        <v>6466</v>
      </c>
      <c r="G1264" s="119" t="s">
        <v>2867</v>
      </c>
      <c r="H1264" s="119" t="s">
        <v>2868</v>
      </c>
      <c r="I1264" s="224" t="s">
        <v>2869</v>
      </c>
      <c r="J1264" s="119" t="s">
        <v>2870</v>
      </c>
      <c r="K1264" s="153" t="s">
        <v>2871</v>
      </c>
      <c r="L1264" s="75"/>
      <c r="M1264" s="76"/>
      <c r="N1264" s="25"/>
      <c r="O1264" s="25"/>
      <c r="P1264" s="25"/>
      <c r="Q1264" s="25"/>
      <c r="R1264" s="25"/>
      <c r="S1264" s="25"/>
      <c r="T1264" s="25"/>
      <c r="U1264" s="25"/>
      <c r="V1264" s="25"/>
      <c r="W1264" s="25"/>
      <c r="X1264" s="25"/>
    </row>
    <row r="1265" spans="1:24" ht="51">
      <c r="A1265" s="118">
        <v>1264</v>
      </c>
      <c r="B1265" s="258" t="s">
        <v>2866</v>
      </c>
      <c r="C1265" s="259" t="s">
        <v>2134</v>
      </c>
      <c r="D1265" s="253" t="s">
        <v>17</v>
      </c>
      <c r="E1265" s="258"/>
      <c r="F1265" s="258" t="s">
        <v>6467</v>
      </c>
      <c r="G1265" s="258" t="s">
        <v>2872</v>
      </c>
      <c r="H1265" s="258" t="s">
        <v>2873</v>
      </c>
      <c r="I1265" s="224" t="s">
        <v>2874</v>
      </c>
      <c r="J1265" s="258" t="s">
        <v>2875</v>
      </c>
      <c r="K1265" s="263" t="s">
        <v>2876</v>
      </c>
      <c r="L1265" s="73"/>
      <c r="M1265" s="74"/>
      <c r="N1265" s="5"/>
      <c r="O1265" s="5"/>
      <c r="P1265" s="5"/>
      <c r="Q1265" s="5"/>
      <c r="R1265" s="5"/>
      <c r="S1265" s="5"/>
      <c r="T1265" s="5"/>
      <c r="U1265" s="5"/>
      <c r="V1265" s="5"/>
      <c r="W1265" s="5"/>
      <c r="X1265" s="5"/>
    </row>
    <row r="1266" spans="1:24" ht="51">
      <c r="A1266" s="118">
        <v>1265</v>
      </c>
      <c r="B1266" s="119" t="s">
        <v>2866</v>
      </c>
      <c r="C1266" s="120" t="s">
        <v>2134</v>
      </c>
      <c r="D1266" s="253" t="s">
        <v>23</v>
      </c>
      <c r="E1266" s="119"/>
      <c r="F1266" s="119" t="s">
        <v>6468</v>
      </c>
      <c r="G1266" s="119" t="s">
        <v>2877</v>
      </c>
      <c r="H1266" s="119" t="s">
        <v>2878</v>
      </c>
      <c r="I1266" s="224" t="s">
        <v>2879</v>
      </c>
      <c r="J1266" s="119" t="s">
        <v>2880</v>
      </c>
      <c r="K1266" s="153"/>
      <c r="L1266" s="75"/>
      <c r="M1266" s="76"/>
      <c r="N1266" s="25"/>
      <c r="O1266" s="25"/>
      <c r="P1266" s="25"/>
      <c r="Q1266" s="25"/>
      <c r="R1266" s="25"/>
      <c r="S1266" s="25"/>
      <c r="T1266" s="25"/>
      <c r="U1266" s="25"/>
      <c r="V1266" s="25"/>
      <c r="W1266" s="25"/>
      <c r="X1266" s="25"/>
    </row>
    <row r="1267" spans="1:24" ht="51">
      <c r="A1267" s="118">
        <v>1266</v>
      </c>
      <c r="B1267" s="258" t="s">
        <v>2866</v>
      </c>
      <c r="C1267" s="259" t="s">
        <v>2134</v>
      </c>
      <c r="D1267" s="253" t="s">
        <v>31</v>
      </c>
      <c r="E1267" s="258"/>
      <c r="F1267" s="258" t="s">
        <v>6469</v>
      </c>
      <c r="G1267" s="258" t="s">
        <v>2881</v>
      </c>
      <c r="H1267" s="258" t="s">
        <v>2882</v>
      </c>
      <c r="I1267" s="226" t="s">
        <v>6032</v>
      </c>
      <c r="J1267" s="258" t="s">
        <v>2884</v>
      </c>
      <c r="K1267" s="263" t="s">
        <v>2885</v>
      </c>
      <c r="L1267" s="75"/>
      <c r="M1267" s="76"/>
      <c r="N1267" s="25"/>
      <c r="O1267" s="25"/>
      <c r="P1267" s="25"/>
      <c r="Q1267" s="25"/>
      <c r="R1267" s="25"/>
      <c r="S1267" s="25"/>
      <c r="T1267" s="25"/>
      <c r="U1267" s="25"/>
      <c r="V1267" s="25"/>
      <c r="W1267" s="25"/>
      <c r="X1267" s="25"/>
    </row>
    <row r="1268" spans="1:24" ht="40.799999999999997">
      <c r="A1268" s="118">
        <v>1267</v>
      </c>
      <c r="B1268" s="258" t="s">
        <v>2866</v>
      </c>
      <c r="C1268" s="259" t="s">
        <v>2134</v>
      </c>
      <c r="D1268" s="253" t="s">
        <v>35</v>
      </c>
      <c r="E1268" s="258"/>
      <c r="F1268" s="258" t="s">
        <v>6470</v>
      </c>
      <c r="G1268" s="258" t="s">
        <v>2886</v>
      </c>
      <c r="H1268" s="258" t="s">
        <v>2887</v>
      </c>
      <c r="I1268" s="224" t="s">
        <v>2888</v>
      </c>
      <c r="J1268" s="258" t="s">
        <v>2889</v>
      </c>
      <c r="K1268" s="263" t="s">
        <v>2890</v>
      </c>
      <c r="L1268" s="75"/>
      <c r="M1268" s="76"/>
      <c r="N1268" s="25"/>
      <c r="O1268" s="25"/>
      <c r="P1268" s="25"/>
      <c r="Q1268" s="25"/>
      <c r="R1268" s="25"/>
      <c r="S1268" s="25"/>
      <c r="T1268" s="25"/>
      <c r="U1268" s="25"/>
      <c r="V1268" s="25"/>
      <c r="W1268" s="25"/>
      <c r="X1268" s="25"/>
    </row>
    <row r="1269" spans="1:24" ht="71.400000000000006">
      <c r="A1269" s="118">
        <v>1268</v>
      </c>
      <c r="B1269" s="258" t="s">
        <v>2866</v>
      </c>
      <c r="C1269" s="259" t="s">
        <v>2134</v>
      </c>
      <c r="D1269" s="253" t="s">
        <v>76</v>
      </c>
      <c r="E1269" s="258" t="s">
        <v>6187</v>
      </c>
      <c r="F1269" s="258" t="s">
        <v>6471</v>
      </c>
      <c r="G1269" s="258" t="s">
        <v>2891</v>
      </c>
      <c r="H1269" s="258" t="s">
        <v>2892</v>
      </c>
      <c r="I1269" s="224" t="s">
        <v>2893</v>
      </c>
      <c r="J1269" s="258" t="s">
        <v>2894</v>
      </c>
      <c r="K1269" s="263" t="s">
        <v>2895</v>
      </c>
      <c r="L1269" s="73"/>
      <c r="M1269" s="74"/>
      <c r="N1269" s="5"/>
      <c r="O1269" s="5"/>
      <c r="P1269" s="5"/>
      <c r="Q1269" s="5"/>
      <c r="R1269" s="5"/>
      <c r="S1269" s="5"/>
      <c r="T1269" s="5"/>
      <c r="U1269" s="5"/>
      <c r="V1269" s="5"/>
      <c r="W1269" s="5"/>
      <c r="X1269" s="5"/>
    </row>
    <row r="1270" spans="1:24" ht="61.2">
      <c r="A1270" s="118">
        <v>1269</v>
      </c>
      <c r="B1270" s="119" t="s">
        <v>2866</v>
      </c>
      <c r="C1270" s="120" t="s">
        <v>2134</v>
      </c>
      <c r="D1270" s="253" t="s">
        <v>44</v>
      </c>
      <c r="E1270" s="119"/>
      <c r="F1270" s="119" t="s">
        <v>2901</v>
      </c>
      <c r="G1270" s="119" t="s">
        <v>2902</v>
      </c>
      <c r="H1270" s="119" t="s">
        <v>2903</v>
      </c>
      <c r="I1270" s="224" t="s">
        <v>2904</v>
      </c>
      <c r="J1270" s="119" t="s">
        <v>2905</v>
      </c>
      <c r="K1270" s="153"/>
      <c r="L1270" s="73"/>
      <c r="M1270" s="74"/>
      <c r="N1270" s="5"/>
      <c r="O1270" s="5"/>
      <c r="P1270" s="5"/>
      <c r="Q1270" s="5"/>
      <c r="R1270" s="5"/>
      <c r="S1270" s="5"/>
      <c r="T1270" s="5"/>
      <c r="U1270" s="5"/>
      <c r="V1270" s="5"/>
      <c r="W1270" s="5"/>
      <c r="X1270" s="5"/>
    </row>
    <row r="1271" spans="1:24" ht="51">
      <c r="A1271" s="118">
        <v>1270</v>
      </c>
      <c r="B1271" s="258" t="s">
        <v>2866</v>
      </c>
      <c r="C1271" s="259" t="s">
        <v>2134</v>
      </c>
      <c r="D1271" s="253" t="s">
        <v>92</v>
      </c>
      <c r="E1271" s="258"/>
      <c r="F1271" s="258" t="s">
        <v>2906</v>
      </c>
      <c r="G1271" s="258" t="s">
        <v>2907</v>
      </c>
      <c r="H1271" s="258" t="s">
        <v>2908</v>
      </c>
      <c r="I1271" s="224" t="s">
        <v>2909</v>
      </c>
      <c r="J1271" s="258" t="s">
        <v>2910</v>
      </c>
      <c r="K1271" s="261"/>
      <c r="L1271" s="75"/>
      <c r="M1271" s="76"/>
      <c r="N1271" s="25"/>
      <c r="O1271" s="25"/>
      <c r="P1271" s="25"/>
      <c r="Q1271" s="25"/>
      <c r="R1271" s="25"/>
      <c r="S1271" s="25"/>
      <c r="T1271" s="25"/>
      <c r="U1271" s="25"/>
      <c r="V1271" s="25"/>
      <c r="W1271" s="25"/>
      <c r="X1271" s="25"/>
    </row>
    <row r="1272" spans="1:24" ht="61.2">
      <c r="A1272" s="118">
        <v>1271</v>
      </c>
      <c r="B1272" s="224" t="s">
        <v>2866</v>
      </c>
      <c r="C1272" s="252" t="s">
        <v>2134</v>
      </c>
      <c r="D1272" s="253" t="s">
        <v>40</v>
      </c>
      <c r="E1272" s="224"/>
      <c r="F1272" s="224" t="s">
        <v>2896</v>
      </c>
      <c r="G1272" s="224" t="s">
        <v>2897</v>
      </c>
      <c r="H1272" s="224" t="s">
        <v>2898</v>
      </c>
      <c r="I1272" s="224" t="s">
        <v>2899</v>
      </c>
      <c r="J1272" s="224" t="s">
        <v>2900</v>
      </c>
      <c r="K1272" s="224"/>
      <c r="L1272" s="75"/>
      <c r="M1272" s="76"/>
      <c r="N1272" s="25"/>
      <c r="O1272" s="25"/>
      <c r="P1272" s="25"/>
      <c r="Q1272" s="25"/>
      <c r="R1272" s="25"/>
      <c r="S1272" s="25"/>
      <c r="T1272" s="25"/>
      <c r="U1272" s="25"/>
      <c r="V1272" s="25"/>
      <c r="W1272" s="25"/>
      <c r="X1272" s="25"/>
    </row>
    <row r="1273" spans="1:24" ht="61.2">
      <c r="A1273" s="118">
        <v>1272</v>
      </c>
      <c r="B1273" s="119" t="s">
        <v>2866</v>
      </c>
      <c r="C1273" s="120" t="s">
        <v>2134</v>
      </c>
      <c r="D1273" s="253">
        <v>11</v>
      </c>
      <c r="E1273" s="119"/>
      <c r="F1273" s="119" t="s">
        <v>6473</v>
      </c>
      <c r="G1273" s="119" t="s">
        <v>2916</v>
      </c>
      <c r="H1273" s="119" t="s">
        <v>2917</v>
      </c>
      <c r="I1273" s="224" t="s">
        <v>2918</v>
      </c>
      <c r="J1273" s="119" t="s">
        <v>2919</v>
      </c>
      <c r="K1273" s="153"/>
      <c r="L1273" s="73"/>
      <c r="M1273" s="74"/>
      <c r="N1273" s="5"/>
      <c r="O1273" s="5"/>
      <c r="P1273" s="5"/>
      <c r="Q1273" s="5"/>
      <c r="R1273" s="5"/>
      <c r="S1273" s="5"/>
      <c r="T1273" s="5"/>
      <c r="U1273" s="5"/>
      <c r="V1273" s="5"/>
      <c r="W1273" s="5"/>
      <c r="X1273" s="5"/>
    </row>
    <row r="1274" spans="1:24" ht="51">
      <c r="A1274" s="118">
        <v>1273</v>
      </c>
      <c r="B1274" s="224" t="s">
        <v>2866</v>
      </c>
      <c r="C1274" s="252" t="s">
        <v>2134</v>
      </c>
      <c r="D1274" s="253">
        <v>10</v>
      </c>
      <c r="E1274" s="224" t="s">
        <v>6187</v>
      </c>
      <c r="F1274" s="224" t="s">
        <v>6472</v>
      </c>
      <c r="G1274" s="224" t="s">
        <v>2911</v>
      </c>
      <c r="H1274" s="224" t="s">
        <v>2912</v>
      </c>
      <c r="I1274" s="224" t="s">
        <v>2913</v>
      </c>
      <c r="J1274" s="224" t="s">
        <v>2914</v>
      </c>
      <c r="K1274" s="224" t="s">
        <v>2915</v>
      </c>
      <c r="L1274" s="73"/>
      <c r="M1274" s="74"/>
      <c r="N1274" s="5"/>
      <c r="O1274" s="5"/>
      <c r="P1274" s="5"/>
      <c r="Q1274" s="5"/>
      <c r="R1274" s="5"/>
      <c r="S1274" s="5"/>
      <c r="T1274" s="5"/>
      <c r="U1274" s="5"/>
      <c r="V1274" s="5"/>
      <c r="W1274" s="5"/>
      <c r="X1274" s="5"/>
    </row>
    <row r="1275" spans="1:24" ht="51">
      <c r="A1275" s="118">
        <v>1274</v>
      </c>
      <c r="B1275" s="119" t="s">
        <v>2866</v>
      </c>
      <c r="C1275" s="120" t="s">
        <v>2134</v>
      </c>
      <c r="D1275" s="253">
        <v>14</v>
      </c>
      <c r="E1275" s="119"/>
      <c r="F1275" s="119" t="s">
        <v>6474</v>
      </c>
      <c r="G1275" s="119" t="s">
        <v>2928</v>
      </c>
      <c r="H1275" s="119" t="s">
        <v>2929</v>
      </c>
      <c r="I1275" s="224" t="s">
        <v>6036</v>
      </c>
      <c r="J1275" s="119" t="s">
        <v>2931</v>
      </c>
      <c r="K1275" s="263" t="str">
        <f>HYPERLINK("http://c-vs.edusite.ru/p64aa1.html","http://c-vs.edusite.ru/p64aa1.html")</f>
        <v>http://c-vs.edusite.ru/p64aa1.html</v>
      </c>
      <c r="L1275" s="73"/>
      <c r="M1275" s="74"/>
      <c r="N1275" s="5"/>
      <c r="O1275" s="5"/>
      <c r="P1275" s="5"/>
      <c r="Q1275" s="5"/>
      <c r="R1275" s="5"/>
      <c r="S1275" s="5"/>
      <c r="T1275" s="5"/>
      <c r="U1275" s="5"/>
      <c r="V1275" s="5"/>
      <c r="W1275" s="5"/>
      <c r="X1275" s="5"/>
    </row>
    <row r="1276" spans="1:24" ht="51">
      <c r="A1276" s="118">
        <v>1275</v>
      </c>
      <c r="B1276" s="119" t="s">
        <v>2866</v>
      </c>
      <c r="C1276" s="120" t="s">
        <v>2134</v>
      </c>
      <c r="D1276" s="253">
        <v>16</v>
      </c>
      <c r="E1276" s="119"/>
      <c r="F1276" s="119" t="s">
        <v>2933</v>
      </c>
      <c r="G1276" s="119" t="s">
        <v>2934</v>
      </c>
      <c r="H1276" s="119" t="s">
        <v>2935</v>
      </c>
      <c r="I1276" s="224" t="s">
        <v>2936</v>
      </c>
      <c r="J1276" s="119" t="s">
        <v>2937</v>
      </c>
      <c r="K1276" s="153" t="s">
        <v>2938</v>
      </c>
      <c r="L1276" s="73"/>
      <c r="M1276" s="74"/>
      <c r="N1276" s="5"/>
      <c r="O1276" s="5"/>
      <c r="P1276" s="5"/>
      <c r="Q1276" s="5"/>
      <c r="R1276" s="5"/>
      <c r="S1276" s="5"/>
      <c r="T1276" s="5"/>
      <c r="U1276" s="5"/>
      <c r="V1276" s="5"/>
      <c r="W1276" s="5"/>
      <c r="X1276" s="5"/>
    </row>
    <row r="1277" spans="1:24" ht="51">
      <c r="A1277" s="118">
        <v>1276</v>
      </c>
      <c r="B1277" s="224" t="s">
        <v>2866</v>
      </c>
      <c r="C1277" s="252" t="s">
        <v>2134</v>
      </c>
      <c r="D1277" s="253">
        <v>12</v>
      </c>
      <c r="E1277" s="224"/>
      <c r="F1277" s="224" t="s">
        <v>2920</v>
      </c>
      <c r="G1277" s="224" t="s">
        <v>2921</v>
      </c>
      <c r="H1277" s="224" t="s">
        <v>2922</v>
      </c>
      <c r="I1277" s="224" t="s">
        <v>2923</v>
      </c>
      <c r="J1277" s="224" t="s">
        <v>2924</v>
      </c>
      <c r="K1277" s="224"/>
      <c r="L1277" s="73"/>
      <c r="M1277" s="74"/>
      <c r="N1277" s="5"/>
      <c r="O1277" s="5"/>
      <c r="P1277" s="5"/>
      <c r="Q1277" s="5"/>
      <c r="R1277" s="5"/>
      <c r="S1277" s="5"/>
      <c r="T1277" s="5"/>
      <c r="U1277" s="5"/>
      <c r="V1277" s="5"/>
      <c r="W1277" s="5"/>
      <c r="X1277" s="5"/>
    </row>
    <row r="1278" spans="1:24" ht="61.2">
      <c r="A1278" s="118">
        <v>1277</v>
      </c>
      <c r="B1278" s="224" t="s">
        <v>2866</v>
      </c>
      <c r="C1278" s="252" t="s">
        <v>2134</v>
      </c>
      <c r="D1278" s="253">
        <v>17</v>
      </c>
      <c r="E1278" s="224"/>
      <c r="F1278" s="224" t="s">
        <v>2939</v>
      </c>
      <c r="G1278" s="224" t="s">
        <v>2940</v>
      </c>
      <c r="H1278" s="224" t="s">
        <v>2941</v>
      </c>
      <c r="I1278" s="224" t="s">
        <v>2942</v>
      </c>
      <c r="J1278" s="224" t="s">
        <v>2943</v>
      </c>
      <c r="K1278" s="309"/>
      <c r="L1278" s="73"/>
      <c r="M1278" s="74"/>
      <c r="N1278" s="5"/>
      <c r="O1278" s="5"/>
      <c r="P1278" s="5"/>
      <c r="Q1278" s="5"/>
      <c r="R1278" s="5"/>
      <c r="S1278" s="5"/>
      <c r="T1278" s="5"/>
      <c r="U1278" s="5"/>
      <c r="V1278" s="5"/>
      <c r="W1278" s="5"/>
      <c r="X1278" s="5"/>
    </row>
    <row r="1279" spans="1:24" ht="51">
      <c r="A1279" s="118">
        <v>1278</v>
      </c>
      <c r="B1279" s="119" t="s">
        <v>2866</v>
      </c>
      <c r="C1279" s="120" t="s">
        <v>2134</v>
      </c>
      <c r="D1279" s="253">
        <v>19</v>
      </c>
      <c r="E1279" s="119"/>
      <c r="F1279" s="119" t="s">
        <v>2949</v>
      </c>
      <c r="G1279" s="119" t="s">
        <v>2950</v>
      </c>
      <c r="H1279" s="119" t="s">
        <v>2951</v>
      </c>
      <c r="I1279" s="224" t="s">
        <v>2952</v>
      </c>
      <c r="J1279" s="119" t="s">
        <v>2953</v>
      </c>
      <c r="K1279" s="153"/>
      <c r="L1279" s="73"/>
      <c r="M1279" s="74"/>
      <c r="N1279" s="5"/>
      <c r="O1279" s="5"/>
      <c r="P1279" s="5"/>
      <c r="Q1279" s="5"/>
      <c r="R1279" s="5"/>
      <c r="S1279" s="5"/>
      <c r="T1279" s="5"/>
      <c r="U1279" s="5"/>
      <c r="V1279" s="5"/>
      <c r="W1279" s="5"/>
      <c r="X1279" s="5"/>
    </row>
    <row r="1280" spans="1:24" ht="61.2">
      <c r="A1280" s="118">
        <v>1279</v>
      </c>
      <c r="B1280" s="119" t="s">
        <v>2866</v>
      </c>
      <c r="C1280" s="120" t="s">
        <v>2134</v>
      </c>
      <c r="D1280" s="253">
        <v>20</v>
      </c>
      <c r="E1280" s="119"/>
      <c r="F1280" s="119" t="s">
        <v>2954</v>
      </c>
      <c r="G1280" s="119" t="s">
        <v>2955</v>
      </c>
      <c r="H1280" s="119" t="s">
        <v>2956</v>
      </c>
      <c r="I1280" s="224" t="s">
        <v>2957</v>
      </c>
      <c r="J1280" s="119" t="s">
        <v>2958</v>
      </c>
      <c r="K1280" s="153"/>
      <c r="L1280" s="73"/>
      <c r="M1280" s="74"/>
      <c r="N1280" s="5"/>
      <c r="O1280" s="5"/>
      <c r="P1280" s="5"/>
      <c r="Q1280" s="5"/>
      <c r="R1280" s="5"/>
      <c r="S1280" s="5"/>
      <c r="T1280" s="5"/>
      <c r="U1280" s="5"/>
      <c r="V1280" s="5"/>
      <c r="W1280" s="5"/>
      <c r="X1280" s="5"/>
    </row>
    <row r="1281" spans="1:24" ht="81.599999999999994">
      <c r="A1281" s="118">
        <v>1280</v>
      </c>
      <c r="B1281" s="258" t="s">
        <v>2866</v>
      </c>
      <c r="C1281" s="259" t="s">
        <v>2134</v>
      </c>
      <c r="D1281" s="253">
        <v>21</v>
      </c>
      <c r="E1281" s="258" t="s">
        <v>6187</v>
      </c>
      <c r="F1281" s="258" t="s">
        <v>6475</v>
      </c>
      <c r="G1281" s="258" t="s">
        <v>2959</v>
      </c>
      <c r="H1281" s="258" t="s">
        <v>2960</v>
      </c>
      <c r="I1281" s="224" t="s">
        <v>2961</v>
      </c>
      <c r="J1281" s="258" t="s">
        <v>2962</v>
      </c>
      <c r="K1281" s="261" t="s">
        <v>2963</v>
      </c>
      <c r="L1281" s="75"/>
      <c r="M1281" s="76"/>
      <c r="N1281" s="25"/>
      <c r="O1281" s="25"/>
      <c r="P1281" s="25"/>
      <c r="Q1281" s="25"/>
      <c r="R1281" s="25"/>
      <c r="S1281" s="25"/>
      <c r="T1281" s="25"/>
      <c r="U1281" s="25"/>
      <c r="V1281" s="25"/>
      <c r="W1281" s="25"/>
      <c r="X1281" s="25"/>
    </row>
    <row r="1282" spans="1:24" ht="52.2">
      <c r="A1282" s="118">
        <v>1281</v>
      </c>
      <c r="B1282" s="224" t="s">
        <v>2866</v>
      </c>
      <c r="C1282" s="252" t="s">
        <v>2134</v>
      </c>
      <c r="D1282" s="253">
        <v>18</v>
      </c>
      <c r="E1282" s="224"/>
      <c r="F1282" s="224" t="s">
        <v>2944</v>
      </c>
      <c r="G1282" s="224" t="s">
        <v>2945</v>
      </c>
      <c r="H1282" s="224" t="s">
        <v>2946</v>
      </c>
      <c r="I1282" s="224" t="s">
        <v>2947</v>
      </c>
      <c r="J1282" s="224" t="s">
        <v>2948</v>
      </c>
      <c r="K1282" s="306" t="str">
        <f>HYPERLINK("http://kloc2.ru/DswMedia/obraz_achcija.doc","http://kloc2.ru/DswMedia/obraz_achcija.doc
")</f>
        <v xml:space="preserve">http://kloc2.ru/DswMedia/obraz_achcija.doc
</v>
      </c>
      <c r="L1282" s="77" t="s">
        <v>2969</v>
      </c>
      <c r="M1282" s="74"/>
      <c r="N1282" s="5"/>
      <c r="O1282" s="5"/>
      <c r="P1282" s="5"/>
      <c r="Q1282" s="5"/>
      <c r="R1282" s="5"/>
      <c r="S1282" s="5"/>
      <c r="T1282" s="5"/>
      <c r="U1282" s="5"/>
      <c r="V1282" s="5"/>
      <c r="W1282" s="5"/>
      <c r="X1282" s="5"/>
    </row>
    <row r="1283" spans="1:24" ht="71.400000000000006">
      <c r="A1283" s="118">
        <v>1282</v>
      </c>
      <c r="B1283" s="224" t="s">
        <v>2866</v>
      </c>
      <c r="C1283" s="252" t="s">
        <v>2134</v>
      </c>
      <c r="D1283" s="253">
        <v>22</v>
      </c>
      <c r="E1283" s="224" t="s">
        <v>6187</v>
      </c>
      <c r="F1283" s="224" t="s">
        <v>6476</v>
      </c>
      <c r="G1283" s="224" t="s">
        <v>2964</v>
      </c>
      <c r="H1283" s="224" t="s">
        <v>2965</v>
      </c>
      <c r="I1283" s="224" t="s">
        <v>2966</v>
      </c>
      <c r="J1283" s="224" t="s">
        <v>2967</v>
      </c>
      <c r="K1283" s="224" t="s">
        <v>2968</v>
      </c>
      <c r="L1283" s="73"/>
      <c r="M1283" s="74"/>
      <c r="N1283" s="5"/>
      <c r="O1283" s="5"/>
      <c r="P1283" s="5"/>
      <c r="Q1283" s="5"/>
      <c r="R1283" s="5"/>
      <c r="S1283" s="5"/>
      <c r="T1283" s="5"/>
      <c r="U1283" s="5"/>
      <c r="V1283" s="5"/>
      <c r="W1283" s="5"/>
      <c r="X1283" s="5"/>
    </row>
    <row r="1284" spans="1:24" ht="51">
      <c r="A1284" s="118">
        <v>1283</v>
      </c>
      <c r="B1284" s="258" t="s">
        <v>2866</v>
      </c>
      <c r="C1284" s="259" t="s">
        <v>2134</v>
      </c>
      <c r="D1284" s="253">
        <v>24</v>
      </c>
      <c r="E1284" s="258"/>
      <c r="F1284" s="258" t="s">
        <v>2975</v>
      </c>
      <c r="G1284" s="258" t="s">
        <v>2976</v>
      </c>
      <c r="H1284" s="258" t="s">
        <v>2977</v>
      </c>
      <c r="I1284" s="224" t="s">
        <v>2978</v>
      </c>
      <c r="J1284" s="258" t="s">
        <v>2979</v>
      </c>
      <c r="K1284" s="261"/>
      <c r="L1284" s="75"/>
      <c r="M1284" s="76"/>
      <c r="N1284" s="25"/>
      <c r="O1284" s="25"/>
      <c r="P1284" s="25"/>
      <c r="Q1284" s="25"/>
      <c r="R1284" s="25"/>
      <c r="S1284" s="25"/>
      <c r="T1284" s="25"/>
      <c r="U1284" s="25"/>
      <c r="V1284" s="25"/>
      <c r="W1284" s="25"/>
      <c r="X1284" s="25"/>
    </row>
    <row r="1285" spans="1:24" ht="51">
      <c r="A1285" s="118">
        <v>1284</v>
      </c>
      <c r="B1285" s="119" t="s">
        <v>2866</v>
      </c>
      <c r="C1285" s="120" t="s">
        <v>2134</v>
      </c>
      <c r="D1285" s="253">
        <v>25</v>
      </c>
      <c r="E1285" s="119"/>
      <c r="F1285" s="119" t="s">
        <v>2980</v>
      </c>
      <c r="G1285" s="119" t="s">
        <v>2981</v>
      </c>
      <c r="H1285" s="119" t="s">
        <v>2982</v>
      </c>
      <c r="I1285" s="224" t="s">
        <v>2983</v>
      </c>
      <c r="J1285" s="119" t="s">
        <v>2984</v>
      </c>
      <c r="K1285" s="153" t="s">
        <v>2985</v>
      </c>
      <c r="L1285" s="73"/>
      <c r="M1285" s="74"/>
      <c r="N1285" s="5"/>
      <c r="O1285" s="5"/>
      <c r="P1285" s="5"/>
      <c r="Q1285" s="5"/>
      <c r="R1285" s="5"/>
      <c r="S1285" s="5"/>
      <c r="T1285" s="5"/>
      <c r="U1285" s="5"/>
      <c r="V1285" s="5"/>
      <c r="W1285" s="5"/>
      <c r="X1285" s="5"/>
    </row>
    <row r="1286" spans="1:24" ht="61.2">
      <c r="A1286" s="118">
        <v>1285</v>
      </c>
      <c r="B1286" s="224" t="s">
        <v>2866</v>
      </c>
      <c r="C1286" s="252" t="s">
        <v>2134</v>
      </c>
      <c r="D1286" s="253">
        <v>23</v>
      </c>
      <c r="E1286" s="224"/>
      <c r="F1286" s="224" t="s">
        <v>6477</v>
      </c>
      <c r="G1286" s="224" t="s">
        <v>2970</v>
      </c>
      <c r="H1286" s="224" t="s">
        <v>2971</v>
      </c>
      <c r="I1286" s="224" t="s">
        <v>2972</v>
      </c>
      <c r="J1286" s="224" t="s">
        <v>2973</v>
      </c>
      <c r="K1286" s="224" t="s">
        <v>2974</v>
      </c>
      <c r="L1286" s="73"/>
      <c r="M1286" s="74"/>
      <c r="N1286" s="5"/>
      <c r="O1286" s="5"/>
      <c r="P1286" s="5"/>
      <c r="Q1286" s="5"/>
      <c r="R1286" s="5"/>
      <c r="S1286" s="5"/>
      <c r="T1286" s="5"/>
      <c r="U1286" s="5"/>
      <c r="V1286" s="5"/>
      <c r="W1286" s="5"/>
      <c r="X1286" s="5"/>
    </row>
    <row r="1287" spans="1:24" ht="61.2">
      <c r="A1287" s="118">
        <v>1286</v>
      </c>
      <c r="B1287" s="119" t="s">
        <v>2866</v>
      </c>
      <c r="C1287" s="120" t="s">
        <v>2134</v>
      </c>
      <c r="D1287" s="253">
        <v>27</v>
      </c>
      <c r="E1287" s="119" t="s">
        <v>6187</v>
      </c>
      <c r="F1287" s="119" t="s">
        <v>2991</v>
      </c>
      <c r="G1287" s="119" t="s">
        <v>2992</v>
      </c>
      <c r="H1287" s="119" t="s">
        <v>2993</v>
      </c>
      <c r="I1287" s="224" t="s">
        <v>6033</v>
      </c>
      <c r="J1287" s="119" t="s">
        <v>2995</v>
      </c>
      <c r="K1287" s="153" t="s">
        <v>2996</v>
      </c>
      <c r="L1287" s="73"/>
      <c r="M1287" s="74"/>
      <c r="N1287" s="5"/>
      <c r="O1287" s="5"/>
      <c r="P1287" s="5"/>
      <c r="Q1287" s="5"/>
      <c r="R1287" s="5"/>
      <c r="S1287" s="5"/>
      <c r="T1287" s="5"/>
      <c r="U1287" s="5"/>
      <c r="V1287" s="5"/>
      <c r="W1287" s="5"/>
      <c r="X1287" s="5"/>
    </row>
    <row r="1288" spans="1:24" ht="51">
      <c r="A1288" s="118">
        <v>1287</v>
      </c>
      <c r="B1288" s="119" t="s">
        <v>2866</v>
      </c>
      <c r="C1288" s="120" t="s">
        <v>2134</v>
      </c>
      <c r="D1288" s="253">
        <v>28</v>
      </c>
      <c r="E1288" s="119"/>
      <c r="F1288" s="119" t="s">
        <v>2997</v>
      </c>
      <c r="G1288" s="119" t="s">
        <v>2998</v>
      </c>
      <c r="H1288" s="119" t="s">
        <v>2999</v>
      </c>
      <c r="I1288" s="224" t="s">
        <v>3000</v>
      </c>
      <c r="J1288" s="119" t="s">
        <v>3001</v>
      </c>
      <c r="K1288" s="153"/>
      <c r="L1288" s="73"/>
      <c r="M1288" s="74"/>
      <c r="N1288" s="5"/>
      <c r="O1288" s="5"/>
      <c r="P1288" s="5"/>
      <c r="Q1288" s="5"/>
      <c r="R1288" s="5"/>
      <c r="S1288" s="5"/>
      <c r="T1288" s="5"/>
      <c r="U1288" s="5"/>
      <c r="V1288" s="5"/>
      <c r="W1288" s="5"/>
      <c r="X1288" s="5"/>
    </row>
    <row r="1289" spans="1:24" ht="122.4">
      <c r="A1289" s="118">
        <v>1288</v>
      </c>
      <c r="B1289" s="119" t="s">
        <v>2866</v>
      </c>
      <c r="C1289" s="120" t="s">
        <v>2134</v>
      </c>
      <c r="D1289" s="253">
        <v>29</v>
      </c>
      <c r="E1289" s="119" t="s">
        <v>6187</v>
      </c>
      <c r="F1289" s="119" t="s">
        <v>3002</v>
      </c>
      <c r="G1289" s="119" t="s">
        <v>3003</v>
      </c>
      <c r="H1289" s="119" t="s">
        <v>3004</v>
      </c>
      <c r="I1289" s="224" t="s">
        <v>3005</v>
      </c>
      <c r="J1289" s="119" t="s">
        <v>3006</v>
      </c>
      <c r="K1289" s="153" t="s">
        <v>3007</v>
      </c>
      <c r="L1289" s="77" t="s">
        <v>3008</v>
      </c>
      <c r="M1289" s="74"/>
      <c r="N1289" s="5"/>
      <c r="O1289" s="5"/>
      <c r="P1289" s="5"/>
      <c r="Q1289" s="5"/>
      <c r="R1289" s="5"/>
      <c r="S1289" s="5"/>
      <c r="T1289" s="5"/>
      <c r="U1289" s="5"/>
      <c r="V1289" s="5"/>
      <c r="W1289" s="5"/>
      <c r="X1289" s="5"/>
    </row>
    <row r="1290" spans="1:24" ht="71.400000000000006">
      <c r="A1290" s="118">
        <v>1289</v>
      </c>
      <c r="B1290" s="119" t="s">
        <v>2866</v>
      </c>
      <c r="C1290" s="120" t="s">
        <v>2134</v>
      </c>
      <c r="D1290" s="253">
        <v>30</v>
      </c>
      <c r="E1290" s="119"/>
      <c r="F1290" s="119" t="s">
        <v>6478</v>
      </c>
      <c r="G1290" s="119" t="s">
        <v>3009</v>
      </c>
      <c r="H1290" s="119" t="s">
        <v>3010</v>
      </c>
      <c r="I1290" s="224" t="s">
        <v>3011</v>
      </c>
      <c r="J1290" s="119" t="s">
        <v>3012</v>
      </c>
      <c r="K1290" s="153" t="s">
        <v>3013</v>
      </c>
      <c r="L1290" s="73"/>
      <c r="M1290" s="74"/>
      <c r="N1290" s="5"/>
      <c r="O1290" s="5"/>
      <c r="P1290" s="5"/>
      <c r="Q1290" s="5"/>
      <c r="R1290" s="5"/>
      <c r="S1290" s="5"/>
      <c r="T1290" s="5"/>
      <c r="U1290" s="5"/>
      <c r="V1290" s="5"/>
      <c r="W1290" s="5"/>
      <c r="X1290" s="5"/>
    </row>
    <row r="1291" spans="1:24" ht="71.400000000000006">
      <c r="A1291" s="118">
        <v>1290</v>
      </c>
      <c r="B1291" s="119" t="s">
        <v>2866</v>
      </c>
      <c r="C1291" s="120" t="s">
        <v>2134</v>
      </c>
      <c r="D1291" s="253">
        <v>31</v>
      </c>
      <c r="E1291" s="119"/>
      <c r="F1291" s="119" t="s">
        <v>6479</v>
      </c>
      <c r="G1291" s="119" t="s">
        <v>3014</v>
      </c>
      <c r="H1291" s="119" t="s">
        <v>3015</v>
      </c>
      <c r="I1291" s="224" t="s">
        <v>3016</v>
      </c>
      <c r="J1291" s="119" t="s">
        <v>3017</v>
      </c>
      <c r="K1291" s="153" t="s">
        <v>3018</v>
      </c>
      <c r="L1291" s="73"/>
      <c r="M1291" s="74"/>
      <c r="N1291" s="5"/>
      <c r="O1291" s="5"/>
      <c r="P1291" s="5"/>
      <c r="Q1291" s="5"/>
      <c r="R1291" s="5"/>
      <c r="S1291" s="5"/>
      <c r="T1291" s="5"/>
      <c r="U1291" s="5"/>
      <c r="V1291" s="5"/>
      <c r="W1291" s="5"/>
      <c r="X1291" s="5"/>
    </row>
    <row r="1292" spans="1:24" ht="51">
      <c r="A1292" s="118">
        <v>1291</v>
      </c>
      <c r="B1292" s="119" t="s">
        <v>2866</v>
      </c>
      <c r="C1292" s="120" t="s">
        <v>2134</v>
      </c>
      <c r="D1292" s="253">
        <v>32</v>
      </c>
      <c r="E1292" s="119"/>
      <c r="F1292" s="119" t="s">
        <v>3019</v>
      </c>
      <c r="G1292" s="119" t="s">
        <v>3020</v>
      </c>
      <c r="H1292" s="119" t="s">
        <v>3021</v>
      </c>
      <c r="I1292" s="224" t="s">
        <v>3022</v>
      </c>
      <c r="J1292" s="119" t="s">
        <v>3023</v>
      </c>
      <c r="K1292" s="153"/>
      <c r="L1292" s="73"/>
      <c r="M1292" s="74"/>
      <c r="N1292" s="5"/>
      <c r="O1292" s="5"/>
      <c r="P1292" s="5"/>
      <c r="Q1292" s="5"/>
      <c r="R1292" s="5"/>
      <c r="S1292" s="5"/>
      <c r="T1292" s="5"/>
      <c r="U1292" s="5"/>
      <c r="V1292" s="5"/>
      <c r="W1292" s="5"/>
      <c r="X1292" s="5"/>
    </row>
    <row r="1293" spans="1:24" ht="61.2">
      <c r="A1293" s="118">
        <v>1292</v>
      </c>
      <c r="B1293" s="224" t="s">
        <v>2866</v>
      </c>
      <c r="C1293" s="252" t="s">
        <v>2134</v>
      </c>
      <c r="D1293" s="253">
        <v>26</v>
      </c>
      <c r="E1293" s="224"/>
      <c r="F1293" s="224" t="s">
        <v>2986</v>
      </c>
      <c r="G1293" s="224" t="s">
        <v>2987</v>
      </c>
      <c r="H1293" s="224" t="s">
        <v>2988</v>
      </c>
      <c r="I1293" s="224" t="s">
        <v>6038</v>
      </c>
      <c r="J1293" s="224" t="s">
        <v>2990</v>
      </c>
      <c r="K1293" s="224"/>
      <c r="L1293" s="73"/>
      <c r="M1293" s="74"/>
      <c r="N1293" s="5"/>
      <c r="O1293" s="5"/>
      <c r="P1293" s="5"/>
      <c r="Q1293" s="5"/>
      <c r="R1293" s="5"/>
      <c r="S1293" s="5"/>
      <c r="T1293" s="5"/>
      <c r="U1293" s="5"/>
      <c r="V1293" s="5"/>
      <c r="W1293" s="5"/>
      <c r="X1293" s="5"/>
    </row>
    <row r="1294" spans="1:24" ht="40.799999999999997">
      <c r="A1294" s="118">
        <v>1293</v>
      </c>
      <c r="B1294" s="119" t="s">
        <v>2866</v>
      </c>
      <c r="C1294" s="120" t="s">
        <v>2134</v>
      </c>
      <c r="D1294" s="253">
        <v>34</v>
      </c>
      <c r="E1294" s="119"/>
      <c r="F1294" s="119" t="s">
        <v>6481</v>
      </c>
      <c r="G1294" s="119" t="s">
        <v>3028</v>
      </c>
      <c r="H1294" s="119" t="s">
        <v>3029</v>
      </c>
      <c r="I1294" s="331" t="s">
        <v>3030</v>
      </c>
      <c r="J1294" s="119" t="s">
        <v>3031</v>
      </c>
      <c r="K1294" s="153"/>
      <c r="L1294" s="73"/>
      <c r="M1294" s="74"/>
      <c r="N1294" s="5"/>
      <c r="O1294" s="5"/>
      <c r="P1294" s="5"/>
      <c r="Q1294" s="5"/>
      <c r="R1294" s="5"/>
      <c r="S1294" s="5"/>
      <c r="T1294" s="5"/>
      <c r="U1294" s="5"/>
      <c r="V1294" s="5"/>
      <c r="W1294" s="5"/>
      <c r="X1294" s="5"/>
    </row>
    <row r="1295" spans="1:24" ht="61.2">
      <c r="A1295" s="118">
        <v>1294</v>
      </c>
      <c r="B1295" s="224" t="s">
        <v>2866</v>
      </c>
      <c r="C1295" s="252" t="s">
        <v>2134</v>
      </c>
      <c r="D1295" s="253">
        <v>33</v>
      </c>
      <c r="E1295" s="224"/>
      <c r="F1295" s="224" t="s">
        <v>6480</v>
      </c>
      <c r="G1295" s="224" t="s">
        <v>3024</v>
      </c>
      <c r="H1295" s="224" t="s">
        <v>3025</v>
      </c>
      <c r="I1295" s="224" t="s">
        <v>3026</v>
      </c>
      <c r="J1295" s="224" t="s">
        <v>3027</v>
      </c>
      <c r="K1295" s="224"/>
      <c r="L1295" s="73"/>
      <c r="M1295" s="74"/>
      <c r="N1295" s="5"/>
      <c r="O1295" s="5"/>
      <c r="P1295" s="5"/>
      <c r="Q1295" s="5"/>
      <c r="R1295" s="5"/>
      <c r="S1295" s="5"/>
      <c r="T1295" s="5"/>
      <c r="U1295" s="5"/>
      <c r="V1295" s="5"/>
      <c r="W1295" s="5"/>
      <c r="X1295" s="5"/>
    </row>
    <row r="1296" spans="1:24" ht="51">
      <c r="A1296" s="118">
        <v>1295</v>
      </c>
      <c r="B1296" s="258" t="s">
        <v>2866</v>
      </c>
      <c r="C1296" s="259" t="s">
        <v>2134</v>
      </c>
      <c r="D1296" s="253">
        <v>36</v>
      </c>
      <c r="E1296" s="258"/>
      <c r="F1296" s="258" t="s">
        <v>6483</v>
      </c>
      <c r="G1296" s="258" t="s">
        <v>3036</v>
      </c>
      <c r="H1296" s="258" t="s">
        <v>3037</v>
      </c>
      <c r="I1296" s="224" t="s">
        <v>3038</v>
      </c>
      <c r="J1296" s="258" t="s">
        <v>3039</v>
      </c>
      <c r="K1296" s="263" t="s">
        <v>3040</v>
      </c>
      <c r="L1296" s="75"/>
      <c r="M1296" s="76"/>
      <c r="N1296" s="25"/>
      <c r="O1296" s="25"/>
      <c r="P1296" s="25"/>
      <c r="Q1296" s="25"/>
      <c r="R1296" s="25"/>
      <c r="S1296" s="25"/>
      <c r="T1296" s="25"/>
      <c r="U1296" s="25"/>
      <c r="V1296" s="25"/>
      <c r="W1296" s="25"/>
      <c r="X1296" s="25"/>
    </row>
    <row r="1297" spans="1:24" ht="40.799999999999997">
      <c r="A1297" s="118">
        <v>1296</v>
      </c>
      <c r="B1297" s="119" t="s">
        <v>2866</v>
      </c>
      <c r="C1297" s="120" t="s">
        <v>2134</v>
      </c>
      <c r="D1297" s="253">
        <v>37</v>
      </c>
      <c r="E1297" s="119"/>
      <c r="F1297" s="119" t="s">
        <v>6484</v>
      </c>
      <c r="G1297" s="119" t="s">
        <v>3041</v>
      </c>
      <c r="H1297" s="119" t="s">
        <v>3042</v>
      </c>
      <c r="I1297" s="224" t="s">
        <v>3043</v>
      </c>
      <c r="J1297" s="119" t="s">
        <v>3044</v>
      </c>
      <c r="K1297" s="153"/>
      <c r="L1297" s="73"/>
      <c r="M1297" s="74"/>
      <c r="N1297" s="5"/>
      <c r="O1297" s="5"/>
      <c r="P1297" s="5"/>
      <c r="Q1297" s="5"/>
      <c r="R1297" s="5"/>
      <c r="S1297" s="5"/>
      <c r="T1297" s="5"/>
      <c r="U1297" s="5"/>
      <c r="V1297" s="5"/>
      <c r="W1297" s="5"/>
      <c r="X1297" s="5"/>
    </row>
    <row r="1298" spans="1:24" ht="51">
      <c r="A1298" s="118">
        <v>1297</v>
      </c>
      <c r="B1298" s="224" t="s">
        <v>2866</v>
      </c>
      <c r="C1298" s="252" t="s">
        <v>2134</v>
      </c>
      <c r="D1298" s="253">
        <v>35</v>
      </c>
      <c r="E1298" s="224"/>
      <c r="F1298" s="224" t="s">
        <v>6482</v>
      </c>
      <c r="G1298" s="224" t="s">
        <v>3032</v>
      </c>
      <c r="H1298" s="224" t="s">
        <v>3033</v>
      </c>
      <c r="I1298" s="224" t="s">
        <v>3034</v>
      </c>
      <c r="J1298" s="224" t="s">
        <v>3035</v>
      </c>
      <c r="K1298" s="224"/>
      <c r="L1298" s="73"/>
      <c r="M1298" s="74"/>
      <c r="N1298" s="5"/>
      <c r="O1298" s="5"/>
      <c r="P1298" s="5"/>
      <c r="Q1298" s="5"/>
      <c r="R1298" s="5"/>
      <c r="S1298" s="5"/>
      <c r="T1298" s="5"/>
      <c r="U1298" s="5"/>
      <c r="V1298" s="5"/>
      <c r="W1298" s="5"/>
      <c r="X1298" s="5"/>
    </row>
    <row r="1299" spans="1:24" ht="30.6">
      <c r="A1299" s="118">
        <v>1298</v>
      </c>
      <c r="B1299" s="224" t="s">
        <v>2866</v>
      </c>
      <c r="C1299" s="252" t="s">
        <v>2134</v>
      </c>
      <c r="D1299" s="253">
        <v>38</v>
      </c>
      <c r="E1299" s="224"/>
      <c r="F1299" s="224" t="s">
        <v>6485</v>
      </c>
      <c r="G1299" s="224" t="s">
        <v>3045</v>
      </c>
      <c r="H1299" s="224" t="s">
        <v>3046</v>
      </c>
      <c r="I1299" s="224" t="s">
        <v>3047</v>
      </c>
      <c r="J1299" s="224" t="s">
        <v>3048</v>
      </c>
      <c r="K1299" s="224"/>
      <c r="L1299" s="73"/>
      <c r="M1299" s="74"/>
      <c r="N1299" s="5"/>
      <c r="O1299" s="5"/>
      <c r="P1299" s="5"/>
      <c r="Q1299" s="5"/>
      <c r="R1299" s="5"/>
      <c r="S1299" s="5"/>
      <c r="T1299" s="5"/>
      <c r="U1299" s="5"/>
      <c r="V1299" s="5"/>
      <c r="W1299" s="5"/>
      <c r="X1299" s="5"/>
    </row>
    <row r="1300" spans="1:24" ht="51">
      <c r="A1300" s="118">
        <v>1299</v>
      </c>
      <c r="B1300" s="224" t="s">
        <v>2866</v>
      </c>
      <c r="C1300" s="252" t="s">
        <v>2134</v>
      </c>
      <c r="D1300" s="253">
        <v>39</v>
      </c>
      <c r="E1300" s="224"/>
      <c r="F1300" s="224" t="s">
        <v>6486</v>
      </c>
      <c r="G1300" s="224" t="s">
        <v>3049</v>
      </c>
      <c r="H1300" s="224" t="s">
        <v>3050</v>
      </c>
      <c r="I1300" s="224" t="s">
        <v>3051</v>
      </c>
      <c r="J1300" s="224" t="s">
        <v>3052</v>
      </c>
      <c r="K1300" s="224"/>
      <c r="L1300" s="75"/>
      <c r="M1300" s="76"/>
      <c r="N1300" s="25"/>
      <c r="O1300" s="25"/>
      <c r="P1300" s="25"/>
      <c r="Q1300" s="25"/>
      <c r="R1300" s="25"/>
      <c r="S1300" s="25"/>
      <c r="T1300" s="25"/>
      <c r="U1300" s="25"/>
      <c r="V1300" s="25"/>
      <c r="W1300" s="25"/>
      <c r="X1300" s="25"/>
    </row>
    <row r="1301" spans="1:24" ht="40.799999999999997">
      <c r="A1301" s="118">
        <v>1300</v>
      </c>
      <c r="B1301" s="119" t="s">
        <v>2866</v>
      </c>
      <c r="C1301" s="120" t="s">
        <v>2134</v>
      </c>
      <c r="D1301" s="253">
        <v>41</v>
      </c>
      <c r="E1301" s="119"/>
      <c r="F1301" s="119" t="s">
        <v>6488</v>
      </c>
      <c r="G1301" s="119" t="s">
        <v>3057</v>
      </c>
      <c r="H1301" s="119" t="s">
        <v>3058</v>
      </c>
      <c r="I1301" s="224" t="s">
        <v>3059</v>
      </c>
      <c r="J1301" s="119" t="s">
        <v>3060</v>
      </c>
      <c r="K1301" s="153"/>
      <c r="L1301" s="73"/>
      <c r="M1301" s="74"/>
      <c r="N1301" s="5"/>
      <c r="O1301" s="5"/>
      <c r="P1301" s="5"/>
      <c r="Q1301" s="5"/>
      <c r="R1301" s="5"/>
      <c r="S1301" s="5"/>
      <c r="T1301" s="5"/>
      <c r="U1301" s="5"/>
      <c r="V1301" s="5"/>
      <c r="W1301" s="5"/>
      <c r="X1301" s="5"/>
    </row>
    <row r="1302" spans="1:24" ht="40.799999999999997">
      <c r="A1302" s="118">
        <v>1301</v>
      </c>
      <c r="B1302" s="224" t="s">
        <v>2866</v>
      </c>
      <c r="C1302" s="252" t="s">
        <v>2134</v>
      </c>
      <c r="D1302" s="253">
        <v>40</v>
      </c>
      <c r="E1302" s="224"/>
      <c r="F1302" s="224" t="s">
        <v>6487</v>
      </c>
      <c r="G1302" s="224" t="s">
        <v>3053</v>
      </c>
      <c r="H1302" s="224" t="s">
        <v>3054</v>
      </c>
      <c r="I1302" s="224" t="s">
        <v>3055</v>
      </c>
      <c r="J1302" s="224" t="s">
        <v>3056</v>
      </c>
      <c r="K1302" s="224"/>
      <c r="L1302" s="73"/>
      <c r="M1302" s="74"/>
      <c r="N1302" s="5"/>
      <c r="O1302" s="5"/>
      <c r="P1302" s="5"/>
      <c r="Q1302" s="5"/>
      <c r="R1302" s="5"/>
      <c r="S1302" s="5"/>
      <c r="T1302" s="5"/>
      <c r="U1302" s="5"/>
      <c r="V1302" s="5"/>
      <c r="W1302" s="5"/>
      <c r="X1302" s="5"/>
    </row>
    <row r="1303" spans="1:24" ht="30.6">
      <c r="A1303" s="118">
        <v>1302</v>
      </c>
      <c r="B1303" s="224" t="s">
        <v>2866</v>
      </c>
      <c r="C1303" s="252" t="s">
        <v>2134</v>
      </c>
      <c r="D1303" s="253">
        <v>42</v>
      </c>
      <c r="E1303" s="224" t="s">
        <v>6187</v>
      </c>
      <c r="F1303" s="224" t="s">
        <v>6489</v>
      </c>
      <c r="G1303" s="224" t="s">
        <v>3061</v>
      </c>
      <c r="H1303" s="224" t="s">
        <v>3062</v>
      </c>
      <c r="I1303" s="224" t="s">
        <v>3063</v>
      </c>
      <c r="J1303" s="224" t="s">
        <v>3064</v>
      </c>
      <c r="K1303" s="224" t="s">
        <v>3065</v>
      </c>
      <c r="L1303" s="73"/>
      <c r="M1303" s="74"/>
      <c r="N1303" s="5"/>
      <c r="O1303" s="5"/>
      <c r="P1303" s="5"/>
      <c r="Q1303" s="5"/>
      <c r="R1303" s="5"/>
      <c r="S1303" s="5"/>
      <c r="T1303" s="5"/>
      <c r="U1303" s="5"/>
      <c r="V1303" s="5"/>
      <c r="W1303" s="5"/>
      <c r="X1303" s="5"/>
    </row>
    <row r="1304" spans="1:24" ht="40.799999999999997">
      <c r="A1304" s="118">
        <v>1303</v>
      </c>
      <c r="B1304" s="224" t="s">
        <v>2866</v>
      </c>
      <c r="C1304" s="252" t="s">
        <v>2134</v>
      </c>
      <c r="D1304" s="253">
        <v>43</v>
      </c>
      <c r="E1304" s="224"/>
      <c r="F1304" s="224" t="s">
        <v>6490</v>
      </c>
      <c r="G1304" s="224" t="s">
        <v>3066</v>
      </c>
      <c r="H1304" s="224" t="s">
        <v>3067</v>
      </c>
      <c r="I1304" s="224" t="s">
        <v>3068</v>
      </c>
      <c r="J1304" s="224" t="s">
        <v>3069</v>
      </c>
      <c r="K1304" s="224"/>
      <c r="L1304" s="73"/>
      <c r="M1304" s="74"/>
      <c r="N1304" s="5"/>
      <c r="O1304" s="5"/>
      <c r="P1304" s="5"/>
      <c r="Q1304" s="5"/>
      <c r="R1304" s="5"/>
      <c r="S1304" s="5"/>
      <c r="T1304" s="5"/>
      <c r="U1304" s="5"/>
      <c r="V1304" s="5"/>
      <c r="W1304" s="5"/>
      <c r="X1304" s="5"/>
    </row>
    <row r="1305" spans="1:24" ht="51">
      <c r="A1305" s="118">
        <v>1304</v>
      </c>
      <c r="B1305" s="119" t="s">
        <v>2866</v>
      </c>
      <c r="C1305" s="120" t="s">
        <v>2134</v>
      </c>
      <c r="D1305" s="253">
        <v>47</v>
      </c>
      <c r="E1305" s="119"/>
      <c r="F1305" s="119" t="s">
        <v>3074</v>
      </c>
      <c r="G1305" s="119" t="s">
        <v>3075</v>
      </c>
      <c r="H1305" s="119" t="s">
        <v>3076</v>
      </c>
      <c r="I1305" s="224" t="s">
        <v>3077</v>
      </c>
      <c r="J1305" s="119" t="s">
        <v>3078</v>
      </c>
      <c r="K1305" s="153"/>
      <c r="L1305" s="73"/>
      <c r="M1305" s="74"/>
      <c r="N1305" s="5"/>
      <c r="O1305" s="5"/>
      <c r="P1305" s="5"/>
      <c r="Q1305" s="5"/>
      <c r="R1305" s="5"/>
      <c r="S1305" s="5"/>
      <c r="T1305" s="5"/>
      <c r="U1305" s="5"/>
      <c r="V1305" s="5"/>
      <c r="W1305" s="5"/>
      <c r="X1305" s="5"/>
    </row>
    <row r="1306" spans="1:24" ht="51">
      <c r="A1306" s="118">
        <v>1305</v>
      </c>
      <c r="B1306" s="119" t="s">
        <v>2866</v>
      </c>
      <c r="C1306" s="120" t="s">
        <v>2134</v>
      </c>
      <c r="D1306" s="253">
        <v>48</v>
      </c>
      <c r="E1306" s="119"/>
      <c r="F1306" s="119" t="s">
        <v>3079</v>
      </c>
      <c r="G1306" s="119" t="s">
        <v>3080</v>
      </c>
      <c r="H1306" s="119" t="s">
        <v>3081</v>
      </c>
      <c r="I1306" s="224" t="s">
        <v>3082</v>
      </c>
      <c r="J1306" s="119" t="s">
        <v>3083</v>
      </c>
      <c r="K1306" s="153"/>
      <c r="L1306" s="73"/>
      <c r="M1306" s="74"/>
      <c r="N1306" s="5"/>
      <c r="O1306" s="5"/>
      <c r="P1306" s="5"/>
      <c r="Q1306" s="5"/>
      <c r="R1306" s="5"/>
      <c r="S1306" s="5"/>
      <c r="T1306" s="5"/>
      <c r="U1306" s="5"/>
      <c r="V1306" s="5"/>
      <c r="W1306" s="5"/>
      <c r="X1306" s="5"/>
    </row>
    <row r="1307" spans="1:24" ht="40.799999999999997">
      <c r="A1307" s="118">
        <v>1306</v>
      </c>
      <c r="B1307" s="224" t="s">
        <v>2866</v>
      </c>
      <c r="C1307" s="252" t="s">
        <v>2134</v>
      </c>
      <c r="D1307" s="253">
        <v>46</v>
      </c>
      <c r="E1307" s="224"/>
      <c r="F1307" s="224" t="s">
        <v>6491</v>
      </c>
      <c r="G1307" s="224" t="s">
        <v>3070</v>
      </c>
      <c r="H1307" s="224" t="s">
        <v>3071</v>
      </c>
      <c r="I1307" s="224" t="s">
        <v>3072</v>
      </c>
      <c r="J1307" s="224" t="s">
        <v>3073</v>
      </c>
      <c r="K1307" s="224"/>
      <c r="L1307" s="73"/>
      <c r="M1307" s="74"/>
      <c r="N1307" s="5"/>
      <c r="O1307" s="5"/>
      <c r="P1307" s="5"/>
      <c r="Q1307" s="5"/>
      <c r="R1307" s="5"/>
      <c r="S1307" s="5"/>
      <c r="T1307" s="5"/>
      <c r="U1307" s="5"/>
      <c r="V1307" s="5"/>
      <c r="W1307" s="5"/>
      <c r="X1307" s="5"/>
    </row>
    <row r="1308" spans="1:24" ht="61.2">
      <c r="A1308" s="118">
        <v>1307</v>
      </c>
      <c r="B1308" s="224" t="s">
        <v>2866</v>
      </c>
      <c r="C1308" s="252" t="s">
        <v>2134</v>
      </c>
      <c r="D1308" s="253">
        <v>49</v>
      </c>
      <c r="E1308" s="224"/>
      <c r="F1308" s="224" t="s">
        <v>3084</v>
      </c>
      <c r="G1308" s="224" t="s">
        <v>3085</v>
      </c>
      <c r="H1308" s="224" t="s">
        <v>3086</v>
      </c>
      <c r="I1308" s="224" t="s">
        <v>3087</v>
      </c>
      <c r="J1308" s="224" t="s">
        <v>3088</v>
      </c>
      <c r="K1308" s="224"/>
      <c r="L1308" s="73"/>
      <c r="M1308" s="74"/>
      <c r="N1308" s="5"/>
      <c r="O1308" s="5"/>
      <c r="P1308" s="5"/>
      <c r="Q1308" s="5"/>
      <c r="R1308" s="5"/>
      <c r="S1308" s="5"/>
      <c r="T1308" s="5"/>
      <c r="U1308" s="5"/>
      <c r="V1308" s="5"/>
      <c r="W1308" s="5"/>
      <c r="X1308" s="5"/>
    </row>
    <row r="1309" spans="1:24" ht="61.2">
      <c r="A1309" s="118">
        <v>1308</v>
      </c>
      <c r="B1309" s="119" t="s">
        <v>2866</v>
      </c>
      <c r="C1309" s="120" t="s">
        <v>2134</v>
      </c>
      <c r="D1309" s="253">
        <v>51</v>
      </c>
      <c r="E1309" s="119" t="s">
        <v>6187</v>
      </c>
      <c r="F1309" s="119" t="s">
        <v>3095</v>
      </c>
      <c r="G1309" s="119" t="s">
        <v>3096</v>
      </c>
      <c r="H1309" s="119" t="s">
        <v>3091</v>
      </c>
      <c r="I1309" s="224" t="s">
        <v>3097</v>
      </c>
      <c r="J1309" s="119" t="s">
        <v>3098</v>
      </c>
      <c r="K1309" s="153" t="s">
        <v>3099</v>
      </c>
      <c r="L1309" s="73"/>
      <c r="M1309" s="74"/>
      <c r="N1309" s="5"/>
      <c r="O1309" s="5"/>
      <c r="P1309" s="5"/>
      <c r="Q1309" s="5"/>
      <c r="R1309" s="5"/>
      <c r="S1309" s="5"/>
      <c r="T1309" s="5"/>
      <c r="U1309" s="5"/>
      <c r="V1309" s="5"/>
      <c r="W1309" s="5"/>
      <c r="X1309" s="5"/>
    </row>
    <row r="1310" spans="1:24" ht="51">
      <c r="A1310" s="118">
        <v>1309</v>
      </c>
      <c r="B1310" s="224" t="s">
        <v>2866</v>
      </c>
      <c r="C1310" s="252" t="s">
        <v>2134</v>
      </c>
      <c r="D1310" s="253">
        <v>50</v>
      </c>
      <c r="E1310" s="224" t="s">
        <v>6187</v>
      </c>
      <c r="F1310" s="224" t="s">
        <v>3089</v>
      </c>
      <c r="G1310" s="224" t="s">
        <v>3090</v>
      </c>
      <c r="H1310" s="224" t="s">
        <v>3091</v>
      </c>
      <c r="I1310" s="224" t="s">
        <v>3092</v>
      </c>
      <c r="J1310" s="224" t="s">
        <v>3093</v>
      </c>
      <c r="K1310" s="224" t="s">
        <v>3094</v>
      </c>
      <c r="L1310" s="73"/>
      <c r="M1310" s="74"/>
      <c r="N1310" s="5"/>
      <c r="O1310" s="5"/>
      <c r="P1310" s="5"/>
      <c r="Q1310" s="5"/>
      <c r="R1310" s="5"/>
      <c r="S1310" s="5"/>
      <c r="T1310" s="5"/>
      <c r="U1310" s="5"/>
      <c r="V1310" s="5"/>
      <c r="W1310" s="5"/>
      <c r="X1310" s="5"/>
    </row>
    <row r="1311" spans="1:24" ht="61.2">
      <c r="A1311" s="118">
        <v>1310</v>
      </c>
      <c r="B1311" s="224" t="s">
        <v>2866</v>
      </c>
      <c r="C1311" s="252" t="s">
        <v>2134</v>
      </c>
      <c r="D1311" s="253" t="s">
        <v>1294</v>
      </c>
      <c r="E1311" s="224"/>
      <c r="F1311" s="224" t="s">
        <v>6492</v>
      </c>
      <c r="G1311" s="224" t="s">
        <v>3100</v>
      </c>
      <c r="H1311" s="224" t="s">
        <v>3101</v>
      </c>
      <c r="I1311" s="224" t="s">
        <v>3102</v>
      </c>
      <c r="J1311" s="224" t="s">
        <v>3103</v>
      </c>
      <c r="K1311" s="224"/>
      <c r="L1311" s="73"/>
      <c r="M1311" s="74"/>
      <c r="N1311" s="5"/>
      <c r="O1311" s="5"/>
      <c r="P1311" s="5"/>
      <c r="Q1311" s="5"/>
      <c r="R1311" s="5"/>
      <c r="S1311" s="5"/>
      <c r="T1311" s="5"/>
      <c r="U1311" s="5"/>
      <c r="V1311" s="5"/>
      <c r="W1311" s="5"/>
      <c r="X1311" s="5"/>
    </row>
    <row r="1312" spans="1:24" ht="51">
      <c r="A1312" s="118">
        <v>1311</v>
      </c>
      <c r="B1312" s="224" t="s">
        <v>2866</v>
      </c>
      <c r="C1312" s="252" t="s">
        <v>2134</v>
      </c>
      <c r="D1312" s="253" t="s">
        <v>1301</v>
      </c>
      <c r="E1312" s="224"/>
      <c r="F1312" s="224" t="s">
        <v>3104</v>
      </c>
      <c r="G1312" s="224" t="s">
        <v>3105</v>
      </c>
      <c r="H1312" s="224" t="s">
        <v>3106</v>
      </c>
      <c r="I1312" s="224" t="s">
        <v>3107</v>
      </c>
      <c r="J1312" s="224" t="s">
        <v>3108</v>
      </c>
      <c r="K1312" s="224"/>
      <c r="L1312" s="73"/>
      <c r="M1312" s="74"/>
      <c r="N1312" s="5"/>
      <c r="O1312" s="5"/>
      <c r="P1312" s="5"/>
      <c r="Q1312" s="5"/>
      <c r="R1312" s="5"/>
      <c r="S1312" s="5"/>
      <c r="T1312" s="5"/>
      <c r="U1312" s="5"/>
      <c r="V1312" s="5"/>
      <c r="W1312" s="5"/>
      <c r="X1312" s="5"/>
    </row>
    <row r="1313" spans="1:24" ht="30.6">
      <c r="A1313" s="118">
        <v>1312</v>
      </c>
      <c r="B1313" s="258" t="s">
        <v>2866</v>
      </c>
      <c r="C1313" s="259" t="s">
        <v>2134</v>
      </c>
      <c r="D1313" s="253" t="s">
        <v>1613</v>
      </c>
      <c r="E1313" s="258"/>
      <c r="F1313" s="258" t="s">
        <v>6494</v>
      </c>
      <c r="G1313" s="258" t="s">
        <v>3114</v>
      </c>
      <c r="H1313" s="258" t="s">
        <v>3115</v>
      </c>
      <c r="I1313" s="224" t="s">
        <v>3116</v>
      </c>
      <c r="J1313" s="258" t="s">
        <v>3117</v>
      </c>
      <c r="K1313" s="263" t="str">
        <f>HYPERLINK("http://vuit.ru/event/index.php?id=18659","http://vuit.ru/event/index.php?id=18659")</f>
        <v>http://vuit.ru/event/index.php?id=18659</v>
      </c>
      <c r="L1313" s="75"/>
      <c r="M1313" s="76"/>
      <c r="N1313" s="25"/>
      <c r="O1313" s="25"/>
      <c r="P1313" s="25"/>
      <c r="Q1313" s="25"/>
      <c r="R1313" s="25"/>
      <c r="S1313" s="25"/>
      <c r="T1313" s="25"/>
      <c r="U1313" s="25"/>
      <c r="V1313" s="25"/>
      <c r="W1313" s="25"/>
      <c r="X1313" s="25"/>
    </row>
    <row r="1314" spans="1:24" ht="51">
      <c r="A1314" s="118">
        <v>1313</v>
      </c>
      <c r="B1314" s="224" t="s">
        <v>2866</v>
      </c>
      <c r="C1314" s="252" t="s">
        <v>2134</v>
      </c>
      <c r="D1314" s="253" t="s">
        <v>1307</v>
      </c>
      <c r="E1314" s="224"/>
      <c r="F1314" s="224" t="s">
        <v>6493</v>
      </c>
      <c r="G1314" s="224" t="s">
        <v>3109</v>
      </c>
      <c r="H1314" s="224" t="s">
        <v>3110</v>
      </c>
      <c r="I1314" s="224" t="s">
        <v>3111</v>
      </c>
      <c r="J1314" s="224" t="s">
        <v>3112</v>
      </c>
      <c r="K1314" s="224" t="s">
        <v>3113</v>
      </c>
      <c r="L1314" s="73"/>
      <c r="M1314" s="74"/>
      <c r="N1314" s="5"/>
      <c r="O1314" s="5"/>
      <c r="P1314" s="5"/>
      <c r="Q1314" s="5"/>
      <c r="R1314" s="5"/>
      <c r="S1314" s="5"/>
      <c r="T1314" s="5"/>
      <c r="U1314" s="5"/>
      <c r="V1314" s="5"/>
      <c r="W1314" s="5"/>
      <c r="X1314" s="5"/>
    </row>
    <row r="1315" spans="1:24" ht="30.6">
      <c r="A1315" s="118">
        <v>1314</v>
      </c>
      <c r="B1315" s="224" t="s">
        <v>2866</v>
      </c>
      <c r="C1315" s="252" t="s">
        <v>2134</v>
      </c>
      <c r="D1315" s="253" t="s">
        <v>1621</v>
      </c>
      <c r="E1315" s="224"/>
      <c r="F1315" s="224" t="s">
        <v>6495</v>
      </c>
      <c r="G1315" s="224" t="s">
        <v>3118</v>
      </c>
      <c r="H1315" s="224" t="s">
        <v>3119</v>
      </c>
      <c r="I1315" s="224" t="s">
        <v>6039</v>
      </c>
      <c r="J1315" s="224" t="s">
        <v>3121</v>
      </c>
      <c r="K1315" s="224"/>
      <c r="L1315" s="78" t="s">
        <v>3125</v>
      </c>
      <c r="M1315" s="76"/>
      <c r="N1315" s="25"/>
      <c r="O1315" s="25"/>
      <c r="P1315" s="25"/>
      <c r="Q1315" s="25"/>
      <c r="R1315" s="25"/>
      <c r="S1315" s="25"/>
      <c r="T1315" s="25"/>
      <c r="U1315" s="25"/>
      <c r="V1315" s="25"/>
      <c r="W1315" s="25"/>
      <c r="X1315" s="25"/>
    </row>
    <row r="1316" spans="1:24" ht="51">
      <c r="A1316" s="118">
        <v>1315</v>
      </c>
      <c r="B1316" s="119" t="s">
        <v>2866</v>
      </c>
      <c r="C1316" s="120" t="s">
        <v>2134</v>
      </c>
      <c r="D1316" s="253" t="s">
        <v>1798</v>
      </c>
      <c r="E1316" s="119"/>
      <c r="F1316" s="119" t="s">
        <v>3126</v>
      </c>
      <c r="G1316" s="119" t="s">
        <v>3127</v>
      </c>
      <c r="H1316" s="119" t="s">
        <v>3128</v>
      </c>
      <c r="I1316" s="224" t="s">
        <v>3129</v>
      </c>
      <c r="J1316" s="119" t="s">
        <v>3130</v>
      </c>
      <c r="K1316" s="261"/>
      <c r="L1316" s="73"/>
      <c r="M1316" s="74"/>
      <c r="N1316" s="5"/>
      <c r="O1316" s="5"/>
      <c r="P1316" s="5"/>
      <c r="Q1316" s="5"/>
      <c r="R1316" s="5"/>
      <c r="S1316" s="5"/>
      <c r="T1316" s="5"/>
      <c r="U1316" s="5"/>
      <c r="V1316" s="5"/>
      <c r="W1316" s="5"/>
      <c r="X1316" s="5"/>
    </row>
    <row r="1317" spans="1:24" ht="91.8">
      <c r="A1317" s="118">
        <v>1316</v>
      </c>
      <c r="B1317" s="119" t="s">
        <v>2866</v>
      </c>
      <c r="C1317" s="120" t="s">
        <v>2134</v>
      </c>
      <c r="D1317" s="253" t="s">
        <v>2123</v>
      </c>
      <c r="E1317" s="119"/>
      <c r="F1317" s="254" t="s">
        <v>3131</v>
      </c>
      <c r="G1317" s="254"/>
      <c r="H1317" s="254"/>
      <c r="I1317" s="251"/>
      <c r="J1317" s="254"/>
      <c r="K1317" s="256" t="s">
        <v>93</v>
      </c>
      <c r="L1317" s="1"/>
      <c r="M1317" s="74"/>
      <c r="N1317" s="5"/>
      <c r="O1317" s="5"/>
      <c r="P1317" s="5"/>
      <c r="Q1317" s="5"/>
      <c r="R1317" s="5"/>
      <c r="S1317" s="5"/>
      <c r="T1317" s="5"/>
      <c r="U1317" s="5"/>
      <c r="V1317" s="5"/>
      <c r="W1317" s="5"/>
      <c r="X1317" s="5"/>
    </row>
    <row r="1318" spans="1:24" ht="61.2">
      <c r="A1318" s="118">
        <v>1317</v>
      </c>
      <c r="B1318" s="119" t="s">
        <v>2866</v>
      </c>
      <c r="C1318" s="120" t="s">
        <v>2134</v>
      </c>
      <c r="D1318" s="253" t="s">
        <v>2128</v>
      </c>
      <c r="E1318" s="119"/>
      <c r="F1318" s="119" t="s">
        <v>3132</v>
      </c>
      <c r="G1318" s="119" t="s">
        <v>3133</v>
      </c>
      <c r="H1318" s="119" t="s">
        <v>3134</v>
      </c>
      <c r="I1318" s="226" t="s">
        <v>6034</v>
      </c>
      <c r="J1318" s="119" t="s">
        <v>3136</v>
      </c>
      <c r="K1318" s="153" t="s">
        <v>3137</v>
      </c>
      <c r="L1318" s="1"/>
      <c r="M1318" s="80"/>
      <c r="N1318" s="5"/>
      <c r="O1318" s="5"/>
      <c r="P1318" s="5"/>
      <c r="Q1318" s="5"/>
      <c r="R1318" s="5"/>
      <c r="S1318" s="5"/>
      <c r="T1318" s="5"/>
      <c r="U1318" s="5"/>
      <c r="V1318" s="5"/>
      <c r="W1318" s="5"/>
      <c r="X1318" s="5"/>
    </row>
    <row r="1319" spans="1:24" ht="61.2">
      <c r="A1319" s="118">
        <v>1318</v>
      </c>
      <c r="B1319" s="119" t="s">
        <v>2866</v>
      </c>
      <c r="C1319" s="120" t="s">
        <v>2134</v>
      </c>
      <c r="D1319" s="253" t="s">
        <v>2134</v>
      </c>
      <c r="E1319" s="119"/>
      <c r="F1319" s="119" t="s">
        <v>3138</v>
      </c>
      <c r="G1319" s="119" t="s">
        <v>3139</v>
      </c>
      <c r="H1319" s="119" t="s">
        <v>3140</v>
      </c>
      <c r="I1319" s="224" t="s">
        <v>3141</v>
      </c>
      <c r="J1319" s="119" t="s">
        <v>3142</v>
      </c>
      <c r="K1319" s="153"/>
      <c r="L1319" s="1"/>
      <c r="M1319" s="80"/>
      <c r="N1319" s="5"/>
      <c r="O1319" s="5"/>
      <c r="P1319" s="5"/>
      <c r="Q1319" s="5"/>
      <c r="R1319" s="5"/>
      <c r="S1319" s="5"/>
      <c r="T1319" s="5"/>
      <c r="U1319" s="5"/>
      <c r="V1319" s="5"/>
      <c r="W1319" s="5"/>
      <c r="X1319" s="5"/>
    </row>
    <row r="1320" spans="1:24" ht="51">
      <c r="A1320" s="118">
        <v>1319</v>
      </c>
      <c r="B1320" s="119" t="s">
        <v>2866</v>
      </c>
      <c r="C1320" s="120" t="s">
        <v>2134</v>
      </c>
      <c r="D1320" s="253" t="s">
        <v>2139</v>
      </c>
      <c r="E1320" s="258" t="s">
        <v>6187</v>
      </c>
      <c r="F1320" s="119" t="s">
        <v>3143</v>
      </c>
      <c r="G1320" s="119" t="s">
        <v>3144</v>
      </c>
      <c r="H1320" s="119" t="s">
        <v>3145</v>
      </c>
      <c r="I1320" s="224" t="s">
        <v>3146</v>
      </c>
      <c r="J1320" s="119" t="s">
        <v>3147</v>
      </c>
      <c r="K1320" s="153"/>
      <c r="L1320" s="1"/>
      <c r="M1320" s="81"/>
      <c r="N1320" s="82"/>
      <c r="O1320" s="82"/>
      <c r="P1320" s="82"/>
      <c r="Q1320" s="82"/>
      <c r="R1320" s="82"/>
      <c r="S1320" s="82"/>
      <c r="T1320" s="82"/>
      <c r="U1320" s="82"/>
      <c r="V1320" s="82"/>
      <c r="W1320" s="82"/>
      <c r="X1320" s="82"/>
    </row>
    <row r="1321" spans="1:24" ht="61.2">
      <c r="A1321" s="118">
        <v>1320</v>
      </c>
      <c r="B1321" s="119" t="s">
        <v>2866</v>
      </c>
      <c r="C1321" s="120" t="s">
        <v>2134</v>
      </c>
      <c r="D1321" s="253" t="s">
        <v>2144</v>
      </c>
      <c r="E1321" s="258"/>
      <c r="F1321" s="119" t="s">
        <v>3148</v>
      </c>
      <c r="G1321" s="119" t="s">
        <v>3149</v>
      </c>
      <c r="H1321" s="119" t="s">
        <v>2925</v>
      </c>
      <c r="I1321" s="224" t="s">
        <v>2926</v>
      </c>
      <c r="J1321" s="119" t="s">
        <v>3150</v>
      </c>
      <c r="K1321" s="153" t="s">
        <v>2927</v>
      </c>
      <c r="L1321" s="1"/>
      <c r="M1321" s="81"/>
      <c r="N1321" s="82"/>
      <c r="O1321" s="82"/>
      <c r="P1321" s="82"/>
      <c r="Q1321" s="82"/>
      <c r="R1321" s="82"/>
      <c r="S1321" s="82"/>
      <c r="T1321" s="82"/>
      <c r="U1321" s="82"/>
      <c r="V1321" s="82"/>
      <c r="W1321" s="82"/>
      <c r="X1321" s="82"/>
    </row>
    <row r="1322" spans="1:24" ht="40.799999999999997">
      <c r="A1322" s="118">
        <v>1321</v>
      </c>
      <c r="B1322" s="119" t="s">
        <v>2866</v>
      </c>
      <c r="C1322" s="120" t="s">
        <v>2134</v>
      </c>
      <c r="D1322" s="253" t="s">
        <v>2156</v>
      </c>
      <c r="E1322" s="119"/>
      <c r="F1322" s="153" t="s">
        <v>6005</v>
      </c>
      <c r="G1322" s="119" t="s">
        <v>3151</v>
      </c>
      <c r="H1322" s="119" t="s">
        <v>3152</v>
      </c>
      <c r="I1322" s="226" t="s">
        <v>6035</v>
      </c>
      <c r="J1322" s="119" t="s">
        <v>3154</v>
      </c>
      <c r="K1322" s="153"/>
      <c r="L1322" s="45"/>
      <c r="M1322" s="74"/>
      <c r="N1322" s="5"/>
      <c r="O1322" s="5"/>
      <c r="P1322" s="5"/>
      <c r="Q1322" s="5"/>
      <c r="R1322" s="5"/>
      <c r="S1322" s="5"/>
      <c r="T1322" s="5"/>
      <c r="U1322" s="5"/>
      <c r="V1322" s="5"/>
      <c r="W1322" s="5"/>
      <c r="X1322" s="5"/>
    </row>
    <row r="1323" spans="1:24" ht="91.8">
      <c r="A1323" s="118">
        <v>1322</v>
      </c>
      <c r="B1323" s="224" t="s">
        <v>2866</v>
      </c>
      <c r="C1323" s="252" t="s">
        <v>2134</v>
      </c>
      <c r="D1323" s="253" t="s">
        <v>1687</v>
      </c>
      <c r="E1323" s="224" t="s">
        <v>6187</v>
      </c>
      <c r="F1323" s="224" t="s">
        <v>6496</v>
      </c>
      <c r="G1323" s="224" t="s">
        <v>3122</v>
      </c>
      <c r="H1323" s="224" t="s">
        <v>3123</v>
      </c>
      <c r="I1323" s="224" t="str">
        <f>HYPERLINK("mailto:moubogsc@mail.ru","moubogsc@mail.ru")</f>
        <v>moubogsc@mail.ru</v>
      </c>
      <c r="J1323" s="224" t="s">
        <v>3124</v>
      </c>
      <c r="K1323" s="224" t="str">
        <f>HYPERLINK("http://bogatoe-sosh.ru/joomla/index.php?option=com_content&amp;view=article&amp;id=540:2016-10-31-18-34-36&amp;catid=54:2016-10-31-18-23-59","http://bogatoe-sosh.ru/joomla/index.php?option=com_content&amp;view=article&amp;id=540:2016-10-31-18-34-36&amp;catid=54:2016-10-31-18-23-59")</f>
        <v>http://bogatoe-sosh.ru/joomla/index.php?option=com_content&amp;view=article&amp;id=540:2016-10-31-18-34-36&amp;catid=54:2016-10-31-18-23-59</v>
      </c>
      <c r="L1323" s="46"/>
      <c r="M1323" s="85"/>
      <c r="N1323" s="48"/>
      <c r="O1323" s="48"/>
      <c r="P1323" s="48"/>
      <c r="Q1323" s="48"/>
      <c r="R1323" s="48"/>
      <c r="S1323" s="48"/>
      <c r="T1323" s="48"/>
      <c r="U1323" s="48"/>
      <c r="V1323" s="48"/>
      <c r="W1323" s="48"/>
      <c r="X1323" s="48"/>
    </row>
    <row r="1324" spans="1:24" ht="40.799999999999997">
      <c r="A1324" s="118">
        <v>1323</v>
      </c>
      <c r="B1324" s="224" t="s">
        <v>2866</v>
      </c>
      <c r="C1324" s="252" t="s">
        <v>2134</v>
      </c>
      <c r="D1324" s="253" t="s">
        <v>2162</v>
      </c>
      <c r="E1324" s="224" t="s">
        <v>6187</v>
      </c>
      <c r="F1324" s="224" t="s">
        <v>6497</v>
      </c>
      <c r="G1324" s="224" t="s">
        <v>3155</v>
      </c>
      <c r="H1324" s="224" t="s">
        <v>3156</v>
      </c>
      <c r="I1324" s="224" t="s">
        <v>3157</v>
      </c>
      <c r="J1324" s="224" t="s">
        <v>3158</v>
      </c>
      <c r="K1324" s="224" t="s">
        <v>3159</v>
      </c>
      <c r="L1324" s="26" t="s">
        <v>205</v>
      </c>
      <c r="M1324" s="34"/>
      <c r="N1324" s="25"/>
      <c r="O1324" s="25"/>
      <c r="P1324" s="25"/>
      <c r="Q1324" s="25"/>
      <c r="R1324" s="25"/>
      <c r="S1324" s="25"/>
      <c r="T1324" s="25"/>
      <c r="U1324" s="25"/>
      <c r="V1324" s="25"/>
      <c r="W1324" s="25"/>
      <c r="X1324" s="25"/>
    </row>
    <row r="1325" spans="1:24" ht="30.6">
      <c r="A1325" s="118">
        <v>1324</v>
      </c>
      <c r="B1325" s="258" t="s">
        <v>3160</v>
      </c>
      <c r="C1325" s="259" t="s">
        <v>2220</v>
      </c>
      <c r="D1325" s="253" t="s">
        <v>12</v>
      </c>
      <c r="E1325" s="258"/>
      <c r="F1325" s="258" t="s">
        <v>3161</v>
      </c>
      <c r="G1325" s="258" t="s">
        <v>3162</v>
      </c>
      <c r="H1325" s="258" t="s">
        <v>3163</v>
      </c>
      <c r="I1325" s="224" t="s">
        <v>6059</v>
      </c>
      <c r="J1325" s="258" t="s">
        <v>3165</v>
      </c>
      <c r="K1325" s="263" t="s">
        <v>3166</v>
      </c>
      <c r="L1325" s="6" t="s">
        <v>3172</v>
      </c>
      <c r="M1325" s="47"/>
      <c r="N1325" s="48"/>
      <c r="O1325" s="48"/>
      <c r="P1325" s="48"/>
      <c r="Q1325" s="48"/>
      <c r="R1325" s="48"/>
      <c r="S1325" s="48"/>
      <c r="T1325" s="48"/>
      <c r="U1325" s="48"/>
      <c r="V1325" s="48"/>
      <c r="W1325" s="48"/>
      <c r="X1325" s="48"/>
    </row>
    <row r="1326" spans="1:24" ht="71.400000000000006">
      <c r="A1326" s="118">
        <v>1325</v>
      </c>
      <c r="B1326" s="119" t="s">
        <v>3160</v>
      </c>
      <c r="C1326" s="120" t="s">
        <v>2220</v>
      </c>
      <c r="D1326" s="253" t="s">
        <v>17</v>
      </c>
      <c r="E1326" s="119"/>
      <c r="F1326" s="119" t="s">
        <v>3167</v>
      </c>
      <c r="G1326" s="119" t="s">
        <v>3168</v>
      </c>
      <c r="H1326" s="119" t="s">
        <v>3169</v>
      </c>
      <c r="I1326" s="224" t="s">
        <v>3170</v>
      </c>
      <c r="J1326" s="119" t="s">
        <v>3171</v>
      </c>
      <c r="K1326" s="153"/>
      <c r="L1326" s="1"/>
      <c r="M1326" s="4"/>
      <c r="N1326" s="5"/>
      <c r="O1326" s="5"/>
      <c r="P1326" s="5"/>
      <c r="Q1326" s="5"/>
      <c r="R1326" s="5"/>
      <c r="S1326" s="5"/>
      <c r="T1326" s="5"/>
      <c r="U1326" s="5"/>
      <c r="V1326" s="5"/>
      <c r="W1326" s="5"/>
      <c r="X1326" s="5"/>
    </row>
    <row r="1327" spans="1:24" ht="40.799999999999997">
      <c r="A1327" s="118">
        <v>1326</v>
      </c>
      <c r="B1327" s="119" t="s">
        <v>3160</v>
      </c>
      <c r="C1327" s="120" t="s">
        <v>2220</v>
      </c>
      <c r="D1327" s="253" t="s">
        <v>31</v>
      </c>
      <c r="E1327" s="119"/>
      <c r="F1327" s="119" t="s">
        <v>3177</v>
      </c>
      <c r="G1327" s="119" t="s">
        <v>3178</v>
      </c>
      <c r="H1327" s="119" t="s">
        <v>3179</v>
      </c>
      <c r="I1327" s="224" t="s">
        <v>3180</v>
      </c>
      <c r="J1327" s="119" t="s">
        <v>3181</v>
      </c>
      <c r="K1327" s="153" t="s">
        <v>3182</v>
      </c>
      <c r="L1327" s="1"/>
      <c r="M1327" s="4"/>
      <c r="N1327" s="5"/>
      <c r="O1327" s="5"/>
      <c r="P1327" s="5"/>
      <c r="Q1327" s="5"/>
      <c r="R1327" s="5"/>
      <c r="S1327" s="5"/>
      <c r="T1327" s="5"/>
      <c r="U1327" s="5"/>
      <c r="V1327" s="5"/>
      <c r="W1327" s="5"/>
      <c r="X1327" s="5"/>
    </row>
    <row r="1328" spans="1:24" ht="61.2">
      <c r="A1328" s="118">
        <v>1327</v>
      </c>
      <c r="B1328" s="119" t="s">
        <v>3160</v>
      </c>
      <c r="C1328" s="120" t="s">
        <v>2220</v>
      </c>
      <c r="D1328" s="253" t="s">
        <v>35</v>
      </c>
      <c r="E1328" s="119"/>
      <c r="F1328" s="254" t="s">
        <v>6499</v>
      </c>
      <c r="G1328" s="119"/>
      <c r="H1328" s="119"/>
      <c r="I1328" s="224"/>
      <c r="J1328" s="254"/>
      <c r="K1328" s="256" t="s">
        <v>93</v>
      </c>
      <c r="L1328" s="1"/>
      <c r="M1328" s="4"/>
      <c r="N1328" s="5"/>
      <c r="O1328" s="5"/>
      <c r="P1328" s="5"/>
      <c r="Q1328" s="5"/>
      <c r="R1328" s="5"/>
      <c r="S1328" s="5"/>
      <c r="T1328" s="5"/>
      <c r="U1328" s="5"/>
      <c r="V1328" s="5"/>
      <c r="W1328" s="5"/>
      <c r="X1328" s="5"/>
    </row>
    <row r="1329" spans="1:24" ht="71.400000000000006">
      <c r="A1329" s="118">
        <v>1328</v>
      </c>
      <c r="B1329" s="119" t="s">
        <v>3160</v>
      </c>
      <c r="C1329" s="120" t="s">
        <v>2220</v>
      </c>
      <c r="D1329" s="253" t="s">
        <v>76</v>
      </c>
      <c r="E1329" s="119"/>
      <c r="F1329" s="119" t="s">
        <v>6500</v>
      </c>
      <c r="G1329" s="119"/>
      <c r="H1329" s="119"/>
      <c r="I1329" s="224" t="s">
        <v>6060</v>
      </c>
      <c r="J1329" s="119"/>
      <c r="K1329" s="256" t="s">
        <v>93</v>
      </c>
      <c r="L1329" s="1"/>
      <c r="M1329" s="4"/>
      <c r="N1329" s="5"/>
      <c r="O1329" s="5"/>
      <c r="P1329" s="5"/>
      <c r="Q1329" s="5"/>
      <c r="R1329" s="5"/>
      <c r="S1329" s="5"/>
      <c r="T1329" s="5"/>
      <c r="U1329" s="5"/>
      <c r="V1329" s="5"/>
      <c r="W1329" s="5"/>
      <c r="X1329" s="5"/>
    </row>
    <row r="1330" spans="1:24" ht="81.599999999999994">
      <c r="A1330" s="118">
        <v>1329</v>
      </c>
      <c r="B1330" s="119" t="s">
        <v>3160</v>
      </c>
      <c r="C1330" s="120" t="s">
        <v>2220</v>
      </c>
      <c r="D1330" s="253" t="s">
        <v>40</v>
      </c>
      <c r="E1330" s="119"/>
      <c r="F1330" s="119" t="s">
        <v>6501</v>
      </c>
      <c r="G1330" s="119"/>
      <c r="H1330" s="119"/>
      <c r="I1330" s="224" t="s">
        <v>6058</v>
      </c>
      <c r="J1330" s="119"/>
      <c r="K1330" s="256" t="s">
        <v>93</v>
      </c>
      <c r="L1330" s="1"/>
      <c r="M1330" s="4"/>
      <c r="N1330" s="5"/>
      <c r="O1330" s="5"/>
      <c r="P1330" s="5"/>
      <c r="Q1330" s="5"/>
      <c r="R1330" s="5"/>
      <c r="S1330" s="5"/>
      <c r="T1330" s="5"/>
      <c r="U1330" s="5"/>
      <c r="V1330" s="5"/>
      <c r="W1330" s="5"/>
      <c r="X1330" s="5"/>
    </row>
    <row r="1331" spans="1:24" ht="51">
      <c r="A1331" s="118">
        <v>1330</v>
      </c>
      <c r="B1331" s="224" t="s">
        <v>3160</v>
      </c>
      <c r="C1331" s="252" t="s">
        <v>2220</v>
      </c>
      <c r="D1331" s="253" t="s">
        <v>23</v>
      </c>
      <c r="E1331" s="224"/>
      <c r="F1331" s="224" t="s">
        <v>6498</v>
      </c>
      <c r="G1331" s="224" t="s">
        <v>3173</v>
      </c>
      <c r="H1331" s="224" t="s">
        <v>3174</v>
      </c>
      <c r="I1331" s="224" t="s">
        <v>3175</v>
      </c>
      <c r="J1331" s="224" t="s">
        <v>3176</v>
      </c>
      <c r="K1331" s="224"/>
      <c r="L1331" s="26" t="s">
        <v>3188</v>
      </c>
      <c r="M1331" s="8"/>
      <c r="N1331" s="5"/>
      <c r="O1331" s="5"/>
      <c r="P1331" s="5"/>
      <c r="Q1331" s="5"/>
      <c r="R1331" s="5"/>
      <c r="S1331" s="5"/>
      <c r="T1331" s="5"/>
      <c r="U1331" s="5"/>
      <c r="V1331" s="5"/>
      <c r="W1331" s="5"/>
      <c r="X1331" s="5"/>
    </row>
    <row r="1332" spans="1:24" ht="40.799999999999997">
      <c r="A1332" s="118">
        <v>1331</v>
      </c>
      <c r="B1332" s="224" t="s">
        <v>3160</v>
      </c>
      <c r="C1332" s="252" t="s">
        <v>2220</v>
      </c>
      <c r="D1332" s="253" t="s">
        <v>44</v>
      </c>
      <c r="E1332" s="224"/>
      <c r="F1332" s="224" t="s">
        <v>3183</v>
      </c>
      <c r="G1332" s="224" t="s">
        <v>3184</v>
      </c>
      <c r="H1332" s="224" t="s">
        <v>3185</v>
      </c>
      <c r="I1332" s="224" t="str">
        <f>HYPERLINK("mailto:rech_n_i@school655.ru","rech_n_i@school655.ru")</f>
        <v>rech_n_i@school655.ru</v>
      </c>
      <c r="J1332" s="224" t="s">
        <v>3186</v>
      </c>
      <c r="K1332" s="224" t="s">
        <v>3187</v>
      </c>
      <c r="L1332" s="1"/>
      <c r="M1332" s="4"/>
      <c r="N1332" s="5"/>
      <c r="O1332" s="5"/>
      <c r="P1332" s="5"/>
      <c r="Q1332" s="5"/>
      <c r="R1332" s="5"/>
      <c r="S1332" s="5"/>
      <c r="T1332" s="5"/>
      <c r="U1332" s="5"/>
      <c r="V1332" s="5"/>
      <c r="W1332" s="5"/>
      <c r="X1332" s="5"/>
    </row>
    <row r="1333" spans="1:24" ht="51">
      <c r="A1333" s="118">
        <v>1332</v>
      </c>
      <c r="B1333" s="119" t="s">
        <v>3160</v>
      </c>
      <c r="C1333" s="120" t="s">
        <v>2220</v>
      </c>
      <c r="D1333" s="253">
        <v>10</v>
      </c>
      <c r="E1333" s="119"/>
      <c r="F1333" s="119" t="s">
        <v>6502</v>
      </c>
      <c r="G1333" s="119" t="s">
        <v>3194</v>
      </c>
      <c r="H1333" s="119" t="s">
        <v>3195</v>
      </c>
      <c r="I1333" s="224" t="str">
        <f>HYPERLINK("mailto:stpetergof-lib@yandex.ru","stpetergof-lib@yandex.ru")</f>
        <v>stpetergof-lib@yandex.ru</v>
      </c>
      <c r="J1333" s="119" t="s">
        <v>3196</v>
      </c>
      <c r="K1333" s="263" t="str">
        <f>HYPERLINK("https://vk.com/bibl.gushina?w=wall-48923978_2911%2Fall","https://vk.com/bibl.gushina?w=wall-48923978_2911%2Fall ")</f>
        <v xml:space="preserve">https://vk.com/bibl.gushina?w=wall-48923978_2911%2Fall </v>
      </c>
      <c r="L1333" s="1"/>
      <c r="M1333" s="4"/>
      <c r="N1333" s="5"/>
      <c r="O1333" s="5"/>
      <c r="P1333" s="5"/>
      <c r="Q1333" s="5"/>
      <c r="R1333" s="5"/>
      <c r="S1333" s="5"/>
      <c r="T1333" s="5"/>
      <c r="U1333" s="5"/>
      <c r="V1333" s="5"/>
      <c r="W1333" s="5"/>
      <c r="X1333" s="5"/>
    </row>
    <row r="1334" spans="1:24" ht="40.799999999999997">
      <c r="A1334" s="118">
        <v>1333</v>
      </c>
      <c r="B1334" s="271" t="s">
        <v>3160</v>
      </c>
      <c r="C1334" s="272" t="s">
        <v>2220</v>
      </c>
      <c r="D1334" s="327" t="s">
        <v>229</v>
      </c>
      <c r="E1334" s="271"/>
      <c r="F1334" s="271" t="s">
        <v>3197</v>
      </c>
      <c r="G1334" s="271"/>
      <c r="H1334" s="271"/>
      <c r="I1334" s="251"/>
      <c r="J1334" s="271"/>
      <c r="K1334" s="273" t="s">
        <v>93</v>
      </c>
      <c r="L1334" s="41"/>
      <c r="M1334" s="86"/>
      <c r="N1334" s="43"/>
      <c r="O1334" s="43"/>
      <c r="P1334" s="43"/>
      <c r="Q1334" s="43"/>
      <c r="R1334" s="43"/>
      <c r="S1334" s="43"/>
      <c r="T1334" s="43"/>
      <c r="U1334" s="43"/>
      <c r="V1334" s="43"/>
      <c r="W1334" s="43"/>
      <c r="X1334" s="43"/>
    </row>
    <row r="1335" spans="1:24" ht="40.799999999999997">
      <c r="A1335" s="118">
        <v>1334</v>
      </c>
      <c r="B1335" s="119" t="s">
        <v>3160</v>
      </c>
      <c r="C1335" s="120" t="s">
        <v>2220</v>
      </c>
      <c r="D1335" s="253" t="s">
        <v>235</v>
      </c>
      <c r="E1335" s="119"/>
      <c r="F1335" s="254" t="s">
        <v>3198</v>
      </c>
      <c r="G1335" s="254"/>
      <c r="H1335" s="254"/>
      <c r="I1335" s="251"/>
      <c r="J1335" s="254"/>
      <c r="K1335" s="273" t="s">
        <v>93</v>
      </c>
      <c r="L1335" s="1"/>
      <c r="M1335" s="4"/>
      <c r="N1335" s="5"/>
      <c r="O1335" s="5"/>
      <c r="P1335" s="5"/>
      <c r="Q1335" s="5"/>
      <c r="R1335" s="5"/>
      <c r="S1335" s="5"/>
      <c r="T1335" s="5"/>
      <c r="U1335" s="5"/>
      <c r="V1335" s="5"/>
      <c r="W1335" s="5"/>
      <c r="X1335" s="5"/>
    </row>
    <row r="1336" spans="1:24" ht="40.799999999999997">
      <c r="A1336" s="118">
        <v>1335</v>
      </c>
      <c r="B1336" s="258" t="s">
        <v>3160</v>
      </c>
      <c r="C1336" s="259" t="s">
        <v>2220</v>
      </c>
      <c r="D1336" s="253" t="s">
        <v>241</v>
      </c>
      <c r="E1336" s="258"/>
      <c r="F1336" s="271" t="s">
        <v>3199</v>
      </c>
      <c r="G1336" s="271"/>
      <c r="H1336" s="310"/>
      <c r="I1336" s="251"/>
      <c r="J1336" s="271"/>
      <c r="K1336" s="273" t="s">
        <v>93</v>
      </c>
      <c r="L1336" s="22"/>
      <c r="M1336" s="24"/>
      <c r="N1336" s="25"/>
      <c r="O1336" s="25"/>
      <c r="P1336" s="25"/>
      <c r="Q1336" s="25"/>
      <c r="R1336" s="25"/>
      <c r="S1336" s="25"/>
      <c r="T1336" s="25"/>
      <c r="U1336" s="25"/>
      <c r="V1336" s="25"/>
      <c r="W1336" s="25"/>
      <c r="X1336" s="25"/>
    </row>
    <row r="1337" spans="1:24" ht="40.799999999999997">
      <c r="A1337" s="118">
        <v>1336</v>
      </c>
      <c r="B1337" s="224" t="s">
        <v>3160</v>
      </c>
      <c r="C1337" s="252" t="s">
        <v>2220</v>
      </c>
      <c r="D1337" s="253" t="s">
        <v>92</v>
      </c>
      <c r="E1337" s="224"/>
      <c r="F1337" s="224" t="s">
        <v>3189</v>
      </c>
      <c r="G1337" s="224" t="s">
        <v>3190</v>
      </c>
      <c r="H1337" s="224" t="s">
        <v>3191</v>
      </c>
      <c r="I1337" s="224" t="s">
        <v>3192</v>
      </c>
      <c r="J1337" s="224" t="s">
        <v>3193</v>
      </c>
      <c r="K1337" s="224"/>
      <c r="L1337" s="22"/>
      <c r="M1337" s="34"/>
      <c r="N1337" s="25"/>
      <c r="O1337" s="25"/>
      <c r="P1337" s="25"/>
      <c r="Q1337" s="25"/>
      <c r="R1337" s="25"/>
      <c r="S1337" s="25"/>
      <c r="T1337" s="25"/>
      <c r="U1337" s="25"/>
      <c r="V1337" s="25"/>
      <c r="W1337" s="25"/>
      <c r="X1337" s="25"/>
    </row>
    <row r="1338" spans="1:24" ht="61.2">
      <c r="A1338" s="118">
        <v>1337</v>
      </c>
      <c r="B1338" s="119" t="s">
        <v>3160</v>
      </c>
      <c r="C1338" s="120" t="s">
        <v>2220</v>
      </c>
      <c r="D1338" s="253" t="s">
        <v>253</v>
      </c>
      <c r="E1338" s="119"/>
      <c r="F1338" s="119" t="s">
        <v>3204</v>
      </c>
      <c r="G1338" s="119" t="s">
        <v>3205</v>
      </c>
      <c r="H1338" s="119" t="s">
        <v>3206</v>
      </c>
      <c r="I1338" s="224" t="s">
        <v>6057</v>
      </c>
      <c r="J1338" s="119" t="s">
        <v>3208</v>
      </c>
      <c r="K1338" s="153" t="s">
        <v>3209</v>
      </c>
      <c r="L1338" s="6" t="s">
        <v>205</v>
      </c>
      <c r="M1338" s="4"/>
      <c r="N1338" s="5"/>
      <c r="O1338" s="5"/>
      <c r="P1338" s="5"/>
      <c r="Q1338" s="5"/>
      <c r="R1338" s="5"/>
      <c r="S1338" s="5"/>
      <c r="T1338" s="5"/>
      <c r="U1338" s="5"/>
      <c r="V1338" s="5"/>
      <c r="W1338" s="5"/>
      <c r="X1338" s="5"/>
    </row>
    <row r="1339" spans="1:24" ht="51">
      <c r="A1339" s="118">
        <v>1338</v>
      </c>
      <c r="B1339" s="119" t="s">
        <v>3160</v>
      </c>
      <c r="C1339" s="120" t="s">
        <v>2220</v>
      </c>
      <c r="D1339" s="253" t="s">
        <v>265</v>
      </c>
      <c r="E1339" s="119"/>
      <c r="F1339" s="254" t="s">
        <v>3211</v>
      </c>
      <c r="G1339" s="254"/>
      <c r="H1339" s="311"/>
      <c r="I1339" s="251"/>
      <c r="J1339" s="254"/>
      <c r="K1339" s="256" t="s">
        <v>93</v>
      </c>
      <c r="L1339" s="59"/>
      <c r="M1339" s="60"/>
      <c r="N1339" s="61"/>
      <c r="O1339" s="61"/>
      <c r="P1339" s="61"/>
      <c r="Q1339" s="61"/>
      <c r="R1339" s="61"/>
      <c r="S1339" s="61"/>
      <c r="T1339" s="61"/>
      <c r="U1339" s="61"/>
      <c r="V1339" s="61"/>
      <c r="W1339" s="61"/>
      <c r="X1339" s="61"/>
    </row>
    <row r="1340" spans="1:24" ht="51">
      <c r="A1340" s="118">
        <v>1339</v>
      </c>
      <c r="B1340" s="119" t="s">
        <v>3160</v>
      </c>
      <c r="C1340" s="120" t="s">
        <v>2220</v>
      </c>
      <c r="D1340" s="253" t="s">
        <v>277</v>
      </c>
      <c r="E1340" s="119"/>
      <c r="F1340" s="254" t="s">
        <v>3212</v>
      </c>
      <c r="G1340" s="254"/>
      <c r="H1340" s="311"/>
      <c r="I1340" s="251"/>
      <c r="J1340" s="271"/>
      <c r="K1340" s="256" t="s">
        <v>93</v>
      </c>
      <c r="L1340" s="59"/>
      <c r="M1340" s="60"/>
      <c r="N1340" s="61"/>
      <c r="O1340" s="61"/>
      <c r="P1340" s="61"/>
      <c r="Q1340" s="61"/>
      <c r="R1340" s="61"/>
      <c r="S1340" s="61"/>
      <c r="T1340" s="61"/>
      <c r="U1340" s="61"/>
      <c r="V1340" s="61"/>
      <c r="W1340" s="61"/>
      <c r="X1340" s="61"/>
    </row>
    <row r="1341" spans="1:24" ht="71.400000000000006">
      <c r="A1341" s="118">
        <v>1340</v>
      </c>
      <c r="B1341" s="119" t="s">
        <v>3160</v>
      </c>
      <c r="C1341" s="120" t="s">
        <v>2220</v>
      </c>
      <c r="D1341" s="253" t="s">
        <v>283</v>
      </c>
      <c r="E1341" s="119"/>
      <c r="F1341" s="254" t="s">
        <v>3213</v>
      </c>
      <c r="G1341" s="254"/>
      <c r="H1341" s="311"/>
      <c r="I1341" s="251"/>
      <c r="J1341" s="271"/>
      <c r="K1341" s="256" t="s">
        <v>93</v>
      </c>
      <c r="L1341" s="59"/>
      <c r="M1341" s="60"/>
      <c r="N1341" s="61"/>
      <c r="O1341" s="61"/>
      <c r="P1341" s="61"/>
      <c r="Q1341" s="61"/>
      <c r="R1341" s="61"/>
      <c r="S1341" s="61"/>
      <c r="T1341" s="61"/>
      <c r="U1341" s="61"/>
      <c r="V1341" s="61"/>
      <c r="W1341" s="61"/>
      <c r="X1341" s="61"/>
    </row>
    <row r="1342" spans="1:24" ht="61.2">
      <c r="A1342" s="118">
        <v>1341</v>
      </c>
      <c r="B1342" s="119" t="s">
        <v>3160</v>
      </c>
      <c r="C1342" s="120" t="s">
        <v>2220</v>
      </c>
      <c r="D1342" s="253" t="s">
        <v>289</v>
      </c>
      <c r="E1342" s="119"/>
      <c r="F1342" s="254" t="s">
        <v>3214</v>
      </c>
      <c r="G1342" s="254"/>
      <c r="H1342" s="311"/>
      <c r="I1342" s="251"/>
      <c r="J1342" s="271"/>
      <c r="K1342" s="256" t="s">
        <v>93</v>
      </c>
      <c r="L1342" s="59"/>
      <c r="M1342" s="60"/>
      <c r="N1342" s="61"/>
      <c r="O1342" s="61"/>
      <c r="P1342" s="61"/>
      <c r="Q1342" s="61"/>
      <c r="R1342" s="61"/>
      <c r="S1342" s="61"/>
      <c r="T1342" s="61"/>
      <c r="U1342" s="61"/>
      <c r="V1342" s="61"/>
      <c r="W1342" s="61"/>
      <c r="X1342" s="61"/>
    </row>
    <row r="1343" spans="1:24" ht="51">
      <c r="A1343" s="118">
        <v>1342</v>
      </c>
      <c r="B1343" s="119" t="s">
        <v>3160</v>
      </c>
      <c r="C1343" s="120" t="s">
        <v>2220</v>
      </c>
      <c r="D1343" s="253" t="s">
        <v>300</v>
      </c>
      <c r="E1343" s="119"/>
      <c r="F1343" s="254" t="s">
        <v>3215</v>
      </c>
      <c r="G1343" s="254"/>
      <c r="H1343" s="311"/>
      <c r="I1343" s="251"/>
      <c r="J1343" s="119"/>
      <c r="K1343" s="256" t="s">
        <v>93</v>
      </c>
      <c r="L1343" s="6"/>
      <c r="M1343" s="60"/>
      <c r="N1343" s="61"/>
      <c r="O1343" s="61"/>
      <c r="P1343" s="61"/>
      <c r="Q1343" s="61"/>
      <c r="R1343" s="61"/>
      <c r="S1343" s="61"/>
      <c r="T1343" s="61"/>
      <c r="U1343" s="61"/>
      <c r="V1343" s="61"/>
      <c r="W1343" s="61"/>
      <c r="X1343" s="61"/>
    </row>
    <row r="1344" spans="1:24" ht="51">
      <c r="A1344" s="118">
        <v>1343</v>
      </c>
      <c r="B1344" s="119" t="s">
        <v>3160</v>
      </c>
      <c r="C1344" s="120" t="s">
        <v>2220</v>
      </c>
      <c r="D1344" s="253" t="s">
        <v>306</v>
      </c>
      <c r="E1344" s="119"/>
      <c r="F1344" s="254" t="s">
        <v>3216</v>
      </c>
      <c r="G1344" s="254"/>
      <c r="H1344" s="311"/>
      <c r="I1344" s="251"/>
      <c r="J1344" s="119"/>
      <c r="K1344" s="256" t="s">
        <v>93</v>
      </c>
      <c r="L1344" s="59"/>
      <c r="M1344" s="60"/>
      <c r="N1344" s="61"/>
      <c r="O1344" s="61"/>
      <c r="P1344" s="61"/>
      <c r="Q1344" s="61"/>
      <c r="R1344" s="61"/>
      <c r="S1344" s="61"/>
      <c r="T1344" s="61"/>
      <c r="U1344" s="61"/>
      <c r="V1344" s="61"/>
      <c r="W1344" s="61"/>
      <c r="X1344" s="61"/>
    </row>
    <row r="1345" spans="1:24" ht="40.799999999999997">
      <c r="A1345" s="118">
        <v>1344</v>
      </c>
      <c r="B1345" s="119" t="s">
        <v>3160</v>
      </c>
      <c r="C1345" s="120" t="s">
        <v>2220</v>
      </c>
      <c r="D1345" s="253" t="s">
        <v>313</v>
      </c>
      <c r="E1345" s="119"/>
      <c r="F1345" s="119" t="s">
        <v>6503</v>
      </c>
      <c r="G1345" s="119" t="s">
        <v>3217</v>
      </c>
      <c r="H1345" s="119" t="s">
        <v>3218</v>
      </c>
      <c r="I1345" s="224" t="s">
        <v>3219</v>
      </c>
      <c r="J1345" s="119" t="s">
        <v>3220</v>
      </c>
      <c r="K1345" s="153" t="s">
        <v>3221</v>
      </c>
      <c r="L1345" s="1"/>
      <c r="M1345" s="60"/>
      <c r="N1345" s="61"/>
      <c r="O1345" s="61"/>
      <c r="P1345" s="61"/>
      <c r="Q1345" s="61"/>
      <c r="R1345" s="61"/>
      <c r="S1345" s="61"/>
      <c r="T1345" s="61"/>
      <c r="U1345" s="61"/>
      <c r="V1345" s="61"/>
      <c r="W1345" s="61"/>
      <c r="X1345" s="61"/>
    </row>
    <row r="1346" spans="1:24" ht="51">
      <c r="A1346" s="118">
        <v>1345</v>
      </c>
      <c r="B1346" s="119" t="s">
        <v>3160</v>
      </c>
      <c r="C1346" s="120" t="s">
        <v>2220</v>
      </c>
      <c r="D1346" s="253" t="s">
        <v>319</v>
      </c>
      <c r="E1346" s="119"/>
      <c r="F1346" s="254" t="s">
        <v>3222</v>
      </c>
      <c r="G1346" s="254"/>
      <c r="H1346" s="254"/>
      <c r="I1346" s="251"/>
      <c r="J1346" s="119"/>
      <c r="K1346" s="256" t="s">
        <v>93</v>
      </c>
      <c r="L1346" s="1"/>
      <c r="M1346" s="88"/>
      <c r="N1346" s="61"/>
      <c r="O1346" s="61"/>
      <c r="P1346" s="61"/>
      <c r="Q1346" s="61"/>
      <c r="R1346" s="61"/>
      <c r="S1346" s="61"/>
      <c r="T1346" s="61"/>
      <c r="U1346" s="61"/>
      <c r="V1346" s="61"/>
      <c r="W1346" s="61"/>
      <c r="X1346" s="61"/>
    </row>
    <row r="1347" spans="1:24" ht="40.799999999999997">
      <c r="A1347" s="118">
        <v>1346</v>
      </c>
      <c r="B1347" s="119" t="s">
        <v>3160</v>
      </c>
      <c r="C1347" s="120" t="s">
        <v>2220</v>
      </c>
      <c r="D1347" s="253" t="s">
        <v>325</v>
      </c>
      <c r="E1347" s="119"/>
      <c r="F1347" s="119" t="s">
        <v>3223</v>
      </c>
      <c r="G1347" s="119" t="s">
        <v>3224</v>
      </c>
      <c r="H1347" s="119" t="s">
        <v>3225</v>
      </c>
      <c r="I1347" s="224" t="s">
        <v>3226</v>
      </c>
      <c r="J1347" s="119" t="s">
        <v>3227</v>
      </c>
      <c r="K1347" s="153" t="s">
        <v>3228</v>
      </c>
      <c r="L1347" s="1"/>
      <c r="M1347" s="47"/>
      <c r="N1347" s="48"/>
      <c r="O1347" s="48"/>
      <c r="P1347" s="48"/>
      <c r="Q1347" s="48"/>
      <c r="R1347" s="48"/>
      <c r="S1347" s="48"/>
      <c r="T1347" s="48"/>
      <c r="U1347" s="48"/>
      <c r="V1347" s="48"/>
      <c r="W1347" s="48"/>
      <c r="X1347" s="48"/>
    </row>
    <row r="1348" spans="1:24" ht="61.2">
      <c r="A1348" s="118">
        <v>1347</v>
      </c>
      <c r="B1348" s="258" t="s">
        <v>3160</v>
      </c>
      <c r="C1348" s="259" t="s">
        <v>2220</v>
      </c>
      <c r="D1348" s="253" t="s">
        <v>47</v>
      </c>
      <c r="E1348" s="258"/>
      <c r="F1348" s="258" t="s">
        <v>6504</v>
      </c>
      <c r="G1348" s="258" t="s">
        <v>3229</v>
      </c>
      <c r="H1348" s="258" t="s">
        <v>3230</v>
      </c>
      <c r="I1348" s="224" t="s">
        <v>3231</v>
      </c>
      <c r="J1348" s="258" t="s">
        <v>3232</v>
      </c>
      <c r="K1348" s="263" t="s">
        <v>3233</v>
      </c>
      <c r="L1348" s="22"/>
      <c r="M1348" s="64"/>
      <c r="N1348" s="65"/>
      <c r="O1348" s="65"/>
      <c r="P1348" s="65"/>
      <c r="Q1348" s="65"/>
      <c r="R1348" s="65"/>
      <c r="S1348" s="65"/>
      <c r="T1348" s="65"/>
      <c r="U1348" s="65"/>
      <c r="V1348" s="65"/>
      <c r="W1348" s="65"/>
      <c r="X1348" s="65"/>
    </row>
    <row r="1349" spans="1:24" ht="51">
      <c r="A1349" s="118">
        <v>1348</v>
      </c>
      <c r="B1349" s="258" t="s">
        <v>3160</v>
      </c>
      <c r="C1349" s="259" t="s">
        <v>2220</v>
      </c>
      <c r="D1349" s="253" t="s">
        <v>95</v>
      </c>
      <c r="E1349" s="258"/>
      <c r="F1349" s="258" t="s">
        <v>3234</v>
      </c>
      <c r="G1349" s="258" t="s">
        <v>3235</v>
      </c>
      <c r="H1349" s="258" t="s">
        <v>3236</v>
      </c>
      <c r="I1349" s="224" t="s">
        <v>3237</v>
      </c>
      <c r="J1349" s="258" t="s">
        <v>3238</v>
      </c>
      <c r="K1349" s="263" t="s">
        <v>3239</v>
      </c>
      <c r="L1349" s="22"/>
      <c r="M1349" s="90"/>
      <c r="N1349" s="91"/>
      <c r="O1349" s="91"/>
      <c r="P1349" s="91"/>
      <c r="Q1349" s="91"/>
      <c r="R1349" s="91"/>
      <c r="S1349" s="91"/>
      <c r="T1349" s="91"/>
      <c r="U1349" s="91"/>
      <c r="V1349" s="91"/>
      <c r="W1349" s="91"/>
      <c r="X1349" s="91"/>
    </row>
    <row r="1350" spans="1:24" ht="51">
      <c r="A1350" s="118">
        <v>1349</v>
      </c>
      <c r="B1350" s="258" t="s">
        <v>3160</v>
      </c>
      <c r="C1350" s="259" t="s">
        <v>2220</v>
      </c>
      <c r="D1350" s="253" t="s">
        <v>128</v>
      </c>
      <c r="E1350" s="258"/>
      <c r="F1350" s="258" t="s">
        <v>3240</v>
      </c>
      <c r="G1350" s="258" t="s">
        <v>3241</v>
      </c>
      <c r="H1350" s="258" t="s">
        <v>3242</v>
      </c>
      <c r="I1350" s="224" t="s">
        <v>3243</v>
      </c>
      <c r="J1350" s="258" t="s">
        <v>3244</v>
      </c>
      <c r="K1350" s="263" t="s">
        <v>3245</v>
      </c>
      <c r="L1350" s="26" t="s">
        <v>3246</v>
      </c>
      <c r="M1350" s="90"/>
      <c r="N1350" s="91"/>
      <c r="O1350" s="91"/>
      <c r="P1350" s="91"/>
      <c r="Q1350" s="91"/>
      <c r="R1350" s="91"/>
      <c r="S1350" s="91"/>
      <c r="T1350" s="91"/>
      <c r="U1350" s="91"/>
      <c r="V1350" s="91"/>
      <c r="W1350" s="91"/>
      <c r="X1350" s="91"/>
    </row>
    <row r="1351" spans="1:24" ht="112.2">
      <c r="A1351" s="118">
        <v>1350</v>
      </c>
      <c r="B1351" s="258" t="s">
        <v>3160</v>
      </c>
      <c r="C1351" s="259" t="s">
        <v>2220</v>
      </c>
      <c r="D1351" s="253" t="s">
        <v>145</v>
      </c>
      <c r="E1351" s="258" t="s">
        <v>6187</v>
      </c>
      <c r="F1351" s="258" t="s">
        <v>3247</v>
      </c>
      <c r="G1351" s="258" t="s">
        <v>3248</v>
      </c>
      <c r="H1351" s="258" t="s">
        <v>3249</v>
      </c>
      <c r="I1351" s="224" t="s">
        <v>3250</v>
      </c>
      <c r="J1351" s="258" t="s">
        <v>3251</v>
      </c>
      <c r="K1351" s="263" t="s">
        <v>3252</v>
      </c>
      <c r="L1351" s="93" t="s">
        <v>3253</v>
      </c>
      <c r="M1351" s="24"/>
      <c r="N1351" s="25"/>
      <c r="O1351" s="25"/>
      <c r="P1351" s="25"/>
      <c r="Q1351" s="25"/>
      <c r="R1351" s="25"/>
      <c r="S1351" s="25"/>
      <c r="T1351" s="25"/>
      <c r="U1351" s="25"/>
      <c r="V1351" s="25"/>
      <c r="W1351" s="25"/>
      <c r="X1351" s="25"/>
    </row>
    <row r="1352" spans="1:24" ht="40.799999999999997">
      <c r="A1352" s="118">
        <v>1351</v>
      </c>
      <c r="B1352" s="224" t="s">
        <v>3160</v>
      </c>
      <c r="C1352" s="252" t="s">
        <v>2220</v>
      </c>
      <c r="D1352" s="253" t="s">
        <v>247</v>
      </c>
      <c r="E1352" s="224"/>
      <c r="F1352" s="224" t="s">
        <v>3200</v>
      </c>
      <c r="G1352" s="224" t="s">
        <v>3201</v>
      </c>
      <c r="H1352" s="224" t="s">
        <v>3202</v>
      </c>
      <c r="I1352" s="224" t="str">
        <f>HYPERLINK("mailto:s427@ya.ru","s427@ya.ru")</f>
        <v>s427@ya.ru</v>
      </c>
      <c r="J1352" s="224" t="s">
        <v>3203</v>
      </c>
      <c r="K1352" s="224"/>
      <c r="L1352" s="22"/>
      <c r="M1352" s="90"/>
      <c r="N1352" s="91"/>
      <c r="O1352" s="91"/>
      <c r="P1352" s="91"/>
      <c r="Q1352" s="91"/>
      <c r="R1352" s="91"/>
      <c r="S1352" s="91"/>
      <c r="T1352" s="91"/>
      <c r="U1352" s="91"/>
      <c r="V1352" s="91"/>
      <c r="W1352" s="91"/>
      <c r="X1352" s="91"/>
    </row>
    <row r="1353" spans="1:24" ht="51">
      <c r="A1353" s="118">
        <v>1352</v>
      </c>
      <c r="B1353" s="258" t="s">
        <v>3254</v>
      </c>
      <c r="C1353" s="259" t="s">
        <v>2139</v>
      </c>
      <c r="D1353" s="253" t="s">
        <v>12</v>
      </c>
      <c r="E1353" s="258"/>
      <c r="F1353" s="258" t="s">
        <v>3255</v>
      </c>
      <c r="G1353" s="258" t="s">
        <v>3256</v>
      </c>
      <c r="H1353" s="312" t="s">
        <v>6681</v>
      </c>
      <c r="I1353" s="224" t="s">
        <v>3257</v>
      </c>
      <c r="J1353" s="258" t="s">
        <v>3258</v>
      </c>
      <c r="K1353" s="261"/>
      <c r="L1353" s="22"/>
      <c r="M1353" s="34"/>
      <c r="N1353" s="25"/>
      <c r="O1353" s="25"/>
      <c r="P1353" s="25"/>
      <c r="Q1353" s="25"/>
      <c r="R1353" s="25"/>
      <c r="S1353" s="25"/>
      <c r="T1353" s="25"/>
      <c r="U1353" s="25"/>
      <c r="V1353" s="25"/>
      <c r="W1353" s="25"/>
      <c r="X1353" s="25"/>
    </row>
    <row r="1354" spans="1:24" ht="91.8">
      <c r="A1354" s="118">
        <v>1353</v>
      </c>
      <c r="B1354" s="258" t="s">
        <v>3254</v>
      </c>
      <c r="C1354" s="259" t="s">
        <v>2139</v>
      </c>
      <c r="D1354" s="253" t="s">
        <v>23</v>
      </c>
      <c r="E1354" s="258"/>
      <c r="F1354" s="258" t="s">
        <v>6506</v>
      </c>
      <c r="G1354" s="258" t="s">
        <v>3263</v>
      </c>
      <c r="H1354" s="258" t="s">
        <v>6670</v>
      </c>
      <c r="I1354" s="224" t="s">
        <v>6040</v>
      </c>
      <c r="J1354" s="258" t="s">
        <v>3265</v>
      </c>
      <c r="K1354" s="263" t="str">
        <f>HYPERLINK("http://www.stgt.ru/","http://www.stgt.ru/")</f>
        <v>http://www.stgt.ru/</v>
      </c>
      <c r="L1354" s="22"/>
      <c r="M1354" s="34"/>
      <c r="N1354" s="25"/>
      <c r="O1354" s="25"/>
      <c r="P1354" s="25"/>
      <c r="Q1354" s="25"/>
      <c r="R1354" s="25"/>
      <c r="S1354" s="25"/>
      <c r="T1354" s="25"/>
      <c r="U1354" s="25"/>
      <c r="V1354" s="25"/>
      <c r="W1354" s="25"/>
      <c r="X1354" s="25"/>
    </row>
    <row r="1355" spans="1:24" ht="71.400000000000006">
      <c r="A1355" s="118">
        <v>1354</v>
      </c>
      <c r="B1355" s="119" t="s">
        <v>3254</v>
      </c>
      <c r="C1355" s="120" t="s">
        <v>2139</v>
      </c>
      <c r="D1355" s="253" t="s">
        <v>31</v>
      </c>
      <c r="E1355" s="119"/>
      <c r="F1355" s="254" t="s">
        <v>6507</v>
      </c>
      <c r="G1355" s="254"/>
      <c r="H1355" s="254"/>
      <c r="I1355" s="251"/>
      <c r="J1355" s="119"/>
      <c r="K1355" s="256" t="s">
        <v>93</v>
      </c>
      <c r="L1355" s="1"/>
      <c r="M1355" s="4"/>
      <c r="N1355" s="5"/>
      <c r="O1355" s="5"/>
      <c r="P1355" s="5"/>
      <c r="Q1355" s="5"/>
      <c r="R1355" s="5"/>
      <c r="S1355" s="5"/>
      <c r="T1355" s="5"/>
      <c r="U1355" s="5"/>
      <c r="V1355" s="5"/>
      <c r="W1355" s="5"/>
      <c r="X1355" s="5"/>
    </row>
    <row r="1356" spans="1:24" ht="40.799999999999997">
      <c r="A1356" s="118">
        <v>1355</v>
      </c>
      <c r="B1356" s="119" t="s">
        <v>3254</v>
      </c>
      <c r="C1356" s="120" t="s">
        <v>2139</v>
      </c>
      <c r="D1356" s="253" t="s">
        <v>35</v>
      </c>
      <c r="E1356" s="119"/>
      <c r="F1356" s="119" t="s">
        <v>6508</v>
      </c>
      <c r="G1356" s="119" t="s">
        <v>3266</v>
      </c>
      <c r="H1356" s="119" t="s">
        <v>3267</v>
      </c>
      <c r="I1356" s="224" t="s">
        <v>3268</v>
      </c>
      <c r="J1356" s="119" t="s">
        <v>3269</v>
      </c>
      <c r="K1356" s="153"/>
      <c r="L1356" s="1"/>
      <c r="M1356" s="4"/>
      <c r="N1356" s="5"/>
      <c r="O1356" s="5"/>
      <c r="P1356" s="5"/>
      <c r="Q1356" s="5"/>
      <c r="R1356" s="5"/>
      <c r="S1356" s="5"/>
      <c r="T1356" s="5"/>
      <c r="U1356" s="5"/>
      <c r="V1356" s="5"/>
      <c r="W1356" s="5"/>
      <c r="X1356" s="5"/>
    </row>
    <row r="1357" spans="1:24" ht="51">
      <c r="A1357" s="118">
        <v>1356</v>
      </c>
      <c r="B1357" s="258" t="s">
        <v>3254</v>
      </c>
      <c r="C1357" s="259" t="s">
        <v>2139</v>
      </c>
      <c r="D1357" s="253" t="s">
        <v>76</v>
      </c>
      <c r="E1357" s="258" t="s">
        <v>6187</v>
      </c>
      <c r="F1357" s="258" t="s">
        <v>6509</v>
      </c>
      <c r="G1357" s="258" t="s">
        <v>3270</v>
      </c>
      <c r="H1357" s="258" t="s">
        <v>3271</v>
      </c>
      <c r="I1357" s="224" t="s">
        <v>3272</v>
      </c>
      <c r="J1357" s="258" t="s">
        <v>3273</v>
      </c>
      <c r="K1357" s="263" t="s">
        <v>3274</v>
      </c>
      <c r="L1357" s="26" t="s">
        <v>3275</v>
      </c>
      <c r="M1357" s="24"/>
      <c r="N1357" s="25"/>
      <c r="O1357" s="25"/>
      <c r="P1357" s="25"/>
      <c r="Q1357" s="25"/>
      <c r="R1357" s="25"/>
      <c r="S1357" s="25"/>
      <c r="T1357" s="25"/>
      <c r="U1357" s="25"/>
      <c r="V1357" s="25"/>
      <c r="W1357" s="25"/>
      <c r="X1357" s="25"/>
    </row>
    <row r="1358" spans="1:24" ht="40.799999999999997">
      <c r="A1358" s="118">
        <v>1357</v>
      </c>
      <c r="B1358" s="258" t="s">
        <v>3254</v>
      </c>
      <c r="C1358" s="259" t="s">
        <v>2139</v>
      </c>
      <c r="D1358" s="253" t="s">
        <v>40</v>
      </c>
      <c r="E1358" s="258"/>
      <c r="F1358" s="258" t="s">
        <v>3276</v>
      </c>
      <c r="G1358" s="258" t="s">
        <v>3277</v>
      </c>
      <c r="H1358" s="258" t="s">
        <v>3278</v>
      </c>
      <c r="I1358" s="224" t="s">
        <v>3279</v>
      </c>
      <c r="J1358" s="258" t="s">
        <v>3280</v>
      </c>
      <c r="K1358" s="263" t="s">
        <v>3281</v>
      </c>
      <c r="L1358" s="22"/>
      <c r="M1358" s="24"/>
      <c r="N1358" s="25"/>
      <c r="O1358" s="25"/>
      <c r="P1358" s="25"/>
      <c r="Q1358" s="25"/>
      <c r="R1358" s="25"/>
      <c r="S1358" s="25"/>
      <c r="T1358" s="25"/>
      <c r="U1358" s="25"/>
      <c r="V1358" s="25"/>
      <c r="W1358" s="25"/>
      <c r="X1358" s="25"/>
    </row>
    <row r="1359" spans="1:24" ht="40.799999999999997">
      <c r="A1359" s="118">
        <v>1358</v>
      </c>
      <c r="B1359" s="119" t="s">
        <v>3254</v>
      </c>
      <c r="C1359" s="120" t="s">
        <v>2139</v>
      </c>
      <c r="D1359" s="253" t="s">
        <v>44</v>
      </c>
      <c r="E1359" s="119"/>
      <c r="F1359" s="119" t="s">
        <v>6510</v>
      </c>
      <c r="G1359" s="119" t="s">
        <v>3282</v>
      </c>
      <c r="H1359" s="119" t="s">
        <v>3283</v>
      </c>
      <c r="I1359" s="224" t="s">
        <v>3284</v>
      </c>
      <c r="J1359" s="119" t="s">
        <v>3285</v>
      </c>
      <c r="K1359" s="153" t="s">
        <v>3286</v>
      </c>
      <c r="L1359" s="1"/>
      <c r="M1359" s="4"/>
      <c r="N1359" s="5"/>
      <c r="O1359" s="5"/>
      <c r="P1359" s="5"/>
      <c r="Q1359" s="5"/>
      <c r="R1359" s="5"/>
      <c r="S1359" s="5"/>
      <c r="T1359" s="5"/>
      <c r="U1359" s="5"/>
      <c r="V1359" s="5"/>
      <c r="W1359" s="5"/>
      <c r="X1359" s="5"/>
    </row>
    <row r="1360" spans="1:24" ht="30.6">
      <c r="A1360" s="118">
        <v>1359</v>
      </c>
      <c r="B1360" s="119" t="s">
        <v>3254</v>
      </c>
      <c r="C1360" s="120" t="s">
        <v>2139</v>
      </c>
      <c r="D1360" s="253" t="s">
        <v>92</v>
      </c>
      <c r="E1360" s="119"/>
      <c r="F1360" s="119" t="s">
        <v>6230</v>
      </c>
      <c r="G1360" s="119" t="s">
        <v>3287</v>
      </c>
      <c r="H1360" s="119" t="s">
        <v>3288</v>
      </c>
      <c r="I1360" s="224" t="s">
        <v>3289</v>
      </c>
      <c r="J1360" s="119" t="s">
        <v>3290</v>
      </c>
      <c r="K1360" s="153"/>
      <c r="L1360" s="1"/>
      <c r="M1360" s="4"/>
      <c r="N1360" s="5"/>
      <c r="O1360" s="5"/>
      <c r="P1360" s="5"/>
      <c r="Q1360" s="5"/>
      <c r="R1360" s="5"/>
      <c r="S1360" s="5"/>
      <c r="T1360" s="5"/>
      <c r="U1360" s="5"/>
      <c r="V1360" s="5"/>
      <c r="W1360" s="5"/>
      <c r="X1360" s="5"/>
    </row>
    <row r="1361" spans="1:24" ht="30.6">
      <c r="A1361" s="118">
        <v>1360</v>
      </c>
      <c r="B1361" s="224" t="s">
        <v>3254</v>
      </c>
      <c r="C1361" s="252" t="s">
        <v>2139</v>
      </c>
      <c r="D1361" s="253" t="s">
        <v>17</v>
      </c>
      <c r="E1361" s="224"/>
      <c r="F1361" s="224" t="s">
        <v>6505</v>
      </c>
      <c r="G1361" s="224" t="s">
        <v>3259</v>
      </c>
      <c r="H1361" s="313"/>
      <c r="I1361" s="224" t="s">
        <v>3260</v>
      </c>
      <c r="J1361" s="224" t="s">
        <v>3261</v>
      </c>
      <c r="K1361" s="224" t="s">
        <v>3262</v>
      </c>
      <c r="L1361" s="1"/>
      <c r="M1361" s="4"/>
      <c r="N1361" s="5"/>
      <c r="O1361" s="5"/>
      <c r="P1361" s="5"/>
      <c r="Q1361" s="5"/>
      <c r="R1361" s="5"/>
      <c r="S1361" s="5"/>
      <c r="T1361" s="5"/>
      <c r="U1361" s="5"/>
      <c r="V1361" s="5"/>
      <c r="W1361" s="5"/>
      <c r="X1361" s="5"/>
    </row>
    <row r="1362" spans="1:24" ht="40.799999999999997">
      <c r="A1362" s="118">
        <v>1361</v>
      </c>
      <c r="B1362" s="119" t="s">
        <v>3254</v>
      </c>
      <c r="C1362" s="120" t="s">
        <v>2139</v>
      </c>
      <c r="D1362" s="253" t="s">
        <v>229</v>
      </c>
      <c r="E1362" s="119"/>
      <c r="F1362" s="119" t="s">
        <v>6511</v>
      </c>
      <c r="G1362" s="119" t="s">
        <v>3296</v>
      </c>
      <c r="H1362" s="119" t="s">
        <v>3297</v>
      </c>
      <c r="I1362" s="224" t="s">
        <v>3298</v>
      </c>
      <c r="J1362" s="119" t="s">
        <v>3299</v>
      </c>
      <c r="K1362" s="153" t="s">
        <v>3300</v>
      </c>
      <c r="L1362" s="45"/>
      <c r="M1362" s="8"/>
      <c r="N1362" s="5"/>
      <c r="O1362" s="5"/>
      <c r="P1362" s="5"/>
      <c r="Q1362" s="5"/>
      <c r="R1362" s="5"/>
      <c r="S1362" s="5"/>
      <c r="T1362" s="5"/>
      <c r="U1362" s="5"/>
      <c r="V1362" s="5"/>
      <c r="W1362" s="5"/>
      <c r="X1362" s="5"/>
    </row>
    <row r="1363" spans="1:24" ht="51">
      <c r="A1363" s="118">
        <v>1362</v>
      </c>
      <c r="B1363" s="224" t="s">
        <v>3254</v>
      </c>
      <c r="C1363" s="252" t="s">
        <v>2139</v>
      </c>
      <c r="D1363" s="253" t="s">
        <v>223</v>
      </c>
      <c r="E1363" s="224"/>
      <c r="F1363" s="224" t="s">
        <v>3291</v>
      </c>
      <c r="G1363" s="224" t="s">
        <v>3292</v>
      </c>
      <c r="H1363" s="224" t="s">
        <v>3293</v>
      </c>
      <c r="I1363" s="224" t="s">
        <v>3294</v>
      </c>
      <c r="J1363" s="224" t="s">
        <v>3295</v>
      </c>
      <c r="K1363" s="224"/>
      <c r="L1363" s="1"/>
      <c r="M1363" s="4"/>
      <c r="N1363" s="5"/>
      <c r="O1363" s="5"/>
      <c r="P1363" s="5"/>
      <c r="Q1363" s="5"/>
      <c r="R1363" s="5"/>
      <c r="S1363" s="5"/>
      <c r="T1363" s="5"/>
      <c r="U1363" s="5"/>
      <c r="V1363" s="5"/>
      <c r="W1363" s="5"/>
      <c r="X1363" s="5"/>
    </row>
    <row r="1364" spans="1:24" ht="51">
      <c r="A1364" s="118">
        <v>1363</v>
      </c>
      <c r="B1364" s="119" t="s">
        <v>3301</v>
      </c>
      <c r="C1364" s="120" t="s">
        <v>2144</v>
      </c>
      <c r="D1364" s="253" t="s">
        <v>12</v>
      </c>
      <c r="E1364" s="119"/>
      <c r="F1364" s="119" t="s">
        <v>3302</v>
      </c>
      <c r="G1364" s="119" t="s">
        <v>3303</v>
      </c>
      <c r="H1364" s="119" t="s">
        <v>3304</v>
      </c>
      <c r="I1364" s="226" t="s">
        <v>3305</v>
      </c>
      <c r="J1364" s="119" t="s">
        <v>3306</v>
      </c>
      <c r="K1364" s="153"/>
      <c r="L1364" s="1"/>
      <c r="M1364" s="4"/>
      <c r="N1364" s="5"/>
      <c r="O1364" s="5"/>
      <c r="P1364" s="5"/>
      <c r="Q1364" s="5"/>
      <c r="R1364" s="5"/>
      <c r="S1364" s="5"/>
      <c r="T1364" s="5"/>
      <c r="U1364" s="5"/>
      <c r="V1364" s="5"/>
      <c r="W1364" s="5"/>
      <c r="X1364" s="5"/>
    </row>
    <row r="1365" spans="1:24" ht="40.799999999999997">
      <c r="A1365" s="118">
        <v>1364</v>
      </c>
      <c r="B1365" s="119" t="s">
        <v>3301</v>
      </c>
      <c r="C1365" s="120" t="s">
        <v>2144</v>
      </c>
      <c r="D1365" s="253" t="s">
        <v>17</v>
      </c>
      <c r="E1365" s="119"/>
      <c r="F1365" s="119" t="s">
        <v>6512</v>
      </c>
      <c r="G1365" s="119" t="s">
        <v>3307</v>
      </c>
      <c r="H1365" s="119" t="s">
        <v>3308</v>
      </c>
      <c r="I1365" s="224" t="s">
        <v>6013</v>
      </c>
      <c r="J1365" s="119" t="s">
        <v>3310</v>
      </c>
      <c r="K1365" s="153"/>
      <c r="L1365" s="1"/>
      <c r="M1365" s="4"/>
      <c r="N1365" s="5"/>
      <c r="O1365" s="5"/>
      <c r="P1365" s="5"/>
      <c r="Q1365" s="5"/>
      <c r="R1365" s="5"/>
      <c r="S1365" s="5"/>
      <c r="T1365" s="5"/>
      <c r="U1365" s="5"/>
      <c r="V1365" s="5"/>
      <c r="W1365" s="5"/>
      <c r="X1365" s="5"/>
    </row>
    <row r="1366" spans="1:24" ht="61.2">
      <c r="A1366" s="118">
        <v>1365</v>
      </c>
      <c r="B1366" s="119" t="s">
        <v>3301</v>
      </c>
      <c r="C1366" s="120" t="s">
        <v>2144</v>
      </c>
      <c r="D1366" s="253" t="s">
        <v>23</v>
      </c>
      <c r="E1366" s="119"/>
      <c r="F1366" s="119" t="s">
        <v>6513</v>
      </c>
      <c r="G1366" s="119" t="s">
        <v>3311</v>
      </c>
      <c r="H1366" s="119" t="s">
        <v>3312</v>
      </c>
      <c r="I1366" s="224" t="s">
        <v>3313</v>
      </c>
      <c r="J1366" s="119" t="s">
        <v>3314</v>
      </c>
      <c r="K1366" s="263" t="str">
        <f>HYPERLINK("http://www.iroso.ru/index.php/1066-20-noyabrya-2016-goda-sostoitsya-obrazovatelnaya-aktsiya-vserossijskij-geograficheskij-diktant","http://www.iroso.ru/index.php/1066-20-noyabrya-2016-goda-sostoitsya-obrazovatelnaya-aktsiya-vserossijskij-geograficheskij-diktant ")</f>
        <v xml:space="preserve">http://www.iroso.ru/index.php/1066-20-noyabrya-2016-goda-sostoitsya-obrazovatelnaya-aktsiya-vserossijskij-geograficheskij-diktant </v>
      </c>
      <c r="L1366" s="22"/>
      <c r="M1366" s="24"/>
      <c r="N1366" s="25"/>
      <c r="O1366" s="25"/>
      <c r="P1366" s="25"/>
      <c r="Q1366" s="25"/>
      <c r="R1366" s="25"/>
      <c r="S1366" s="25"/>
      <c r="T1366" s="25"/>
      <c r="U1366" s="25"/>
      <c r="V1366" s="25"/>
      <c r="W1366" s="25"/>
      <c r="X1366" s="25"/>
    </row>
    <row r="1367" spans="1:24" ht="40.799999999999997">
      <c r="A1367" s="118">
        <v>1366</v>
      </c>
      <c r="B1367" s="258" t="s">
        <v>3301</v>
      </c>
      <c r="C1367" s="259" t="s">
        <v>2144</v>
      </c>
      <c r="D1367" s="253" t="s">
        <v>31</v>
      </c>
      <c r="E1367" s="258"/>
      <c r="F1367" s="258" t="s">
        <v>6514</v>
      </c>
      <c r="G1367" s="258" t="s">
        <v>3315</v>
      </c>
      <c r="H1367" s="258" t="s">
        <v>3316</v>
      </c>
      <c r="I1367" s="224" t="s">
        <v>3317</v>
      </c>
      <c r="J1367" s="258" t="s">
        <v>3318</v>
      </c>
      <c r="K1367" s="261"/>
      <c r="L1367" s="1"/>
      <c r="M1367" s="4"/>
      <c r="N1367" s="5"/>
      <c r="O1367" s="5"/>
      <c r="P1367" s="5"/>
      <c r="Q1367" s="5"/>
      <c r="R1367" s="5"/>
      <c r="S1367" s="5"/>
      <c r="T1367" s="5"/>
      <c r="U1367" s="5"/>
      <c r="V1367" s="5"/>
      <c r="W1367" s="5"/>
      <c r="X1367" s="5"/>
    </row>
    <row r="1368" spans="1:24" ht="51">
      <c r="A1368" s="118">
        <v>1367</v>
      </c>
      <c r="B1368" s="119" t="s">
        <v>3301</v>
      </c>
      <c r="C1368" s="120" t="s">
        <v>2144</v>
      </c>
      <c r="D1368" s="253" t="s">
        <v>35</v>
      </c>
      <c r="E1368" s="119"/>
      <c r="F1368" s="119" t="s">
        <v>6515</v>
      </c>
      <c r="G1368" s="119" t="s">
        <v>3319</v>
      </c>
      <c r="H1368" s="119" t="s">
        <v>3320</v>
      </c>
      <c r="I1368" s="224" t="s">
        <v>3321</v>
      </c>
      <c r="J1368" s="119" t="s">
        <v>3322</v>
      </c>
      <c r="K1368" s="153"/>
      <c r="L1368" s="1"/>
      <c r="M1368" s="4"/>
      <c r="N1368" s="5"/>
      <c r="O1368" s="5"/>
      <c r="P1368" s="5"/>
      <c r="Q1368" s="5"/>
      <c r="R1368" s="5"/>
      <c r="S1368" s="5"/>
      <c r="T1368" s="5"/>
      <c r="U1368" s="5"/>
      <c r="V1368" s="5"/>
      <c r="W1368" s="5"/>
      <c r="X1368" s="5"/>
    </row>
    <row r="1369" spans="1:24" ht="30.6">
      <c r="A1369" s="118">
        <v>1368</v>
      </c>
      <c r="B1369" s="119" t="s">
        <v>3301</v>
      </c>
      <c r="C1369" s="120" t="s">
        <v>2144</v>
      </c>
      <c r="D1369" s="253" t="s">
        <v>76</v>
      </c>
      <c r="E1369" s="119"/>
      <c r="F1369" s="119" t="s">
        <v>3323</v>
      </c>
      <c r="G1369" s="119" t="s">
        <v>3324</v>
      </c>
      <c r="H1369" s="119" t="s">
        <v>5175</v>
      </c>
      <c r="I1369" s="331" t="s">
        <v>3325</v>
      </c>
      <c r="J1369" s="119" t="s">
        <v>3326</v>
      </c>
      <c r="K1369" s="153"/>
      <c r="L1369" s="1"/>
      <c r="M1369" s="4"/>
      <c r="N1369" s="5"/>
      <c r="O1369" s="5"/>
      <c r="P1369" s="5"/>
      <c r="Q1369" s="5"/>
      <c r="R1369" s="5"/>
      <c r="S1369" s="5"/>
      <c r="T1369" s="5"/>
      <c r="U1369" s="5"/>
      <c r="V1369" s="5"/>
      <c r="W1369" s="5"/>
      <c r="X1369" s="5"/>
    </row>
    <row r="1370" spans="1:24" ht="40.799999999999997">
      <c r="A1370" s="118">
        <v>1369</v>
      </c>
      <c r="B1370" s="119" t="s">
        <v>3301</v>
      </c>
      <c r="C1370" s="120" t="s">
        <v>2144</v>
      </c>
      <c r="D1370" s="253" t="s">
        <v>40</v>
      </c>
      <c r="E1370" s="119"/>
      <c r="F1370" s="119" t="s">
        <v>6516</v>
      </c>
      <c r="G1370" s="119" t="s">
        <v>3327</v>
      </c>
      <c r="H1370" s="119" t="s">
        <v>3328</v>
      </c>
      <c r="I1370" s="224" t="s">
        <v>3329</v>
      </c>
      <c r="J1370" s="119" t="s">
        <v>3330</v>
      </c>
      <c r="K1370" s="263" t="str">
        <f>HYPERLINK("http://soch3-nev.ru/p48aa1.html","http://soch3-nev.ru/p48aa1.html")</f>
        <v>http://soch3-nev.ru/p48aa1.html</v>
      </c>
      <c r="L1370" s="1"/>
      <c r="M1370" s="4"/>
      <c r="N1370" s="5"/>
      <c r="O1370" s="5"/>
      <c r="P1370" s="5"/>
      <c r="Q1370" s="5"/>
      <c r="R1370" s="5"/>
      <c r="S1370" s="5"/>
      <c r="T1370" s="5"/>
      <c r="U1370" s="5"/>
      <c r="V1370" s="5"/>
      <c r="W1370" s="5"/>
      <c r="X1370" s="5"/>
    </row>
    <row r="1371" spans="1:24" ht="40.799999999999997">
      <c r="A1371" s="118">
        <v>1370</v>
      </c>
      <c r="B1371" s="119" t="s">
        <v>3301</v>
      </c>
      <c r="C1371" s="120" t="s">
        <v>2144</v>
      </c>
      <c r="D1371" s="253" t="s">
        <v>92</v>
      </c>
      <c r="E1371" s="119"/>
      <c r="F1371" s="119" t="s">
        <v>3332</v>
      </c>
      <c r="G1371" s="119" t="s">
        <v>3333</v>
      </c>
      <c r="H1371" s="119" t="s">
        <v>3334</v>
      </c>
      <c r="I1371" s="224" t="s">
        <v>3335</v>
      </c>
      <c r="J1371" s="119" t="s">
        <v>3336</v>
      </c>
      <c r="K1371" s="263" t="str">
        <f>HYPERLINK("http://uglschool5.ru/content/vserossiiskii-geograficheskii-diktant","http://uglschool5.ru/content/vserossiiskii-geograficheskii-diktant")</f>
        <v>http://uglschool5.ru/content/vserossiiskii-geograficheskii-diktant</v>
      </c>
      <c r="L1371" s="1"/>
      <c r="M1371" s="4"/>
      <c r="N1371" s="5"/>
      <c r="O1371" s="5"/>
      <c r="P1371" s="5"/>
      <c r="Q1371" s="5"/>
      <c r="R1371" s="5"/>
      <c r="S1371" s="5"/>
      <c r="T1371" s="5"/>
      <c r="U1371" s="5"/>
      <c r="V1371" s="5"/>
      <c r="W1371" s="5"/>
      <c r="X1371" s="5"/>
    </row>
    <row r="1372" spans="1:24" ht="30.6">
      <c r="A1372" s="118">
        <v>1371</v>
      </c>
      <c r="B1372" s="119" t="s">
        <v>3301</v>
      </c>
      <c r="C1372" s="120" t="s">
        <v>2144</v>
      </c>
      <c r="D1372" s="253" t="s">
        <v>223</v>
      </c>
      <c r="E1372" s="119"/>
      <c r="F1372" s="119" t="s">
        <v>6517</v>
      </c>
      <c r="G1372" s="119" t="s">
        <v>3337</v>
      </c>
      <c r="H1372" s="119" t="s">
        <v>3338</v>
      </c>
      <c r="I1372" s="224" t="s">
        <v>3339</v>
      </c>
      <c r="J1372" s="119" t="s">
        <v>3340</v>
      </c>
      <c r="K1372" s="153"/>
      <c r="L1372" s="1"/>
      <c r="M1372" s="4"/>
      <c r="N1372" s="5"/>
      <c r="O1372" s="5"/>
      <c r="P1372" s="5"/>
      <c r="Q1372" s="5"/>
      <c r="R1372" s="5"/>
      <c r="S1372" s="5"/>
      <c r="T1372" s="5"/>
      <c r="U1372" s="5"/>
      <c r="V1372" s="5"/>
      <c r="W1372" s="5"/>
      <c r="X1372" s="5"/>
    </row>
    <row r="1373" spans="1:24" ht="30.6">
      <c r="A1373" s="118">
        <v>1372</v>
      </c>
      <c r="B1373" s="119" t="s">
        <v>3301</v>
      </c>
      <c r="C1373" s="120" t="s">
        <v>2144</v>
      </c>
      <c r="D1373" s="253" t="s">
        <v>229</v>
      </c>
      <c r="E1373" s="119"/>
      <c r="F1373" s="119" t="s">
        <v>3341</v>
      </c>
      <c r="G1373" s="119" t="s">
        <v>3342</v>
      </c>
      <c r="H1373" s="119" t="s">
        <v>3343</v>
      </c>
      <c r="I1373" s="224" t="s">
        <v>6149</v>
      </c>
      <c r="J1373" s="119" t="s">
        <v>3345</v>
      </c>
      <c r="K1373" s="153"/>
      <c r="L1373" s="22"/>
      <c r="M1373" s="34"/>
      <c r="N1373" s="25"/>
      <c r="O1373" s="25"/>
      <c r="P1373" s="25"/>
      <c r="Q1373" s="25"/>
      <c r="R1373" s="25"/>
      <c r="S1373" s="25"/>
      <c r="T1373" s="25"/>
      <c r="U1373" s="25"/>
      <c r="V1373" s="25"/>
      <c r="W1373" s="25"/>
      <c r="X1373" s="25"/>
    </row>
    <row r="1374" spans="1:24" ht="30.6">
      <c r="A1374" s="118">
        <v>1373</v>
      </c>
      <c r="B1374" s="258" t="s">
        <v>3301</v>
      </c>
      <c r="C1374" s="259" t="s">
        <v>2144</v>
      </c>
      <c r="D1374" s="253" t="s">
        <v>235</v>
      </c>
      <c r="E1374" s="258"/>
      <c r="F1374" s="258" t="s">
        <v>3346</v>
      </c>
      <c r="G1374" s="258" t="s">
        <v>3347</v>
      </c>
      <c r="H1374" s="258" t="s">
        <v>3348</v>
      </c>
      <c r="I1374" s="224" t="s">
        <v>3349</v>
      </c>
      <c r="J1374" s="258" t="s">
        <v>3350</v>
      </c>
      <c r="K1374" s="263" t="s">
        <v>3351</v>
      </c>
      <c r="L1374" s="22"/>
      <c r="M1374" s="34"/>
      <c r="N1374" s="25"/>
      <c r="O1374" s="25"/>
      <c r="P1374" s="25"/>
      <c r="Q1374" s="25"/>
      <c r="R1374" s="25"/>
      <c r="S1374" s="25"/>
      <c r="T1374" s="25"/>
      <c r="U1374" s="25"/>
      <c r="V1374" s="25"/>
      <c r="W1374" s="25"/>
      <c r="X1374" s="25"/>
    </row>
    <row r="1375" spans="1:24" ht="30.6">
      <c r="A1375" s="118">
        <v>1374</v>
      </c>
      <c r="B1375" s="258" t="s">
        <v>3301</v>
      </c>
      <c r="C1375" s="259" t="s">
        <v>2144</v>
      </c>
      <c r="D1375" s="253" t="s">
        <v>241</v>
      </c>
      <c r="E1375" s="258"/>
      <c r="F1375" s="258" t="s">
        <v>3352</v>
      </c>
      <c r="G1375" s="258" t="s">
        <v>3353</v>
      </c>
      <c r="H1375" s="258" t="s">
        <v>3354</v>
      </c>
      <c r="I1375" s="224" t="s">
        <v>3355</v>
      </c>
      <c r="J1375" s="258" t="s">
        <v>3356</v>
      </c>
      <c r="K1375" s="261"/>
      <c r="L1375" s="1"/>
      <c r="M1375" s="4"/>
      <c r="N1375" s="5"/>
      <c r="O1375" s="5"/>
      <c r="P1375" s="5"/>
      <c r="Q1375" s="5"/>
      <c r="R1375" s="5"/>
      <c r="S1375" s="5"/>
      <c r="T1375" s="5"/>
      <c r="U1375" s="5"/>
      <c r="V1375" s="5"/>
      <c r="W1375" s="5"/>
      <c r="X1375" s="5"/>
    </row>
    <row r="1376" spans="1:24" ht="61.2">
      <c r="A1376" s="118">
        <v>1375</v>
      </c>
      <c r="B1376" s="119" t="s">
        <v>3301</v>
      </c>
      <c r="C1376" s="120" t="s">
        <v>2144</v>
      </c>
      <c r="D1376" s="253" t="s">
        <v>253</v>
      </c>
      <c r="E1376" s="119"/>
      <c r="F1376" s="119" t="s">
        <v>6519</v>
      </c>
      <c r="G1376" s="119" t="s">
        <v>6159</v>
      </c>
      <c r="H1376" s="119" t="s">
        <v>6160</v>
      </c>
      <c r="I1376" s="224" t="s">
        <v>3361</v>
      </c>
      <c r="J1376" s="119" t="s">
        <v>3362</v>
      </c>
      <c r="K1376" s="153"/>
      <c r="L1376" s="1"/>
      <c r="M1376" s="4"/>
      <c r="N1376" s="5"/>
      <c r="O1376" s="5"/>
      <c r="P1376" s="5"/>
      <c r="Q1376" s="5"/>
      <c r="R1376" s="5"/>
      <c r="S1376" s="5"/>
      <c r="T1376" s="5"/>
      <c r="U1376" s="5"/>
      <c r="V1376" s="5"/>
      <c r="W1376" s="5"/>
      <c r="X1376" s="5"/>
    </row>
    <row r="1377" spans="1:24" ht="61.2">
      <c r="A1377" s="118">
        <v>1376</v>
      </c>
      <c r="B1377" s="224" t="s">
        <v>3301</v>
      </c>
      <c r="C1377" s="252" t="s">
        <v>2144</v>
      </c>
      <c r="D1377" s="253" t="s">
        <v>247</v>
      </c>
      <c r="E1377" s="224"/>
      <c r="F1377" s="224" t="s">
        <v>6518</v>
      </c>
      <c r="G1377" s="224" t="s">
        <v>3357</v>
      </c>
      <c r="H1377" s="224" t="s">
        <v>3358</v>
      </c>
      <c r="I1377" s="224" t="s">
        <v>3359</v>
      </c>
      <c r="J1377" s="224" t="s">
        <v>3360</v>
      </c>
      <c r="K1377" s="224"/>
      <c r="L1377" s="1"/>
      <c r="M1377" s="4"/>
      <c r="N1377" s="5"/>
      <c r="O1377" s="5"/>
      <c r="P1377" s="5"/>
      <c r="Q1377" s="5"/>
      <c r="R1377" s="5"/>
      <c r="S1377" s="5"/>
      <c r="T1377" s="5"/>
      <c r="U1377" s="5"/>
      <c r="V1377" s="5"/>
      <c r="W1377" s="5"/>
      <c r="X1377" s="5"/>
    </row>
    <row r="1378" spans="1:24" ht="61.2">
      <c r="A1378" s="118">
        <v>1377</v>
      </c>
      <c r="B1378" s="224" t="s">
        <v>3301</v>
      </c>
      <c r="C1378" s="252" t="s">
        <v>2144</v>
      </c>
      <c r="D1378" s="253" t="s">
        <v>259</v>
      </c>
      <c r="E1378" s="224"/>
      <c r="F1378" s="224" t="s">
        <v>6520</v>
      </c>
      <c r="G1378" s="224" t="s">
        <v>3363</v>
      </c>
      <c r="H1378" s="224" t="s">
        <v>6161</v>
      </c>
      <c r="I1378" s="224" t="s">
        <v>3364</v>
      </c>
      <c r="J1378" s="224" t="s">
        <v>3365</v>
      </c>
      <c r="K1378" s="224"/>
      <c r="L1378" s="1"/>
      <c r="M1378" s="4"/>
      <c r="N1378" s="5"/>
      <c r="O1378" s="5"/>
      <c r="P1378" s="5"/>
      <c r="Q1378" s="5"/>
      <c r="R1378" s="5"/>
      <c r="S1378" s="5"/>
      <c r="T1378" s="5"/>
      <c r="U1378" s="5"/>
      <c r="V1378" s="5"/>
      <c r="W1378" s="5"/>
      <c r="X1378" s="5"/>
    </row>
    <row r="1379" spans="1:24" ht="30.6">
      <c r="A1379" s="118">
        <v>1378</v>
      </c>
      <c r="B1379" s="258" t="s">
        <v>3301</v>
      </c>
      <c r="C1379" s="259" t="s">
        <v>2144</v>
      </c>
      <c r="D1379" s="253" t="s">
        <v>271</v>
      </c>
      <c r="E1379" s="258"/>
      <c r="F1379" s="258" t="s">
        <v>6522</v>
      </c>
      <c r="G1379" s="258" t="s">
        <v>3370</v>
      </c>
      <c r="H1379" s="258" t="s">
        <v>3371</v>
      </c>
      <c r="I1379" s="224" t="str">
        <f>HYPERLINK("mailto:centr_o@mail.ru","centr_o@mail.ru")</f>
        <v>centr_o@mail.ru</v>
      </c>
      <c r="J1379" s="258" t="s">
        <v>3372</v>
      </c>
      <c r="K1379" s="263" t="str">
        <f>HYPERLINK("http://tsentr-obrazovaniya.ru/obyavleniya/","http://tsentr-obrazovaniya.ru/obyavleniya/")</f>
        <v>http://tsentr-obrazovaniya.ru/obyavleniya/</v>
      </c>
      <c r="L1379" s="22"/>
      <c r="M1379" s="24"/>
      <c r="N1379" s="25"/>
      <c r="O1379" s="25"/>
      <c r="P1379" s="25"/>
      <c r="Q1379" s="25"/>
      <c r="R1379" s="25"/>
      <c r="S1379" s="25"/>
      <c r="T1379" s="25"/>
      <c r="U1379" s="25"/>
      <c r="V1379" s="25"/>
      <c r="W1379" s="25"/>
      <c r="X1379" s="25"/>
    </row>
    <row r="1380" spans="1:24" ht="61.2">
      <c r="A1380" s="118">
        <v>1379</v>
      </c>
      <c r="B1380" s="258" t="s">
        <v>3301</v>
      </c>
      <c r="C1380" s="259" t="s">
        <v>2144</v>
      </c>
      <c r="D1380" s="253" t="s">
        <v>277</v>
      </c>
      <c r="E1380" s="258"/>
      <c r="F1380" s="258" t="s">
        <v>6162</v>
      </c>
      <c r="G1380" s="258" t="s">
        <v>3373</v>
      </c>
      <c r="H1380" s="258" t="s">
        <v>3374</v>
      </c>
      <c r="I1380" s="224" t="s">
        <v>3375</v>
      </c>
      <c r="J1380" s="258" t="s">
        <v>3376</v>
      </c>
      <c r="K1380" s="261"/>
      <c r="L1380" s="22"/>
      <c r="M1380" s="24"/>
      <c r="N1380" s="25"/>
      <c r="O1380" s="25"/>
      <c r="P1380" s="25"/>
      <c r="Q1380" s="25"/>
      <c r="R1380" s="25"/>
      <c r="S1380" s="25"/>
      <c r="T1380" s="25"/>
      <c r="U1380" s="25"/>
      <c r="V1380" s="25"/>
      <c r="W1380" s="25"/>
      <c r="X1380" s="25"/>
    </row>
    <row r="1381" spans="1:24" ht="40.799999999999997">
      <c r="A1381" s="118">
        <v>1380</v>
      </c>
      <c r="B1381" s="258" t="s">
        <v>3301</v>
      </c>
      <c r="C1381" s="259" t="s">
        <v>2144</v>
      </c>
      <c r="D1381" s="253" t="s">
        <v>283</v>
      </c>
      <c r="E1381" s="258"/>
      <c r="F1381" s="258" t="s">
        <v>6523</v>
      </c>
      <c r="G1381" s="258" t="s">
        <v>6176</v>
      </c>
      <c r="H1381" s="258" t="s">
        <v>6177</v>
      </c>
      <c r="I1381" s="331" t="s">
        <v>6178</v>
      </c>
      <c r="J1381" s="258" t="s">
        <v>6175</v>
      </c>
      <c r="K1381" s="261"/>
      <c r="L1381" s="26"/>
      <c r="M1381" s="24"/>
      <c r="N1381" s="25"/>
      <c r="O1381" s="25"/>
      <c r="P1381" s="25"/>
      <c r="Q1381" s="25"/>
      <c r="R1381" s="25"/>
      <c r="S1381" s="25"/>
      <c r="T1381" s="25"/>
      <c r="U1381" s="25"/>
      <c r="V1381" s="25"/>
      <c r="W1381" s="25"/>
      <c r="X1381" s="25"/>
    </row>
    <row r="1382" spans="1:24" ht="61.2">
      <c r="A1382" s="118">
        <v>1381</v>
      </c>
      <c r="B1382" s="224" t="s">
        <v>3301</v>
      </c>
      <c r="C1382" s="252" t="s">
        <v>2144</v>
      </c>
      <c r="D1382" s="253" t="s">
        <v>265</v>
      </c>
      <c r="E1382" s="224"/>
      <c r="F1382" s="224" t="s">
        <v>6521</v>
      </c>
      <c r="G1382" s="224" t="s">
        <v>3366</v>
      </c>
      <c r="H1382" s="224" t="s">
        <v>3367</v>
      </c>
      <c r="I1382" s="331" t="s">
        <v>3368</v>
      </c>
      <c r="J1382" s="224" t="s">
        <v>3369</v>
      </c>
      <c r="K1382" s="224"/>
      <c r="L1382" s="1"/>
      <c r="M1382" s="4"/>
      <c r="N1382" s="5"/>
      <c r="O1382" s="5"/>
      <c r="P1382" s="5"/>
      <c r="Q1382" s="5"/>
      <c r="R1382" s="5"/>
      <c r="S1382" s="5"/>
      <c r="T1382" s="5"/>
      <c r="U1382" s="5"/>
      <c r="V1382" s="5"/>
      <c r="W1382" s="5"/>
      <c r="X1382" s="5"/>
    </row>
    <row r="1383" spans="1:24" ht="306">
      <c r="A1383" s="118">
        <v>1382</v>
      </c>
      <c r="B1383" s="119" t="s">
        <v>3377</v>
      </c>
      <c r="C1383" s="120" t="s">
        <v>2150</v>
      </c>
      <c r="D1383" s="253" t="s">
        <v>17</v>
      </c>
      <c r="E1383" s="119"/>
      <c r="F1383" s="119" t="s">
        <v>3384</v>
      </c>
      <c r="G1383" s="119" t="s">
        <v>3385</v>
      </c>
      <c r="H1383" s="119" t="s">
        <v>3386</v>
      </c>
      <c r="I1383" s="224" t="s">
        <v>3387</v>
      </c>
      <c r="J1383" s="119" t="s">
        <v>3388</v>
      </c>
      <c r="K1383" s="153"/>
      <c r="L1383" s="6" t="s">
        <v>3389</v>
      </c>
      <c r="M1383" s="4"/>
      <c r="N1383" s="5"/>
      <c r="O1383" s="5"/>
      <c r="P1383" s="5"/>
      <c r="Q1383" s="5"/>
      <c r="R1383" s="5"/>
      <c r="S1383" s="5"/>
      <c r="T1383" s="5"/>
      <c r="U1383" s="5"/>
      <c r="V1383" s="5"/>
      <c r="W1383" s="5"/>
      <c r="X1383" s="5"/>
    </row>
    <row r="1384" spans="1:24" ht="40.799999999999997">
      <c r="A1384" s="118">
        <v>1383</v>
      </c>
      <c r="B1384" s="119" t="s">
        <v>3377</v>
      </c>
      <c r="C1384" s="120" t="s">
        <v>2150</v>
      </c>
      <c r="D1384" s="253" t="s">
        <v>23</v>
      </c>
      <c r="E1384" s="119"/>
      <c r="F1384" s="119" t="s">
        <v>3390</v>
      </c>
      <c r="G1384" s="119" t="s">
        <v>3391</v>
      </c>
      <c r="H1384" s="119"/>
      <c r="I1384" s="224" t="s">
        <v>3392</v>
      </c>
      <c r="J1384" s="119" t="s">
        <v>3393</v>
      </c>
      <c r="K1384" s="263" t="str">
        <f>HYPERLINK("http://school-13.edusite.ru/p251aa1.html","http://school-13.edusite.ru/p251aa1.html")</f>
        <v>http://school-13.edusite.ru/p251aa1.html</v>
      </c>
      <c r="L1384" s="1"/>
      <c r="M1384" s="4"/>
      <c r="N1384" s="5"/>
      <c r="O1384" s="5"/>
      <c r="P1384" s="5"/>
      <c r="Q1384" s="5"/>
      <c r="R1384" s="5"/>
      <c r="S1384" s="5"/>
      <c r="T1384" s="5"/>
      <c r="U1384" s="5"/>
      <c r="V1384" s="5"/>
      <c r="W1384" s="5"/>
      <c r="X1384" s="5"/>
    </row>
    <row r="1385" spans="1:24" ht="61.2">
      <c r="A1385" s="118">
        <v>1384</v>
      </c>
      <c r="B1385" s="119" t="s">
        <v>3377</v>
      </c>
      <c r="C1385" s="120" t="s">
        <v>2150</v>
      </c>
      <c r="D1385" s="253" t="s">
        <v>35</v>
      </c>
      <c r="E1385" s="119"/>
      <c r="F1385" s="119" t="s">
        <v>3394</v>
      </c>
      <c r="G1385" s="119" t="s">
        <v>3395</v>
      </c>
      <c r="H1385" s="119" t="s">
        <v>3396</v>
      </c>
      <c r="I1385" s="224" t="s">
        <v>3397</v>
      </c>
      <c r="J1385" s="119" t="s">
        <v>3398</v>
      </c>
      <c r="K1385" s="153" t="s">
        <v>3399</v>
      </c>
      <c r="L1385" s="1"/>
      <c r="M1385" s="4"/>
      <c r="N1385" s="5"/>
      <c r="O1385" s="5"/>
      <c r="P1385" s="5"/>
      <c r="Q1385" s="5"/>
      <c r="R1385" s="5"/>
      <c r="S1385" s="5"/>
      <c r="T1385" s="5"/>
      <c r="U1385" s="5"/>
      <c r="V1385" s="5"/>
      <c r="W1385" s="5"/>
      <c r="X1385" s="5"/>
    </row>
    <row r="1386" spans="1:24" ht="40.799999999999997">
      <c r="A1386" s="118">
        <v>1385</v>
      </c>
      <c r="B1386" s="119" t="s">
        <v>3377</v>
      </c>
      <c r="C1386" s="120" t="s">
        <v>2150</v>
      </c>
      <c r="D1386" s="253" t="s">
        <v>76</v>
      </c>
      <c r="E1386" s="119"/>
      <c r="F1386" s="119" t="s">
        <v>6524</v>
      </c>
      <c r="G1386" s="119" t="s">
        <v>3400</v>
      </c>
      <c r="H1386" s="119" t="s">
        <v>3401</v>
      </c>
      <c r="I1386" s="226" t="s">
        <v>6084</v>
      </c>
      <c r="J1386" s="153" t="s">
        <v>5733</v>
      </c>
      <c r="K1386" s="153" t="s">
        <v>3403</v>
      </c>
      <c r="L1386" s="1"/>
      <c r="M1386" s="4"/>
      <c r="N1386" s="5"/>
      <c r="O1386" s="5"/>
      <c r="P1386" s="5"/>
      <c r="Q1386" s="5"/>
      <c r="R1386" s="5"/>
      <c r="S1386" s="5"/>
      <c r="T1386" s="5"/>
      <c r="U1386" s="5"/>
      <c r="V1386" s="5"/>
      <c r="W1386" s="5"/>
      <c r="X1386" s="5"/>
    </row>
    <row r="1387" spans="1:24" ht="30.6">
      <c r="A1387" s="118">
        <v>1386</v>
      </c>
      <c r="B1387" s="224" t="s">
        <v>3377</v>
      </c>
      <c r="C1387" s="252" t="s">
        <v>2150</v>
      </c>
      <c r="D1387" s="253" t="s">
        <v>12</v>
      </c>
      <c r="E1387" s="224"/>
      <c r="F1387" s="224" t="s">
        <v>3378</v>
      </c>
      <c r="G1387" s="224" t="s">
        <v>3379</v>
      </c>
      <c r="H1387" s="224" t="s">
        <v>3380</v>
      </c>
      <c r="I1387" s="224" t="s">
        <v>3381</v>
      </c>
      <c r="J1387" s="224" t="s">
        <v>3382</v>
      </c>
      <c r="K1387" s="224" t="s">
        <v>3383</v>
      </c>
      <c r="L1387" s="22"/>
      <c r="M1387" s="24"/>
      <c r="N1387" s="25"/>
      <c r="O1387" s="25"/>
      <c r="P1387" s="25"/>
      <c r="Q1387" s="25"/>
      <c r="R1387" s="25"/>
      <c r="S1387" s="25"/>
      <c r="T1387" s="25"/>
      <c r="U1387" s="25"/>
      <c r="V1387" s="25"/>
      <c r="W1387" s="25"/>
      <c r="X1387" s="25"/>
    </row>
    <row r="1388" spans="1:24" ht="40.799999999999997">
      <c r="A1388" s="118">
        <v>1387</v>
      </c>
      <c r="B1388" s="258" t="s">
        <v>3377</v>
      </c>
      <c r="C1388" s="259" t="s">
        <v>2150</v>
      </c>
      <c r="D1388" s="253" t="s">
        <v>44</v>
      </c>
      <c r="E1388" s="258"/>
      <c r="F1388" s="258" t="s">
        <v>3409</v>
      </c>
      <c r="G1388" s="258" t="s">
        <v>3410</v>
      </c>
      <c r="H1388" s="258" t="s">
        <v>3411</v>
      </c>
      <c r="I1388" s="224" t="s">
        <v>3412</v>
      </c>
      <c r="J1388" s="258" t="s">
        <v>3413</v>
      </c>
      <c r="K1388" s="263" t="s">
        <v>3414</v>
      </c>
      <c r="L1388" s="22"/>
      <c r="M1388" s="24"/>
      <c r="N1388" s="25"/>
      <c r="O1388" s="25"/>
      <c r="P1388" s="25"/>
      <c r="Q1388" s="25"/>
      <c r="R1388" s="25"/>
      <c r="S1388" s="25"/>
      <c r="T1388" s="25"/>
      <c r="U1388" s="25"/>
      <c r="V1388" s="25"/>
      <c r="W1388" s="25"/>
      <c r="X1388" s="25"/>
    </row>
    <row r="1389" spans="1:24" ht="40.799999999999997">
      <c r="A1389" s="118">
        <v>1388</v>
      </c>
      <c r="B1389" s="224" t="s">
        <v>3377</v>
      </c>
      <c r="C1389" s="252" t="s">
        <v>2150</v>
      </c>
      <c r="D1389" s="253" t="s">
        <v>40</v>
      </c>
      <c r="E1389" s="224" t="s">
        <v>6187</v>
      </c>
      <c r="F1389" s="224" t="s">
        <v>6525</v>
      </c>
      <c r="G1389" s="224" t="s">
        <v>3404</v>
      </c>
      <c r="H1389" s="224" t="s">
        <v>3405</v>
      </c>
      <c r="I1389" s="224" t="s">
        <v>3406</v>
      </c>
      <c r="J1389" s="224" t="s">
        <v>3407</v>
      </c>
      <c r="K1389" s="224" t="s">
        <v>3408</v>
      </c>
      <c r="L1389" s="26" t="s">
        <v>3421</v>
      </c>
      <c r="M1389" s="34"/>
      <c r="N1389" s="25"/>
      <c r="O1389" s="25"/>
      <c r="P1389" s="25"/>
      <c r="Q1389" s="25"/>
      <c r="R1389" s="25"/>
      <c r="S1389" s="25"/>
      <c r="T1389" s="25"/>
      <c r="U1389" s="25"/>
      <c r="V1389" s="25"/>
      <c r="W1389" s="25"/>
      <c r="X1389" s="25"/>
    </row>
    <row r="1390" spans="1:24" ht="51">
      <c r="A1390" s="118">
        <v>1389</v>
      </c>
      <c r="B1390" s="119" t="s">
        <v>3377</v>
      </c>
      <c r="C1390" s="120" t="s">
        <v>2150</v>
      </c>
      <c r="D1390" s="253" t="s">
        <v>229</v>
      </c>
      <c r="E1390" s="119"/>
      <c r="F1390" s="119" t="s">
        <v>3422</v>
      </c>
      <c r="G1390" s="119" t="s">
        <v>3423</v>
      </c>
      <c r="H1390" s="119" t="s">
        <v>3424</v>
      </c>
      <c r="I1390" s="224" t="str">
        <f>HYPERLINK("mailto:oth1959@mail.ru","oth1959@mail.ru")</f>
        <v>oth1959@mail.ru</v>
      </c>
      <c r="J1390" s="119" t="s">
        <v>3425</v>
      </c>
      <c r="K1390" s="153" t="s">
        <v>3426</v>
      </c>
      <c r="L1390" s="6" t="s">
        <v>3427</v>
      </c>
      <c r="M1390" s="4"/>
      <c r="N1390" s="5"/>
      <c r="O1390" s="5"/>
      <c r="P1390" s="5"/>
      <c r="Q1390" s="5"/>
      <c r="R1390" s="5"/>
      <c r="S1390" s="5"/>
      <c r="T1390" s="5"/>
      <c r="U1390" s="5"/>
      <c r="V1390" s="5"/>
      <c r="W1390" s="5"/>
      <c r="X1390" s="5"/>
    </row>
    <row r="1391" spans="1:24" ht="40.799999999999997">
      <c r="A1391" s="118">
        <v>1390</v>
      </c>
      <c r="B1391" s="119" t="s">
        <v>3377</v>
      </c>
      <c r="C1391" s="120" t="s">
        <v>2150</v>
      </c>
      <c r="D1391" s="253" t="s">
        <v>235</v>
      </c>
      <c r="E1391" s="119"/>
      <c r="F1391" s="119" t="s">
        <v>6527</v>
      </c>
      <c r="G1391" s="119" t="s">
        <v>3428</v>
      </c>
      <c r="H1391" s="119" t="s">
        <v>3429</v>
      </c>
      <c r="I1391" s="224" t="s">
        <v>3430</v>
      </c>
      <c r="J1391" s="119" t="s">
        <v>3431</v>
      </c>
      <c r="K1391" s="153"/>
      <c r="L1391" s="1"/>
      <c r="M1391" s="4"/>
      <c r="N1391" s="5"/>
      <c r="O1391" s="5"/>
      <c r="P1391" s="5"/>
      <c r="Q1391" s="5"/>
      <c r="R1391" s="5"/>
      <c r="S1391" s="5"/>
      <c r="T1391" s="5"/>
      <c r="U1391" s="5"/>
      <c r="V1391" s="5"/>
      <c r="W1391" s="5"/>
      <c r="X1391" s="5"/>
    </row>
    <row r="1392" spans="1:24" ht="51">
      <c r="A1392" s="118">
        <v>1391</v>
      </c>
      <c r="B1392" s="258" t="s">
        <v>3377</v>
      </c>
      <c r="C1392" s="259" t="s">
        <v>2150</v>
      </c>
      <c r="D1392" s="253" t="s">
        <v>247</v>
      </c>
      <c r="E1392" s="258"/>
      <c r="F1392" s="258" t="s">
        <v>3433</v>
      </c>
      <c r="G1392" s="258" t="s">
        <v>3434</v>
      </c>
      <c r="H1392" s="258" t="s">
        <v>3435</v>
      </c>
      <c r="I1392" s="314" t="s">
        <v>6086</v>
      </c>
      <c r="J1392" s="258" t="s">
        <v>3436</v>
      </c>
      <c r="K1392" s="261" t="s">
        <v>3437</v>
      </c>
      <c r="L1392" s="22"/>
      <c r="M1392" s="24"/>
      <c r="N1392" s="25"/>
      <c r="O1392" s="25"/>
      <c r="P1392" s="25"/>
      <c r="Q1392" s="25"/>
      <c r="R1392" s="25"/>
      <c r="S1392" s="25"/>
      <c r="T1392" s="25"/>
      <c r="U1392" s="25"/>
      <c r="V1392" s="25"/>
      <c r="W1392" s="25"/>
      <c r="X1392" s="25"/>
    </row>
    <row r="1393" spans="1:24" ht="40.799999999999997">
      <c r="A1393" s="118">
        <v>1392</v>
      </c>
      <c r="B1393" s="119" t="s">
        <v>3377</v>
      </c>
      <c r="C1393" s="120" t="s">
        <v>2150</v>
      </c>
      <c r="D1393" s="253" t="s">
        <v>253</v>
      </c>
      <c r="E1393" s="119"/>
      <c r="F1393" s="119" t="s">
        <v>3438</v>
      </c>
      <c r="G1393" s="119" t="s">
        <v>3439</v>
      </c>
      <c r="H1393" s="119" t="s">
        <v>3440</v>
      </c>
      <c r="I1393" s="224" t="str">
        <f>HYPERLINK("mailto:mousosh11@list.ru","mousosh11@list.ru")</f>
        <v>mousosh11@list.ru</v>
      </c>
      <c r="J1393" s="119" t="s">
        <v>3441</v>
      </c>
      <c r="K1393" s="262"/>
      <c r="L1393" s="1"/>
      <c r="M1393" s="4"/>
      <c r="N1393" s="5"/>
      <c r="O1393" s="5"/>
      <c r="P1393" s="5"/>
      <c r="Q1393" s="5"/>
      <c r="R1393" s="5"/>
      <c r="S1393" s="5"/>
      <c r="T1393" s="5"/>
      <c r="U1393" s="5"/>
      <c r="V1393" s="5"/>
      <c r="W1393" s="5"/>
      <c r="X1393" s="5"/>
    </row>
    <row r="1394" spans="1:24" ht="40.799999999999997">
      <c r="A1394" s="118">
        <v>1393</v>
      </c>
      <c r="B1394" s="224" t="s">
        <v>3377</v>
      </c>
      <c r="C1394" s="252" t="s">
        <v>2150</v>
      </c>
      <c r="D1394" s="253" t="s">
        <v>223</v>
      </c>
      <c r="E1394" s="224"/>
      <c r="F1394" s="224" t="s">
        <v>6526</v>
      </c>
      <c r="G1394" s="224" t="s">
        <v>3416</v>
      </c>
      <c r="H1394" s="224" t="s">
        <v>3417</v>
      </c>
      <c r="I1394" s="224" t="s">
        <v>3418</v>
      </c>
      <c r="J1394" s="224" t="s">
        <v>3419</v>
      </c>
      <c r="K1394" s="224" t="s">
        <v>3420</v>
      </c>
      <c r="L1394" s="1"/>
      <c r="M1394" s="4"/>
      <c r="N1394" s="5"/>
      <c r="O1394" s="5"/>
      <c r="P1394" s="5"/>
      <c r="Q1394" s="5"/>
      <c r="R1394" s="5"/>
      <c r="S1394" s="5"/>
      <c r="T1394" s="5"/>
      <c r="U1394" s="5"/>
      <c r="V1394" s="5"/>
      <c r="W1394" s="5"/>
      <c r="X1394" s="5"/>
    </row>
    <row r="1395" spans="1:24" ht="40.799999999999997">
      <c r="A1395" s="118">
        <v>1394</v>
      </c>
      <c r="B1395" s="119" t="s">
        <v>3377</v>
      </c>
      <c r="C1395" s="120" t="s">
        <v>2150</v>
      </c>
      <c r="D1395" s="253" t="s">
        <v>265</v>
      </c>
      <c r="E1395" s="119"/>
      <c r="F1395" s="119" t="s">
        <v>3447</v>
      </c>
      <c r="G1395" s="119" t="s">
        <v>3448</v>
      </c>
      <c r="H1395" s="119" t="s">
        <v>3449</v>
      </c>
      <c r="I1395" s="224" t="str">
        <f>HYPERLINK("mailto:603101@inbox.ru","603101@inbox.ru")</f>
        <v>603101@inbox.ru</v>
      </c>
      <c r="J1395" s="119" t="s">
        <v>3450</v>
      </c>
      <c r="K1395" s="262"/>
      <c r="L1395" s="1"/>
      <c r="M1395" s="4"/>
      <c r="N1395" s="5"/>
      <c r="O1395" s="5"/>
      <c r="P1395" s="5"/>
      <c r="Q1395" s="5"/>
      <c r="R1395" s="5"/>
      <c r="S1395" s="5"/>
      <c r="T1395" s="5"/>
      <c r="U1395" s="5"/>
      <c r="V1395" s="5"/>
      <c r="W1395" s="5"/>
      <c r="X1395" s="5"/>
    </row>
    <row r="1396" spans="1:24" ht="51">
      <c r="A1396" s="118">
        <v>1395</v>
      </c>
      <c r="B1396" s="224" t="s">
        <v>3377</v>
      </c>
      <c r="C1396" s="252" t="s">
        <v>2150</v>
      </c>
      <c r="D1396" s="253" t="s">
        <v>259</v>
      </c>
      <c r="E1396" s="224"/>
      <c r="F1396" s="224" t="s">
        <v>3442</v>
      </c>
      <c r="G1396" s="224" t="s">
        <v>3443</v>
      </c>
      <c r="H1396" s="224" t="s">
        <v>3444</v>
      </c>
      <c r="I1396" s="224" t="str">
        <f>HYPERLINK("mailto:school92007@mail.ru","school92007@mail.ru")</f>
        <v>school92007@mail.ru</v>
      </c>
      <c r="J1396" s="224" t="s">
        <v>3445</v>
      </c>
      <c r="K1396" s="268" t="s">
        <v>3446</v>
      </c>
      <c r="L1396" s="1"/>
      <c r="M1396" s="4"/>
      <c r="N1396" s="5"/>
      <c r="O1396" s="5"/>
      <c r="P1396" s="5"/>
      <c r="Q1396" s="5"/>
      <c r="R1396" s="5"/>
      <c r="S1396" s="5"/>
      <c r="T1396" s="5"/>
      <c r="U1396" s="5"/>
      <c r="V1396" s="5"/>
      <c r="W1396" s="5"/>
      <c r="X1396" s="5"/>
    </row>
    <row r="1397" spans="1:24" ht="40.799999999999997">
      <c r="A1397" s="118">
        <v>1396</v>
      </c>
      <c r="B1397" s="119" t="s">
        <v>3377</v>
      </c>
      <c r="C1397" s="120" t="s">
        <v>2150</v>
      </c>
      <c r="D1397" s="253" t="s">
        <v>283</v>
      </c>
      <c r="E1397" s="119"/>
      <c r="F1397" s="119" t="s">
        <v>3455</v>
      </c>
      <c r="G1397" s="119" t="s">
        <v>3456</v>
      </c>
      <c r="H1397" s="119" t="s">
        <v>3457</v>
      </c>
      <c r="I1397" s="224" t="str">
        <f>HYPERLINK("mailto:MOY_SOH_N15@mail.ru","MOY_SOH_N15@mail.ru")</f>
        <v>MOY_SOH_N15@mail.ru</v>
      </c>
      <c r="J1397" s="119" t="s">
        <v>3458</v>
      </c>
      <c r="K1397" s="262"/>
      <c r="L1397" s="1"/>
      <c r="M1397" s="4"/>
      <c r="N1397" s="5"/>
      <c r="O1397" s="5"/>
      <c r="P1397" s="5"/>
      <c r="Q1397" s="5"/>
      <c r="R1397" s="5"/>
      <c r="S1397" s="5"/>
      <c r="T1397" s="5"/>
      <c r="U1397" s="5"/>
      <c r="V1397" s="5"/>
      <c r="W1397" s="5"/>
      <c r="X1397" s="5"/>
    </row>
    <row r="1398" spans="1:24" ht="30.6">
      <c r="A1398" s="118">
        <v>1397</v>
      </c>
      <c r="B1398" s="119" t="s">
        <v>3377</v>
      </c>
      <c r="C1398" s="120" t="s">
        <v>2150</v>
      </c>
      <c r="D1398" s="253" t="s">
        <v>289</v>
      </c>
      <c r="E1398" s="119"/>
      <c r="F1398" s="119" t="s">
        <v>3459</v>
      </c>
      <c r="G1398" s="119" t="s">
        <v>3460</v>
      </c>
      <c r="H1398" s="119" t="s">
        <v>3461</v>
      </c>
      <c r="I1398" s="226" t="s">
        <v>6087</v>
      </c>
      <c r="J1398" s="153" t="s">
        <v>6004</v>
      </c>
      <c r="K1398" s="262"/>
      <c r="L1398" s="1"/>
      <c r="M1398" s="4"/>
      <c r="N1398" s="5"/>
      <c r="O1398" s="5"/>
      <c r="P1398" s="5"/>
      <c r="Q1398" s="5"/>
      <c r="R1398" s="5"/>
      <c r="S1398" s="5"/>
      <c r="T1398" s="5"/>
      <c r="U1398" s="5"/>
      <c r="V1398" s="5"/>
      <c r="W1398" s="5"/>
      <c r="X1398" s="5"/>
    </row>
    <row r="1399" spans="1:24" ht="91.8">
      <c r="A1399" s="118">
        <v>1398</v>
      </c>
      <c r="B1399" s="119" t="s">
        <v>3377</v>
      </c>
      <c r="C1399" s="120" t="s">
        <v>2150</v>
      </c>
      <c r="D1399" s="253" t="s">
        <v>11</v>
      </c>
      <c r="E1399" s="119" t="s">
        <v>6187</v>
      </c>
      <c r="F1399" s="119" t="s">
        <v>3462</v>
      </c>
      <c r="G1399" s="119" t="s">
        <v>3463</v>
      </c>
      <c r="H1399" s="119" t="s">
        <v>3464</v>
      </c>
      <c r="I1399" s="224" t="str">
        <f>HYPERLINK("mailto:turizmnt@mail.ru","turizmnt@mail.ru")</f>
        <v>turizmnt@mail.ru</v>
      </c>
      <c r="J1399" s="119" t="s">
        <v>3465</v>
      </c>
      <c r="K1399" s="153" t="s">
        <v>3466</v>
      </c>
      <c r="L1399" s="1"/>
      <c r="M1399" s="4"/>
      <c r="N1399" s="5"/>
      <c r="O1399" s="5"/>
      <c r="P1399" s="5"/>
      <c r="Q1399" s="5"/>
      <c r="R1399" s="5"/>
      <c r="S1399" s="5"/>
      <c r="T1399" s="5"/>
      <c r="U1399" s="5"/>
      <c r="V1399" s="5"/>
      <c r="W1399" s="5"/>
      <c r="X1399" s="5"/>
    </row>
    <row r="1400" spans="1:24" ht="30.6">
      <c r="A1400" s="118">
        <v>1399</v>
      </c>
      <c r="B1400" s="119" t="s">
        <v>3377</v>
      </c>
      <c r="C1400" s="120" t="s">
        <v>2150</v>
      </c>
      <c r="D1400" s="253" t="s">
        <v>300</v>
      </c>
      <c r="E1400" s="119"/>
      <c r="F1400" s="119" t="s">
        <v>3467</v>
      </c>
      <c r="G1400" s="119" t="s">
        <v>3463</v>
      </c>
      <c r="H1400" s="119" t="s">
        <v>3468</v>
      </c>
      <c r="I1400" s="224" t="str">
        <f>HYPERLINK("mailto:turizmnt@mail.ru","turizmnt@mail.ru")</f>
        <v>turizmnt@mail.ru</v>
      </c>
      <c r="J1400" s="119" t="s">
        <v>3469</v>
      </c>
      <c r="K1400" s="262"/>
      <c r="L1400" s="1"/>
      <c r="M1400" s="4"/>
      <c r="N1400" s="5"/>
      <c r="O1400" s="5"/>
      <c r="P1400" s="5"/>
      <c r="Q1400" s="5"/>
      <c r="R1400" s="5"/>
      <c r="S1400" s="5"/>
      <c r="T1400" s="5"/>
      <c r="U1400" s="5"/>
      <c r="V1400" s="5"/>
      <c r="W1400" s="5"/>
      <c r="X1400" s="5"/>
    </row>
    <row r="1401" spans="1:24" ht="61.2">
      <c r="A1401" s="118">
        <v>1400</v>
      </c>
      <c r="B1401" s="119" t="s">
        <v>3377</v>
      </c>
      <c r="C1401" s="120" t="s">
        <v>2150</v>
      </c>
      <c r="D1401" s="253" t="s">
        <v>306</v>
      </c>
      <c r="E1401" s="258" t="s">
        <v>6187</v>
      </c>
      <c r="F1401" s="119" t="s">
        <v>3527</v>
      </c>
      <c r="G1401" s="119" t="s">
        <v>3528</v>
      </c>
      <c r="H1401" s="119" t="s">
        <v>6185</v>
      </c>
      <c r="I1401" s="224" t="s">
        <v>3529</v>
      </c>
      <c r="J1401" s="119" t="s">
        <v>3530</v>
      </c>
      <c r="K1401" s="153" t="s">
        <v>3466</v>
      </c>
      <c r="L1401" s="6" t="s">
        <v>3531</v>
      </c>
      <c r="M1401" s="8"/>
      <c r="N1401" s="5"/>
      <c r="O1401" s="5"/>
      <c r="P1401" s="5"/>
      <c r="Q1401" s="5"/>
      <c r="R1401" s="5"/>
      <c r="S1401" s="5"/>
      <c r="T1401" s="5"/>
      <c r="U1401" s="5"/>
      <c r="V1401" s="5"/>
      <c r="W1401" s="5"/>
      <c r="X1401" s="5"/>
    </row>
    <row r="1402" spans="1:24" ht="40.799999999999997">
      <c r="A1402" s="118">
        <v>1401</v>
      </c>
      <c r="B1402" s="119" t="s">
        <v>3377</v>
      </c>
      <c r="C1402" s="120" t="s">
        <v>2150</v>
      </c>
      <c r="D1402" s="253" t="s">
        <v>313</v>
      </c>
      <c r="E1402" s="119"/>
      <c r="F1402" s="119" t="s">
        <v>3470</v>
      </c>
      <c r="G1402" s="119" t="s">
        <v>3471</v>
      </c>
      <c r="H1402" s="119" t="s">
        <v>3472</v>
      </c>
      <c r="I1402" s="224" t="s">
        <v>3473</v>
      </c>
      <c r="J1402" s="119" t="s">
        <v>3474</v>
      </c>
      <c r="K1402" s="262"/>
      <c r="L1402" s="1"/>
      <c r="M1402" s="4"/>
      <c r="N1402" s="5"/>
      <c r="O1402" s="5"/>
      <c r="P1402" s="5"/>
      <c r="Q1402" s="5"/>
      <c r="R1402" s="5"/>
      <c r="S1402" s="5"/>
      <c r="T1402" s="5"/>
      <c r="U1402" s="5"/>
      <c r="V1402" s="5"/>
      <c r="W1402" s="5"/>
      <c r="X1402" s="5"/>
    </row>
    <row r="1403" spans="1:24" ht="61.2">
      <c r="A1403" s="118">
        <v>1402</v>
      </c>
      <c r="B1403" s="119" t="s">
        <v>3377</v>
      </c>
      <c r="C1403" s="120" t="s">
        <v>2150</v>
      </c>
      <c r="D1403" s="253" t="s">
        <v>319</v>
      </c>
      <c r="E1403" s="119"/>
      <c r="F1403" s="119" t="s">
        <v>6528</v>
      </c>
      <c r="G1403" s="119" t="s">
        <v>3475</v>
      </c>
      <c r="H1403" s="119" t="s">
        <v>3476</v>
      </c>
      <c r="I1403" s="267" t="s">
        <v>3477</v>
      </c>
      <c r="J1403" s="119" t="s">
        <v>3478</v>
      </c>
      <c r="K1403" s="153" t="s">
        <v>3479</v>
      </c>
      <c r="L1403" s="1"/>
      <c r="M1403" s="4"/>
      <c r="N1403" s="5"/>
      <c r="O1403" s="5"/>
      <c r="P1403" s="5"/>
      <c r="Q1403" s="5"/>
      <c r="R1403" s="5"/>
      <c r="S1403" s="5"/>
      <c r="T1403" s="5"/>
      <c r="U1403" s="5"/>
      <c r="V1403" s="5"/>
      <c r="W1403" s="5"/>
      <c r="X1403" s="5"/>
    </row>
    <row r="1404" spans="1:24" ht="40.799999999999997">
      <c r="A1404" s="118">
        <v>1403</v>
      </c>
      <c r="B1404" s="224" t="s">
        <v>3377</v>
      </c>
      <c r="C1404" s="252" t="s">
        <v>2150</v>
      </c>
      <c r="D1404" s="253" t="s">
        <v>277</v>
      </c>
      <c r="E1404" s="224"/>
      <c r="F1404" s="224" t="s">
        <v>3451</v>
      </c>
      <c r="G1404" s="224" t="s">
        <v>3452</v>
      </c>
      <c r="H1404" s="224" t="s">
        <v>3453</v>
      </c>
      <c r="I1404" s="224" t="str">
        <f>HYPERLINK("mailto:603111@mail.ru","603111@mail.ru")</f>
        <v>603111@mail.ru</v>
      </c>
      <c r="J1404" s="224" t="s">
        <v>3454</v>
      </c>
      <c r="K1404" s="224"/>
      <c r="L1404" s="1"/>
      <c r="M1404" s="4"/>
      <c r="N1404" s="5"/>
      <c r="O1404" s="5"/>
      <c r="P1404" s="5"/>
      <c r="Q1404" s="5"/>
      <c r="R1404" s="5"/>
      <c r="S1404" s="5"/>
      <c r="T1404" s="5"/>
      <c r="U1404" s="5"/>
      <c r="V1404" s="5"/>
      <c r="W1404" s="5"/>
      <c r="X1404" s="5"/>
    </row>
    <row r="1405" spans="1:24" ht="20.399999999999999">
      <c r="A1405" s="118">
        <v>1404</v>
      </c>
      <c r="B1405" s="119" t="s">
        <v>3377</v>
      </c>
      <c r="C1405" s="120" t="s">
        <v>2150</v>
      </c>
      <c r="D1405" s="253" t="s">
        <v>47</v>
      </c>
      <c r="E1405" s="119"/>
      <c r="F1405" s="119" t="s">
        <v>6529</v>
      </c>
      <c r="G1405" s="119" t="s">
        <v>3485</v>
      </c>
      <c r="H1405" s="119" t="s">
        <v>3486</v>
      </c>
      <c r="I1405" s="224" t="s">
        <v>6085</v>
      </c>
      <c r="J1405" s="119" t="s">
        <v>3488</v>
      </c>
      <c r="K1405" s="153" t="s">
        <v>3489</v>
      </c>
      <c r="L1405" s="6" t="s">
        <v>205</v>
      </c>
      <c r="M1405" s="4"/>
      <c r="N1405" s="5"/>
      <c r="O1405" s="5"/>
      <c r="P1405" s="5"/>
      <c r="Q1405" s="5"/>
      <c r="R1405" s="5"/>
      <c r="S1405" s="5"/>
      <c r="T1405" s="5"/>
      <c r="U1405" s="5"/>
      <c r="V1405" s="5"/>
      <c r="W1405" s="5"/>
      <c r="X1405" s="5"/>
    </row>
    <row r="1406" spans="1:24" ht="30.6">
      <c r="A1406" s="118">
        <v>1405</v>
      </c>
      <c r="B1406" s="224" t="s">
        <v>3377</v>
      </c>
      <c r="C1406" s="252" t="s">
        <v>2150</v>
      </c>
      <c r="D1406" s="253" t="s">
        <v>325</v>
      </c>
      <c r="E1406" s="224"/>
      <c r="F1406" s="224" t="s">
        <v>3480</v>
      </c>
      <c r="G1406" s="224" t="s">
        <v>3481</v>
      </c>
      <c r="H1406" s="224" t="s">
        <v>3482</v>
      </c>
      <c r="I1406" s="224" t="s">
        <v>3483</v>
      </c>
      <c r="J1406" s="224" t="s">
        <v>3484</v>
      </c>
      <c r="K1406" s="224"/>
      <c r="L1406" s="1"/>
      <c r="M1406" s="8"/>
      <c r="N1406" s="5"/>
      <c r="O1406" s="5"/>
      <c r="P1406" s="5"/>
      <c r="Q1406" s="5"/>
      <c r="R1406" s="5"/>
      <c r="S1406" s="5"/>
      <c r="T1406" s="5"/>
      <c r="U1406" s="5"/>
      <c r="V1406" s="5"/>
      <c r="W1406" s="5"/>
      <c r="X1406" s="5"/>
    </row>
    <row r="1407" spans="1:24" ht="40.799999999999997">
      <c r="A1407" s="118">
        <v>1406</v>
      </c>
      <c r="B1407" s="119" t="s">
        <v>3377</v>
      </c>
      <c r="C1407" s="120" t="s">
        <v>2150</v>
      </c>
      <c r="D1407" s="253" t="s">
        <v>128</v>
      </c>
      <c r="E1407" s="119" t="s">
        <v>6187</v>
      </c>
      <c r="F1407" s="119" t="s">
        <v>3496</v>
      </c>
      <c r="G1407" s="119" t="s">
        <v>3497</v>
      </c>
      <c r="H1407" s="119" t="s">
        <v>3498</v>
      </c>
      <c r="I1407" s="224" t="s">
        <v>3499</v>
      </c>
      <c r="J1407" s="119" t="s">
        <v>3500</v>
      </c>
      <c r="K1407" s="153" t="s">
        <v>3501</v>
      </c>
      <c r="L1407" s="6" t="s">
        <v>3502</v>
      </c>
      <c r="M1407" s="4"/>
      <c r="N1407" s="5"/>
      <c r="O1407" s="5"/>
      <c r="P1407" s="5"/>
      <c r="Q1407" s="5"/>
      <c r="R1407" s="5"/>
      <c r="S1407" s="5"/>
      <c r="T1407" s="5"/>
      <c r="U1407" s="5"/>
      <c r="V1407" s="5"/>
      <c r="W1407" s="5"/>
      <c r="X1407" s="5"/>
    </row>
    <row r="1408" spans="1:24" ht="40.799999999999997">
      <c r="A1408" s="118">
        <v>1407</v>
      </c>
      <c r="B1408" s="119" t="s">
        <v>3377</v>
      </c>
      <c r="C1408" s="120" t="s">
        <v>2150</v>
      </c>
      <c r="D1408" s="253" t="s">
        <v>145</v>
      </c>
      <c r="E1408" s="119"/>
      <c r="F1408" s="119" t="s">
        <v>3503</v>
      </c>
      <c r="G1408" s="119" t="s">
        <v>3504</v>
      </c>
      <c r="H1408" s="119" t="s">
        <v>3505</v>
      </c>
      <c r="I1408" s="224" t="s">
        <v>3506</v>
      </c>
      <c r="J1408" s="119" t="s">
        <v>3507</v>
      </c>
      <c r="K1408" s="153" t="s">
        <v>3508</v>
      </c>
      <c r="L1408" s="1"/>
      <c r="M1408" s="4"/>
      <c r="N1408" s="5"/>
      <c r="O1408" s="5"/>
      <c r="P1408" s="5"/>
      <c r="Q1408" s="5"/>
      <c r="R1408" s="5"/>
      <c r="S1408" s="5"/>
      <c r="T1408" s="5"/>
      <c r="U1408" s="5"/>
      <c r="V1408" s="5"/>
      <c r="W1408" s="5"/>
      <c r="X1408" s="5"/>
    </row>
    <row r="1409" spans="1:24" ht="30.6">
      <c r="A1409" s="118">
        <v>1408</v>
      </c>
      <c r="B1409" s="119" t="s">
        <v>3377</v>
      </c>
      <c r="C1409" s="120" t="s">
        <v>2150</v>
      </c>
      <c r="D1409" s="253" t="s">
        <v>158</v>
      </c>
      <c r="E1409" s="119"/>
      <c r="F1409" s="119" t="s">
        <v>3509</v>
      </c>
      <c r="G1409" s="119" t="s">
        <v>3510</v>
      </c>
      <c r="H1409" s="119" t="s">
        <v>3511</v>
      </c>
      <c r="I1409" s="224" t="s">
        <v>3512</v>
      </c>
      <c r="J1409" s="119" t="s">
        <v>3513</v>
      </c>
      <c r="K1409" s="153" t="s">
        <v>3514</v>
      </c>
      <c r="L1409" s="1"/>
      <c r="M1409" s="4"/>
      <c r="N1409" s="5"/>
      <c r="O1409" s="5"/>
      <c r="P1409" s="5"/>
      <c r="Q1409" s="5"/>
      <c r="R1409" s="5"/>
      <c r="S1409" s="5"/>
      <c r="T1409" s="5"/>
      <c r="U1409" s="5"/>
      <c r="V1409" s="5"/>
      <c r="W1409" s="5"/>
      <c r="X1409" s="5"/>
    </row>
    <row r="1410" spans="1:24" ht="30.6">
      <c r="A1410" s="118">
        <v>1409</v>
      </c>
      <c r="B1410" s="119" t="s">
        <v>3377</v>
      </c>
      <c r="C1410" s="120" t="s">
        <v>2150</v>
      </c>
      <c r="D1410" s="253" t="s">
        <v>174</v>
      </c>
      <c r="E1410" s="278"/>
      <c r="F1410" s="269" t="s">
        <v>3515</v>
      </c>
      <c r="G1410" s="119" t="s">
        <v>3516</v>
      </c>
      <c r="H1410" s="278" t="s">
        <v>3517</v>
      </c>
      <c r="I1410" s="224" t="s">
        <v>3518</v>
      </c>
      <c r="J1410" s="119" t="s">
        <v>3519</v>
      </c>
      <c r="K1410" s="153"/>
      <c r="L1410" s="1"/>
      <c r="M1410" s="94"/>
      <c r="N1410" s="95"/>
      <c r="O1410" s="95"/>
      <c r="P1410" s="95"/>
      <c r="Q1410" s="95"/>
      <c r="R1410" s="95"/>
      <c r="S1410" s="95"/>
      <c r="T1410" s="95"/>
      <c r="U1410" s="95"/>
      <c r="V1410" s="95"/>
      <c r="W1410" s="95"/>
      <c r="X1410" s="95"/>
    </row>
    <row r="1411" spans="1:24" ht="40.799999999999997">
      <c r="A1411" s="118">
        <v>1410</v>
      </c>
      <c r="B1411" s="119" t="s">
        <v>3377</v>
      </c>
      <c r="C1411" s="120" t="s">
        <v>2150</v>
      </c>
      <c r="D1411" s="253" t="s">
        <v>356</v>
      </c>
      <c r="E1411" s="119"/>
      <c r="F1411" s="254" t="s">
        <v>6231</v>
      </c>
      <c r="G1411" s="254"/>
      <c r="H1411" s="254"/>
      <c r="I1411" s="251"/>
      <c r="J1411" s="119"/>
      <c r="K1411" s="256" t="s">
        <v>93</v>
      </c>
      <c r="L1411" s="1"/>
      <c r="M1411" s="94"/>
      <c r="N1411" s="95"/>
      <c r="O1411" s="95"/>
      <c r="P1411" s="95"/>
      <c r="Q1411" s="95"/>
      <c r="R1411" s="95"/>
      <c r="S1411" s="95"/>
      <c r="T1411" s="95"/>
      <c r="U1411" s="95"/>
      <c r="V1411" s="95"/>
      <c r="W1411" s="95"/>
      <c r="X1411" s="95"/>
    </row>
    <row r="1412" spans="1:24" ht="40.799999999999997">
      <c r="A1412" s="118">
        <v>1411</v>
      </c>
      <c r="B1412" s="119" t="s">
        <v>3377</v>
      </c>
      <c r="C1412" s="120" t="s">
        <v>2150</v>
      </c>
      <c r="D1412" s="253" t="s">
        <v>390</v>
      </c>
      <c r="E1412" s="119"/>
      <c r="F1412" s="119" t="s">
        <v>3520</v>
      </c>
      <c r="G1412" s="119" t="s">
        <v>3521</v>
      </c>
      <c r="H1412" s="119" t="s">
        <v>3522</v>
      </c>
      <c r="I1412" s="224" t="s">
        <v>3523</v>
      </c>
      <c r="J1412" s="119" t="s">
        <v>3524</v>
      </c>
      <c r="K1412" s="153" t="s">
        <v>3525</v>
      </c>
      <c r="L1412" s="6" t="s">
        <v>3526</v>
      </c>
      <c r="M1412" s="94"/>
      <c r="N1412" s="95"/>
      <c r="O1412" s="95"/>
      <c r="P1412" s="95"/>
      <c r="Q1412" s="95"/>
      <c r="R1412" s="95"/>
      <c r="S1412" s="95"/>
      <c r="T1412" s="95"/>
      <c r="U1412" s="95"/>
      <c r="V1412" s="95"/>
      <c r="W1412" s="95"/>
      <c r="X1412" s="95"/>
    </row>
    <row r="1413" spans="1:24" ht="40.799999999999997">
      <c r="A1413" s="118">
        <v>1412</v>
      </c>
      <c r="B1413" s="119" t="s">
        <v>3377</v>
      </c>
      <c r="C1413" s="120" t="s">
        <v>2150</v>
      </c>
      <c r="D1413" s="253" t="s">
        <v>607</v>
      </c>
      <c r="E1413" s="119"/>
      <c r="F1413" s="119" t="s">
        <v>6530</v>
      </c>
      <c r="G1413" s="119" t="s">
        <v>3532</v>
      </c>
      <c r="H1413" s="284" t="s">
        <v>3533</v>
      </c>
      <c r="I1413" s="224" t="s">
        <v>3534</v>
      </c>
      <c r="J1413" s="119" t="s">
        <v>3535</v>
      </c>
      <c r="K1413" s="153"/>
      <c r="L1413" s="1"/>
      <c r="M1413" s="4"/>
      <c r="N1413" s="5"/>
      <c r="O1413" s="5"/>
      <c r="P1413" s="5"/>
      <c r="Q1413" s="5"/>
      <c r="R1413" s="5"/>
      <c r="S1413" s="5"/>
      <c r="T1413" s="5"/>
      <c r="U1413" s="5"/>
      <c r="V1413" s="5"/>
      <c r="W1413" s="5"/>
      <c r="X1413" s="5"/>
    </row>
    <row r="1414" spans="1:24" ht="51">
      <c r="A1414" s="118">
        <v>1413</v>
      </c>
      <c r="B1414" s="119" t="s">
        <v>3377</v>
      </c>
      <c r="C1414" s="120" t="s">
        <v>2150</v>
      </c>
      <c r="D1414" s="253" t="s">
        <v>623</v>
      </c>
      <c r="E1414" s="119"/>
      <c r="F1414" s="119" t="s">
        <v>3536</v>
      </c>
      <c r="G1414" s="119" t="s">
        <v>3537</v>
      </c>
      <c r="H1414" s="284" t="s">
        <v>3538</v>
      </c>
      <c r="I1414" s="224" t="s">
        <v>3539</v>
      </c>
      <c r="J1414" s="119" t="s">
        <v>6637</v>
      </c>
      <c r="K1414" s="153" t="s">
        <v>3540</v>
      </c>
      <c r="L1414" s="1"/>
      <c r="M1414" s="4"/>
      <c r="N1414" s="5"/>
      <c r="O1414" s="5"/>
      <c r="P1414" s="5"/>
      <c r="Q1414" s="5"/>
      <c r="R1414" s="5"/>
      <c r="S1414" s="5"/>
      <c r="T1414" s="5"/>
      <c r="U1414" s="5"/>
      <c r="V1414" s="5"/>
      <c r="W1414" s="5"/>
      <c r="X1414" s="5"/>
    </row>
    <row r="1415" spans="1:24" ht="51">
      <c r="A1415" s="118">
        <v>1414</v>
      </c>
      <c r="B1415" s="119" t="s">
        <v>3377</v>
      </c>
      <c r="C1415" s="120" t="s">
        <v>2150</v>
      </c>
      <c r="D1415" s="253" t="s">
        <v>703</v>
      </c>
      <c r="E1415" s="119"/>
      <c r="F1415" s="119" t="s">
        <v>3541</v>
      </c>
      <c r="G1415" s="119" t="s">
        <v>3542</v>
      </c>
      <c r="H1415" s="284" t="s">
        <v>3543</v>
      </c>
      <c r="I1415" s="224" t="s">
        <v>3544</v>
      </c>
      <c r="J1415" s="119" t="s">
        <v>3545</v>
      </c>
      <c r="K1415" s="153" t="s">
        <v>3546</v>
      </c>
      <c r="L1415" s="1"/>
      <c r="M1415" s="47"/>
      <c r="N1415" s="48"/>
      <c r="O1415" s="48"/>
      <c r="P1415" s="48"/>
      <c r="Q1415" s="48"/>
      <c r="R1415" s="48"/>
      <c r="S1415" s="48"/>
      <c r="T1415" s="48"/>
      <c r="U1415" s="48"/>
      <c r="V1415" s="48"/>
      <c r="W1415" s="48"/>
      <c r="X1415" s="48"/>
    </row>
    <row r="1416" spans="1:24" ht="40.799999999999997">
      <c r="A1416" s="118">
        <v>1415</v>
      </c>
      <c r="B1416" s="119" t="s">
        <v>3377</v>
      </c>
      <c r="C1416" s="120" t="s">
        <v>2150</v>
      </c>
      <c r="D1416" s="253" t="s">
        <v>741</v>
      </c>
      <c r="E1416" s="119"/>
      <c r="F1416" s="119" t="s">
        <v>3547</v>
      </c>
      <c r="G1416" s="119" t="s">
        <v>3548</v>
      </c>
      <c r="H1416" s="119" t="s">
        <v>3549</v>
      </c>
      <c r="I1416" s="224" t="s">
        <v>6088</v>
      </c>
      <c r="J1416" s="119" t="s">
        <v>3551</v>
      </c>
      <c r="K1416" s="153"/>
      <c r="L1416" s="1"/>
      <c r="M1416" s="47"/>
      <c r="N1416" s="48"/>
      <c r="O1416" s="48"/>
      <c r="P1416" s="48"/>
      <c r="Q1416" s="48"/>
      <c r="R1416" s="48"/>
      <c r="S1416" s="48"/>
      <c r="T1416" s="48"/>
      <c r="U1416" s="48"/>
      <c r="V1416" s="48"/>
      <c r="W1416" s="48"/>
      <c r="X1416" s="48"/>
    </row>
    <row r="1417" spans="1:24" ht="30.6">
      <c r="A1417" s="118">
        <v>1416</v>
      </c>
      <c r="B1417" s="224" t="s">
        <v>3377</v>
      </c>
      <c r="C1417" s="252" t="s">
        <v>2150</v>
      </c>
      <c r="D1417" s="253" t="s">
        <v>95</v>
      </c>
      <c r="E1417" s="224"/>
      <c r="F1417" s="224" t="s">
        <v>3490</v>
      </c>
      <c r="G1417" s="224" t="s">
        <v>3491</v>
      </c>
      <c r="H1417" s="224" t="s">
        <v>3492</v>
      </c>
      <c r="I1417" s="224" t="s">
        <v>3493</v>
      </c>
      <c r="J1417" s="224" t="s">
        <v>3494</v>
      </c>
      <c r="K1417" s="224" t="s">
        <v>3495</v>
      </c>
      <c r="L1417" s="1"/>
      <c r="M1417" s="4"/>
      <c r="N1417" s="5"/>
      <c r="O1417" s="5"/>
      <c r="P1417" s="5"/>
      <c r="Q1417" s="5"/>
      <c r="R1417" s="5"/>
      <c r="S1417" s="5"/>
      <c r="T1417" s="5"/>
      <c r="U1417" s="5"/>
      <c r="V1417" s="5"/>
      <c r="W1417" s="5"/>
      <c r="X1417" s="5"/>
    </row>
    <row r="1418" spans="1:24" ht="40.799999999999997">
      <c r="A1418" s="118">
        <v>1417</v>
      </c>
      <c r="B1418" s="119" t="s">
        <v>3552</v>
      </c>
      <c r="C1418" s="120" t="s">
        <v>2298</v>
      </c>
      <c r="D1418" s="253" t="s">
        <v>17</v>
      </c>
      <c r="E1418" s="119"/>
      <c r="F1418" s="254" t="s">
        <v>3558</v>
      </c>
      <c r="G1418" s="254"/>
      <c r="H1418" s="254"/>
      <c r="I1418" s="251"/>
      <c r="J1418" s="119"/>
      <c r="K1418" s="256" t="s">
        <v>93</v>
      </c>
      <c r="L1418" s="1"/>
      <c r="M1418" s="4"/>
      <c r="N1418" s="5"/>
      <c r="O1418" s="5"/>
      <c r="P1418" s="5"/>
      <c r="Q1418" s="5"/>
      <c r="R1418" s="5"/>
      <c r="S1418" s="5"/>
      <c r="T1418" s="5"/>
      <c r="U1418" s="5"/>
      <c r="V1418" s="5"/>
      <c r="W1418" s="5"/>
      <c r="X1418" s="5"/>
    </row>
    <row r="1419" spans="1:24" ht="40.799999999999997">
      <c r="A1419" s="118">
        <v>1418</v>
      </c>
      <c r="B1419" s="258" t="s">
        <v>3552</v>
      </c>
      <c r="C1419" s="259" t="s">
        <v>2298</v>
      </c>
      <c r="D1419" s="253" t="s">
        <v>23</v>
      </c>
      <c r="E1419" s="258"/>
      <c r="F1419" s="258" t="s">
        <v>3559</v>
      </c>
      <c r="G1419" s="258" t="s">
        <v>3560</v>
      </c>
      <c r="H1419" s="258" t="s">
        <v>3561</v>
      </c>
      <c r="I1419" s="224" t="s">
        <v>3562</v>
      </c>
      <c r="J1419" s="258" t="s">
        <v>3563</v>
      </c>
      <c r="K1419" s="261"/>
      <c r="L1419" s="22"/>
      <c r="M1419" s="24"/>
      <c r="N1419" s="25"/>
      <c r="O1419" s="25"/>
      <c r="P1419" s="25"/>
      <c r="Q1419" s="25"/>
      <c r="R1419" s="25"/>
      <c r="S1419" s="25"/>
      <c r="T1419" s="25"/>
      <c r="U1419" s="25"/>
      <c r="V1419" s="25"/>
      <c r="W1419" s="25"/>
      <c r="X1419" s="25"/>
    </row>
    <row r="1420" spans="1:24" ht="71.400000000000006">
      <c r="A1420" s="118">
        <v>1419</v>
      </c>
      <c r="B1420" s="119" t="s">
        <v>3552</v>
      </c>
      <c r="C1420" s="120" t="s">
        <v>2298</v>
      </c>
      <c r="D1420" s="253" t="s">
        <v>35</v>
      </c>
      <c r="E1420" s="119"/>
      <c r="F1420" s="254" t="s">
        <v>3564</v>
      </c>
      <c r="G1420" s="254"/>
      <c r="H1420" s="254"/>
      <c r="I1420" s="251"/>
      <c r="J1420" s="119"/>
      <c r="K1420" s="256" t="s">
        <v>93</v>
      </c>
      <c r="L1420" s="1"/>
      <c r="M1420" s="4"/>
      <c r="N1420" s="5"/>
      <c r="O1420" s="5"/>
      <c r="P1420" s="5"/>
      <c r="Q1420" s="5"/>
      <c r="R1420" s="5"/>
      <c r="S1420" s="5"/>
      <c r="T1420" s="5"/>
      <c r="U1420" s="5"/>
      <c r="V1420" s="5"/>
      <c r="W1420" s="5"/>
      <c r="X1420" s="5"/>
    </row>
    <row r="1421" spans="1:24" ht="51">
      <c r="A1421" s="118">
        <v>1420</v>
      </c>
      <c r="B1421" s="224" t="s">
        <v>3552</v>
      </c>
      <c r="C1421" s="252" t="s">
        <v>2298</v>
      </c>
      <c r="D1421" s="253" t="s">
        <v>12</v>
      </c>
      <c r="E1421" s="224"/>
      <c r="F1421" s="224" t="s">
        <v>3553</v>
      </c>
      <c r="G1421" s="224" t="s">
        <v>3554</v>
      </c>
      <c r="H1421" s="224" t="s">
        <v>3555</v>
      </c>
      <c r="I1421" s="224" t="s">
        <v>3556</v>
      </c>
      <c r="J1421" s="224" t="s">
        <v>3557</v>
      </c>
      <c r="K1421" s="224"/>
      <c r="L1421" s="22"/>
      <c r="M1421" s="34"/>
      <c r="N1421" s="25"/>
      <c r="O1421" s="25"/>
      <c r="P1421" s="25"/>
      <c r="Q1421" s="25"/>
      <c r="R1421" s="25"/>
      <c r="S1421" s="25"/>
      <c r="T1421" s="25"/>
      <c r="U1421" s="25"/>
      <c r="V1421" s="25"/>
      <c r="W1421" s="25"/>
      <c r="X1421" s="25"/>
    </row>
    <row r="1422" spans="1:24" ht="40.799999999999997">
      <c r="A1422" s="118">
        <v>1421</v>
      </c>
      <c r="B1422" s="258" t="s">
        <v>3566</v>
      </c>
      <c r="C1422" s="259" t="s">
        <v>2156</v>
      </c>
      <c r="D1422" s="253" t="s">
        <v>12</v>
      </c>
      <c r="E1422" s="258"/>
      <c r="F1422" s="258" t="s">
        <v>3567</v>
      </c>
      <c r="G1422" s="258" t="s">
        <v>3568</v>
      </c>
      <c r="H1422" s="258" t="s">
        <v>3569</v>
      </c>
      <c r="I1422" s="224" t="s">
        <v>3570</v>
      </c>
      <c r="J1422" s="258" t="s">
        <v>3571</v>
      </c>
      <c r="K1422" s="261"/>
      <c r="L1422" s="16"/>
      <c r="M1422" s="96"/>
      <c r="N1422" s="18"/>
      <c r="O1422" s="18"/>
      <c r="P1422" s="18"/>
      <c r="Q1422" s="18"/>
      <c r="R1422" s="18"/>
      <c r="S1422" s="18"/>
      <c r="T1422" s="18"/>
      <c r="U1422" s="18"/>
      <c r="V1422" s="18"/>
      <c r="W1422" s="18"/>
      <c r="X1422" s="18"/>
    </row>
    <row r="1423" spans="1:24" ht="40.799999999999997">
      <c r="A1423" s="118">
        <v>1422</v>
      </c>
      <c r="B1423" s="119" t="s">
        <v>3566</v>
      </c>
      <c r="C1423" s="120" t="s">
        <v>2156</v>
      </c>
      <c r="D1423" s="253" t="s">
        <v>23</v>
      </c>
      <c r="E1423" s="119"/>
      <c r="F1423" s="119" t="s">
        <v>3577</v>
      </c>
      <c r="G1423" s="119" t="s">
        <v>3578</v>
      </c>
      <c r="H1423" s="119" t="s">
        <v>3579</v>
      </c>
      <c r="I1423" s="224" t="s">
        <v>6120</v>
      </c>
      <c r="J1423" s="119" t="s">
        <v>3581</v>
      </c>
      <c r="K1423" s="153"/>
      <c r="L1423" s="1"/>
      <c r="M1423" s="4"/>
      <c r="N1423" s="5"/>
      <c r="O1423" s="5"/>
      <c r="P1423" s="5"/>
      <c r="Q1423" s="5"/>
      <c r="R1423" s="5"/>
      <c r="S1423" s="5"/>
      <c r="T1423" s="5"/>
      <c r="U1423" s="5"/>
      <c r="V1423" s="5"/>
      <c r="W1423" s="5"/>
      <c r="X1423" s="5"/>
    </row>
    <row r="1424" spans="1:24" ht="40.799999999999997">
      <c r="A1424" s="118">
        <v>1423</v>
      </c>
      <c r="B1424" s="119" t="s">
        <v>3566</v>
      </c>
      <c r="C1424" s="120" t="s">
        <v>2156</v>
      </c>
      <c r="D1424" s="253" t="s">
        <v>31</v>
      </c>
      <c r="E1424" s="119" t="s">
        <v>6187</v>
      </c>
      <c r="F1424" s="119" t="s">
        <v>3582</v>
      </c>
      <c r="G1424" s="119" t="s">
        <v>3583</v>
      </c>
      <c r="H1424" s="119" t="s">
        <v>3584</v>
      </c>
      <c r="I1424" s="224" t="str">
        <f>HYPERLINK("mailto:tatyana5162@yandex.ru","tatyana5162@yandex.ru")</f>
        <v>tatyana5162@yandex.ru</v>
      </c>
      <c r="J1424" s="119" t="s">
        <v>3585</v>
      </c>
      <c r="K1424" s="153" t="s">
        <v>3586</v>
      </c>
      <c r="L1424" s="1"/>
      <c r="M1424" s="4"/>
      <c r="N1424" s="5"/>
      <c r="O1424" s="5"/>
      <c r="P1424" s="5"/>
      <c r="Q1424" s="5"/>
      <c r="R1424" s="5"/>
      <c r="S1424" s="5"/>
      <c r="T1424" s="5"/>
      <c r="U1424" s="5"/>
      <c r="V1424" s="5"/>
      <c r="W1424" s="5"/>
      <c r="X1424" s="5"/>
    </row>
    <row r="1425" spans="1:24" ht="40.799999999999997">
      <c r="A1425" s="118">
        <v>1424</v>
      </c>
      <c r="B1425" s="119" t="s">
        <v>3566</v>
      </c>
      <c r="C1425" s="120" t="s">
        <v>2156</v>
      </c>
      <c r="D1425" s="253" t="s">
        <v>35</v>
      </c>
      <c r="E1425" s="119"/>
      <c r="F1425" s="119" t="s">
        <v>3587</v>
      </c>
      <c r="G1425" s="119" t="s">
        <v>3588</v>
      </c>
      <c r="H1425" s="119" t="s">
        <v>3589</v>
      </c>
      <c r="I1425" s="224" t="s">
        <v>6121</v>
      </c>
      <c r="J1425" s="119" t="s">
        <v>3591</v>
      </c>
      <c r="K1425" s="153" t="s">
        <v>3592</v>
      </c>
      <c r="L1425" s="6" t="s">
        <v>205</v>
      </c>
      <c r="M1425" s="4"/>
      <c r="N1425" s="5"/>
      <c r="O1425" s="5"/>
      <c r="P1425" s="5"/>
      <c r="Q1425" s="5"/>
      <c r="R1425" s="5"/>
      <c r="S1425" s="5"/>
      <c r="T1425" s="5"/>
      <c r="U1425" s="5"/>
      <c r="V1425" s="5"/>
      <c r="W1425" s="5"/>
      <c r="X1425" s="5"/>
    </row>
    <row r="1426" spans="1:24" ht="81.599999999999994">
      <c r="A1426" s="118">
        <v>1425</v>
      </c>
      <c r="B1426" s="119" t="s">
        <v>3566</v>
      </c>
      <c r="C1426" s="120" t="s">
        <v>2156</v>
      </c>
      <c r="D1426" s="253" t="s">
        <v>76</v>
      </c>
      <c r="E1426" s="119"/>
      <c r="F1426" s="254" t="s">
        <v>3593</v>
      </c>
      <c r="G1426" s="254"/>
      <c r="H1426" s="254"/>
      <c r="I1426" s="251"/>
      <c r="J1426" s="119"/>
      <c r="K1426" s="256" t="s">
        <v>93</v>
      </c>
      <c r="L1426" s="1"/>
      <c r="M1426" s="8"/>
      <c r="N1426" s="5"/>
      <c r="O1426" s="5"/>
      <c r="P1426" s="5"/>
      <c r="Q1426" s="5"/>
      <c r="R1426" s="5"/>
      <c r="S1426" s="5"/>
      <c r="T1426" s="5"/>
      <c r="U1426" s="5"/>
      <c r="V1426" s="5"/>
      <c r="W1426" s="5"/>
      <c r="X1426" s="5"/>
    </row>
    <row r="1427" spans="1:24" ht="30.6">
      <c r="A1427" s="118">
        <v>1426</v>
      </c>
      <c r="B1427" s="119" t="s">
        <v>3566</v>
      </c>
      <c r="C1427" s="120" t="s">
        <v>2156</v>
      </c>
      <c r="D1427" s="253" t="s">
        <v>40</v>
      </c>
      <c r="E1427" s="119"/>
      <c r="F1427" s="119" t="s">
        <v>3594</v>
      </c>
      <c r="G1427" s="119" t="s">
        <v>3595</v>
      </c>
      <c r="H1427" s="119" t="s">
        <v>3596</v>
      </c>
      <c r="I1427" s="224" t="s">
        <v>3597</v>
      </c>
      <c r="J1427" s="119" t="s">
        <v>3598</v>
      </c>
      <c r="K1427" s="256"/>
      <c r="L1427" s="1"/>
      <c r="M1427" s="8"/>
      <c r="N1427" s="5"/>
      <c r="O1427" s="5"/>
      <c r="P1427" s="5"/>
      <c r="Q1427" s="5"/>
      <c r="R1427" s="5"/>
      <c r="S1427" s="5"/>
      <c r="T1427" s="5"/>
      <c r="U1427" s="5"/>
      <c r="V1427" s="5"/>
      <c r="W1427" s="5"/>
      <c r="X1427" s="5"/>
    </row>
    <row r="1428" spans="1:24" ht="61.2">
      <c r="A1428" s="118">
        <v>1427</v>
      </c>
      <c r="B1428" s="119" t="s">
        <v>3566</v>
      </c>
      <c r="C1428" s="120" t="s">
        <v>2156</v>
      </c>
      <c r="D1428" s="253" t="s">
        <v>44</v>
      </c>
      <c r="E1428" s="119" t="s">
        <v>6187</v>
      </c>
      <c r="F1428" s="119" t="s">
        <v>6531</v>
      </c>
      <c r="G1428" s="119" t="s">
        <v>3599</v>
      </c>
      <c r="H1428" s="119" t="s">
        <v>3600</v>
      </c>
      <c r="I1428" s="224" t="s">
        <v>3601</v>
      </c>
      <c r="J1428" s="119" t="s">
        <v>3602</v>
      </c>
      <c r="K1428" s="153" t="s">
        <v>3603</v>
      </c>
      <c r="L1428" s="6" t="s">
        <v>3604</v>
      </c>
      <c r="M1428" s="8"/>
      <c r="N1428" s="5"/>
      <c r="O1428" s="5"/>
      <c r="P1428" s="5"/>
      <c r="Q1428" s="5"/>
      <c r="R1428" s="5"/>
      <c r="S1428" s="5"/>
      <c r="T1428" s="5"/>
      <c r="U1428" s="5"/>
      <c r="V1428" s="5"/>
      <c r="W1428" s="5"/>
      <c r="X1428" s="5"/>
    </row>
    <row r="1429" spans="1:24" ht="30.6">
      <c r="A1429" s="118">
        <v>1428</v>
      </c>
      <c r="B1429" s="224" t="s">
        <v>3566</v>
      </c>
      <c r="C1429" s="252" t="s">
        <v>2156</v>
      </c>
      <c r="D1429" s="253" t="s">
        <v>17</v>
      </c>
      <c r="E1429" s="224"/>
      <c r="F1429" s="224" t="s">
        <v>3572</v>
      </c>
      <c r="G1429" s="224" t="s">
        <v>3573</v>
      </c>
      <c r="H1429" s="224" t="s">
        <v>3574</v>
      </c>
      <c r="I1429" s="224" t="s">
        <v>3575</v>
      </c>
      <c r="J1429" s="224" t="s">
        <v>3576</v>
      </c>
      <c r="K1429" s="224"/>
      <c r="L1429" s="22"/>
      <c r="M1429" s="24"/>
      <c r="N1429" s="25"/>
      <c r="O1429" s="25"/>
      <c r="P1429" s="25"/>
      <c r="Q1429" s="25"/>
      <c r="R1429" s="25"/>
      <c r="S1429" s="25"/>
      <c r="T1429" s="25"/>
      <c r="U1429" s="25"/>
      <c r="V1429" s="25"/>
      <c r="W1429" s="25"/>
      <c r="X1429" s="25"/>
    </row>
    <row r="1430" spans="1:24" ht="51">
      <c r="A1430" s="118">
        <v>1429</v>
      </c>
      <c r="B1430" s="258" t="s">
        <v>3605</v>
      </c>
      <c r="C1430" s="259" t="s">
        <v>319</v>
      </c>
      <c r="D1430" s="253" t="s">
        <v>12</v>
      </c>
      <c r="E1430" s="258" t="s">
        <v>6187</v>
      </c>
      <c r="F1430" s="258" t="s">
        <v>3606</v>
      </c>
      <c r="G1430" s="258" t="s">
        <v>3607</v>
      </c>
      <c r="H1430" s="258" t="s">
        <v>3608</v>
      </c>
      <c r="I1430" s="224" t="s">
        <v>6065</v>
      </c>
      <c r="J1430" s="258" t="s">
        <v>3610</v>
      </c>
      <c r="K1430" s="261" t="s">
        <v>3611</v>
      </c>
      <c r="L1430" s="23"/>
      <c r="M1430" s="94"/>
      <c r="N1430" s="97"/>
      <c r="O1430" s="97"/>
      <c r="P1430" s="97"/>
      <c r="Q1430" s="97"/>
      <c r="R1430" s="97"/>
      <c r="S1430" s="97"/>
      <c r="T1430" s="97"/>
      <c r="U1430" s="97"/>
      <c r="V1430" s="97"/>
      <c r="W1430" s="97"/>
      <c r="X1430" s="97"/>
    </row>
    <row r="1431" spans="1:24" ht="40.799999999999997">
      <c r="A1431" s="118">
        <v>1430</v>
      </c>
      <c r="B1431" s="119" t="s">
        <v>3605</v>
      </c>
      <c r="C1431" s="120" t="s">
        <v>319</v>
      </c>
      <c r="D1431" s="253" t="s">
        <v>17</v>
      </c>
      <c r="E1431" s="119"/>
      <c r="F1431" s="254" t="s">
        <v>6532</v>
      </c>
      <c r="G1431" s="254"/>
      <c r="H1431" s="254"/>
      <c r="I1431" s="251"/>
      <c r="J1431" s="119"/>
      <c r="K1431" s="256" t="s">
        <v>93</v>
      </c>
      <c r="L1431" s="23"/>
      <c r="M1431" s="94"/>
      <c r="N1431" s="97"/>
      <c r="O1431" s="97"/>
      <c r="P1431" s="97"/>
      <c r="Q1431" s="97"/>
      <c r="R1431" s="97"/>
      <c r="S1431" s="97"/>
      <c r="T1431" s="97"/>
      <c r="U1431" s="97"/>
      <c r="V1431" s="97"/>
      <c r="W1431" s="97"/>
      <c r="X1431" s="97"/>
    </row>
    <row r="1432" spans="1:24" ht="40.799999999999997">
      <c r="A1432" s="118">
        <v>1431</v>
      </c>
      <c r="B1432" s="119" t="s">
        <v>3605</v>
      </c>
      <c r="C1432" s="120" t="s">
        <v>319</v>
      </c>
      <c r="D1432" s="253" t="s">
        <v>23</v>
      </c>
      <c r="E1432" s="119"/>
      <c r="F1432" s="119" t="s">
        <v>3612</v>
      </c>
      <c r="G1432" s="119" t="s">
        <v>3613</v>
      </c>
      <c r="H1432" s="119" t="s">
        <v>3614</v>
      </c>
      <c r="I1432" s="224" t="s">
        <v>3615</v>
      </c>
      <c r="J1432" s="119" t="s">
        <v>3616</v>
      </c>
      <c r="K1432" s="256"/>
      <c r="L1432" s="23"/>
      <c r="M1432" s="94"/>
      <c r="N1432" s="97"/>
      <c r="O1432" s="97"/>
      <c r="P1432" s="97"/>
      <c r="Q1432" s="97"/>
      <c r="R1432" s="97"/>
      <c r="S1432" s="97"/>
      <c r="T1432" s="97"/>
      <c r="U1432" s="97"/>
      <c r="V1432" s="97"/>
      <c r="W1432" s="97"/>
      <c r="X1432" s="97"/>
    </row>
    <row r="1433" spans="1:24" s="118" customFormat="1" ht="40.799999999999997">
      <c r="A1433" s="118">
        <v>1432</v>
      </c>
      <c r="B1433" s="119" t="s">
        <v>3605</v>
      </c>
      <c r="C1433" s="120" t="s">
        <v>319</v>
      </c>
      <c r="D1433" s="253" t="s">
        <v>31</v>
      </c>
      <c r="E1433" s="284"/>
      <c r="F1433" s="119" t="s">
        <v>3617</v>
      </c>
      <c r="G1433" s="119" t="s">
        <v>3618</v>
      </c>
      <c r="H1433" s="119" t="s">
        <v>3619</v>
      </c>
      <c r="I1433" s="224" t="s">
        <v>3620</v>
      </c>
      <c r="J1433" s="119" t="s">
        <v>3621</v>
      </c>
      <c r="K1433" s="256"/>
      <c r="L1433" s="229"/>
      <c r="M1433" s="230"/>
      <c r="N1433" s="231"/>
      <c r="O1433" s="231"/>
      <c r="P1433" s="231"/>
      <c r="Q1433" s="231"/>
      <c r="R1433" s="231"/>
      <c r="S1433" s="231"/>
      <c r="T1433" s="231"/>
      <c r="U1433" s="231"/>
      <c r="V1433" s="231"/>
      <c r="W1433" s="231"/>
      <c r="X1433" s="231"/>
    </row>
    <row r="1434" spans="1:24" ht="40.799999999999997">
      <c r="A1434" s="118">
        <v>1433</v>
      </c>
      <c r="B1434" s="119" t="s">
        <v>3605</v>
      </c>
      <c r="C1434" s="120" t="s">
        <v>319</v>
      </c>
      <c r="D1434" s="253" t="s">
        <v>35</v>
      </c>
      <c r="E1434" s="284"/>
      <c r="F1434" s="119" t="s">
        <v>6533</v>
      </c>
      <c r="G1434" s="119" t="s">
        <v>3622</v>
      </c>
      <c r="H1434" s="119">
        <v>89283069088</v>
      </c>
      <c r="I1434" s="224" t="s">
        <v>3623</v>
      </c>
      <c r="J1434" s="119" t="s">
        <v>3624</v>
      </c>
      <c r="K1434" s="256" t="s">
        <v>3625</v>
      </c>
      <c r="L1434" s="6" t="s">
        <v>3629</v>
      </c>
      <c r="M1434" s="8"/>
      <c r="N1434" s="5"/>
      <c r="O1434" s="5"/>
      <c r="P1434" s="5"/>
      <c r="Q1434" s="5"/>
      <c r="R1434" s="5"/>
      <c r="S1434" s="5"/>
      <c r="T1434" s="5"/>
      <c r="U1434" s="5"/>
      <c r="V1434" s="5"/>
      <c r="W1434" s="5"/>
      <c r="X1434" s="5"/>
    </row>
    <row r="1435" spans="1:24" ht="51">
      <c r="A1435" s="118">
        <v>1434</v>
      </c>
      <c r="B1435" s="119" t="s">
        <v>3626</v>
      </c>
      <c r="C1435" s="120" t="s">
        <v>2162</v>
      </c>
      <c r="D1435" s="253" t="s">
        <v>17</v>
      </c>
      <c r="E1435" s="119"/>
      <c r="F1435" s="119" t="s">
        <v>6534</v>
      </c>
      <c r="G1435" s="119" t="s">
        <v>3630</v>
      </c>
      <c r="H1435" s="119" t="s">
        <v>3631</v>
      </c>
      <c r="I1435" s="224" t="s">
        <v>3632</v>
      </c>
      <c r="J1435" s="119" t="s">
        <v>3633</v>
      </c>
      <c r="K1435" s="153"/>
      <c r="L1435" s="23"/>
      <c r="M1435" s="4"/>
      <c r="N1435" s="5"/>
      <c r="O1435" s="5"/>
      <c r="P1435" s="5"/>
      <c r="Q1435" s="5"/>
      <c r="R1435" s="5"/>
      <c r="S1435" s="5"/>
      <c r="T1435" s="5"/>
      <c r="U1435" s="5"/>
      <c r="V1435" s="5"/>
      <c r="W1435" s="5"/>
      <c r="X1435" s="5"/>
    </row>
    <row r="1436" spans="1:24" ht="40.799999999999997">
      <c r="A1436" s="118">
        <v>1435</v>
      </c>
      <c r="B1436" s="119" t="s">
        <v>3626</v>
      </c>
      <c r="C1436" s="120" t="s">
        <v>2162</v>
      </c>
      <c r="D1436" s="253" t="s">
        <v>23</v>
      </c>
      <c r="E1436" s="119"/>
      <c r="F1436" s="119" t="s">
        <v>6535</v>
      </c>
      <c r="G1436" s="119" t="s">
        <v>6640</v>
      </c>
      <c r="H1436" s="119">
        <v>89204707327</v>
      </c>
      <c r="I1436" s="224" t="str">
        <f>HYPERLINK("mailto:bondschool@yandex.ru","bondschool@yandex.ru")</f>
        <v>bondschool@yandex.ru</v>
      </c>
      <c r="J1436" s="119" t="s">
        <v>3634</v>
      </c>
      <c r="K1436" s="153"/>
      <c r="L1436" s="98"/>
      <c r="M1436" s="24"/>
      <c r="N1436" s="25"/>
      <c r="O1436" s="25"/>
      <c r="P1436" s="25"/>
      <c r="Q1436" s="25"/>
      <c r="R1436" s="25"/>
      <c r="S1436" s="25"/>
      <c r="T1436" s="25"/>
      <c r="U1436" s="25"/>
      <c r="V1436" s="25"/>
      <c r="W1436" s="25"/>
      <c r="X1436" s="25"/>
    </row>
    <row r="1437" spans="1:24" ht="40.799999999999997">
      <c r="A1437" s="118">
        <v>1436</v>
      </c>
      <c r="B1437" s="258" t="s">
        <v>3626</v>
      </c>
      <c r="C1437" s="259" t="s">
        <v>2162</v>
      </c>
      <c r="D1437" s="253" t="s">
        <v>31</v>
      </c>
      <c r="E1437" s="258" t="s">
        <v>6187</v>
      </c>
      <c r="F1437" s="258" t="s">
        <v>6536</v>
      </c>
      <c r="G1437" s="258" t="s">
        <v>3635</v>
      </c>
      <c r="H1437" s="258" t="s">
        <v>3636</v>
      </c>
      <c r="I1437" s="224" t="s">
        <v>3637</v>
      </c>
      <c r="J1437" s="258" t="s">
        <v>3638</v>
      </c>
      <c r="K1437" s="263" t="s">
        <v>3639</v>
      </c>
      <c r="L1437" s="23"/>
      <c r="M1437" s="4"/>
      <c r="N1437" s="5"/>
      <c r="O1437" s="5"/>
      <c r="P1437" s="5"/>
      <c r="Q1437" s="5"/>
      <c r="R1437" s="5"/>
      <c r="S1437" s="5"/>
      <c r="T1437" s="5"/>
      <c r="U1437" s="5"/>
      <c r="V1437" s="5"/>
      <c r="W1437" s="5"/>
      <c r="X1437" s="5"/>
    </row>
    <row r="1438" spans="1:24" ht="40.799999999999997">
      <c r="A1438" s="118">
        <v>1437</v>
      </c>
      <c r="B1438" s="119" t="s">
        <v>3626</v>
      </c>
      <c r="C1438" s="120" t="s">
        <v>2162</v>
      </c>
      <c r="D1438" s="253" t="s">
        <v>35</v>
      </c>
      <c r="E1438" s="119"/>
      <c r="F1438" s="119" t="s">
        <v>6537</v>
      </c>
      <c r="G1438" s="119" t="s">
        <v>3640</v>
      </c>
      <c r="H1438" s="119" t="s">
        <v>3641</v>
      </c>
      <c r="I1438" s="224" t="s">
        <v>6122</v>
      </c>
      <c r="J1438" s="119" t="s">
        <v>3643</v>
      </c>
      <c r="K1438" s="153"/>
      <c r="L1438" s="23"/>
      <c r="M1438" s="4"/>
      <c r="N1438" s="5"/>
      <c r="O1438" s="5"/>
      <c r="P1438" s="5"/>
      <c r="Q1438" s="5"/>
      <c r="R1438" s="5"/>
      <c r="S1438" s="5"/>
      <c r="T1438" s="5"/>
      <c r="U1438" s="5"/>
      <c r="V1438" s="5"/>
      <c r="W1438" s="5"/>
      <c r="X1438" s="5"/>
    </row>
    <row r="1439" spans="1:24" ht="40.799999999999997">
      <c r="A1439" s="118">
        <v>1438</v>
      </c>
      <c r="B1439" s="119" t="s">
        <v>3626</v>
      </c>
      <c r="C1439" s="120" t="s">
        <v>2162</v>
      </c>
      <c r="D1439" s="253" t="s">
        <v>76</v>
      </c>
      <c r="E1439" s="119"/>
      <c r="F1439" s="119" t="s">
        <v>6538</v>
      </c>
      <c r="G1439" s="119" t="s">
        <v>3644</v>
      </c>
      <c r="H1439" s="119" t="s">
        <v>3645</v>
      </c>
      <c r="I1439" s="224" t="s">
        <v>3646</v>
      </c>
      <c r="J1439" s="119" t="s">
        <v>3647</v>
      </c>
      <c r="K1439" s="153"/>
      <c r="L1439" s="23"/>
      <c r="M1439" s="4"/>
      <c r="N1439" s="5"/>
      <c r="O1439" s="5"/>
      <c r="P1439" s="5"/>
      <c r="Q1439" s="5"/>
      <c r="R1439" s="5"/>
      <c r="S1439" s="5"/>
      <c r="T1439" s="5"/>
      <c r="U1439" s="5"/>
      <c r="V1439" s="5"/>
      <c r="W1439" s="5"/>
      <c r="X1439" s="5"/>
    </row>
    <row r="1440" spans="1:24" ht="51">
      <c r="A1440" s="118">
        <v>1439</v>
      </c>
      <c r="B1440" s="119" t="s">
        <v>3626</v>
      </c>
      <c r="C1440" s="120" t="s">
        <v>2162</v>
      </c>
      <c r="D1440" s="253" t="s">
        <v>40</v>
      </c>
      <c r="E1440" s="119"/>
      <c r="F1440" s="119" t="s">
        <v>6539</v>
      </c>
      <c r="G1440" s="119" t="s">
        <v>3648</v>
      </c>
      <c r="H1440" s="119" t="s">
        <v>3649</v>
      </c>
      <c r="I1440" s="224" t="s">
        <v>3650</v>
      </c>
      <c r="J1440" s="119" t="s">
        <v>3651</v>
      </c>
      <c r="K1440" s="153"/>
      <c r="L1440" s="23"/>
      <c r="M1440" s="4"/>
      <c r="N1440" s="5"/>
      <c r="O1440" s="5"/>
      <c r="P1440" s="5"/>
      <c r="Q1440" s="5"/>
      <c r="R1440" s="5"/>
      <c r="S1440" s="5"/>
      <c r="T1440" s="5"/>
      <c r="U1440" s="5"/>
      <c r="V1440" s="5"/>
      <c r="W1440" s="5"/>
      <c r="X1440" s="5"/>
    </row>
    <row r="1441" spans="1:24" ht="51">
      <c r="A1441" s="118">
        <v>1440</v>
      </c>
      <c r="B1441" s="119" t="s">
        <v>3626</v>
      </c>
      <c r="C1441" s="120" t="s">
        <v>2162</v>
      </c>
      <c r="D1441" s="253" t="s">
        <v>44</v>
      </c>
      <c r="E1441" s="119"/>
      <c r="F1441" s="119" t="s">
        <v>6540</v>
      </c>
      <c r="G1441" s="119" t="s">
        <v>3652</v>
      </c>
      <c r="H1441" s="119" t="s">
        <v>3653</v>
      </c>
      <c r="I1441" s="224" t="s">
        <v>3654</v>
      </c>
      <c r="J1441" s="119" t="s">
        <v>3655</v>
      </c>
      <c r="K1441" s="153" t="s">
        <v>3656</v>
      </c>
      <c r="L1441" s="23"/>
      <c r="M1441" s="4"/>
      <c r="N1441" s="5"/>
      <c r="O1441" s="5"/>
      <c r="P1441" s="5"/>
      <c r="Q1441" s="5"/>
      <c r="R1441" s="5"/>
      <c r="S1441" s="5"/>
      <c r="T1441" s="5"/>
      <c r="U1441" s="5"/>
      <c r="V1441" s="5"/>
      <c r="W1441" s="5"/>
      <c r="X1441" s="5"/>
    </row>
    <row r="1442" spans="1:24" ht="40.799999999999997">
      <c r="A1442" s="118">
        <v>1441</v>
      </c>
      <c r="B1442" s="119" t="s">
        <v>3626</v>
      </c>
      <c r="C1442" s="120" t="s">
        <v>2162</v>
      </c>
      <c r="D1442" s="253" t="s">
        <v>92</v>
      </c>
      <c r="E1442" s="119" t="s">
        <v>6187</v>
      </c>
      <c r="F1442" s="119" t="s">
        <v>6541</v>
      </c>
      <c r="G1442" s="119" t="s">
        <v>3657</v>
      </c>
      <c r="H1442" s="119" t="s">
        <v>3658</v>
      </c>
      <c r="I1442" s="224" t="s">
        <v>3659</v>
      </c>
      <c r="J1442" s="119" t="s">
        <v>3660</v>
      </c>
      <c r="K1442" s="153" t="s">
        <v>3661</v>
      </c>
      <c r="L1442" s="98"/>
      <c r="M1442" s="34"/>
      <c r="N1442" s="25"/>
      <c r="O1442" s="25"/>
      <c r="P1442" s="25"/>
      <c r="Q1442" s="25"/>
      <c r="R1442" s="25"/>
      <c r="S1442" s="25"/>
      <c r="T1442" s="25"/>
      <c r="U1442" s="25"/>
      <c r="V1442" s="25"/>
      <c r="W1442" s="25"/>
      <c r="X1442" s="25"/>
    </row>
    <row r="1443" spans="1:24" ht="40.799999999999997">
      <c r="A1443" s="118">
        <v>1442</v>
      </c>
      <c r="B1443" s="258" t="s">
        <v>3626</v>
      </c>
      <c r="C1443" s="259" t="s">
        <v>2162</v>
      </c>
      <c r="D1443" s="253" t="s">
        <v>223</v>
      </c>
      <c r="E1443" s="258"/>
      <c r="F1443" s="258" t="s">
        <v>6542</v>
      </c>
      <c r="G1443" s="258" t="s">
        <v>3662</v>
      </c>
      <c r="H1443" s="258" t="s">
        <v>3663</v>
      </c>
      <c r="I1443" s="224" t="s">
        <v>3664</v>
      </c>
      <c r="J1443" s="258" t="s">
        <v>3665</v>
      </c>
      <c r="K1443" s="263" t="s">
        <v>3666</v>
      </c>
      <c r="L1443" s="12" t="s">
        <v>3670</v>
      </c>
      <c r="M1443" s="4"/>
      <c r="N1443" s="5"/>
      <c r="O1443" s="5"/>
      <c r="P1443" s="5"/>
      <c r="Q1443" s="5"/>
      <c r="R1443" s="5"/>
      <c r="S1443" s="5"/>
      <c r="T1443" s="5"/>
      <c r="U1443" s="5"/>
      <c r="V1443" s="5"/>
      <c r="W1443" s="5"/>
      <c r="X1443" s="5"/>
    </row>
    <row r="1444" spans="1:24" ht="51">
      <c r="A1444" s="118">
        <v>1443</v>
      </c>
      <c r="B1444" s="119" t="s">
        <v>3626</v>
      </c>
      <c r="C1444" s="120" t="s">
        <v>2162</v>
      </c>
      <c r="D1444" s="253" t="s">
        <v>229</v>
      </c>
      <c r="E1444" s="119"/>
      <c r="F1444" s="119" t="s">
        <v>6543</v>
      </c>
      <c r="G1444" s="119" t="s">
        <v>3667</v>
      </c>
      <c r="H1444" s="258">
        <v>89202352874</v>
      </c>
      <c r="I1444" s="224" t="s">
        <v>3668</v>
      </c>
      <c r="J1444" s="119" t="s">
        <v>3669</v>
      </c>
      <c r="K1444" s="153"/>
      <c r="L1444" s="23"/>
      <c r="M1444" s="4"/>
      <c r="N1444" s="5"/>
      <c r="O1444" s="5"/>
      <c r="P1444" s="5"/>
      <c r="Q1444" s="5"/>
      <c r="R1444" s="5"/>
      <c r="S1444" s="5"/>
      <c r="T1444" s="5"/>
      <c r="U1444" s="5"/>
      <c r="V1444" s="5"/>
      <c r="W1444" s="5"/>
      <c r="X1444" s="5"/>
    </row>
    <row r="1445" spans="1:24" ht="40.799999999999997">
      <c r="A1445" s="118">
        <v>1444</v>
      </c>
      <c r="B1445" s="119" t="s">
        <v>3626</v>
      </c>
      <c r="C1445" s="120" t="s">
        <v>2162</v>
      </c>
      <c r="D1445" s="253" t="s">
        <v>235</v>
      </c>
      <c r="E1445" s="119"/>
      <c r="F1445" s="119" t="s">
        <v>6544</v>
      </c>
      <c r="G1445" s="119" t="s">
        <v>3671</v>
      </c>
      <c r="H1445" s="119" t="s">
        <v>3672</v>
      </c>
      <c r="I1445" s="224" t="s">
        <v>3673</v>
      </c>
      <c r="J1445" s="119" t="s">
        <v>3674</v>
      </c>
      <c r="K1445" s="153" t="s">
        <v>3675</v>
      </c>
      <c r="L1445" s="12" t="s">
        <v>3681</v>
      </c>
      <c r="M1445" s="4"/>
      <c r="N1445" s="5"/>
      <c r="O1445" s="5"/>
      <c r="P1445" s="5"/>
      <c r="Q1445" s="5"/>
      <c r="R1445" s="5"/>
      <c r="S1445" s="5"/>
      <c r="T1445" s="5"/>
      <c r="U1445" s="5"/>
      <c r="V1445" s="5"/>
      <c r="W1445" s="5"/>
      <c r="X1445" s="5"/>
    </row>
    <row r="1446" spans="1:24" ht="40.799999999999997">
      <c r="A1446" s="118">
        <v>1445</v>
      </c>
      <c r="B1446" s="119" t="s">
        <v>3626</v>
      </c>
      <c r="C1446" s="120" t="s">
        <v>2162</v>
      </c>
      <c r="D1446" s="253" t="s">
        <v>241</v>
      </c>
      <c r="E1446" s="119" t="s">
        <v>6187</v>
      </c>
      <c r="F1446" s="119" t="s">
        <v>6545</v>
      </c>
      <c r="G1446" s="119" t="s">
        <v>3676</v>
      </c>
      <c r="H1446" s="119" t="s">
        <v>3677</v>
      </c>
      <c r="I1446" s="224" t="s">
        <v>3678</v>
      </c>
      <c r="J1446" s="119" t="s">
        <v>3679</v>
      </c>
      <c r="K1446" s="153" t="s">
        <v>3680</v>
      </c>
      <c r="L1446" s="12" t="s">
        <v>3687</v>
      </c>
      <c r="M1446" s="4"/>
      <c r="N1446" s="5"/>
      <c r="O1446" s="5"/>
      <c r="P1446" s="5"/>
      <c r="Q1446" s="5"/>
      <c r="R1446" s="5"/>
      <c r="S1446" s="5"/>
      <c r="T1446" s="5"/>
      <c r="U1446" s="5"/>
      <c r="V1446" s="5"/>
      <c r="W1446" s="5"/>
      <c r="X1446" s="5"/>
    </row>
    <row r="1447" spans="1:24" ht="40.799999999999997">
      <c r="A1447" s="118">
        <v>1446</v>
      </c>
      <c r="B1447" s="119" t="s">
        <v>3626</v>
      </c>
      <c r="C1447" s="120" t="s">
        <v>2162</v>
      </c>
      <c r="D1447" s="253" t="s">
        <v>247</v>
      </c>
      <c r="E1447" s="119"/>
      <c r="F1447" s="119" t="s">
        <v>6546</v>
      </c>
      <c r="G1447" s="119" t="s">
        <v>3682</v>
      </c>
      <c r="H1447" s="119" t="s">
        <v>3683</v>
      </c>
      <c r="I1447" s="224" t="s">
        <v>3684</v>
      </c>
      <c r="J1447" s="119" t="s">
        <v>3685</v>
      </c>
      <c r="K1447" s="153" t="s">
        <v>3686</v>
      </c>
      <c r="L1447" s="12" t="s">
        <v>205</v>
      </c>
      <c r="M1447" s="4"/>
      <c r="N1447" s="5"/>
      <c r="O1447" s="5"/>
      <c r="P1447" s="5"/>
      <c r="Q1447" s="5"/>
      <c r="R1447" s="5"/>
      <c r="S1447" s="5"/>
      <c r="T1447" s="5"/>
      <c r="U1447" s="5"/>
      <c r="V1447" s="5"/>
      <c r="W1447" s="5"/>
      <c r="X1447" s="5"/>
    </row>
    <row r="1448" spans="1:24" ht="71.400000000000006">
      <c r="A1448" s="118">
        <v>1447</v>
      </c>
      <c r="B1448" s="119" t="s">
        <v>3626</v>
      </c>
      <c r="C1448" s="120" t="s">
        <v>2162</v>
      </c>
      <c r="D1448" s="253" t="s">
        <v>253</v>
      </c>
      <c r="E1448" s="119" t="s">
        <v>6187</v>
      </c>
      <c r="F1448" s="119" t="s">
        <v>6547</v>
      </c>
      <c r="G1448" s="119" t="s">
        <v>3688</v>
      </c>
      <c r="H1448" s="119" t="s">
        <v>3689</v>
      </c>
      <c r="I1448" s="224" t="s">
        <v>3690</v>
      </c>
      <c r="J1448" s="119" t="s">
        <v>3691</v>
      </c>
      <c r="K1448" s="153" t="s">
        <v>3692</v>
      </c>
      <c r="L1448" s="23"/>
      <c r="M1448" s="4"/>
      <c r="N1448" s="5"/>
      <c r="O1448" s="5"/>
      <c r="P1448" s="5"/>
      <c r="Q1448" s="5"/>
      <c r="R1448" s="5"/>
      <c r="S1448" s="5"/>
      <c r="T1448" s="5"/>
      <c r="U1448" s="5"/>
      <c r="V1448" s="5"/>
      <c r="W1448" s="5"/>
      <c r="X1448" s="5"/>
    </row>
    <row r="1449" spans="1:24" ht="61.2">
      <c r="A1449" s="118">
        <v>1448</v>
      </c>
      <c r="B1449" s="119" t="s">
        <v>3626</v>
      </c>
      <c r="C1449" s="120" t="s">
        <v>2162</v>
      </c>
      <c r="D1449" s="253" t="s">
        <v>265</v>
      </c>
      <c r="E1449" s="119"/>
      <c r="F1449" s="119" t="s">
        <v>6549</v>
      </c>
      <c r="G1449" s="119" t="s">
        <v>3697</v>
      </c>
      <c r="H1449" s="119" t="s">
        <v>3698</v>
      </c>
      <c r="I1449" s="224" t="s">
        <v>3699</v>
      </c>
      <c r="J1449" s="119" t="s">
        <v>3700</v>
      </c>
      <c r="K1449" s="153"/>
      <c r="L1449" s="23"/>
      <c r="M1449" s="4"/>
      <c r="N1449" s="5"/>
      <c r="O1449" s="5"/>
      <c r="P1449" s="5"/>
      <c r="Q1449" s="5"/>
      <c r="R1449" s="5"/>
      <c r="S1449" s="5"/>
      <c r="T1449" s="5"/>
      <c r="U1449" s="5"/>
      <c r="V1449" s="5"/>
      <c r="W1449" s="5"/>
      <c r="X1449" s="5"/>
    </row>
    <row r="1450" spans="1:24" ht="40.799999999999997">
      <c r="A1450" s="118">
        <v>1449</v>
      </c>
      <c r="B1450" s="119" t="s">
        <v>3626</v>
      </c>
      <c r="C1450" s="120" t="s">
        <v>2162</v>
      </c>
      <c r="D1450" s="253" t="s">
        <v>271</v>
      </c>
      <c r="E1450" s="119"/>
      <c r="F1450" s="119" t="s">
        <v>6550</v>
      </c>
      <c r="G1450" s="119" t="s">
        <v>3701</v>
      </c>
      <c r="H1450" s="119" t="s">
        <v>3702</v>
      </c>
      <c r="I1450" s="224" t="s">
        <v>3703</v>
      </c>
      <c r="J1450" s="119" t="s">
        <v>3704</v>
      </c>
      <c r="K1450" s="153"/>
      <c r="L1450" s="23"/>
      <c r="M1450" s="4"/>
      <c r="N1450" s="5"/>
      <c r="O1450" s="5"/>
      <c r="P1450" s="5"/>
      <c r="Q1450" s="5"/>
      <c r="R1450" s="5"/>
      <c r="S1450" s="5"/>
      <c r="T1450" s="5"/>
      <c r="U1450" s="5"/>
      <c r="V1450" s="5"/>
      <c r="W1450" s="5"/>
      <c r="X1450" s="5"/>
    </row>
    <row r="1451" spans="1:24" ht="40.799999999999997">
      <c r="A1451" s="118">
        <v>1450</v>
      </c>
      <c r="B1451" s="119" t="s">
        <v>3626</v>
      </c>
      <c r="C1451" s="120" t="s">
        <v>2162</v>
      </c>
      <c r="D1451" s="253" t="s">
        <v>277</v>
      </c>
      <c r="E1451" s="119"/>
      <c r="F1451" s="119" t="s">
        <v>6551</v>
      </c>
      <c r="G1451" s="119" t="s">
        <v>3705</v>
      </c>
      <c r="H1451" s="119" t="s">
        <v>3706</v>
      </c>
      <c r="I1451" s="224" t="s">
        <v>3707</v>
      </c>
      <c r="J1451" s="119" t="s">
        <v>3708</v>
      </c>
      <c r="K1451" s="153"/>
      <c r="L1451" s="23"/>
      <c r="M1451" s="4"/>
      <c r="N1451" s="5"/>
      <c r="O1451" s="5"/>
      <c r="P1451" s="5"/>
      <c r="Q1451" s="5"/>
      <c r="R1451" s="5"/>
      <c r="S1451" s="5"/>
      <c r="T1451" s="5"/>
      <c r="U1451" s="5"/>
      <c r="V1451" s="5"/>
      <c r="W1451" s="5"/>
      <c r="X1451" s="5"/>
    </row>
    <row r="1452" spans="1:24" ht="51">
      <c r="A1452" s="118">
        <v>1451</v>
      </c>
      <c r="B1452" s="119" t="s">
        <v>3626</v>
      </c>
      <c r="C1452" s="120" t="s">
        <v>2162</v>
      </c>
      <c r="D1452" s="253" t="s">
        <v>283</v>
      </c>
      <c r="E1452" s="119"/>
      <c r="F1452" s="119" t="s">
        <v>6552</v>
      </c>
      <c r="G1452" s="119" t="s">
        <v>3709</v>
      </c>
      <c r="H1452" s="119" t="s">
        <v>3710</v>
      </c>
      <c r="I1452" s="224" t="s">
        <v>3711</v>
      </c>
      <c r="J1452" s="119" t="s">
        <v>3712</v>
      </c>
      <c r="K1452" s="153" t="s">
        <v>3713</v>
      </c>
      <c r="L1452" s="23"/>
      <c r="M1452" s="4"/>
      <c r="N1452" s="5"/>
      <c r="O1452" s="5"/>
      <c r="P1452" s="5"/>
      <c r="Q1452" s="5"/>
      <c r="R1452" s="5"/>
      <c r="S1452" s="5"/>
      <c r="T1452" s="5"/>
      <c r="U1452" s="5"/>
      <c r="V1452" s="5"/>
      <c r="W1452" s="5"/>
      <c r="X1452" s="5"/>
    </row>
    <row r="1453" spans="1:24" ht="112.2">
      <c r="A1453" s="118">
        <v>1452</v>
      </c>
      <c r="B1453" s="119" t="s">
        <v>3626</v>
      </c>
      <c r="C1453" s="120" t="s">
        <v>2162</v>
      </c>
      <c r="D1453" s="253" t="s">
        <v>289</v>
      </c>
      <c r="E1453" s="119"/>
      <c r="F1453" s="119" t="s">
        <v>6553</v>
      </c>
      <c r="G1453" s="119" t="s">
        <v>3714</v>
      </c>
      <c r="H1453" s="119" t="s">
        <v>3715</v>
      </c>
      <c r="I1453" s="224" t="s">
        <v>3716</v>
      </c>
      <c r="J1453" s="119" t="s">
        <v>3717</v>
      </c>
      <c r="K1453" s="153" t="s">
        <v>3718</v>
      </c>
      <c r="L1453" s="23"/>
      <c r="M1453" s="4"/>
      <c r="N1453" s="5"/>
      <c r="O1453" s="5"/>
      <c r="P1453" s="5"/>
      <c r="Q1453" s="5"/>
      <c r="R1453" s="5"/>
      <c r="S1453" s="5"/>
      <c r="T1453" s="5"/>
      <c r="U1453" s="5"/>
      <c r="V1453" s="5"/>
      <c r="W1453" s="5"/>
      <c r="X1453" s="5"/>
    </row>
    <row r="1454" spans="1:24" ht="40.799999999999997">
      <c r="A1454" s="118">
        <v>1453</v>
      </c>
      <c r="B1454" s="119" t="s">
        <v>3626</v>
      </c>
      <c r="C1454" s="120" t="s">
        <v>2162</v>
      </c>
      <c r="D1454" s="253" t="s">
        <v>11</v>
      </c>
      <c r="E1454" s="119" t="s">
        <v>6187</v>
      </c>
      <c r="F1454" s="119" t="s">
        <v>6554</v>
      </c>
      <c r="G1454" s="119" t="s">
        <v>3719</v>
      </c>
      <c r="H1454" s="119" t="s">
        <v>3720</v>
      </c>
      <c r="I1454" s="224" t="s">
        <v>3721</v>
      </c>
      <c r="J1454" s="119" t="s">
        <v>3722</v>
      </c>
      <c r="K1454" s="153" t="s">
        <v>3723</v>
      </c>
      <c r="L1454" s="23"/>
      <c r="M1454" s="4"/>
      <c r="N1454" s="5"/>
      <c r="O1454" s="5"/>
      <c r="P1454" s="5"/>
      <c r="Q1454" s="5"/>
      <c r="R1454" s="5"/>
      <c r="S1454" s="5"/>
      <c r="T1454" s="5"/>
      <c r="U1454" s="5"/>
      <c r="V1454" s="5"/>
      <c r="W1454" s="5"/>
      <c r="X1454" s="5"/>
    </row>
    <row r="1455" spans="1:24" ht="51">
      <c r="A1455" s="118">
        <v>1454</v>
      </c>
      <c r="B1455" s="224" t="s">
        <v>3626</v>
      </c>
      <c r="C1455" s="252" t="s">
        <v>2162</v>
      </c>
      <c r="D1455" s="253" t="s">
        <v>259</v>
      </c>
      <c r="E1455" s="302" t="s">
        <v>6187</v>
      </c>
      <c r="F1455" s="224" t="s">
        <v>6548</v>
      </c>
      <c r="G1455" s="224" t="s">
        <v>3693</v>
      </c>
      <c r="H1455" s="224" t="s">
        <v>3694</v>
      </c>
      <c r="I1455" s="224" t="s">
        <v>3695</v>
      </c>
      <c r="J1455" s="224" t="s">
        <v>3696</v>
      </c>
      <c r="K1455" s="224"/>
      <c r="L1455" s="23"/>
      <c r="M1455" s="4"/>
      <c r="N1455" s="5"/>
      <c r="O1455" s="5"/>
      <c r="P1455" s="5"/>
      <c r="Q1455" s="5"/>
      <c r="R1455" s="5"/>
      <c r="S1455" s="5"/>
      <c r="T1455" s="5"/>
      <c r="U1455" s="5"/>
      <c r="V1455" s="5"/>
      <c r="W1455" s="5"/>
      <c r="X1455" s="5"/>
    </row>
    <row r="1456" spans="1:24" ht="40.799999999999997">
      <c r="A1456" s="118">
        <v>1455</v>
      </c>
      <c r="B1456" s="119" t="s">
        <v>3626</v>
      </c>
      <c r="C1456" s="120" t="s">
        <v>2162</v>
      </c>
      <c r="D1456" s="253" t="s">
        <v>306</v>
      </c>
      <c r="E1456" s="119" t="s">
        <v>6187</v>
      </c>
      <c r="F1456" s="119" t="s">
        <v>6556</v>
      </c>
      <c r="G1456" s="119" t="s">
        <v>3728</v>
      </c>
      <c r="H1456" s="119" t="s">
        <v>3729</v>
      </c>
      <c r="I1456" s="224" t="s">
        <v>3730</v>
      </c>
      <c r="J1456" s="119" t="s">
        <v>3731</v>
      </c>
      <c r="K1456" s="153" t="s">
        <v>3732</v>
      </c>
      <c r="L1456" s="23"/>
      <c r="M1456" s="4"/>
      <c r="N1456" s="5"/>
      <c r="O1456" s="5"/>
      <c r="P1456" s="5"/>
      <c r="Q1456" s="5"/>
      <c r="R1456" s="5"/>
      <c r="S1456" s="5"/>
      <c r="T1456" s="5"/>
      <c r="U1456" s="5"/>
      <c r="V1456" s="5"/>
      <c r="W1456" s="5"/>
      <c r="X1456" s="5"/>
    </row>
    <row r="1457" spans="1:24" ht="40.799999999999997">
      <c r="A1457" s="118">
        <v>1456</v>
      </c>
      <c r="B1457" s="258" t="s">
        <v>3626</v>
      </c>
      <c r="C1457" s="259" t="s">
        <v>2162</v>
      </c>
      <c r="D1457" s="253" t="s">
        <v>313</v>
      </c>
      <c r="E1457" s="315" t="s">
        <v>6187</v>
      </c>
      <c r="F1457" s="258" t="s">
        <v>6557</v>
      </c>
      <c r="G1457" s="258" t="s">
        <v>3733</v>
      </c>
      <c r="H1457" s="258" t="s">
        <v>3734</v>
      </c>
      <c r="I1457" s="224" t="s">
        <v>3735</v>
      </c>
      <c r="J1457" s="258" t="s">
        <v>3736</v>
      </c>
      <c r="K1457" s="263" t="s">
        <v>3737</v>
      </c>
      <c r="L1457" s="98"/>
      <c r="M1457" s="34"/>
      <c r="N1457" s="25"/>
      <c r="O1457" s="25"/>
      <c r="P1457" s="25"/>
      <c r="Q1457" s="25"/>
      <c r="R1457" s="25"/>
      <c r="S1457" s="25"/>
      <c r="T1457" s="25"/>
      <c r="U1457" s="25"/>
      <c r="V1457" s="25"/>
      <c r="W1457" s="25"/>
      <c r="X1457" s="25"/>
    </row>
    <row r="1458" spans="1:24" ht="40.799999999999997">
      <c r="A1458" s="118">
        <v>1457</v>
      </c>
      <c r="B1458" s="258" t="s">
        <v>3626</v>
      </c>
      <c r="C1458" s="259" t="s">
        <v>2162</v>
      </c>
      <c r="D1458" s="253" t="s">
        <v>319</v>
      </c>
      <c r="E1458" s="258"/>
      <c r="F1458" s="258" t="s">
        <v>6558</v>
      </c>
      <c r="G1458" s="258" t="s">
        <v>3738</v>
      </c>
      <c r="H1458" s="258" t="s">
        <v>3739</v>
      </c>
      <c r="I1458" s="224" t="s">
        <v>3740</v>
      </c>
      <c r="J1458" s="258" t="s">
        <v>3741</v>
      </c>
      <c r="K1458" s="263" t="s">
        <v>3742</v>
      </c>
      <c r="L1458" s="98"/>
      <c r="M1458" s="34"/>
      <c r="N1458" s="25"/>
      <c r="O1458" s="25"/>
      <c r="P1458" s="25"/>
      <c r="Q1458" s="25"/>
      <c r="R1458" s="25"/>
      <c r="S1458" s="25"/>
      <c r="T1458" s="25"/>
      <c r="U1458" s="25"/>
      <c r="V1458" s="25"/>
      <c r="W1458" s="25"/>
      <c r="X1458" s="25"/>
    </row>
    <row r="1459" spans="1:24" ht="51">
      <c r="A1459" s="118">
        <v>1458</v>
      </c>
      <c r="B1459" s="119" t="s">
        <v>3626</v>
      </c>
      <c r="C1459" s="120" t="s">
        <v>2162</v>
      </c>
      <c r="D1459" s="253" t="s">
        <v>325</v>
      </c>
      <c r="E1459" s="258" t="s">
        <v>6187</v>
      </c>
      <c r="F1459" s="119" t="s">
        <v>6559</v>
      </c>
      <c r="G1459" s="119" t="s">
        <v>3743</v>
      </c>
      <c r="H1459" s="119" t="s">
        <v>3744</v>
      </c>
      <c r="I1459" s="224" t="s">
        <v>3745</v>
      </c>
      <c r="J1459" s="119" t="s">
        <v>3746</v>
      </c>
      <c r="K1459" s="153" t="s">
        <v>3747</v>
      </c>
      <c r="L1459" s="23"/>
      <c r="M1459" s="8"/>
      <c r="N1459" s="5"/>
      <c r="O1459" s="5"/>
      <c r="P1459" s="5"/>
      <c r="Q1459" s="5"/>
      <c r="R1459" s="5"/>
      <c r="S1459" s="5"/>
      <c r="T1459" s="5"/>
      <c r="U1459" s="5"/>
      <c r="V1459" s="5"/>
      <c r="W1459" s="5"/>
      <c r="X1459" s="5"/>
    </row>
    <row r="1460" spans="1:24" ht="40.799999999999997">
      <c r="A1460" s="118">
        <v>1459</v>
      </c>
      <c r="B1460" s="224" t="s">
        <v>3626</v>
      </c>
      <c r="C1460" s="252" t="s">
        <v>2162</v>
      </c>
      <c r="D1460" s="253" t="s">
        <v>300</v>
      </c>
      <c r="E1460" s="313" t="s">
        <v>6187</v>
      </c>
      <c r="F1460" s="224" t="s">
        <v>6555</v>
      </c>
      <c r="G1460" s="224" t="s">
        <v>3724</v>
      </c>
      <c r="H1460" s="224" t="s">
        <v>3725</v>
      </c>
      <c r="I1460" s="224" t="s">
        <v>3726</v>
      </c>
      <c r="J1460" s="224" t="s">
        <v>3727</v>
      </c>
      <c r="K1460" s="224"/>
      <c r="L1460" s="23"/>
      <c r="M1460" s="4"/>
      <c r="N1460" s="5"/>
      <c r="O1460" s="5"/>
      <c r="P1460" s="5"/>
      <c r="Q1460" s="5"/>
      <c r="R1460" s="5"/>
      <c r="S1460" s="5"/>
      <c r="T1460" s="5"/>
      <c r="U1460" s="5"/>
      <c r="V1460" s="5"/>
      <c r="W1460" s="5"/>
      <c r="X1460" s="5"/>
    </row>
    <row r="1461" spans="1:24" ht="51">
      <c r="A1461" s="118">
        <v>1460</v>
      </c>
      <c r="B1461" s="258" t="s">
        <v>3626</v>
      </c>
      <c r="C1461" s="259" t="s">
        <v>2162</v>
      </c>
      <c r="D1461" s="253" t="s">
        <v>95</v>
      </c>
      <c r="E1461" s="258" t="s">
        <v>6187</v>
      </c>
      <c r="F1461" s="258" t="s">
        <v>6561</v>
      </c>
      <c r="G1461" s="258" t="s">
        <v>3752</v>
      </c>
      <c r="H1461" s="258" t="s">
        <v>3753</v>
      </c>
      <c r="I1461" s="224" t="s">
        <v>6124</v>
      </c>
      <c r="J1461" s="258" t="s">
        <v>3755</v>
      </c>
      <c r="K1461" s="263" t="s">
        <v>3756</v>
      </c>
      <c r="L1461" s="98"/>
      <c r="M1461" s="24"/>
      <c r="N1461" s="25"/>
      <c r="O1461" s="25"/>
      <c r="P1461" s="25"/>
      <c r="Q1461" s="25"/>
      <c r="R1461" s="25"/>
      <c r="S1461" s="25"/>
      <c r="T1461" s="25"/>
      <c r="U1461" s="25"/>
      <c r="V1461" s="25"/>
      <c r="W1461" s="25"/>
      <c r="X1461" s="25"/>
    </row>
    <row r="1462" spans="1:24" ht="51">
      <c r="A1462" s="118">
        <v>1461</v>
      </c>
      <c r="B1462" s="119" t="s">
        <v>3626</v>
      </c>
      <c r="C1462" s="120" t="s">
        <v>2162</v>
      </c>
      <c r="D1462" s="253" t="s">
        <v>128</v>
      </c>
      <c r="E1462" s="119"/>
      <c r="F1462" s="119" t="s">
        <v>6562</v>
      </c>
      <c r="G1462" s="119" t="s">
        <v>6163</v>
      </c>
      <c r="H1462" s="119" t="s">
        <v>6164</v>
      </c>
      <c r="I1462" s="224" t="s">
        <v>6165</v>
      </c>
      <c r="J1462" s="119" t="s">
        <v>3758</v>
      </c>
      <c r="K1462" s="153"/>
      <c r="L1462" s="23"/>
      <c r="M1462" s="4"/>
      <c r="N1462" s="5"/>
      <c r="O1462" s="5"/>
      <c r="P1462" s="5"/>
      <c r="Q1462" s="5"/>
      <c r="R1462" s="5"/>
      <c r="S1462" s="5"/>
      <c r="T1462" s="5"/>
      <c r="U1462" s="5"/>
      <c r="V1462" s="5"/>
      <c r="W1462" s="5"/>
      <c r="X1462" s="5"/>
    </row>
    <row r="1463" spans="1:24" ht="112.2">
      <c r="A1463" s="118">
        <v>1462</v>
      </c>
      <c r="B1463" s="224" t="s">
        <v>3626</v>
      </c>
      <c r="C1463" s="252" t="s">
        <v>2162</v>
      </c>
      <c r="D1463" s="253" t="s">
        <v>47</v>
      </c>
      <c r="E1463" s="224"/>
      <c r="F1463" s="224" t="s">
        <v>6560</v>
      </c>
      <c r="G1463" s="224" t="s">
        <v>3748</v>
      </c>
      <c r="H1463" s="224" t="s">
        <v>3749</v>
      </c>
      <c r="I1463" s="224" t="s">
        <v>6123</v>
      </c>
      <c r="J1463" s="224" t="s">
        <v>3751</v>
      </c>
      <c r="K1463" s="224"/>
      <c r="L1463" s="23"/>
      <c r="M1463" s="4"/>
      <c r="N1463" s="5"/>
      <c r="O1463" s="5"/>
      <c r="P1463" s="5"/>
      <c r="Q1463" s="5"/>
      <c r="R1463" s="5"/>
      <c r="S1463" s="5"/>
      <c r="T1463" s="5"/>
      <c r="U1463" s="5"/>
      <c r="V1463" s="5"/>
      <c r="W1463" s="5"/>
      <c r="X1463" s="5"/>
    </row>
    <row r="1464" spans="1:24" ht="30.6">
      <c r="A1464" s="118">
        <v>1463</v>
      </c>
      <c r="B1464" s="224" t="s">
        <v>3626</v>
      </c>
      <c r="C1464" s="252" t="s">
        <v>2162</v>
      </c>
      <c r="D1464" s="253" t="s">
        <v>145</v>
      </c>
      <c r="E1464" s="224"/>
      <c r="F1464" s="224" t="s">
        <v>6563</v>
      </c>
      <c r="G1464" s="224" t="s">
        <v>3759</v>
      </c>
      <c r="H1464" s="224" t="s">
        <v>3760</v>
      </c>
      <c r="I1464" s="224" t="s">
        <v>3761</v>
      </c>
      <c r="J1464" s="224" t="s">
        <v>3762</v>
      </c>
      <c r="K1464" s="224"/>
      <c r="L1464" s="23"/>
      <c r="M1464" s="4"/>
      <c r="N1464" s="5"/>
      <c r="O1464" s="5"/>
      <c r="P1464" s="5"/>
      <c r="Q1464" s="5"/>
      <c r="R1464" s="5"/>
      <c r="S1464" s="5"/>
      <c r="T1464" s="5"/>
      <c r="U1464" s="5"/>
      <c r="V1464" s="5"/>
      <c r="W1464" s="5"/>
      <c r="X1464" s="5"/>
    </row>
    <row r="1465" spans="1:24" ht="40.799999999999997">
      <c r="A1465" s="118">
        <v>1464</v>
      </c>
      <c r="B1465" s="224" t="s">
        <v>3626</v>
      </c>
      <c r="C1465" s="252" t="s">
        <v>2162</v>
      </c>
      <c r="D1465" s="253" t="s">
        <v>158</v>
      </c>
      <c r="E1465" s="224"/>
      <c r="F1465" s="224" t="s">
        <v>6564</v>
      </c>
      <c r="G1465" s="224" t="s">
        <v>3763</v>
      </c>
      <c r="H1465" s="224" t="s">
        <v>3764</v>
      </c>
      <c r="I1465" s="224" t="s">
        <v>3765</v>
      </c>
      <c r="J1465" s="224" t="s">
        <v>3766</v>
      </c>
      <c r="K1465" s="224"/>
      <c r="L1465" s="23"/>
      <c r="M1465" s="4"/>
      <c r="N1465" s="5"/>
      <c r="O1465" s="5"/>
      <c r="P1465" s="5"/>
      <c r="Q1465" s="5"/>
      <c r="R1465" s="5"/>
      <c r="S1465" s="5"/>
      <c r="T1465" s="5"/>
      <c r="U1465" s="5"/>
      <c r="V1465" s="5"/>
      <c r="W1465" s="5"/>
      <c r="X1465" s="5"/>
    </row>
    <row r="1466" spans="1:24" ht="40.799999999999997">
      <c r="A1466" s="118">
        <v>1465</v>
      </c>
      <c r="B1466" s="224" t="s">
        <v>3626</v>
      </c>
      <c r="C1466" s="252" t="s">
        <v>2162</v>
      </c>
      <c r="D1466" s="253" t="s">
        <v>174</v>
      </c>
      <c r="E1466" s="224"/>
      <c r="F1466" s="224" t="s">
        <v>6565</v>
      </c>
      <c r="G1466" s="224" t="s">
        <v>3767</v>
      </c>
      <c r="H1466" s="224" t="s">
        <v>3768</v>
      </c>
      <c r="I1466" s="224" t="s">
        <v>3769</v>
      </c>
      <c r="J1466" s="224" t="s">
        <v>3770</v>
      </c>
      <c r="K1466" s="224"/>
      <c r="L1466" s="23"/>
      <c r="M1466" s="4"/>
      <c r="N1466" s="5"/>
      <c r="O1466" s="5"/>
      <c r="P1466" s="5"/>
      <c r="Q1466" s="5"/>
      <c r="R1466" s="5"/>
      <c r="S1466" s="5"/>
      <c r="T1466" s="5"/>
      <c r="U1466" s="5"/>
      <c r="V1466" s="5"/>
      <c r="W1466" s="5"/>
      <c r="X1466" s="5"/>
    </row>
    <row r="1467" spans="1:24" ht="40.799999999999997">
      <c r="A1467" s="118">
        <v>1466</v>
      </c>
      <c r="B1467" s="224" t="s">
        <v>3626</v>
      </c>
      <c r="C1467" s="252" t="s">
        <v>2162</v>
      </c>
      <c r="D1467" s="253" t="s">
        <v>356</v>
      </c>
      <c r="E1467" s="224"/>
      <c r="F1467" s="224" t="s">
        <v>6566</v>
      </c>
      <c r="G1467" s="224" t="s">
        <v>3771</v>
      </c>
      <c r="H1467" s="224" t="s">
        <v>3772</v>
      </c>
      <c r="I1467" s="224" t="s">
        <v>3773</v>
      </c>
      <c r="J1467" s="224" t="s">
        <v>3774</v>
      </c>
      <c r="K1467" s="224" t="s">
        <v>3775</v>
      </c>
      <c r="L1467" s="98"/>
      <c r="M1467" s="24"/>
      <c r="N1467" s="25"/>
      <c r="O1467" s="25"/>
      <c r="P1467" s="25"/>
      <c r="Q1467" s="25"/>
      <c r="R1467" s="25"/>
      <c r="S1467" s="25"/>
      <c r="T1467" s="25"/>
      <c r="U1467" s="25"/>
      <c r="V1467" s="25"/>
      <c r="W1467" s="25"/>
      <c r="X1467" s="25"/>
    </row>
    <row r="1468" spans="1:24" ht="91.8">
      <c r="A1468" s="118">
        <v>1467</v>
      </c>
      <c r="B1468" s="258" t="s">
        <v>3626</v>
      </c>
      <c r="C1468" s="259" t="s">
        <v>2162</v>
      </c>
      <c r="D1468" s="253" t="s">
        <v>424</v>
      </c>
      <c r="E1468" s="258"/>
      <c r="F1468" s="258" t="s">
        <v>6141</v>
      </c>
      <c r="G1468" s="258" t="s">
        <v>6142</v>
      </c>
      <c r="H1468" s="258" t="s">
        <v>3627</v>
      </c>
      <c r="I1468" s="224" t="s">
        <v>6143</v>
      </c>
      <c r="J1468" s="258" t="s">
        <v>6144</v>
      </c>
      <c r="K1468" s="263"/>
      <c r="L1468" s="98"/>
      <c r="M1468" s="24"/>
      <c r="N1468" s="25"/>
      <c r="O1468" s="25"/>
      <c r="P1468" s="25"/>
      <c r="Q1468" s="25"/>
      <c r="R1468" s="25"/>
      <c r="S1468" s="25"/>
      <c r="T1468" s="25"/>
      <c r="U1468" s="25"/>
      <c r="V1468" s="25"/>
      <c r="W1468" s="25"/>
      <c r="X1468" s="25"/>
    </row>
    <row r="1469" spans="1:24" ht="40.799999999999997">
      <c r="A1469" s="118">
        <v>1468</v>
      </c>
      <c r="B1469" s="119" t="s">
        <v>3626</v>
      </c>
      <c r="C1469" s="120" t="s">
        <v>2162</v>
      </c>
      <c r="D1469" s="253" t="s">
        <v>465</v>
      </c>
      <c r="E1469" s="119" t="s">
        <v>6187</v>
      </c>
      <c r="F1469" s="119" t="s">
        <v>6568</v>
      </c>
      <c r="G1469" s="119" t="s">
        <v>3781</v>
      </c>
      <c r="H1469" s="119" t="s">
        <v>3782</v>
      </c>
      <c r="I1469" s="224" t="s">
        <v>3783</v>
      </c>
      <c r="J1469" s="119" t="s">
        <v>3784</v>
      </c>
      <c r="K1469" s="153" t="s">
        <v>3785</v>
      </c>
      <c r="L1469" s="23"/>
      <c r="M1469" s="4"/>
      <c r="N1469" s="5"/>
      <c r="O1469" s="5"/>
      <c r="P1469" s="5"/>
      <c r="Q1469" s="5"/>
      <c r="R1469" s="5"/>
      <c r="S1469" s="5"/>
      <c r="T1469" s="5"/>
      <c r="U1469" s="5"/>
      <c r="V1469" s="5"/>
      <c r="W1469" s="5"/>
      <c r="X1469" s="5"/>
    </row>
    <row r="1470" spans="1:24" s="118" customFormat="1" ht="51">
      <c r="A1470" s="118">
        <v>1469</v>
      </c>
      <c r="B1470" s="224" t="s">
        <v>3626</v>
      </c>
      <c r="C1470" s="252" t="s">
        <v>2162</v>
      </c>
      <c r="D1470" s="253" t="s">
        <v>390</v>
      </c>
      <c r="E1470" s="224" t="s">
        <v>6187</v>
      </c>
      <c r="F1470" s="224" t="s">
        <v>6567</v>
      </c>
      <c r="G1470" s="224" t="s">
        <v>3776</v>
      </c>
      <c r="H1470" s="224" t="s">
        <v>3777</v>
      </c>
      <c r="I1470" s="224" t="s">
        <v>3778</v>
      </c>
      <c r="J1470" s="224" t="s">
        <v>3779</v>
      </c>
      <c r="K1470" s="224" t="s">
        <v>3780</v>
      </c>
      <c r="L1470" s="115"/>
      <c r="M1470" s="116"/>
      <c r="N1470" s="117"/>
      <c r="O1470" s="117"/>
      <c r="P1470" s="117"/>
      <c r="Q1470" s="117"/>
      <c r="R1470" s="117"/>
      <c r="S1470" s="117"/>
      <c r="T1470" s="117"/>
      <c r="U1470" s="117"/>
      <c r="V1470" s="117"/>
      <c r="W1470" s="117"/>
      <c r="X1470" s="117"/>
    </row>
    <row r="1471" spans="1:24" ht="40.799999999999997">
      <c r="A1471" s="118">
        <v>1470</v>
      </c>
      <c r="B1471" s="119" t="s">
        <v>3787</v>
      </c>
      <c r="C1471" s="120" t="s">
        <v>2167</v>
      </c>
      <c r="D1471" s="253" t="s">
        <v>12</v>
      </c>
      <c r="E1471" s="119"/>
      <c r="F1471" s="119" t="s">
        <v>3788</v>
      </c>
      <c r="G1471" s="119" t="s">
        <v>3789</v>
      </c>
      <c r="H1471" s="284" t="s">
        <v>3790</v>
      </c>
      <c r="I1471" s="224" t="s">
        <v>6127</v>
      </c>
      <c r="J1471" s="119" t="s">
        <v>3792</v>
      </c>
      <c r="K1471" s="153"/>
      <c r="L1471" s="6" t="s">
        <v>3798</v>
      </c>
      <c r="M1471" s="4"/>
      <c r="N1471" s="5"/>
      <c r="O1471" s="5"/>
      <c r="P1471" s="5"/>
      <c r="Q1471" s="5"/>
      <c r="R1471" s="5"/>
      <c r="S1471" s="5"/>
      <c r="T1471" s="5"/>
      <c r="U1471" s="5"/>
      <c r="V1471" s="5"/>
      <c r="W1471" s="5"/>
      <c r="X1471" s="5"/>
    </row>
    <row r="1472" spans="1:24" ht="40.799999999999997">
      <c r="A1472" s="118">
        <v>1471</v>
      </c>
      <c r="B1472" s="119" t="s">
        <v>3787</v>
      </c>
      <c r="C1472" s="120" t="s">
        <v>2167</v>
      </c>
      <c r="D1472" s="253" t="s">
        <v>17</v>
      </c>
      <c r="E1472" s="119" t="s">
        <v>6187</v>
      </c>
      <c r="F1472" s="119" t="s">
        <v>3793</v>
      </c>
      <c r="G1472" s="119" t="s">
        <v>3794</v>
      </c>
      <c r="H1472" s="316" t="s">
        <v>3795</v>
      </c>
      <c r="I1472" s="224" t="s">
        <v>3795</v>
      </c>
      <c r="J1472" s="119" t="s">
        <v>3796</v>
      </c>
      <c r="K1472" s="153" t="s">
        <v>3797</v>
      </c>
      <c r="L1472" s="1"/>
      <c r="M1472" s="4"/>
      <c r="N1472" s="5"/>
      <c r="O1472" s="5"/>
      <c r="P1472" s="5"/>
      <c r="Q1472" s="5"/>
      <c r="R1472" s="5"/>
      <c r="S1472" s="5"/>
      <c r="T1472" s="5"/>
      <c r="U1472" s="5"/>
      <c r="V1472" s="5"/>
      <c r="W1472" s="5"/>
      <c r="X1472" s="5"/>
    </row>
    <row r="1473" spans="1:24" ht="30.6">
      <c r="A1473" s="118">
        <v>1472</v>
      </c>
      <c r="B1473" s="119" t="s">
        <v>3787</v>
      </c>
      <c r="C1473" s="120" t="s">
        <v>2167</v>
      </c>
      <c r="D1473" s="253" t="s">
        <v>23</v>
      </c>
      <c r="E1473" s="119"/>
      <c r="F1473" s="119" t="s">
        <v>3799</v>
      </c>
      <c r="G1473" s="119" t="s">
        <v>3800</v>
      </c>
      <c r="H1473" s="119" t="s">
        <v>3801</v>
      </c>
      <c r="I1473" s="224" t="s">
        <v>3802</v>
      </c>
      <c r="J1473" s="119" t="s">
        <v>3803</v>
      </c>
      <c r="K1473" s="153"/>
      <c r="L1473" s="22"/>
      <c r="M1473" s="34"/>
      <c r="N1473" s="25"/>
      <c r="O1473" s="25"/>
      <c r="P1473" s="25"/>
      <c r="Q1473" s="25"/>
      <c r="R1473" s="25"/>
      <c r="S1473" s="25"/>
      <c r="T1473" s="25"/>
      <c r="U1473" s="25"/>
      <c r="V1473" s="25"/>
      <c r="W1473" s="25"/>
      <c r="X1473" s="25"/>
    </row>
    <row r="1474" spans="1:24" ht="173.4">
      <c r="A1474" s="118">
        <v>1473</v>
      </c>
      <c r="B1474" s="258" t="s">
        <v>3787</v>
      </c>
      <c r="C1474" s="259" t="s">
        <v>2167</v>
      </c>
      <c r="D1474" s="253" t="s">
        <v>31</v>
      </c>
      <c r="E1474" s="258"/>
      <c r="F1474" s="258" t="s">
        <v>3804</v>
      </c>
      <c r="G1474" s="258" t="s">
        <v>3805</v>
      </c>
      <c r="H1474" s="258" t="s">
        <v>3806</v>
      </c>
      <c r="I1474" s="224" t="s">
        <v>3807</v>
      </c>
      <c r="J1474" s="258" t="s">
        <v>3808</v>
      </c>
      <c r="K1474" s="261" t="s">
        <v>3809</v>
      </c>
      <c r="L1474" s="6" t="s">
        <v>3815</v>
      </c>
      <c r="M1474" s="4"/>
      <c r="N1474" s="5"/>
      <c r="O1474" s="5"/>
      <c r="P1474" s="5"/>
      <c r="Q1474" s="5"/>
      <c r="R1474" s="5"/>
      <c r="S1474" s="5"/>
      <c r="T1474" s="5"/>
      <c r="U1474" s="5"/>
      <c r="V1474" s="5"/>
      <c r="W1474" s="5"/>
      <c r="X1474" s="5"/>
    </row>
    <row r="1475" spans="1:24" ht="61.2">
      <c r="A1475" s="118">
        <v>1474</v>
      </c>
      <c r="B1475" s="119" t="s">
        <v>3787</v>
      </c>
      <c r="C1475" s="120" t="s">
        <v>2167</v>
      </c>
      <c r="D1475" s="253" t="s">
        <v>35</v>
      </c>
      <c r="E1475" s="119"/>
      <c r="F1475" s="119" t="s">
        <v>6569</v>
      </c>
      <c r="G1475" s="119" t="s">
        <v>3810</v>
      </c>
      <c r="H1475" s="119" t="s">
        <v>3811</v>
      </c>
      <c r="I1475" s="224" t="s">
        <v>3812</v>
      </c>
      <c r="J1475" s="119" t="s">
        <v>3813</v>
      </c>
      <c r="K1475" s="153" t="s">
        <v>3814</v>
      </c>
      <c r="L1475" s="1"/>
      <c r="M1475" s="4"/>
      <c r="N1475" s="5"/>
      <c r="O1475" s="5"/>
      <c r="P1475" s="5"/>
      <c r="Q1475" s="5"/>
      <c r="R1475" s="5"/>
      <c r="S1475" s="5"/>
      <c r="T1475" s="5"/>
      <c r="U1475" s="5"/>
      <c r="V1475" s="5"/>
      <c r="W1475" s="5"/>
      <c r="X1475" s="5"/>
    </row>
    <row r="1476" spans="1:24" ht="71.400000000000006">
      <c r="A1476" s="118">
        <v>1475</v>
      </c>
      <c r="B1476" s="119" t="s">
        <v>3787</v>
      </c>
      <c r="C1476" s="120" t="s">
        <v>2167</v>
      </c>
      <c r="D1476" s="253" t="s">
        <v>76</v>
      </c>
      <c r="E1476" s="119"/>
      <c r="F1476" s="254" t="s">
        <v>6570</v>
      </c>
      <c r="G1476" s="254"/>
      <c r="H1476" s="254"/>
      <c r="I1476" s="251"/>
      <c r="J1476" s="254"/>
      <c r="K1476" s="256" t="s">
        <v>93</v>
      </c>
      <c r="L1476" s="1"/>
      <c r="M1476" s="4"/>
      <c r="N1476" s="5"/>
      <c r="O1476" s="5"/>
      <c r="P1476" s="5"/>
      <c r="Q1476" s="5"/>
      <c r="R1476" s="5"/>
      <c r="S1476" s="5"/>
      <c r="T1476" s="5"/>
      <c r="U1476" s="5"/>
      <c r="V1476" s="5"/>
      <c r="W1476" s="5"/>
      <c r="X1476" s="5"/>
    </row>
    <row r="1477" spans="1:24" ht="40.799999999999997">
      <c r="A1477" s="118">
        <v>1476</v>
      </c>
      <c r="B1477" s="119" t="s">
        <v>3787</v>
      </c>
      <c r="C1477" s="120" t="s">
        <v>2167</v>
      </c>
      <c r="D1477" s="253" t="s">
        <v>40</v>
      </c>
      <c r="E1477" s="119"/>
      <c r="F1477" s="119" t="s">
        <v>3816</v>
      </c>
      <c r="G1477" s="119" t="s">
        <v>3817</v>
      </c>
      <c r="H1477" s="119" t="s">
        <v>3818</v>
      </c>
      <c r="I1477" s="224" t="s">
        <v>3819</v>
      </c>
      <c r="J1477" s="119" t="s">
        <v>3820</v>
      </c>
      <c r="K1477" s="153"/>
      <c r="L1477" s="1"/>
      <c r="M1477" s="4"/>
      <c r="N1477" s="5"/>
      <c r="O1477" s="5"/>
      <c r="P1477" s="5"/>
      <c r="Q1477" s="5"/>
      <c r="R1477" s="5"/>
      <c r="S1477" s="5"/>
      <c r="T1477" s="5"/>
      <c r="U1477" s="5"/>
      <c r="V1477" s="5"/>
      <c r="W1477" s="5"/>
      <c r="X1477" s="5"/>
    </row>
    <row r="1478" spans="1:24" ht="51">
      <c r="A1478" s="118">
        <v>1477</v>
      </c>
      <c r="B1478" s="119" t="s">
        <v>3787</v>
      </c>
      <c r="C1478" s="120" t="s">
        <v>2167</v>
      </c>
      <c r="D1478" s="253" t="s">
        <v>44</v>
      </c>
      <c r="E1478" s="119"/>
      <c r="F1478" s="119" t="s">
        <v>3821</v>
      </c>
      <c r="G1478" s="119" t="s">
        <v>3822</v>
      </c>
      <c r="H1478" s="119" t="s">
        <v>3823</v>
      </c>
      <c r="I1478" s="224" t="str">
        <f>HYPERLINK("mailto:elena-nagovie@rambler.ru","elena-nagovie@rambler.ru ")</f>
        <v xml:space="preserve">elena-nagovie@rambler.ru </v>
      </c>
      <c r="J1478" s="119" t="s">
        <v>3824</v>
      </c>
      <c r="K1478" s="153"/>
      <c r="L1478" s="1"/>
      <c r="M1478" s="4"/>
      <c r="N1478" s="5"/>
      <c r="O1478" s="5"/>
      <c r="P1478" s="5"/>
      <c r="Q1478" s="5"/>
      <c r="R1478" s="5"/>
      <c r="S1478" s="5"/>
      <c r="T1478" s="5"/>
      <c r="U1478" s="5"/>
      <c r="V1478" s="5"/>
      <c r="W1478" s="5"/>
      <c r="X1478" s="5"/>
    </row>
    <row r="1479" spans="1:24" ht="40.799999999999997">
      <c r="A1479" s="118">
        <v>1478</v>
      </c>
      <c r="B1479" s="119" t="s">
        <v>3787</v>
      </c>
      <c r="C1479" s="120" t="s">
        <v>2167</v>
      </c>
      <c r="D1479" s="253" t="s">
        <v>92</v>
      </c>
      <c r="E1479" s="119"/>
      <c r="F1479" s="119" t="s">
        <v>3825</v>
      </c>
      <c r="G1479" s="119" t="s">
        <v>3826</v>
      </c>
      <c r="H1479" s="119" t="s">
        <v>3827</v>
      </c>
      <c r="I1479" s="224" t="str">
        <f>HYPERLINK("mailto:irinka14.08@mail.ru","irinka14.08@mail.ru")</f>
        <v>irinka14.08@mail.ru</v>
      </c>
      <c r="J1479" s="119" t="s">
        <v>3828</v>
      </c>
      <c r="K1479" s="153"/>
      <c r="L1479" s="1"/>
      <c r="M1479" s="4"/>
      <c r="N1479" s="5"/>
      <c r="O1479" s="5"/>
      <c r="P1479" s="5"/>
      <c r="Q1479" s="5"/>
      <c r="R1479" s="5"/>
      <c r="S1479" s="5"/>
      <c r="T1479" s="5"/>
      <c r="U1479" s="5"/>
      <c r="V1479" s="5"/>
      <c r="W1479" s="5"/>
      <c r="X1479" s="5"/>
    </row>
    <row r="1480" spans="1:24" ht="40.799999999999997">
      <c r="A1480" s="118">
        <v>1479</v>
      </c>
      <c r="B1480" s="119" t="s">
        <v>3787</v>
      </c>
      <c r="C1480" s="120" t="s">
        <v>2167</v>
      </c>
      <c r="D1480" s="253" t="s">
        <v>223</v>
      </c>
      <c r="E1480" s="258" t="s">
        <v>6187</v>
      </c>
      <c r="F1480" s="254" t="s">
        <v>3829</v>
      </c>
      <c r="G1480" s="254"/>
      <c r="H1480" s="254"/>
      <c r="I1480" s="251"/>
      <c r="J1480" s="119"/>
      <c r="K1480" s="256" t="s">
        <v>93</v>
      </c>
      <c r="L1480" s="1"/>
      <c r="M1480" s="4"/>
      <c r="N1480" s="5"/>
      <c r="O1480" s="5"/>
      <c r="P1480" s="5"/>
      <c r="Q1480" s="5"/>
      <c r="R1480" s="5"/>
      <c r="S1480" s="5"/>
      <c r="T1480" s="5"/>
      <c r="U1480" s="5"/>
      <c r="V1480" s="5"/>
      <c r="W1480" s="5"/>
      <c r="X1480" s="5"/>
    </row>
    <row r="1481" spans="1:24" ht="20.399999999999999">
      <c r="A1481" s="118">
        <v>1480</v>
      </c>
      <c r="B1481" s="224" t="s">
        <v>3787</v>
      </c>
      <c r="C1481" s="252" t="s">
        <v>2167</v>
      </c>
      <c r="D1481" s="253" t="s">
        <v>229</v>
      </c>
      <c r="E1481" s="224"/>
      <c r="F1481" s="224" t="s">
        <v>3830</v>
      </c>
      <c r="G1481" s="224" t="s">
        <v>3831</v>
      </c>
      <c r="H1481" s="224" t="s">
        <v>3832</v>
      </c>
      <c r="I1481" s="224" t="s">
        <v>3833</v>
      </c>
      <c r="J1481" s="224" t="s">
        <v>3834</v>
      </c>
      <c r="K1481" s="224"/>
      <c r="L1481" s="1"/>
      <c r="M1481" s="4"/>
      <c r="N1481" s="5"/>
      <c r="O1481" s="5"/>
      <c r="P1481" s="5"/>
      <c r="Q1481" s="5"/>
      <c r="R1481" s="5"/>
      <c r="S1481" s="5"/>
      <c r="T1481" s="5"/>
      <c r="U1481" s="5"/>
      <c r="V1481" s="5"/>
      <c r="W1481" s="5"/>
      <c r="X1481" s="5"/>
    </row>
    <row r="1482" spans="1:24" ht="40.799999999999997">
      <c r="A1482" s="118">
        <v>1481</v>
      </c>
      <c r="B1482" s="119" t="s">
        <v>3787</v>
      </c>
      <c r="C1482" s="120" t="s">
        <v>2167</v>
      </c>
      <c r="D1482" s="253" t="s">
        <v>241</v>
      </c>
      <c r="E1482" s="119" t="s">
        <v>6187</v>
      </c>
      <c r="F1482" s="119" t="s">
        <v>3841</v>
      </c>
      <c r="G1482" s="119" t="s">
        <v>3842</v>
      </c>
      <c r="H1482" s="119" t="s">
        <v>3843</v>
      </c>
      <c r="I1482" s="224" t="s">
        <v>3844</v>
      </c>
      <c r="J1482" s="119" t="s">
        <v>3845</v>
      </c>
      <c r="K1482" s="153" t="s">
        <v>3846</v>
      </c>
      <c r="L1482" s="6" t="s">
        <v>205</v>
      </c>
      <c r="M1482" s="4"/>
      <c r="N1482" s="5"/>
      <c r="O1482" s="5"/>
      <c r="P1482" s="5"/>
      <c r="Q1482" s="5"/>
      <c r="R1482" s="5"/>
      <c r="S1482" s="5"/>
      <c r="T1482" s="5"/>
      <c r="U1482" s="5"/>
      <c r="V1482" s="5"/>
      <c r="W1482" s="5"/>
      <c r="X1482" s="5"/>
    </row>
    <row r="1483" spans="1:24" ht="40.799999999999997">
      <c r="A1483" s="118">
        <v>1482</v>
      </c>
      <c r="B1483" s="224" t="s">
        <v>3787</v>
      </c>
      <c r="C1483" s="252" t="s">
        <v>2167</v>
      </c>
      <c r="D1483" s="253" t="s">
        <v>235</v>
      </c>
      <c r="E1483" s="224"/>
      <c r="F1483" s="224" t="s">
        <v>3835</v>
      </c>
      <c r="G1483" s="224" t="s">
        <v>3836</v>
      </c>
      <c r="H1483" s="224" t="s">
        <v>3837</v>
      </c>
      <c r="I1483" s="224" t="s">
        <v>3838</v>
      </c>
      <c r="J1483" s="224" t="s">
        <v>3839</v>
      </c>
      <c r="K1483" s="224" t="s">
        <v>3840</v>
      </c>
      <c r="L1483" s="1"/>
      <c r="M1483" s="8"/>
      <c r="N1483" s="5"/>
      <c r="O1483" s="5"/>
      <c r="P1483" s="5"/>
      <c r="Q1483" s="5"/>
      <c r="R1483" s="5"/>
      <c r="S1483" s="5"/>
      <c r="T1483" s="5"/>
      <c r="U1483" s="5"/>
      <c r="V1483" s="5"/>
      <c r="W1483" s="5"/>
      <c r="X1483" s="5"/>
    </row>
    <row r="1484" spans="1:24" ht="30.6">
      <c r="A1484" s="118">
        <v>1483</v>
      </c>
      <c r="B1484" s="119" t="s">
        <v>3787</v>
      </c>
      <c r="C1484" s="120" t="s">
        <v>2167</v>
      </c>
      <c r="D1484" s="253" t="s">
        <v>253</v>
      </c>
      <c r="E1484" s="119"/>
      <c r="F1484" s="119" t="s">
        <v>3853</v>
      </c>
      <c r="G1484" s="119" t="s">
        <v>3854</v>
      </c>
      <c r="H1484" s="119" t="s">
        <v>3855</v>
      </c>
      <c r="I1484" s="224" t="s">
        <v>3856</v>
      </c>
      <c r="J1484" s="119" t="s">
        <v>3857</v>
      </c>
      <c r="K1484" s="153"/>
      <c r="L1484" s="1"/>
      <c r="M1484" s="8"/>
      <c r="N1484" s="5"/>
      <c r="O1484" s="5"/>
      <c r="P1484" s="5"/>
      <c r="Q1484" s="5"/>
      <c r="R1484" s="5"/>
      <c r="S1484" s="5"/>
      <c r="T1484" s="5"/>
      <c r="U1484" s="5"/>
      <c r="V1484" s="5"/>
      <c r="W1484" s="5"/>
      <c r="X1484" s="5"/>
    </row>
    <row r="1485" spans="1:24" ht="30.6">
      <c r="A1485" s="118">
        <v>1484</v>
      </c>
      <c r="B1485" s="224" t="s">
        <v>3787</v>
      </c>
      <c r="C1485" s="252" t="s">
        <v>2167</v>
      </c>
      <c r="D1485" s="253" t="s">
        <v>247</v>
      </c>
      <c r="E1485" s="224"/>
      <c r="F1485" s="224" t="s">
        <v>3847</v>
      </c>
      <c r="G1485" s="224" t="s">
        <v>3848</v>
      </c>
      <c r="H1485" s="224" t="s">
        <v>3849</v>
      </c>
      <c r="I1485" s="224" t="s">
        <v>3850</v>
      </c>
      <c r="J1485" s="224" t="s">
        <v>3851</v>
      </c>
      <c r="K1485" s="224" t="s">
        <v>3852</v>
      </c>
      <c r="L1485" s="22"/>
      <c r="M1485" s="24"/>
      <c r="N1485" s="25"/>
      <c r="O1485" s="25"/>
      <c r="P1485" s="25"/>
      <c r="Q1485" s="25"/>
      <c r="R1485" s="25"/>
      <c r="S1485" s="25"/>
      <c r="T1485" s="25"/>
      <c r="U1485" s="25"/>
      <c r="V1485" s="25"/>
      <c r="W1485" s="25"/>
      <c r="X1485" s="25"/>
    </row>
    <row r="1486" spans="1:24" ht="61.2">
      <c r="A1486" s="118">
        <v>1485</v>
      </c>
      <c r="B1486" s="258" t="s">
        <v>3787</v>
      </c>
      <c r="C1486" s="259" t="s">
        <v>2167</v>
      </c>
      <c r="D1486" s="253" t="s">
        <v>289</v>
      </c>
      <c r="E1486" s="258"/>
      <c r="F1486" s="258" t="s">
        <v>6572</v>
      </c>
      <c r="G1486" s="258" t="s">
        <v>3863</v>
      </c>
      <c r="H1486" s="258" t="s">
        <v>3864</v>
      </c>
      <c r="I1486" s="226" t="s">
        <v>6006</v>
      </c>
      <c r="J1486" s="258" t="s">
        <v>3865</v>
      </c>
      <c r="K1486" s="261" t="s">
        <v>3866</v>
      </c>
      <c r="L1486" s="22"/>
      <c r="M1486" s="34"/>
      <c r="N1486" s="25"/>
      <c r="O1486" s="25"/>
      <c r="P1486" s="25"/>
      <c r="Q1486" s="25"/>
      <c r="R1486" s="25"/>
      <c r="S1486" s="25"/>
      <c r="T1486" s="25"/>
      <c r="U1486" s="25"/>
      <c r="V1486" s="25"/>
      <c r="W1486" s="25"/>
      <c r="X1486" s="25"/>
    </row>
    <row r="1487" spans="1:24" ht="51">
      <c r="A1487" s="118">
        <v>1486</v>
      </c>
      <c r="B1487" s="258" t="s">
        <v>3787</v>
      </c>
      <c r="C1487" s="259" t="s">
        <v>2167</v>
      </c>
      <c r="D1487" s="253" t="s">
        <v>11</v>
      </c>
      <c r="E1487" s="258"/>
      <c r="F1487" s="258" t="s">
        <v>3867</v>
      </c>
      <c r="G1487" s="258" t="s">
        <v>3868</v>
      </c>
      <c r="H1487" s="258" t="s">
        <v>3869</v>
      </c>
      <c r="I1487" s="224" t="s">
        <v>3870</v>
      </c>
      <c r="J1487" s="119" t="s">
        <v>3871</v>
      </c>
      <c r="K1487" s="261"/>
      <c r="L1487" s="22"/>
      <c r="M1487" s="34"/>
      <c r="N1487" s="25"/>
      <c r="O1487" s="25"/>
      <c r="P1487" s="25"/>
      <c r="Q1487" s="25"/>
      <c r="R1487" s="25"/>
      <c r="S1487" s="25"/>
      <c r="T1487" s="25"/>
      <c r="U1487" s="25"/>
      <c r="V1487" s="25"/>
      <c r="W1487" s="25"/>
      <c r="X1487" s="25"/>
    </row>
    <row r="1488" spans="1:24" ht="40.799999999999997">
      <c r="A1488" s="118">
        <v>1487</v>
      </c>
      <c r="B1488" s="224" t="s">
        <v>3787</v>
      </c>
      <c r="C1488" s="252" t="s">
        <v>2167</v>
      </c>
      <c r="D1488" s="253" t="s">
        <v>283</v>
      </c>
      <c r="E1488" s="224"/>
      <c r="F1488" s="224" t="s">
        <v>6571</v>
      </c>
      <c r="G1488" s="224" t="s">
        <v>3858</v>
      </c>
      <c r="H1488" s="224" t="s">
        <v>3859</v>
      </c>
      <c r="I1488" s="224" t="s">
        <v>6125</v>
      </c>
      <c r="J1488" s="224" t="s">
        <v>3861</v>
      </c>
      <c r="K1488" s="224" t="s">
        <v>3862</v>
      </c>
      <c r="L1488" s="22"/>
      <c r="M1488" s="34"/>
      <c r="N1488" s="25"/>
      <c r="O1488" s="25"/>
      <c r="P1488" s="25"/>
      <c r="Q1488" s="25"/>
      <c r="R1488" s="25"/>
      <c r="S1488" s="25"/>
      <c r="T1488" s="25"/>
      <c r="U1488" s="25"/>
      <c r="V1488" s="25"/>
      <c r="W1488" s="25"/>
      <c r="X1488" s="25"/>
    </row>
    <row r="1489" spans="1:24" ht="30.6">
      <c r="A1489" s="118">
        <v>1488</v>
      </c>
      <c r="B1489" s="258" t="s">
        <v>3787</v>
      </c>
      <c r="C1489" s="259" t="s">
        <v>2167</v>
      </c>
      <c r="D1489" s="253" t="s">
        <v>313</v>
      </c>
      <c r="E1489" s="258"/>
      <c r="F1489" s="258" t="s">
        <v>3877</v>
      </c>
      <c r="G1489" s="258" t="s">
        <v>3878</v>
      </c>
      <c r="H1489" s="258" t="s">
        <v>3879</v>
      </c>
      <c r="I1489" s="224" t="s">
        <v>3880</v>
      </c>
      <c r="J1489" s="261" t="s">
        <v>6007</v>
      </c>
      <c r="K1489" s="263" t="s">
        <v>3881</v>
      </c>
      <c r="L1489" s="26" t="s">
        <v>3882</v>
      </c>
      <c r="M1489" s="64"/>
      <c r="N1489" s="65"/>
      <c r="O1489" s="65"/>
      <c r="P1489" s="65"/>
      <c r="Q1489" s="65"/>
      <c r="R1489" s="65"/>
      <c r="S1489" s="65"/>
      <c r="T1489" s="65"/>
      <c r="U1489" s="65"/>
      <c r="V1489" s="65"/>
      <c r="W1489" s="65"/>
      <c r="X1489" s="65"/>
    </row>
    <row r="1490" spans="1:24" ht="40.799999999999997">
      <c r="A1490" s="118">
        <v>1489</v>
      </c>
      <c r="B1490" s="224" t="s">
        <v>3787</v>
      </c>
      <c r="C1490" s="252" t="s">
        <v>2167</v>
      </c>
      <c r="D1490" s="253" t="s">
        <v>300</v>
      </c>
      <c r="E1490" s="224"/>
      <c r="F1490" s="224" t="s">
        <v>6682</v>
      </c>
      <c r="G1490" s="224" t="s">
        <v>3872</v>
      </c>
      <c r="H1490" s="224" t="s">
        <v>3873</v>
      </c>
      <c r="I1490" s="224" t="s">
        <v>3874</v>
      </c>
      <c r="J1490" s="224" t="s">
        <v>3875</v>
      </c>
      <c r="K1490" s="224"/>
      <c r="L1490" s="22"/>
      <c r="M1490" s="64"/>
      <c r="N1490" s="65"/>
      <c r="O1490" s="65"/>
      <c r="P1490" s="65"/>
      <c r="Q1490" s="65"/>
      <c r="R1490" s="65"/>
      <c r="S1490" s="65"/>
      <c r="T1490" s="65"/>
      <c r="U1490" s="65"/>
      <c r="V1490" s="65"/>
      <c r="W1490" s="65"/>
      <c r="X1490" s="65"/>
    </row>
    <row r="1491" spans="1:24" ht="40.799999999999997">
      <c r="A1491" s="118">
        <v>1490</v>
      </c>
      <c r="B1491" s="224" t="s">
        <v>3787</v>
      </c>
      <c r="C1491" s="252" t="s">
        <v>2167</v>
      </c>
      <c r="D1491" s="253" t="s">
        <v>319</v>
      </c>
      <c r="E1491" s="224"/>
      <c r="F1491" s="224" t="s">
        <v>3883</v>
      </c>
      <c r="G1491" s="224" t="s">
        <v>3884</v>
      </c>
      <c r="H1491" s="224" t="s">
        <v>3885</v>
      </c>
      <c r="I1491" s="224" t="s">
        <v>3886</v>
      </c>
      <c r="J1491" s="224" t="s">
        <v>3887</v>
      </c>
      <c r="K1491" s="224"/>
      <c r="L1491" s="22"/>
      <c r="M1491" s="64"/>
      <c r="N1491" s="65"/>
      <c r="O1491" s="65"/>
      <c r="P1491" s="65"/>
      <c r="Q1491" s="65"/>
      <c r="R1491" s="65"/>
      <c r="S1491" s="65"/>
      <c r="T1491" s="65"/>
      <c r="U1491" s="65"/>
      <c r="V1491" s="65"/>
      <c r="W1491" s="65"/>
      <c r="X1491" s="65"/>
    </row>
    <row r="1492" spans="1:24" ht="30.6">
      <c r="A1492" s="118">
        <v>1491</v>
      </c>
      <c r="B1492" s="258" t="s">
        <v>3787</v>
      </c>
      <c r="C1492" s="259" t="s">
        <v>2167</v>
      </c>
      <c r="D1492" s="253" t="s">
        <v>47</v>
      </c>
      <c r="E1492" s="258"/>
      <c r="F1492" s="258" t="s">
        <v>3893</v>
      </c>
      <c r="G1492" s="258" t="s">
        <v>3894</v>
      </c>
      <c r="H1492" s="258" t="s">
        <v>3895</v>
      </c>
      <c r="I1492" s="224" t="s">
        <v>3896</v>
      </c>
      <c r="J1492" s="258" t="s">
        <v>3897</v>
      </c>
      <c r="K1492" s="261"/>
      <c r="L1492" s="22"/>
      <c r="M1492" s="64"/>
      <c r="N1492" s="65"/>
      <c r="O1492" s="65"/>
      <c r="P1492" s="65"/>
      <c r="Q1492" s="65"/>
      <c r="R1492" s="65"/>
      <c r="S1492" s="65"/>
      <c r="T1492" s="65"/>
      <c r="U1492" s="65"/>
      <c r="V1492" s="65"/>
      <c r="W1492" s="65"/>
      <c r="X1492" s="65"/>
    </row>
    <row r="1493" spans="1:24" ht="30.6">
      <c r="A1493" s="118">
        <v>1492</v>
      </c>
      <c r="B1493" s="258" t="s">
        <v>3787</v>
      </c>
      <c r="C1493" s="259" t="s">
        <v>2167</v>
      </c>
      <c r="D1493" s="253" t="s">
        <v>95</v>
      </c>
      <c r="E1493" s="258"/>
      <c r="F1493" s="258" t="s">
        <v>3898</v>
      </c>
      <c r="G1493" s="258" t="s">
        <v>3899</v>
      </c>
      <c r="H1493" s="258" t="s">
        <v>3900</v>
      </c>
      <c r="I1493" s="226" t="s">
        <v>6128</v>
      </c>
      <c r="J1493" s="258" t="s">
        <v>3902</v>
      </c>
      <c r="K1493" s="261"/>
      <c r="L1493" s="22"/>
      <c r="M1493" s="64"/>
      <c r="N1493" s="65"/>
      <c r="O1493" s="65"/>
      <c r="P1493" s="65"/>
      <c r="Q1493" s="65"/>
      <c r="R1493" s="65"/>
      <c r="S1493" s="65"/>
      <c r="T1493" s="65"/>
      <c r="U1493" s="65"/>
      <c r="V1493" s="65"/>
      <c r="W1493" s="65"/>
      <c r="X1493" s="65"/>
    </row>
    <row r="1494" spans="1:24" ht="40.799999999999997">
      <c r="A1494" s="118">
        <v>1493</v>
      </c>
      <c r="B1494" s="258" t="s">
        <v>3787</v>
      </c>
      <c r="C1494" s="259" t="s">
        <v>2167</v>
      </c>
      <c r="D1494" s="253" t="s">
        <v>128</v>
      </c>
      <c r="E1494" s="258"/>
      <c r="F1494" s="258" t="s">
        <v>3903</v>
      </c>
      <c r="G1494" s="258" t="s">
        <v>3904</v>
      </c>
      <c r="H1494" s="258" t="s">
        <v>3905</v>
      </c>
      <c r="I1494" s="224" t="s">
        <v>3906</v>
      </c>
      <c r="J1494" s="258" t="s">
        <v>3907</v>
      </c>
      <c r="K1494" s="261"/>
      <c r="L1494" s="22"/>
      <c r="M1494" s="64"/>
      <c r="N1494" s="65"/>
      <c r="O1494" s="65"/>
      <c r="P1494" s="65"/>
      <c r="Q1494" s="65"/>
      <c r="R1494" s="65"/>
      <c r="S1494" s="65"/>
      <c r="T1494" s="65"/>
      <c r="U1494" s="65"/>
      <c r="V1494" s="65"/>
      <c r="W1494" s="65"/>
      <c r="X1494" s="65"/>
    </row>
    <row r="1495" spans="1:24" ht="40.799999999999997">
      <c r="A1495" s="118">
        <v>1494</v>
      </c>
      <c r="B1495" s="224" t="s">
        <v>3787</v>
      </c>
      <c r="C1495" s="252" t="s">
        <v>2167</v>
      </c>
      <c r="D1495" s="253" t="s">
        <v>325</v>
      </c>
      <c r="E1495" s="224"/>
      <c r="F1495" s="224" t="s">
        <v>3888</v>
      </c>
      <c r="G1495" s="224" t="s">
        <v>3889</v>
      </c>
      <c r="H1495" s="224" t="s">
        <v>3890</v>
      </c>
      <c r="I1495" s="224" t="s">
        <v>3891</v>
      </c>
      <c r="J1495" s="224" t="s">
        <v>3892</v>
      </c>
      <c r="K1495" s="224"/>
      <c r="L1495" s="22"/>
      <c r="M1495" s="64"/>
      <c r="N1495" s="65"/>
      <c r="O1495" s="65"/>
      <c r="P1495" s="65"/>
      <c r="Q1495" s="65"/>
      <c r="R1495" s="65"/>
      <c r="S1495" s="65"/>
      <c r="T1495" s="65"/>
      <c r="U1495" s="65"/>
      <c r="V1495" s="65"/>
      <c r="W1495" s="65"/>
      <c r="X1495" s="65"/>
    </row>
    <row r="1496" spans="1:24" ht="40.799999999999997">
      <c r="A1496" s="118">
        <v>1495</v>
      </c>
      <c r="B1496" s="224" t="s">
        <v>3787</v>
      </c>
      <c r="C1496" s="252" t="s">
        <v>2167</v>
      </c>
      <c r="D1496" s="253" t="s">
        <v>145</v>
      </c>
      <c r="E1496" s="224"/>
      <c r="F1496" s="224" t="s">
        <v>6573</v>
      </c>
      <c r="G1496" s="224" t="s">
        <v>3908</v>
      </c>
      <c r="H1496" s="224" t="s">
        <v>3909</v>
      </c>
      <c r="I1496" s="224" t="s">
        <v>3910</v>
      </c>
      <c r="J1496" s="224" t="s">
        <v>3911</v>
      </c>
      <c r="K1496" s="224" t="s">
        <v>3912</v>
      </c>
      <c r="L1496" s="22"/>
      <c r="M1496" s="64"/>
      <c r="N1496" s="65"/>
      <c r="O1496" s="65"/>
      <c r="P1496" s="65"/>
      <c r="Q1496" s="65"/>
      <c r="R1496" s="65"/>
      <c r="S1496" s="65"/>
      <c r="T1496" s="65"/>
      <c r="U1496" s="65"/>
      <c r="V1496" s="65"/>
      <c r="W1496" s="65"/>
      <c r="X1496" s="65"/>
    </row>
    <row r="1497" spans="1:24" ht="30.6">
      <c r="A1497" s="118">
        <v>1496</v>
      </c>
      <c r="B1497" s="258" t="s">
        <v>3787</v>
      </c>
      <c r="C1497" s="259" t="s">
        <v>2167</v>
      </c>
      <c r="D1497" s="253" t="s">
        <v>174</v>
      </c>
      <c r="E1497" s="258"/>
      <c r="F1497" s="258" t="s">
        <v>6574</v>
      </c>
      <c r="G1497" s="258" t="s">
        <v>3918</v>
      </c>
      <c r="H1497" s="258" t="s">
        <v>3919</v>
      </c>
      <c r="I1497" s="224" t="s">
        <v>3920</v>
      </c>
      <c r="J1497" s="258" t="s">
        <v>3921</v>
      </c>
      <c r="K1497" s="263" t="s">
        <v>3922</v>
      </c>
      <c r="L1497" s="22"/>
      <c r="M1497" s="64"/>
      <c r="N1497" s="65"/>
      <c r="O1497" s="65"/>
      <c r="P1497" s="65"/>
      <c r="Q1497" s="65"/>
      <c r="R1497" s="65"/>
      <c r="S1497" s="65"/>
      <c r="T1497" s="65"/>
      <c r="U1497" s="65"/>
      <c r="V1497" s="65"/>
      <c r="W1497" s="65"/>
      <c r="X1497" s="65"/>
    </row>
    <row r="1498" spans="1:24" ht="40.799999999999997">
      <c r="A1498" s="118">
        <v>1497</v>
      </c>
      <c r="B1498" s="224" t="s">
        <v>3787</v>
      </c>
      <c r="C1498" s="252" t="s">
        <v>2167</v>
      </c>
      <c r="D1498" s="253" t="s">
        <v>158</v>
      </c>
      <c r="E1498" s="224"/>
      <c r="F1498" s="224" t="s">
        <v>3913</v>
      </c>
      <c r="G1498" s="224" t="s">
        <v>3914</v>
      </c>
      <c r="H1498" s="224" t="s">
        <v>3915</v>
      </c>
      <c r="I1498" s="224" t="s">
        <v>3916</v>
      </c>
      <c r="J1498" s="224" t="s">
        <v>3917</v>
      </c>
      <c r="K1498" s="224"/>
      <c r="L1498" s="22"/>
      <c r="M1498" s="64"/>
      <c r="N1498" s="65"/>
      <c r="O1498" s="65"/>
      <c r="P1498" s="65"/>
      <c r="Q1498" s="65"/>
      <c r="R1498" s="65"/>
      <c r="S1498" s="65"/>
      <c r="T1498" s="65"/>
      <c r="U1498" s="65"/>
      <c r="V1498" s="65"/>
      <c r="W1498" s="65"/>
      <c r="X1498" s="65"/>
    </row>
    <row r="1499" spans="1:24" ht="30.6">
      <c r="A1499" s="118">
        <v>1498</v>
      </c>
      <c r="B1499" s="224" t="s">
        <v>3787</v>
      </c>
      <c r="C1499" s="252" t="s">
        <v>2167</v>
      </c>
      <c r="D1499" s="253" t="s">
        <v>356</v>
      </c>
      <c r="E1499" s="224"/>
      <c r="F1499" s="224" t="s">
        <v>3923</v>
      </c>
      <c r="G1499" s="224" t="s">
        <v>3924</v>
      </c>
      <c r="H1499" s="224" t="s">
        <v>3925</v>
      </c>
      <c r="I1499" s="224" t="s">
        <v>3926</v>
      </c>
      <c r="J1499" s="224" t="s">
        <v>3927</v>
      </c>
      <c r="K1499" s="224" t="s">
        <v>3928</v>
      </c>
      <c r="L1499" s="22"/>
      <c r="M1499" s="64"/>
      <c r="N1499" s="65"/>
      <c r="O1499" s="65"/>
      <c r="P1499" s="65"/>
      <c r="Q1499" s="65"/>
      <c r="R1499" s="65"/>
      <c r="S1499" s="65"/>
      <c r="T1499" s="65"/>
      <c r="U1499" s="65"/>
      <c r="V1499" s="65"/>
      <c r="W1499" s="65"/>
      <c r="X1499" s="65"/>
    </row>
    <row r="1500" spans="1:24" ht="40.799999999999997">
      <c r="A1500" s="118">
        <v>1499</v>
      </c>
      <c r="B1500" s="224" t="s">
        <v>3787</v>
      </c>
      <c r="C1500" s="252" t="s">
        <v>2167</v>
      </c>
      <c r="D1500" s="253" t="s">
        <v>390</v>
      </c>
      <c r="E1500" s="224"/>
      <c r="F1500" s="224" t="s">
        <v>3929</v>
      </c>
      <c r="G1500" s="224" t="s">
        <v>3930</v>
      </c>
      <c r="H1500" s="224" t="s">
        <v>3931</v>
      </c>
      <c r="I1500" s="224" t="s">
        <v>3932</v>
      </c>
      <c r="J1500" s="224" t="s">
        <v>3933</v>
      </c>
      <c r="K1500" s="224"/>
      <c r="L1500" s="22"/>
      <c r="M1500" s="64"/>
      <c r="N1500" s="65"/>
      <c r="O1500" s="65"/>
      <c r="P1500" s="65"/>
      <c r="Q1500" s="65"/>
      <c r="R1500" s="65"/>
      <c r="S1500" s="65"/>
      <c r="T1500" s="65"/>
      <c r="U1500" s="65"/>
      <c r="V1500" s="65"/>
      <c r="W1500" s="65"/>
      <c r="X1500" s="65"/>
    </row>
    <row r="1501" spans="1:24" ht="40.799999999999997">
      <c r="A1501" s="118">
        <v>1500</v>
      </c>
      <c r="B1501" s="224" t="s">
        <v>3787</v>
      </c>
      <c r="C1501" s="252" t="s">
        <v>2167</v>
      </c>
      <c r="D1501" s="253" t="s">
        <v>424</v>
      </c>
      <c r="E1501" s="224"/>
      <c r="F1501" s="224" t="s">
        <v>3934</v>
      </c>
      <c r="G1501" s="224" t="s">
        <v>3935</v>
      </c>
      <c r="H1501" s="224" t="s">
        <v>3936</v>
      </c>
      <c r="I1501" s="224" t="s">
        <v>3937</v>
      </c>
      <c r="J1501" s="224" t="s">
        <v>3938</v>
      </c>
      <c r="K1501" s="224"/>
      <c r="L1501" s="22"/>
      <c r="M1501" s="64"/>
      <c r="N1501" s="65"/>
      <c r="O1501" s="65"/>
      <c r="P1501" s="65"/>
      <c r="Q1501" s="65"/>
      <c r="R1501" s="65"/>
      <c r="S1501" s="65"/>
      <c r="T1501" s="65"/>
      <c r="U1501" s="65"/>
      <c r="V1501" s="65"/>
      <c r="W1501" s="65"/>
      <c r="X1501" s="65"/>
    </row>
    <row r="1502" spans="1:24" ht="30.6">
      <c r="A1502" s="118">
        <v>1501</v>
      </c>
      <c r="B1502" s="224" t="s">
        <v>3787</v>
      </c>
      <c r="C1502" s="252" t="s">
        <v>2167</v>
      </c>
      <c r="D1502" s="253" t="s">
        <v>465</v>
      </c>
      <c r="E1502" s="224"/>
      <c r="F1502" s="224" t="s">
        <v>3939</v>
      </c>
      <c r="G1502" s="224" t="s">
        <v>3940</v>
      </c>
      <c r="H1502" s="224" t="s">
        <v>3941</v>
      </c>
      <c r="I1502" s="224" t="s">
        <v>3942</v>
      </c>
      <c r="J1502" s="224" t="s">
        <v>3943</v>
      </c>
      <c r="K1502" s="224"/>
      <c r="L1502" s="22"/>
      <c r="M1502" s="64"/>
      <c r="N1502" s="65"/>
      <c r="O1502" s="65"/>
      <c r="P1502" s="65"/>
      <c r="Q1502" s="65"/>
      <c r="R1502" s="65"/>
      <c r="S1502" s="65"/>
      <c r="T1502" s="65"/>
      <c r="U1502" s="65"/>
      <c r="V1502" s="65"/>
      <c r="W1502" s="65"/>
      <c r="X1502" s="65"/>
    </row>
    <row r="1503" spans="1:24" ht="40.799999999999997">
      <c r="A1503" s="118">
        <v>1502</v>
      </c>
      <c r="B1503" s="224" t="s">
        <v>3787</v>
      </c>
      <c r="C1503" s="252" t="s">
        <v>2167</v>
      </c>
      <c r="D1503" s="253" t="s">
        <v>488</v>
      </c>
      <c r="E1503" s="224"/>
      <c r="F1503" s="224" t="s">
        <v>3944</v>
      </c>
      <c r="G1503" s="224" t="s">
        <v>3945</v>
      </c>
      <c r="H1503" s="224" t="s">
        <v>3946</v>
      </c>
      <c r="I1503" s="302" t="s">
        <v>3947</v>
      </c>
      <c r="J1503" s="224" t="s">
        <v>3948</v>
      </c>
      <c r="K1503" s="224"/>
      <c r="L1503" s="22"/>
      <c r="M1503" s="64"/>
      <c r="N1503" s="65"/>
      <c r="O1503" s="65"/>
      <c r="P1503" s="65"/>
      <c r="Q1503" s="65"/>
      <c r="R1503" s="65"/>
      <c r="S1503" s="65"/>
      <c r="T1503" s="65"/>
      <c r="U1503" s="65"/>
      <c r="V1503" s="65"/>
      <c r="W1503" s="65"/>
      <c r="X1503" s="65"/>
    </row>
    <row r="1504" spans="1:24" ht="30.6">
      <c r="A1504" s="118">
        <v>1503</v>
      </c>
      <c r="B1504" s="224" t="s">
        <v>3787</v>
      </c>
      <c r="C1504" s="252" t="s">
        <v>2167</v>
      </c>
      <c r="D1504" s="253" t="s">
        <v>607</v>
      </c>
      <c r="E1504" s="224"/>
      <c r="F1504" s="224" t="s">
        <v>3949</v>
      </c>
      <c r="G1504" s="224" t="s">
        <v>3950</v>
      </c>
      <c r="H1504" s="224" t="s">
        <v>3951</v>
      </c>
      <c r="I1504" s="302" t="s">
        <v>3952</v>
      </c>
      <c r="J1504" s="224" t="s">
        <v>3953</v>
      </c>
      <c r="K1504" s="224"/>
      <c r="L1504" s="22"/>
      <c r="M1504" s="64"/>
      <c r="N1504" s="65"/>
      <c r="O1504" s="65"/>
      <c r="P1504" s="65"/>
      <c r="Q1504" s="65"/>
      <c r="R1504" s="65"/>
      <c r="S1504" s="65"/>
      <c r="T1504" s="65"/>
      <c r="U1504" s="65"/>
      <c r="V1504" s="65"/>
      <c r="W1504" s="65"/>
      <c r="X1504" s="65"/>
    </row>
    <row r="1505" spans="1:24" ht="61.2">
      <c r="A1505" s="118">
        <v>1504</v>
      </c>
      <c r="B1505" s="258" t="s">
        <v>3787</v>
      </c>
      <c r="C1505" s="259" t="s">
        <v>2167</v>
      </c>
      <c r="D1505" s="253" t="s">
        <v>636</v>
      </c>
      <c r="E1505" s="258" t="s">
        <v>6187</v>
      </c>
      <c r="F1505" s="258" t="s">
        <v>3959</v>
      </c>
      <c r="G1505" s="258" t="s">
        <v>3960</v>
      </c>
      <c r="H1505" s="258" t="s">
        <v>3961</v>
      </c>
      <c r="I1505" s="302" t="s">
        <v>3962</v>
      </c>
      <c r="J1505" s="258" t="s">
        <v>3963</v>
      </c>
      <c r="K1505" s="263" t="s">
        <v>3964</v>
      </c>
      <c r="L1505" s="26" t="s">
        <v>3965</v>
      </c>
      <c r="M1505" s="64"/>
      <c r="N1505" s="65"/>
      <c r="O1505" s="65"/>
      <c r="P1505" s="65"/>
      <c r="Q1505" s="65"/>
      <c r="R1505" s="65"/>
      <c r="S1505" s="65"/>
      <c r="T1505" s="65"/>
      <c r="U1505" s="65"/>
      <c r="V1505" s="65"/>
      <c r="W1505" s="65"/>
      <c r="X1505" s="65"/>
    </row>
    <row r="1506" spans="1:24" ht="30.6">
      <c r="A1506" s="118">
        <v>1505</v>
      </c>
      <c r="B1506" s="258" t="s">
        <v>3787</v>
      </c>
      <c r="C1506" s="259" t="s">
        <v>2167</v>
      </c>
      <c r="D1506" s="253" t="s">
        <v>703</v>
      </c>
      <c r="E1506" s="258"/>
      <c r="F1506" s="258" t="s">
        <v>3966</v>
      </c>
      <c r="G1506" s="258" t="s">
        <v>3967</v>
      </c>
      <c r="H1506" s="258" t="s">
        <v>3968</v>
      </c>
      <c r="I1506" s="302" t="s">
        <v>3969</v>
      </c>
      <c r="J1506" s="258" t="s">
        <v>3970</v>
      </c>
      <c r="K1506" s="261"/>
      <c r="L1506" s="22"/>
      <c r="M1506" s="64"/>
      <c r="N1506" s="65"/>
      <c r="O1506" s="65"/>
      <c r="P1506" s="65"/>
      <c r="Q1506" s="65"/>
      <c r="R1506" s="65"/>
      <c r="S1506" s="65"/>
      <c r="T1506" s="65"/>
      <c r="U1506" s="65"/>
      <c r="V1506" s="65"/>
      <c r="W1506" s="65"/>
      <c r="X1506" s="65"/>
    </row>
    <row r="1507" spans="1:24" ht="40.799999999999997">
      <c r="A1507" s="118">
        <v>1506</v>
      </c>
      <c r="B1507" s="258" t="s">
        <v>3787</v>
      </c>
      <c r="C1507" s="259" t="s">
        <v>2167</v>
      </c>
      <c r="D1507" s="253" t="s">
        <v>759</v>
      </c>
      <c r="E1507" s="258" t="s">
        <v>6187</v>
      </c>
      <c r="F1507" s="258" t="s">
        <v>3971</v>
      </c>
      <c r="G1507" s="258" t="s">
        <v>3972</v>
      </c>
      <c r="H1507" s="258" t="s">
        <v>3973</v>
      </c>
      <c r="I1507" s="302" t="s">
        <v>3974</v>
      </c>
      <c r="J1507" s="258" t="s">
        <v>3975</v>
      </c>
      <c r="K1507" s="263" t="s">
        <v>3976</v>
      </c>
      <c r="L1507" s="26" t="s">
        <v>205</v>
      </c>
      <c r="M1507" s="64"/>
      <c r="N1507" s="65"/>
      <c r="O1507" s="65"/>
      <c r="P1507" s="65"/>
      <c r="Q1507" s="65"/>
      <c r="R1507" s="65"/>
      <c r="S1507" s="65"/>
      <c r="T1507" s="65"/>
      <c r="U1507" s="65"/>
      <c r="V1507" s="65"/>
      <c r="W1507" s="65"/>
      <c r="X1507" s="65"/>
    </row>
    <row r="1508" spans="1:24" ht="40.799999999999997">
      <c r="A1508" s="118">
        <v>1507</v>
      </c>
      <c r="B1508" s="258" t="s">
        <v>3787</v>
      </c>
      <c r="C1508" s="259" t="s">
        <v>2167</v>
      </c>
      <c r="D1508" s="253" t="s">
        <v>1000</v>
      </c>
      <c r="E1508" s="258"/>
      <c r="F1508" s="258" t="s">
        <v>3977</v>
      </c>
      <c r="G1508" s="258" t="s">
        <v>3978</v>
      </c>
      <c r="H1508" s="258" t="s">
        <v>3979</v>
      </c>
      <c r="I1508" s="302" t="s">
        <v>3980</v>
      </c>
      <c r="J1508" s="258" t="s">
        <v>3981</v>
      </c>
      <c r="K1508" s="261"/>
      <c r="L1508" s="93"/>
      <c r="M1508" s="24"/>
      <c r="N1508" s="25"/>
      <c r="O1508" s="25"/>
      <c r="P1508" s="25"/>
      <c r="Q1508" s="25"/>
      <c r="R1508" s="25"/>
      <c r="S1508" s="25"/>
      <c r="T1508" s="25"/>
      <c r="U1508" s="25"/>
      <c r="V1508" s="25"/>
      <c r="W1508" s="25"/>
      <c r="X1508" s="25"/>
    </row>
    <row r="1509" spans="1:24" ht="30.6">
      <c r="A1509" s="118">
        <v>1508</v>
      </c>
      <c r="B1509" s="258" t="s">
        <v>3787</v>
      </c>
      <c r="C1509" s="259" t="s">
        <v>2167</v>
      </c>
      <c r="D1509" s="253" t="s">
        <v>1015</v>
      </c>
      <c r="E1509" s="258" t="s">
        <v>6187</v>
      </c>
      <c r="F1509" s="258" t="s">
        <v>3982</v>
      </c>
      <c r="G1509" s="258" t="s">
        <v>3983</v>
      </c>
      <c r="H1509" s="258" t="s">
        <v>3984</v>
      </c>
      <c r="I1509" s="317" t="s">
        <v>6126</v>
      </c>
      <c r="J1509" s="258" t="s">
        <v>3986</v>
      </c>
      <c r="K1509" s="261"/>
      <c r="L1509" s="93"/>
      <c r="M1509" s="24"/>
      <c r="N1509" s="25"/>
      <c r="O1509" s="25"/>
      <c r="P1509" s="25"/>
      <c r="Q1509" s="25"/>
      <c r="R1509" s="25"/>
      <c r="S1509" s="25"/>
      <c r="T1509" s="25"/>
      <c r="U1509" s="25"/>
      <c r="V1509" s="25"/>
      <c r="W1509" s="25"/>
      <c r="X1509" s="25"/>
    </row>
    <row r="1510" spans="1:24" ht="40.799999999999997">
      <c r="A1510" s="118">
        <v>1509</v>
      </c>
      <c r="B1510" s="224" t="s">
        <v>3787</v>
      </c>
      <c r="C1510" s="252" t="s">
        <v>2167</v>
      </c>
      <c r="D1510" s="253" t="s">
        <v>623</v>
      </c>
      <c r="E1510" s="224"/>
      <c r="F1510" s="224" t="s">
        <v>3954</v>
      </c>
      <c r="G1510" s="224" t="s">
        <v>3955</v>
      </c>
      <c r="H1510" s="224" t="s">
        <v>3956</v>
      </c>
      <c r="I1510" s="318" t="s">
        <v>3957</v>
      </c>
      <c r="J1510" s="224" t="s">
        <v>3958</v>
      </c>
      <c r="K1510" s="224"/>
      <c r="L1510" s="93" t="s">
        <v>3992</v>
      </c>
      <c r="M1510" s="34"/>
      <c r="N1510" s="25"/>
      <c r="O1510" s="25"/>
      <c r="P1510" s="25"/>
      <c r="Q1510" s="25"/>
      <c r="R1510" s="25"/>
      <c r="S1510" s="25"/>
      <c r="T1510" s="25"/>
      <c r="U1510" s="25"/>
      <c r="V1510" s="25"/>
      <c r="W1510" s="25"/>
      <c r="X1510" s="25"/>
    </row>
    <row r="1511" spans="1:24" ht="51">
      <c r="A1511" s="118">
        <v>1510</v>
      </c>
      <c r="B1511" s="258" t="s">
        <v>3987</v>
      </c>
      <c r="C1511" s="259" t="s">
        <v>2172</v>
      </c>
      <c r="D1511" s="253" t="s">
        <v>12</v>
      </c>
      <c r="E1511" s="258"/>
      <c r="F1511" s="258" t="s">
        <v>6575</v>
      </c>
      <c r="G1511" s="258" t="s">
        <v>3988</v>
      </c>
      <c r="H1511" s="258" t="s">
        <v>3989</v>
      </c>
      <c r="I1511" s="224" t="s">
        <v>3990</v>
      </c>
      <c r="J1511" s="258" t="s">
        <v>6158</v>
      </c>
      <c r="K1511" s="263" t="s">
        <v>3991</v>
      </c>
      <c r="L1511" s="45"/>
      <c r="M1511" s="8"/>
      <c r="N1511" s="5"/>
      <c r="O1511" s="5"/>
      <c r="P1511" s="5"/>
      <c r="Q1511" s="5"/>
      <c r="R1511" s="5"/>
      <c r="S1511" s="5"/>
      <c r="T1511" s="5"/>
      <c r="U1511" s="5"/>
      <c r="V1511" s="5"/>
      <c r="W1511" s="5"/>
      <c r="X1511" s="5"/>
    </row>
    <row r="1512" spans="1:24" ht="20.399999999999999">
      <c r="A1512" s="118">
        <v>1511</v>
      </c>
      <c r="B1512" s="119" t="s">
        <v>3993</v>
      </c>
      <c r="C1512" s="120" t="s">
        <v>2177</v>
      </c>
      <c r="D1512" s="253" t="s">
        <v>12</v>
      </c>
      <c r="E1512" s="119"/>
      <c r="F1512" s="119" t="s">
        <v>6576</v>
      </c>
      <c r="G1512" s="119" t="s">
        <v>3994</v>
      </c>
      <c r="H1512" s="119" t="s">
        <v>3995</v>
      </c>
      <c r="I1512" s="224" t="s">
        <v>3996</v>
      </c>
      <c r="J1512" s="119" t="s">
        <v>3997</v>
      </c>
      <c r="K1512" s="153" t="s">
        <v>3998</v>
      </c>
      <c r="L1512" s="45"/>
      <c r="M1512" s="8"/>
      <c r="N1512" s="5"/>
      <c r="O1512" s="5"/>
      <c r="P1512" s="5"/>
      <c r="Q1512" s="5"/>
      <c r="R1512" s="5"/>
      <c r="S1512" s="5"/>
      <c r="T1512" s="5"/>
      <c r="U1512" s="5"/>
      <c r="V1512" s="5"/>
      <c r="W1512" s="5"/>
      <c r="X1512" s="5"/>
    </row>
    <row r="1513" spans="1:24" ht="40.799999999999997">
      <c r="A1513" s="118">
        <v>1512</v>
      </c>
      <c r="B1513" s="224" t="s">
        <v>3993</v>
      </c>
      <c r="C1513" s="252" t="s">
        <v>2177</v>
      </c>
      <c r="D1513" s="253" t="s">
        <v>17</v>
      </c>
      <c r="E1513" s="224"/>
      <c r="F1513" s="224" t="s">
        <v>6577</v>
      </c>
      <c r="G1513" s="224" t="s">
        <v>3999</v>
      </c>
      <c r="H1513" s="224" t="s">
        <v>4000</v>
      </c>
      <c r="I1513" s="224" t="s">
        <v>4001</v>
      </c>
      <c r="J1513" s="224" t="s">
        <v>4002</v>
      </c>
      <c r="K1513" s="224"/>
      <c r="L1513" s="45"/>
      <c r="M1513" s="8"/>
      <c r="N1513" s="5"/>
      <c r="O1513" s="5"/>
      <c r="P1513" s="5"/>
      <c r="Q1513" s="5"/>
      <c r="R1513" s="5"/>
      <c r="S1513" s="5"/>
      <c r="T1513" s="5"/>
      <c r="U1513" s="5"/>
      <c r="V1513" s="5"/>
      <c r="W1513" s="5"/>
      <c r="X1513" s="5"/>
    </row>
    <row r="1514" spans="1:24" ht="51">
      <c r="A1514" s="118">
        <v>1513</v>
      </c>
      <c r="B1514" s="119" t="s">
        <v>3993</v>
      </c>
      <c r="C1514" s="120" t="s">
        <v>2177</v>
      </c>
      <c r="D1514" s="253" t="s">
        <v>23</v>
      </c>
      <c r="E1514" s="119"/>
      <c r="F1514" s="119" t="s">
        <v>6578</v>
      </c>
      <c r="G1514" s="119" t="s">
        <v>192</v>
      </c>
      <c r="H1514" s="119" t="s">
        <v>4003</v>
      </c>
      <c r="I1514" s="224" t="s">
        <v>4004</v>
      </c>
      <c r="J1514" s="119" t="s">
        <v>4005</v>
      </c>
      <c r="K1514" s="153"/>
      <c r="L1514" s="45"/>
      <c r="M1514" s="8"/>
      <c r="N1514" s="5"/>
      <c r="O1514" s="5"/>
      <c r="P1514" s="5"/>
      <c r="Q1514" s="5"/>
      <c r="R1514" s="5"/>
      <c r="S1514" s="5"/>
      <c r="T1514" s="5"/>
      <c r="U1514" s="5"/>
      <c r="V1514" s="5"/>
      <c r="W1514" s="5"/>
      <c r="X1514" s="5"/>
    </row>
    <row r="1515" spans="1:24" ht="61.2">
      <c r="A1515" s="118">
        <v>1514</v>
      </c>
      <c r="B1515" s="224" t="s">
        <v>3993</v>
      </c>
      <c r="C1515" s="252" t="s">
        <v>2177</v>
      </c>
      <c r="D1515" s="253" t="s">
        <v>31</v>
      </c>
      <c r="E1515" s="224"/>
      <c r="F1515" s="224" t="s">
        <v>6579</v>
      </c>
      <c r="G1515" s="224" t="s">
        <v>4006</v>
      </c>
      <c r="H1515" s="224" t="s">
        <v>4007</v>
      </c>
      <c r="I1515" s="224" t="s">
        <v>4008</v>
      </c>
      <c r="J1515" s="224" t="s">
        <v>4009</v>
      </c>
      <c r="K1515" s="224" t="s">
        <v>4010</v>
      </c>
      <c r="L1515" s="45"/>
      <c r="M1515" s="8"/>
      <c r="N1515" s="5"/>
      <c r="O1515" s="5"/>
      <c r="P1515" s="5"/>
      <c r="Q1515" s="5"/>
      <c r="R1515" s="5"/>
      <c r="S1515" s="5"/>
      <c r="T1515" s="5"/>
      <c r="U1515" s="5"/>
      <c r="V1515" s="5"/>
      <c r="W1515" s="5"/>
      <c r="X1515" s="5"/>
    </row>
    <row r="1516" spans="1:24" ht="30.6">
      <c r="A1516" s="118">
        <v>1515</v>
      </c>
      <c r="B1516" s="119" t="s">
        <v>3993</v>
      </c>
      <c r="C1516" s="120" t="s">
        <v>2177</v>
      </c>
      <c r="D1516" s="253" t="s">
        <v>76</v>
      </c>
      <c r="E1516" s="119"/>
      <c r="F1516" s="119" t="s">
        <v>6580</v>
      </c>
      <c r="G1516" s="119"/>
      <c r="H1516" s="119"/>
      <c r="I1516" s="224"/>
      <c r="J1516" s="119"/>
      <c r="K1516" s="254" t="s">
        <v>93</v>
      </c>
      <c r="L1516" s="45"/>
      <c r="M1516" s="4"/>
      <c r="N1516" s="5"/>
      <c r="O1516" s="5"/>
      <c r="P1516" s="5"/>
      <c r="Q1516" s="5"/>
      <c r="R1516" s="5"/>
      <c r="S1516" s="5"/>
      <c r="T1516" s="5"/>
      <c r="U1516" s="5"/>
      <c r="V1516" s="5"/>
      <c r="W1516" s="5"/>
      <c r="X1516" s="5"/>
    </row>
    <row r="1517" spans="1:24" ht="30.6">
      <c r="A1517" s="118">
        <v>1516</v>
      </c>
      <c r="B1517" s="224" t="s">
        <v>3993</v>
      </c>
      <c r="C1517" s="252" t="s">
        <v>2177</v>
      </c>
      <c r="D1517" s="253" t="s">
        <v>40</v>
      </c>
      <c r="E1517" s="224"/>
      <c r="F1517" s="224" t="s">
        <v>4011</v>
      </c>
      <c r="G1517" s="224" t="s">
        <v>4012</v>
      </c>
      <c r="H1517" s="224" t="s">
        <v>4013</v>
      </c>
      <c r="I1517" s="224" t="s">
        <v>4014</v>
      </c>
      <c r="J1517" s="224" t="s">
        <v>4015</v>
      </c>
      <c r="K1517" s="224"/>
      <c r="L1517" s="45"/>
      <c r="M1517" s="4"/>
      <c r="N1517" s="5"/>
      <c r="O1517" s="5"/>
      <c r="P1517" s="5"/>
      <c r="Q1517" s="5"/>
      <c r="R1517" s="5"/>
      <c r="S1517" s="5"/>
      <c r="T1517" s="5"/>
      <c r="U1517" s="5"/>
      <c r="V1517" s="5"/>
      <c r="W1517" s="5"/>
      <c r="X1517" s="5"/>
    </row>
    <row r="1518" spans="1:24" ht="91.8">
      <c r="A1518" s="118">
        <v>1517</v>
      </c>
      <c r="B1518" s="119" t="s">
        <v>3993</v>
      </c>
      <c r="C1518" s="120" t="s">
        <v>2177</v>
      </c>
      <c r="D1518" s="253" t="s">
        <v>44</v>
      </c>
      <c r="E1518" s="119"/>
      <c r="F1518" s="119" t="s">
        <v>4016</v>
      </c>
      <c r="G1518" s="119" t="s">
        <v>4017</v>
      </c>
      <c r="H1518" s="119" t="s">
        <v>4018</v>
      </c>
      <c r="I1518" s="224" t="str">
        <f>HYPERLINK("mailto:marina.stypnikova.75@gmail.com","marina.stypnikova.75@gmail.com")</f>
        <v>marina.stypnikova.75@gmail.com</v>
      </c>
      <c r="J1518" s="119" t="s">
        <v>4019</v>
      </c>
      <c r="K1518" s="153"/>
      <c r="L1518" s="45"/>
      <c r="M1518" s="4"/>
      <c r="N1518" s="5"/>
      <c r="O1518" s="5"/>
      <c r="P1518" s="5"/>
      <c r="Q1518" s="5"/>
      <c r="R1518" s="5"/>
      <c r="S1518" s="5"/>
      <c r="T1518" s="5"/>
      <c r="U1518" s="5"/>
      <c r="V1518" s="5"/>
      <c r="W1518" s="5"/>
      <c r="X1518" s="5"/>
    </row>
    <row r="1519" spans="1:24" ht="40.799999999999997">
      <c r="A1519" s="118">
        <v>1518</v>
      </c>
      <c r="B1519" s="119" t="s">
        <v>3993</v>
      </c>
      <c r="C1519" s="120" t="s">
        <v>2177</v>
      </c>
      <c r="D1519" s="253" t="s">
        <v>92</v>
      </c>
      <c r="E1519" s="119"/>
      <c r="F1519" s="119" t="s">
        <v>4020</v>
      </c>
      <c r="G1519" s="119" t="s">
        <v>4021</v>
      </c>
      <c r="H1519" s="119" t="s">
        <v>4022</v>
      </c>
      <c r="I1519" s="224" t="s">
        <v>6129</v>
      </c>
      <c r="J1519" s="119" t="s">
        <v>4024</v>
      </c>
      <c r="K1519" s="153"/>
      <c r="L1519" s="45"/>
      <c r="M1519" s="8"/>
      <c r="N1519" s="5"/>
      <c r="O1519" s="5"/>
      <c r="P1519" s="5"/>
      <c r="Q1519" s="5"/>
      <c r="R1519" s="5"/>
      <c r="S1519" s="5"/>
      <c r="T1519" s="5"/>
      <c r="U1519" s="5"/>
      <c r="V1519" s="5"/>
      <c r="W1519" s="5"/>
      <c r="X1519" s="5"/>
    </row>
    <row r="1520" spans="1:24" ht="40.799999999999997">
      <c r="A1520" s="118">
        <v>1519</v>
      </c>
      <c r="B1520" s="119" t="s">
        <v>3993</v>
      </c>
      <c r="C1520" s="120" t="s">
        <v>2177</v>
      </c>
      <c r="D1520" s="253" t="s">
        <v>223</v>
      </c>
      <c r="E1520" s="119"/>
      <c r="F1520" s="119" t="s">
        <v>6581</v>
      </c>
      <c r="G1520" s="119" t="s">
        <v>4025</v>
      </c>
      <c r="H1520" s="119" t="s">
        <v>4026</v>
      </c>
      <c r="I1520" s="224" t="s">
        <v>4027</v>
      </c>
      <c r="J1520" s="119" t="s">
        <v>4028</v>
      </c>
      <c r="K1520" s="153"/>
      <c r="L1520" s="100"/>
      <c r="M1520" s="34"/>
      <c r="N1520" s="25"/>
      <c r="O1520" s="25"/>
      <c r="P1520" s="25"/>
      <c r="Q1520" s="25"/>
      <c r="R1520" s="25"/>
      <c r="S1520" s="25"/>
      <c r="T1520" s="25"/>
      <c r="U1520" s="25"/>
      <c r="V1520" s="25"/>
      <c r="W1520" s="25"/>
      <c r="X1520" s="25"/>
    </row>
    <row r="1521" spans="1:24" ht="40.799999999999997">
      <c r="A1521" s="118">
        <v>1520</v>
      </c>
      <c r="B1521" s="258" t="s">
        <v>4029</v>
      </c>
      <c r="C1521" s="259" t="s">
        <v>2182</v>
      </c>
      <c r="D1521" s="253" t="s">
        <v>12</v>
      </c>
      <c r="E1521" s="258"/>
      <c r="F1521" s="258" t="s">
        <v>4030</v>
      </c>
      <c r="G1521" s="258" t="s">
        <v>4031</v>
      </c>
      <c r="H1521" s="258" t="s">
        <v>4032</v>
      </c>
      <c r="I1521" s="224" t="s">
        <v>4033</v>
      </c>
      <c r="J1521" s="258" t="s">
        <v>4034</v>
      </c>
      <c r="K1521" s="263" t="str">
        <f>HYPERLINK("https://www.utmn.ru/presse/novosti/obshchestvo-i-kultura/293914/","https://www.utmn.ru/presse/novosti/obshchestvo-i-kultura/293914/")</f>
        <v>https://www.utmn.ru/presse/novosti/obshchestvo-i-kultura/293914/</v>
      </c>
      <c r="L1521" s="45"/>
      <c r="M1521" s="4"/>
      <c r="N1521" s="5"/>
      <c r="O1521" s="5"/>
      <c r="P1521" s="5"/>
      <c r="Q1521" s="5"/>
      <c r="R1521" s="5"/>
      <c r="S1521" s="5"/>
      <c r="T1521" s="5"/>
      <c r="U1521" s="5"/>
      <c r="V1521" s="5"/>
      <c r="W1521" s="5"/>
      <c r="X1521" s="5"/>
    </row>
    <row r="1522" spans="1:24" ht="51">
      <c r="A1522" s="118">
        <v>1521</v>
      </c>
      <c r="B1522" s="119" t="s">
        <v>4029</v>
      </c>
      <c r="C1522" s="120" t="s">
        <v>2182</v>
      </c>
      <c r="D1522" s="253" t="s">
        <v>17</v>
      </c>
      <c r="E1522" s="119"/>
      <c r="F1522" s="119" t="s">
        <v>6582</v>
      </c>
      <c r="G1522" s="119" t="s">
        <v>4035</v>
      </c>
      <c r="H1522" s="119" t="s">
        <v>4036</v>
      </c>
      <c r="I1522" s="224" t="s">
        <v>4037</v>
      </c>
      <c r="J1522" s="119" t="s">
        <v>4038</v>
      </c>
      <c r="K1522" s="153"/>
      <c r="L1522" s="45"/>
      <c r="M1522" s="4"/>
      <c r="N1522" s="5"/>
      <c r="O1522" s="5"/>
      <c r="P1522" s="5"/>
      <c r="Q1522" s="5"/>
      <c r="R1522" s="5"/>
      <c r="S1522" s="5"/>
      <c r="T1522" s="5"/>
      <c r="U1522" s="5"/>
      <c r="V1522" s="5"/>
      <c r="W1522" s="5"/>
      <c r="X1522" s="5"/>
    </row>
    <row r="1523" spans="1:24" ht="40.799999999999997">
      <c r="A1523" s="118">
        <v>1522</v>
      </c>
      <c r="B1523" s="119" t="s">
        <v>4029</v>
      </c>
      <c r="C1523" s="120" t="s">
        <v>2182</v>
      </c>
      <c r="D1523" s="253" t="s">
        <v>23</v>
      </c>
      <c r="E1523" s="119"/>
      <c r="F1523" s="254" t="s">
        <v>4039</v>
      </c>
      <c r="G1523" s="254"/>
      <c r="H1523" s="254"/>
      <c r="I1523" s="251"/>
      <c r="J1523" s="119"/>
      <c r="K1523" s="256" t="s">
        <v>93</v>
      </c>
      <c r="L1523" s="45"/>
      <c r="M1523" s="4"/>
      <c r="N1523" s="5"/>
      <c r="O1523" s="5"/>
      <c r="P1523" s="5"/>
      <c r="Q1523" s="5"/>
      <c r="R1523" s="5"/>
      <c r="S1523" s="5"/>
      <c r="T1523" s="5"/>
      <c r="U1523" s="5"/>
      <c r="V1523" s="5"/>
      <c r="W1523" s="5"/>
      <c r="X1523" s="5"/>
    </row>
    <row r="1524" spans="1:24" ht="30.6">
      <c r="A1524" s="118">
        <v>1523</v>
      </c>
      <c r="B1524" s="224" t="s">
        <v>4029</v>
      </c>
      <c r="C1524" s="252" t="s">
        <v>2182</v>
      </c>
      <c r="D1524" s="253" t="s">
        <v>31</v>
      </c>
      <c r="E1524" s="224"/>
      <c r="F1524" s="224" t="s">
        <v>6583</v>
      </c>
      <c r="G1524" s="224" t="s">
        <v>4040</v>
      </c>
      <c r="H1524" s="224" t="s">
        <v>4041</v>
      </c>
      <c r="I1524" s="224" t="s">
        <v>6089</v>
      </c>
      <c r="J1524" s="224" t="s">
        <v>4043</v>
      </c>
      <c r="K1524" s="224"/>
      <c r="L1524" s="45"/>
      <c r="M1524" s="4"/>
      <c r="N1524" s="5"/>
      <c r="O1524" s="5"/>
      <c r="P1524" s="5"/>
      <c r="Q1524" s="5"/>
      <c r="R1524" s="5"/>
      <c r="S1524" s="5"/>
      <c r="T1524" s="5"/>
      <c r="U1524" s="5"/>
      <c r="V1524" s="5"/>
      <c r="W1524" s="5"/>
      <c r="X1524" s="5"/>
    </row>
    <row r="1525" spans="1:24" ht="30.6">
      <c r="A1525" s="118">
        <v>1524</v>
      </c>
      <c r="B1525" s="119" t="s">
        <v>4029</v>
      </c>
      <c r="C1525" s="120" t="s">
        <v>2182</v>
      </c>
      <c r="D1525" s="253" t="s">
        <v>35</v>
      </c>
      <c r="E1525" s="119"/>
      <c r="F1525" s="119" t="s">
        <v>4044</v>
      </c>
      <c r="G1525" s="119" t="s">
        <v>4045</v>
      </c>
      <c r="H1525" s="119" t="s">
        <v>4046</v>
      </c>
      <c r="I1525" s="224" t="str">
        <f>HYPERLINK("mailto:chebanenko.tatyana@mail.ru","chebanenko.tatyana@mail.ru")</f>
        <v>chebanenko.tatyana@mail.ru</v>
      </c>
      <c r="J1525" s="119" t="s">
        <v>4047</v>
      </c>
      <c r="K1525" s="153"/>
      <c r="L1525" s="45"/>
      <c r="M1525" s="4"/>
      <c r="N1525" s="5"/>
      <c r="O1525" s="5"/>
      <c r="P1525" s="5"/>
      <c r="Q1525" s="5"/>
      <c r="R1525" s="5"/>
      <c r="S1525" s="5"/>
      <c r="T1525" s="5"/>
      <c r="U1525" s="5"/>
      <c r="V1525" s="5"/>
      <c r="W1525" s="5"/>
      <c r="X1525" s="5"/>
    </row>
    <row r="1526" spans="1:24" ht="40.799999999999997">
      <c r="A1526" s="118">
        <v>1525</v>
      </c>
      <c r="B1526" s="119" t="s">
        <v>4029</v>
      </c>
      <c r="C1526" s="120" t="s">
        <v>2182</v>
      </c>
      <c r="D1526" s="253" t="s">
        <v>76</v>
      </c>
      <c r="E1526" s="119"/>
      <c r="F1526" s="119" t="s">
        <v>6584</v>
      </c>
      <c r="G1526" s="119" t="s">
        <v>4048</v>
      </c>
      <c r="H1526" s="119" t="s">
        <v>4049</v>
      </c>
      <c r="I1526" s="267" t="str">
        <f>HYPERLINK("mailto:school8ishim@mail.ru","school8ishim@mail.ru")</f>
        <v>school8ishim@mail.ru</v>
      </c>
      <c r="J1526" s="119" t="s">
        <v>4050</v>
      </c>
      <c r="K1526" s="153"/>
      <c r="L1526" s="45"/>
      <c r="M1526" s="4"/>
      <c r="N1526" s="5"/>
      <c r="O1526" s="5"/>
      <c r="P1526" s="5"/>
      <c r="Q1526" s="5"/>
      <c r="R1526" s="5"/>
      <c r="S1526" s="5"/>
      <c r="T1526" s="5"/>
      <c r="U1526" s="5"/>
      <c r="V1526" s="5"/>
      <c r="W1526" s="5"/>
      <c r="X1526" s="5"/>
    </row>
    <row r="1527" spans="1:24" ht="40.799999999999997">
      <c r="A1527" s="118">
        <v>1526</v>
      </c>
      <c r="B1527" s="119" t="s">
        <v>4029</v>
      </c>
      <c r="C1527" s="120" t="s">
        <v>2182</v>
      </c>
      <c r="D1527" s="253" t="s">
        <v>40</v>
      </c>
      <c r="E1527" s="119"/>
      <c r="F1527" s="119" t="s">
        <v>4051</v>
      </c>
      <c r="G1527" s="119" t="s">
        <v>4052</v>
      </c>
      <c r="H1527" s="119" t="s">
        <v>4053</v>
      </c>
      <c r="I1527" s="224" t="s">
        <v>6090</v>
      </c>
      <c r="J1527" s="119" t="s">
        <v>4054</v>
      </c>
      <c r="K1527" s="153" t="s">
        <v>4055</v>
      </c>
      <c r="L1527" s="45"/>
      <c r="M1527" s="8"/>
      <c r="N1527" s="5"/>
      <c r="O1527" s="5"/>
      <c r="P1527" s="5"/>
      <c r="Q1527" s="5"/>
      <c r="R1527" s="5"/>
      <c r="S1527" s="5"/>
      <c r="T1527" s="5"/>
      <c r="U1527" s="5"/>
      <c r="V1527" s="5"/>
      <c r="W1527" s="5"/>
      <c r="X1527" s="5"/>
    </row>
    <row r="1528" spans="1:24" ht="81.599999999999994">
      <c r="A1528" s="118">
        <v>1527</v>
      </c>
      <c r="B1528" s="119" t="s">
        <v>4029</v>
      </c>
      <c r="C1528" s="120" t="s">
        <v>2182</v>
      </c>
      <c r="D1528" s="253" t="s">
        <v>92</v>
      </c>
      <c r="E1528" s="119"/>
      <c r="F1528" s="254" t="s">
        <v>6585</v>
      </c>
      <c r="G1528" s="254"/>
      <c r="H1528" s="254"/>
      <c r="I1528" s="251"/>
      <c r="J1528" s="119"/>
      <c r="K1528" s="256" t="s">
        <v>93</v>
      </c>
      <c r="L1528" s="45"/>
      <c r="M1528" s="8"/>
      <c r="N1528" s="5"/>
      <c r="O1528" s="5"/>
      <c r="P1528" s="5"/>
      <c r="Q1528" s="5"/>
      <c r="R1528" s="5"/>
      <c r="S1528" s="5"/>
      <c r="T1528" s="5"/>
      <c r="U1528" s="5"/>
      <c r="V1528" s="5"/>
      <c r="W1528" s="5"/>
      <c r="X1528" s="5"/>
    </row>
    <row r="1529" spans="1:24" s="118" customFormat="1" ht="51">
      <c r="A1529" s="118">
        <v>1528</v>
      </c>
      <c r="B1529" s="224" t="s">
        <v>4029</v>
      </c>
      <c r="C1529" s="252" t="s">
        <v>2182</v>
      </c>
      <c r="D1529" s="253" t="s">
        <v>223</v>
      </c>
      <c r="E1529" s="224"/>
      <c r="F1529" s="224" t="s">
        <v>4056</v>
      </c>
      <c r="G1529" s="224" t="s">
        <v>4057</v>
      </c>
      <c r="H1529" s="224" t="s">
        <v>4058</v>
      </c>
      <c r="I1529" s="224" t="s">
        <v>4059</v>
      </c>
      <c r="J1529" s="224" t="s">
        <v>4060</v>
      </c>
      <c r="K1529" s="224" t="s">
        <v>4061</v>
      </c>
      <c r="L1529" s="228"/>
      <c r="M1529" s="243"/>
      <c r="N1529" s="239"/>
      <c r="O1529" s="239"/>
      <c r="P1529" s="239"/>
      <c r="Q1529" s="239"/>
      <c r="R1529" s="239"/>
      <c r="S1529" s="239"/>
      <c r="T1529" s="239"/>
      <c r="U1529" s="239"/>
      <c r="V1529" s="239"/>
      <c r="W1529" s="239"/>
      <c r="X1529" s="239"/>
    </row>
    <row r="1530" spans="1:24" ht="30.6">
      <c r="A1530" s="118">
        <v>1529</v>
      </c>
      <c r="B1530" s="119" t="s">
        <v>4029</v>
      </c>
      <c r="C1530" s="120" t="s">
        <v>2182</v>
      </c>
      <c r="D1530" s="253" t="s">
        <v>229</v>
      </c>
      <c r="E1530" s="119" t="s">
        <v>6187</v>
      </c>
      <c r="F1530" s="119" t="s">
        <v>6183</v>
      </c>
      <c r="G1530" s="119" t="s">
        <v>4062</v>
      </c>
      <c r="H1530" s="119" t="s">
        <v>4063</v>
      </c>
      <c r="I1530" s="224" t="s">
        <v>6091</v>
      </c>
      <c r="J1530" s="119" t="s">
        <v>4065</v>
      </c>
      <c r="K1530" s="153" t="s">
        <v>4066</v>
      </c>
      <c r="L1530" s="45"/>
      <c r="M1530" s="4"/>
      <c r="N1530" s="5"/>
      <c r="O1530" s="5"/>
      <c r="P1530" s="5"/>
      <c r="Q1530" s="5"/>
      <c r="R1530" s="5"/>
      <c r="S1530" s="5"/>
      <c r="T1530" s="5"/>
      <c r="U1530" s="5"/>
      <c r="V1530" s="5"/>
      <c r="W1530" s="5"/>
      <c r="X1530" s="5"/>
    </row>
    <row r="1531" spans="1:24" ht="91.8">
      <c r="A1531" s="118">
        <v>1530</v>
      </c>
      <c r="B1531" s="119" t="s">
        <v>4067</v>
      </c>
      <c r="C1531" s="120" t="s">
        <v>271</v>
      </c>
      <c r="D1531" s="253" t="s">
        <v>12</v>
      </c>
      <c r="E1531" s="119"/>
      <c r="F1531" s="119" t="s">
        <v>4068</v>
      </c>
      <c r="G1531" s="119" t="s">
        <v>4069</v>
      </c>
      <c r="H1531" s="119" t="s">
        <v>4070</v>
      </c>
      <c r="I1531" s="224" t="s">
        <v>4071</v>
      </c>
      <c r="J1531" s="119" t="s">
        <v>4072</v>
      </c>
      <c r="K1531" s="153" t="s">
        <v>4073</v>
      </c>
      <c r="L1531" s="45"/>
      <c r="M1531" s="4"/>
      <c r="N1531" s="5"/>
      <c r="O1531" s="5"/>
      <c r="P1531" s="5"/>
      <c r="Q1531" s="5"/>
      <c r="R1531" s="5"/>
      <c r="S1531" s="5"/>
      <c r="T1531" s="5"/>
      <c r="U1531" s="5"/>
      <c r="V1531" s="5"/>
      <c r="W1531" s="5"/>
      <c r="X1531" s="5"/>
    </row>
    <row r="1532" spans="1:24" ht="30.6">
      <c r="A1532" s="118">
        <v>1531</v>
      </c>
      <c r="B1532" s="224" t="s">
        <v>4067</v>
      </c>
      <c r="C1532" s="252" t="s">
        <v>271</v>
      </c>
      <c r="D1532" s="253" t="s">
        <v>23</v>
      </c>
      <c r="E1532" s="224"/>
      <c r="F1532" s="224" t="s">
        <v>4074</v>
      </c>
      <c r="G1532" s="224" t="s">
        <v>4069</v>
      </c>
      <c r="H1532" s="224" t="s">
        <v>4070</v>
      </c>
      <c r="I1532" s="224" t="s">
        <v>4071</v>
      </c>
      <c r="J1532" s="224" t="s">
        <v>4075</v>
      </c>
      <c r="K1532" s="224"/>
      <c r="L1532" s="45"/>
      <c r="M1532" s="4"/>
      <c r="N1532" s="5"/>
      <c r="O1532" s="5"/>
      <c r="P1532" s="5"/>
      <c r="Q1532" s="5"/>
      <c r="R1532" s="5"/>
      <c r="S1532" s="5"/>
      <c r="T1532" s="5"/>
      <c r="U1532" s="5"/>
      <c r="V1532" s="5"/>
      <c r="W1532" s="5"/>
      <c r="X1532" s="5"/>
    </row>
    <row r="1533" spans="1:24" ht="30.6">
      <c r="A1533" s="118">
        <v>1532</v>
      </c>
      <c r="B1533" s="224" t="s">
        <v>4067</v>
      </c>
      <c r="C1533" s="252" t="s">
        <v>271</v>
      </c>
      <c r="D1533" s="253" t="s">
        <v>31</v>
      </c>
      <c r="E1533" s="224"/>
      <c r="F1533" s="224" t="s">
        <v>4076</v>
      </c>
      <c r="G1533" s="224" t="s">
        <v>6665</v>
      </c>
      <c r="H1533" s="224" t="s">
        <v>4077</v>
      </c>
      <c r="I1533" s="224" t="s">
        <v>4078</v>
      </c>
      <c r="J1533" s="224" t="s">
        <v>4079</v>
      </c>
      <c r="K1533" s="224"/>
      <c r="L1533" s="45"/>
      <c r="M1533" s="4"/>
      <c r="N1533" s="5"/>
      <c r="O1533" s="5"/>
      <c r="P1533" s="5"/>
      <c r="Q1533" s="5"/>
      <c r="R1533" s="5"/>
      <c r="S1533" s="5"/>
      <c r="T1533" s="5"/>
      <c r="U1533" s="5"/>
      <c r="V1533" s="5"/>
      <c r="W1533" s="5"/>
      <c r="X1533" s="5"/>
    </row>
    <row r="1534" spans="1:24" ht="30.6">
      <c r="A1534" s="118">
        <v>1533</v>
      </c>
      <c r="B1534" s="119" t="s">
        <v>4067</v>
      </c>
      <c r="C1534" s="120" t="s">
        <v>271</v>
      </c>
      <c r="D1534" s="253" t="s">
        <v>44</v>
      </c>
      <c r="E1534" s="258" t="s">
        <v>6187</v>
      </c>
      <c r="F1534" s="119" t="s">
        <v>4081</v>
      </c>
      <c r="G1534" s="119" t="s">
        <v>4082</v>
      </c>
      <c r="H1534" s="119" t="s">
        <v>4083</v>
      </c>
      <c r="I1534" s="224" t="s">
        <v>4084</v>
      </c>
      <c r="J1534" s="119" t="s">
        <v>4085</v>
      </c>
      <c r="K1534" s="153"/>
      <c r="L1534" s="100"/>
      <c r="M1534" s="24"/>
      <c r="N1534" s="25"/>
      <c r="O1534" s="25"/>
      <c r="P1534" s="25"/>
      <c r="Q1534" s="25"/>
      <c r="R1534" s="25"/>
      <c r="S1534" s="25"/>
      <c r="T1534" s="25"/>
      <c r="U1534" s="25"/>
      <c r="V1534" s="25"/>
      <c r="W1534" s="25"/>
      <c r="X1534" s="25"/>
    </row>
    <row r="1535" spans="1:24" ht="51">
      <c r="A1535" s="118">
        <v>1534</v>
      </c>
      <c r="B1535" s="258" t="s">
        <v>4067</v>
      </c>
      <c r="C1535" s="259" t="s">
        <v>271</v>
      </c>
      <c r="D1535" s="253" t="s">
        <v>92</v>
      </c>
      <c r="E1535" s="258"/>
      <c r="F1535" s="258" t="s">
        <v>6586</v>
      </c>
      <c r="G1535" s="258" t="s">
        <v>4086</v>
      </c>
      <c r="H1535" s="258" t="s">
        <v>6666</v>
      </c>
      <c r="I1535" s="224" t="s">
        <v>6041</v>
      </c>
      <c r="J1535" s="258" t="s">
        <v>4088</v>
      </c>
      <c r="K1535" s="261"/>
      <c r="L1535" s="45"/>
      <c r="M1535" s="4"/>
      <c r="N1535" s="5"/>
      <c r="O1535" s="5"/>
      <c r="P1535" s="5"/>
      <c r="Q1535" s="5"/>
      <c r="R1535" s="5"/>
      <c r="S1535" s="5"/>
      <c r="T1535" s="5"/>
      <c r="U1535" s="5"/>
      <c r="V1535" s="5"/>
      <c r="W1535" s="5"/>
      <c r="X1535" s="5"/>
    </row>
    <row r="1536" spans="1:24" ht="112.2">
      <c r="A1536" s="118">
        <v>1535</v>
      </c>
      <c r="B1536" s="119" t="s">
        <v>4067</v>
      </c>
      <c r="C1536" s="120" t="s">
        <v>271</v>
      </c>
      <c r="D1536" s="253" t="s">
        <v>223</v>
      </c>
      <c r="E1536" s="119"/>
      <c r="F1536" s="119" t="s">
        <v>4089</v>
      </c>
      <c r="G1536" s="119" t="s">
        <v>4090</v>
      </c>
      <c r="H1536" s="119" t="s">
        <v>6667</v>
      </c>
      <c r="I1536" s="224" t="s">
        <v>4091</v>
      </c>
      <c r="J1536" s="119" t="s">
        <v>4092</v>
      </c>
      <c r="K1536" s="153" t="s">
        <v>4093</v>
      </c>
      <c r="L1536" s="6" t="s">
        <v>4100</v>
      </c>
      <c r="M1536" s="4"/>
      <c r="N1536" s="5"/>
      <c r="O1536" s="5"/>
      <c r="P1536" s="5"/>
      <c r="Q1536" s="5"/>
      <c r="R1536" s="5"/>
      <c r="S1536" s="5"/>
      <c r="T1536" s="5"/>
      <c r="U1536" s="5"/>
      <c r="V1536" s="5"/>
      <c r="W1536" s="5"/>
      <c r="X1536" s="5"/>
    </row>
    <row r="1537" spans="1:24" ht="40.799999999999997">
      <c r="A1537" s="118">
        <v>1536</v>
      </c>
      <c r="B1537" s="119" t="s">
        <v>4067</v>
      </c>
      <c r="C1537" s="120" t="s">
        <v>271</v>
      </c>
      <c r="D1537" s="253" t="s">
        <v>229</v>
      </c>
      <c r="E1537" s="119" t="s">
        <v>6187</v>
      </c>
      <c r="F1537" s="119" t="s">
        <v>4094</v>
      </c>
      <c r="G1537" s="119" t="s">
        <v>4095</v>
      </c>
      <c r="H1537" s="119" t="s">
        <v>4096</v>
      </c>
      <c r="I1537" s="224" t="s">
        <v>4097</v>
      </c>
      <c r="J1537" s="119" t="s">
        <v>4098</v>
      </c>
      <c r="K1537" s="153" t="s">
        <v>4099</v>
      </c>
      <c r="L1537" s="45"/>
      <c r="M1537" s="105"/>
      <c r="N1537" s="82"/>
      <c r="O1537" s="82"/>
      <c r="P1537" s="82"/>
      <c r="Q1537" s="82"/>
      <c r="R1537" s="82"/>
      <c r="S1537" s="82"/>
      <c r="T1537" s="82"/>
      <c r="U1537" s="82"/>
      <c r="V1537" s="82"/>
      <c r="W1537" s="82"/>
      <c r="X1537" s="82"/>
    </row>
    <row r="1538" spans="1:24" ht="51">
      <c r="A1538" s="118">
        <v>1537</v>
      </c>
      <c r="B1538" s="119" t="s">
        <v>4101</v>
      </c>
      <c r="C1538" s="120" t="s">
        <v>2190</v>
      </c>
      <c r="D1538" s="253" t="s">
        <v>12</v>
      </c>
      <c r="E1538" s="119" t="s">
        <v>6187</v>
      </c>
      <c r="F1538" s="119" t="s">
        <v>6587</v>
      </c>
      <c r="G1538" s="119" t="s">
        <v>4102</v>
      </c>
      <c r="H1538" s="119" t="s">
        <v>4103</v>
      </c>
      <c r="I1538" s="224" t="s">
        <v>4104</v>
      </c>
      <c r="J1538" s="119" t="s">
        <v>4105</v>
      </c>
      <c r="K1538" s="153" t="s">
        <v>4106</v>
      </c>
      <c r="L1538" s="45"/>
      <c r="M1538" s="4"/>
      <c r="N1538" s="5"/>
      <c r="O1538" s="5"/>
      <c r="P1538" s="5"/>
      <c r="Q1538" s="5"/>
      <c r="R1538" s="5"/>
      <c r="S1538" s="5"/>
      <c r="T1538" s="5"/>
      <c r="U1538" s="5"/>
      <c r="V1538" s="5"/>
      <c r="W1538" s="5"/>
      <c r="X1538" s="5"/>
    </row>
    <row r="1539" spans="1:24" ht="51">
      <c r="A1539" s="118">
        <v>1538</v>
      </c>
      <c r="B1539" s="119" t="s">
        <v>4101</v>
      </c>
      <c r="C1539" s="120" t="s">
        <v>2190</v>
      </c>
      <c r="D1539" s="253" t="s">
        <v>17</v>
      </c>
      <c r="E1539" s="119"/>
      <c r="F1539" s="254" t="s">
        <v>6588</v>
      </c>
      <c r="G1539" s="254"/>
      <c r="H1539" s="254"/>
      <c r="I1539" s="251"/>
      <c r="J1539" s="119"/>
      <c r="K1539" s="256" t="s">
        <v>93</v>
      </c>
      <c r="L1539" s="45"/>
      <c r="M1539" s="8"/>
      <c r="N1539" s="5"/>
      <c r="O1539" s="5"/>
      <c r="P1539" s="5"/>
      <c r="Q1539" s="5"/>
      <c r="R1539" s="5"/>
      <c r="S1539" s="5"/>
      <c r="T1539" s="5"/>
      <c r="U1539" s="5"/>
      <c r="V1539" s="5"/>
      <c r="W1539" s="5"/>
      <c r="X1539" s="5"/>
    </row>
    <row r="1540" spans="1:24" ht="132.6">
      <c r="A1540" s="118">
        <v>1539</v>
      </c>
      <c r="B1540" s="119" t="s">
        <v>4101</v>
      </c>
      <c r="C1540" s="120" t="s">
        <v>2190</v>
      </c>
      <c r="D1540" s="253" t="s">
        <v>23</v>
      </c>
      <c r="E1540" s="319" t="s">
        <v>6187</v>
      </c>
      <c r="F1540" s="119" t="s">
        <v>4107</v>
      </c>
      <c r="G1540" s="119" t="s">
        <v>4108</v>
      </c>
      <c r="H1540" s="119" t="s">
        <v>6668</v>
      </c>
      <c r="I1540" s="224" t="s">
        <v>6042</v>
      </c>
      <c r="J1540" s="119" t="s">
        <v>4110</v>
      </c>
      <c r="K1540" s="153" t="s">
        <v>4111</v>
      </c>
      <c r="L1540" s="45"/>
      <c r="M1540" s="8"/>
      <c r="N1540" s="5"/>
      <c r="O1540" s="5"/>
      <c r="P1540" s="5"/>
      <c r="Q1540" s="5"/>
      <c r="R1540" s="5"/>
      <c r="S1540" s="5"/>
      <c r="T1540" s="5"/>
      <c r="U1540" s="5"/>
      <c r="V1540" s="5"/>
      <c r="W1540" s="5"/>
      <c r="X1540" s="5"/>
    </row>
    <row r="1541" spans="1:24" ht="61.2">
      <c r="A1541" s="118">
        <v>1540</v>
      </c>
      <c r="B1541" s="119" t="s">
        <v>4101</v>
      </c>
      <c r="C1541" s="120" t="s">
        <v>2190</v>
      </c>
      <c r="D1541" s="253" t="s">
        <v>31</v>
      </c>
      <c r="E1541" s="319" t="s">
        <v>6187</v>
      </c>
      <c r="F1541" s="119" t="s">
        <v>4112</v>
      </c>
      <c r="G1541" s="119" t="s">
        <v>4113</v>
      </c>
      <c r="H1541" s="119" t="s">
        <v>4114</v>
      </c>
      <c r="I1541" s="224" t="s">
        <v>4115</v>
      </c>
      <c r="J1541" s="258" t="s">
        <v>4116</v>
      </c>
      <c r="K1541" s="153" t="s">
        <v>4117</v>
      </c>
      <c r="L1541" s="51"/>
      <c r="M1541" s="8"/>
      <c r="N1541" s="5"/>
      <c r="O1541" s="5"/>
      <c r="P1541" s="5"/>
      <c r="Q1541" s="5"/>
      <c r="R1541" s="5"/>
      <c r="S1541" s="5"/>
      <c r="T1541" s="5"/>
      <c r="U1541" s="5"/>
      <c r="V1541" s="5"/>
      <c r="W1541" s="5"/>
      <c r="X1541" s="5"/>
    </row>
    <row r="1542" spans="1:24" ht="40.799999999999997">
      <c r="A1542" s="118">
        <v>1541</v>
      </c>
      <c r="B1542" s="119" t="s">
        <v>4101</v>
      </c>
      <c r="C1542" s="120" t="s">
        <v>2190</v>
      </c>
      <c r="D1542" s="253" t="s">
        <v>35</v>
      </c>
      <c r="E1542" s="319"/>
      <c r="F1542" s="119" t="s">
        <v>4118</v>
      </c>
      <c r="G1542" s="119" t="s">
        <v>4119</v>
      </c>
      <c r="H1542" s="119" t="s">
        <v>4120</v>
      </c>
      <c r="I1542" s="224" t="s">
        <v>4121</v>
      </c>
      <c r="J1542" s="119" t="s">
        <v>4122</v>
      </c>
      <c r="K1542" s="153" t="s">
        <v>4123</v>
      </c>
      <c r="L1542" s="45"/>
      <c r="M1542" s="8"/>
      <c r="N1542" s="5"/>
      <c r="O1542" s="5"/>
      <c r="P1542" s="5"/>
      <c r="Q1542" s="5"/>
      <c r="R1542" s="5"/>
      <c r="S1542" s="5"/>
      <c r="T1542" s="5"/>
      <c r="U1542" s="5"/>
      <c r="V1542" s="5"/>
      <c r="W1542" s="5"/>
      <c r="X1542" s="5"/>
    </row>
    <row r="1543" spans="1:24" ht="81.599999999999994">
      <c r="A1543" s="118">
        <v>1542</v>
      </c>
      <c r="B1543" s="119" t="s">
        <v>4101</v>
      </c>
      <c r="C1543" s="120" t="s">
        <v>2190</v>
      </c>
      <c r="D1543" s="253" t="s">
        <v>76</v>
      </c>
      <c r="E1543" s="319" t="s">
        <v>6187</v>
      </c>
      <c r="F1543" s="119" t="s">
        <v>4124</v>
      </c>
      <c r="G1543" s="119" t="s">
        <v>4125</v>
      </c>
      <c r="H1543" s="119" t="s">
        <v>4126</v>
      </c>
      <c r="I1543" s="224" t="s">
        <v>4127</v>
      </c>
      <c r="J1543" s="119" t="s">
        <v>4128</v>
      </c>
      <c r="K1543" s="153" t="s">
        <v>4129</v>
      </c>
      <c r="L1543" s="1"/>
      <c r="M1543" s="4"/>
      <c r="N1543" s="5"/>
      <c r="O1543" s="5"/>
      <c r="P1543" s="5"/>
      <c r="Q1543" s="5"/>
      <c r="R1543" s="5"/>
      <c r="S1543" s="5"/>
      <c r="T1543" s="5"/>
      <c r="U1543" s="5"/>
      <c r="V1543" s="5"/>
      <c r="W1543" s="5"/>
      <c r="X1543" s="5"/>
    </row>
    <row r="1544" spans="1:24" ht="40.799999999999997">
      <c r="A1544" s="118">
        <v>1543</v>
      </c>
      <c r="B1544" s="119" t="s">
        <v>4101</v>
      </c>
      <c r="C1544" s="120" t="s">
        <v>2190</v>
      </c>
      <c r="D1544" s="253" t="s">
        <v>44</v>
      </c>
      <c r="E1544" s="119"/>
      <c r="F1544" s="119" t="s">
        <v>4130</v>
      </c>
      <c r="G1544" s="119" t="s">
        <v>4131</v>
      </c>
      <c r="H1544" s="119" t="s">
        <v>4132</v>
      </c>
      <c r="I1544" s="224" t="s">
        <v>4133</v>
      </c>
      <c r="J1544" s="119" t="s">
        <v>4134</v>
      </c>
      <c r="K1544" s="153" t="s">
        <v>4135</v>
      </c>
      <c r="L1544" s="45"/>
      <c r="M1544" s="4"/>
      <c r="N1544" s="5"/>
      <c r="O1544" s="5"/>
      <c r="P1544" s="5"/>
      <c r="Q1544" s="5"/>
      <c r="R1544" s="5"/>
      <c r="S1544" s="5"/>
      <c r="T1544" s="5"/>
      <c r="U1544" s="5"/>
      <c r="V1544" s="5"/>
      <c r="W1544" s="5"/>
      <c r="X1544" s="5"/>
    </row>
    <row r="1545" spans="1:24" ht="30.6">
      <c r="A1545" s="118">
        <v>1544</v>
      </c>
      <c r="B1545" s="119" t="s">
        <v>4101</v>
      </c>
      <c r="C1545" s="120" t="s">
        <v>2190</v>
      </c>
      <c r="D1545" s="253" t="s">
        <v>92</v>
      </c>
      <c r="E1545" s="119"/>
      <c r="F1545" s="119" t="s">
        <v>6589</v>
      </c>
      <c r="G1545" s="119" t="s">
        <v>4136</v>
      </c>
      <c r="H1545" s="119" t="s">
        <v>4137</v>
      </c>
      <c r="I1545" s="224" t="s">
        <v>4138</v>
      </c>
      <c r="J1545" s="119" t="s">
        <v>4139</v>
      </c>
      <c r="K1545" s="153" t="s">
        <v>4140</v>
      </c>
      <c r="L1545" s="45"/>
      <c r="M1545" s="4"/>
      <c r="N1545" s="5"/>
      <c r="O1545" s="5"/>
      <c r="P1545" s="5"/>
      <c r="Q1545" s="5"/>
      <c r="R1545" s="5"/>
      <c r="S1545" s="5"/>
      <c r="T1545" s="5"/>
      <c r="U1545" s="5"/>
      <c r="V1545" s="5"/>
      <c r="W1545" s="5"/>
      <c r="X1545" s="5"/>
    </row>
    <row r="1546" spans="1:24" ht="61.2">
      <c r="A1546" s="118">
        <v>1545</v>
      </c>
      <c r="B1546" s="119" t="s">
        <v>4141</v>
      </c>
      <c r="C1546" s="120" t="s">
        <v>325</v>
      </c>
      <c r="D1546" s="253" t="s">
        <v>12</v>
      </c>
      <c r="E1546" s="119"/>
      <c r="F1546" s="153" t="s">
        <v>6590</v>
      </c>
      <c r="G1546" s="119" t="s">
        <v>4142</v>
      </c>
      <c r="H1546" s="119" t="s">
        <v>4143</v>
      </c>
      <c r="I1546" s="224" t="s">
        <v>4144</v>
      </c>
      <c r="J1546" s="119" t="s">
        <v>4145</v>
      </c>
      <c r="K1546" s="153"/>
      <c r="L1546" s="45"/>
      <c r="M1546" s="4"/>
      <c r="N1546" s="5"/>
      <c r="O1546" s="5"/>
      <c r="P1546" s="5"/>
      <c r="Q1546" s="5"/>
      <c r="R1546" s="5"/>
      <c r="S1546" s="5"/>
      <c r="T1546" s="5"/>
      <c r="U1546" s="5"/>
      <c r="V1546" s="5"/>
      <c r="W1546" s="5"/>
      <c r="X1546" s="5"/>
    </row>
    <row r="1547" spans="1:24" ht="30.6">
      <c r="A1547" s="118">
        <v>1546</v>
      </c>
      <c r="B1547" s="119" t="s">
        <v>4141</v>
      </c>
      <c r="C1547" s="120" t="s">
        <v>325</v>
      </c>
      <c r="D1547" s="253" t="s">
        <v>17</v>
      </c>
      <c r="E1547" s="119"/>
      <c r="F1547" s="119" t="s">
        <v>6591</v>
      </c>
      <c r="G1547" s="119" t="s">
        <v>4146</v>
      </c>
      <c r="H1547" s="119" t="s">
        <v>4147</v>
      </c>
      <c r="I1547" s="224" t="s">
        <v>4148</v>
      </c>
      <c r="J1547" s="119" t="s">
        <v>4149</v>
      </c>
      <c r="K1547" s="153"/>
      <c r="L1547" s="51" t="s">
        <v>4155</v>
      </c>
      <c r="M1547" s="106"/>
      <c r="N1547" s="107"/>
      <c r="O1547" s="107"/>
      <c r="P1547" s="107"/>
      <c r="Q1547" s="107"/>
      <c r="R1547" s="107"/>
      <c r="S1547" s="107"/>
      <c r="T1547" s="107"/>
      <c r="U1547" s="107"/>
      <c r="V1547" s="107"/>
      <c r="W1547" s="107"/>
      <c r="X1547" s="107"/>
    </row>
    <row r="1548" spans="1:24" ht="51">
      <c r="A1548" s="118">
        <v>1547</v>
      </c>
      <c r="B1548" s="119" t="s">
        <v>4141</v>
      </c>
      <c r="C1548" s="120" t="s">
        <v>325</v>
      </c>
      <c r="D1548" s="253" t="s">
        <v>23</v>
      </c>
      <c r="E1548" s="119" t="s">
        <v>6187</v>
      </c>
      <c r="F1548" s="119" t="s">
        <v>4150</v>
      </c>
      <c r="G1548" s="119" t="s">
        <v>4151</v>
      </c>
      <c r="H1548" s="119" t="s">
        <v>4152</v>
      </c>
      <c r="I1548" s="224" t="str">
        <f>HYPERLINK("mailto:geofak54@yandex.ru","geofak54@yandex.ru")</f>
        <v>geofak54@yandex.ru</v>
      </c>
      <c r="J1548" s="119" t="s">
        <v>4153</v>
      </c>
      <c r="K1548" s="153" t="s">
        <v>4154</v>
      </c>
      <c r="L1548" s="45"/>
      <c r="M1548" s="108"/>
      <c r="N1548" s="109"/>
      <c r="O1548" s="109"/>
      <c r="P1548" s="109"/>
      <c r="Q1548" s="109"/>
      <c r="R1548" s="109"/>
      <c r="S1548" s="109"/>
      <c r="T1548" s="109"/>
      <c r="U1548" s="109"/>
      <c r="V1548" s="109"/>
      <c r="W1548" s="109"/>
      <c r="X1548" s="109"/>
    </row>
    <row r="1549" spans="1:24" ht="40.799999999999997">
      <c r="A1549" s="118">
        <v>1548</v>
      </c>
      <c r="B1549" s="119" t="s">
        <v>4141</v>
      </c>
      <c r="C1549" s="120" t="s">
        <v>325</v>
      </c>
      <c r="D1549" s="253" t="s">
        <v>31</v>
      </c>
      <c r="E1549" s="119" t="s">
        <v>6187</v>
      </c>
      <c r="F1549" s="119" t="s">
        <v>4156</v>
      </c>
      <c r="G1549" s="119" t="s">
        <v>4157</v>
      </c>
      <c r="H1549" s="119" t="s">
        <v>4158</v>
      </c>
      <c r="I1549" s="224" t="s">
        <v>4159</v>
      </c>
      <c r="J1549" s="119" t="s">
        <v>4160</v>
      </c>
      <c r="K1549" s="153" t="s">
        <v>4161</v>
      </c>
      <c r="L1549" s="45"/>
      <c r="M1549" s="108"/>
      <c r="N1549" s="109"/>
      <c r="O1549" s="109"/>
      <c r="P1549" s="109"/>
      <c r="Q1549" s="109"/>
      <c r="R1549" s="109"/>
      <c r="S1549" s="109"/>
      <c r="T1549" s="109"/>
      <c r="U1549" s="109"/>
      <c r="V1549" s="109"/>
      <c r="W1549" s="109"/>
      <c r="X1549" s="109"/>
    </row>
    <row r="1550" spans="1:24" ht="51">
      <c r="A1550" s="118">
        <v>1549</v>
      </c>
      <c r="B1550" s="119" t="s">
        <v>4141</v>
      </c>
      <c r="C1550" s="120" t="s">
        <v>325</v>
      </c>
      <c r="D1550" s="253" t="s">
        <v>35</v>
      </c>
      <c r="E1550" s="119"/>
      <c r="F1550" s="119" t="s">
        <v>4162</v>
      </c>
      <c r="G1550" s="119" t="s">
        <v>4163</v>
      </c>
      <c r="H1550" s="119" t="s">
        <v>4164</v>
      </c>
      <c r="I1550" s="224" t="s">
        <v>4165</v>
      </c>
      <c r="J1550" s="119" t="s">
        <v>4166</v>
      </c>
      <c r="K1550" s="153"/>
      <c r="L1550" s="45"/>
      <c r="M1550" s="108"/>
      <c r="N1550" s="109"/>
      <c r="O1550" s="109"/>
      <c r="P1550" s="109"/>
      <c r="Q1550" s="109"/>
      <c r="R1550" s="109"/>
      <c r="S1550" s="109"/>
      <c r="T1550" s="109"/>
      <c r="U1550" s="109"/>
      <c r="V1550" s="109"/>
      <c r="W1550" s="109"/>
      <c r="X1550" s="109"/>
    </row>
    <row r="1551" spans="1:24" ht="40.799999999999997">
      <c r="A1551" s="118">
        <v>1550</v>
      </c>
      <c r="B1551" s="119" t="s">
        <v>4141</v>
      </c>
      <c r="C1551" s="120" t="s">
        <v>325</v>
      </c>
      <c r="D1551" s="253" t="s">
        <v>76</v>
      </c>
      <c r="E1551" s="119"/>
      <c r="F1551" s="119" t="s">
        <v>4167</v>
      </c>
      <c r="G1551" s="119" t="s">
        <v>4168</v>
      </c>
      <c r="H1551" s="119" t="s">
        <v>4169</v>
      </c>
      <c r="I1551" s="224" t="s">
        <v>4170</v>
      </c>
      <c r="J1551" s="119" t="s">
        <v>4171</v>
      </c>
      <c r="K1551" s="153"/>
      <c r="L1551" s="110"/>
      <c r="M1551" s="96"/>
      <c r="N1551" s="18"/>
      <c r="O1551" s="18"/>
      <c r="P1551" s="18"/>
      <c r="Q1551" s="18"/>
      <c r="R1551" s="18"/>
      <c r="S1551" s="18"/>
      <c r="T1551" s="18"/>
      <c r="U1551" s="18"/>
      <c r="V1551" s="18"/>
      <c r="W1551" s="18"/>
      <c r="X1551" s="18"/>
    </row>
    <row r="1552" spans="1:24" ht="40.799999999999997">
      <c r="A1552" s="118">
        <v>1551</v>
      </c>
      <c r="B1552" s="224" t="s">
        <v>4172</v>
      </c>
      <c r="C1552" s="252" t="s">
        <v>2266</v>
      </c>
      <c r="D1552" s="253" t="s">
        <v>12</v>
      </c>
      <c r="E1552" s="224"/>
      <c r="F1552" s="224" t="s">
        <v>6592</v>
      </c>
      <c r="G1552" s="224" t="s">
        <v>4173</v>
      </c>
      <c r="H1552" s="224" t="s">
        <v>4174</v>
      </c>
      <c r="I1552" s="224" t="s">
        <v>4175</v>
      </c>
      <c r="J1552" s="224" t="s">
        <v>4176</v>
      </c>
      <c r="K1552" s="224"/>
      <c r="L1552" s="110"/>
      <c r="M1552" s="96"/>
      <c r="N1552" s="18"/>
      <c r="O1552" s="18"/>
      <c r="P1552" s="18"/>
      <c r="Q1552" s="18"/>
      <c r="R1552" s="18"/>
      <c r="S1552" s="18"/>
      <c r="T1552" s="18"/>
      <c r="U1552" s="18"/>
      <c r="V1552" s="18"/>
      <c r="W1552" s="18"/>
      <c r="X1552" s="18"/>
    </row>
    <row r="1553" spans="1:24" ht="40.799999999999997">
      <c r="A1553" s="118">
        <v>1552</v>
      </c>
      <c r="B1553" s="224" t="s">
        <v>4172</v>
      </c>
      <c r="C1553" s="252" t="s">
        <v>2266</v>
      </c>
      <c r="D1553" s="253" t="s">
        <v>17</v>
      </c>
      <c r="E1553" s="224"/>
      <c r="F1553" s="224" t="s">
        <v>6593</v>
      </c>
      <c r="G1553" s="224" t="s">
        <v>4173</v>
      </c>
      <c r="H1553" s="224" t="s">
        <v>4177</v>
      </c>
      <c r="I1553" s="224" t="s">
        <v>4175</v>
      </c>
      <c r="J1553" s="224" t="s">
        <v>4178</v>
      </c>
      <c r="K1553" s="224"/>
      <c r="L1553" s="93" t="s">
        <v>4183</v>
      </c>
      <c r="M1553" s="24"/>
      <c r="N1553" s="25"/>
      <c r="O1553" s="25"/>
      <c r="P1553" s="25"/>
      <c r="Q1553" s="25"/>
      <c r="R1553" s="25"/>
      <c r="S1553" s="25"/>
      <c r="T1553" s="25"/>
      <c r="U1553" s="25"/>
      <c r="V1553" s="25"/>
      <c r="W1553" s="25"/>
      <c r="X1553" s="25"/>
    </row>
    <row r="1554" spans="1:24" ht="40.799999999999997">
      <c r="A1554" s="118">
        <v>1553</v>
      </c>
      <c r="B1554" s="224" t="s">
        <v>4172</v>
      </c>
      <c r="C1554" s="252" t="s">
        <v>2266</v>
      </c>
      <c r="D1554" s="253" t="s">
        <v>35</v>
      </c>
      <c r="E1554" s="224"/>
      <c r="F1554" s="224" t="s">
        <v>6232</v>
      </c>
      <c r="G1554" s="224" t="s">
        <v>4173</v>
      </c>
      <c r="H1554" s="224" t="s">
        <v>4189</v>
      </c>
      <c r="I1554" s="224" t="s">
        <v>4175</v>
      </c>
      <c r="J1554" s="224" t="s">
        <v>4190</v>
      </c>
      <c r="K1554" s="224"/>
      <c r="L1554" s="93" t="s">
        <v>4188</v>
      </c>
      <c r="M1554" s="24"/>
      <c r="N1554" s="25"/>
      <c r="O1554" s="25"/>
      <c r="P1554" s="25"/>
      <c r="Q1554" s="25"/>
      <c r="R1554" s="25"/>
      <c r="S1554" s="25"/>
      <c r="T1554" s="25"/>
      <c r="U1554" s="25"/>
      <c r="V1554" s="25"/>
      <c r="W1554" s="25"/>
      <c r="X1554" s="25"/>
    </row>
    <row r="1555" spans="1:24" ht="40.799999999999997">
      <c r="A1555" s="118">
        <v>1554</v>
      </c>
      <c r="B1555" s="258" t="s">
        <v>4172</v>
      </c>
      <c r="C1555" s="259" t="s">
        <v>2266</v>
      </c>
      <c r="D1555" s="253" t="s">
        <v>23</v>
      </c>
      <c r="E1555" s="258" t="s">
        <v>6187</v>
      </c>
      <c r="F1555" s="258" t="s">
        <v>6594</v>
      </c>
      <c r="G1555" s="258" t="s">
        <v>4179</v>
      </c>
      <c r="H1555" s="258" t="s">
        <v>4180</v>
      </c>
      <c r="I1555" s="224" t="s">
        <v>4175</v>
      </c>
      <c r="J1555" s="258" t="s">
        <v>4181</v>
      </c>
      <c r="K1555" s="263" t="s">
        <v>4182</v>
      </c>
      <c r="L1555" s="110"/>
      <c r="M1555" s="96"/>
      <c r="N1555" s="18"/>
      <c r="O1555" s="18"/>
      <c r="P1555" s="18"/>
      <c r="Q1555" s="18"/>
      <c r="R1555" s="18"/>
      <c r="S1555" s="18"/>
      <c r="T1555" s="18"/>
      <c r="U1555" s="18"/>
      <c r="V1555" s="18"/>
      <c r="W1555" s="18"/>
      <c r="X1555" s="18"/>
    </row>
    <row r="1556" spans="1:24" ht="40.799999999999997">
      <c r="A1556" s="118">
        <v>1555</v>
      </c>
      <c r="B1556" s="258" t="s">
        <v>4172</v>
      </c>
      <c r="C1556" s="259" t="s">
        <v>2266</v>
      </c>
      <c r="D1556" s="253" t="s">
        <v>31</v>
      </c>
      <c r="E1556" s="258"/>
      <c r="F1556" s="258" t="s">
        <v>6595</v>
      </c>
      <c r="G1556" s="258" t="s">
        <v>4184</v>
      </c>
      <c r="H1556" s="258" t="s">
        <v>4185</v>
      </c>
      <c r="I1556" s="224" t="s">
        <v>4186</v>
      </c>
      <c r="J1556" s="258" t="s">
        <v>4187</v>
      </c>
      <c r="K1556" s="261"/>
      <c r="L1556" s="93" t="s">
        <v>4196</v>
      </c>
      <c r="M1556" s="24"/>
      <c r="N1556" s="25"/>
      <c r="O1556" s="25"/>
      <c r="P1556" s="25"/>
      <c r="Q1556" s="25"/>
      <c r="R1556" s="25"/>
      <c r="S1556" s="25"/>
      <c r="T1556" s="25"/>
      <c r="U1556" s="25"/>
      <c r="V1556" s="25"/>
      <c r="W1556" s="25"/>
      <c r="X1556" s="25"/>
    </row>
    <row r="1557" spans="1:24" ht="51">
      <c r="A1557" s="118">
        <v>1556</v>
      </c>
      <c r="B1557" s="258" t="s">
        <v>4172</v>
      </c>
      <c r="C1557" s="259" t="s">
        <v>2266</v>
      </c>
      <c r="D1557" s="253" t="s">
        <v>76</v>
      </c>
      <c r="E1557" s="258" t="s">
        <v>6187</v>
      </c>
      <c r="F1557" s="258" t="s">
        <v>6596</v>
      </c>
      <c r="G1557" s="258" t="s">
        <v>4191</v>
      </c>
      <c r="H1557" s="258" t="s">
        <v>4192</v>
      </c>
      <c r="I1557" s="224" t="s">
        <v>4193</v>
      </c>
      <c r="J1557" s="258" t="s">
        <v>4194</v>
      </c>
      <c r="K1557" s="261" t="s">
        <v>4195</v>
      </c>
      <c r="L1557" s="45"/>
      <c r="M1557" s="4"/>
      <c r="N1557" s="5"/>
      <c r="O1557" s="5"/>
      <c r="P1557" s="5"/>
      <c r="Q1557" s="5"/>
      <c r="R1557" s="5"/>
      <c r="S1557" s="5"/>
      <c r="T1557" s="5"/>
      <c r="U1557" s="5"/>
      <c r="V1557" s="5"/>
      <c r="W1557" s="5"/>
      <c r="X1557" s="5"/>
    </row>
    <row r="1558" spans="1:24" ht="51">
      <c r="A1558" s="118">
        <v>1557</v>
      </c>
      <c r="B1558" s="119" t="s">
        <v>4172</v>
      </c>
      <c r="C1558" s="120" t="s">
        <v>2266</v>
      </c>
      <c r="D1558" s="253" t="s">
        <v>40</v>
      </c>
      <c r="E1558" s="119" t="s">
        <v>6187</v>
      </c>
      <c r="F1558" s="119" t="s">
        <v>4197</v>
      </c>
      <c r="G1558" s="119" t="s">
        <v>4198</v>
      </c>
      <c r="H1558" s="119" t="s">
        <v>4199</v>
      </c>
      <c r="I1558" s="224" t="s">
        <v>4200</v>
      </c>
      <c r="J1558" s="119" t="s">
        <v>4201</v>
      </c>
      <c r="K1558" s="153" t="s">
        <v>4202</v>
      </c>
      <c r="L1558" s="45"/>
      <c r="M1558" s="4"/>
      <c r="N1558" s="5"/>
      <c r="O1558" s="5"/>
      <c r="P1558" s="5"/>
      <c r="Q1558" s="5"/>
      <c r="R1558" s="5"/>
      <c r="S1558" s="5"/>
      <c r="T1558" s="5"/>
      <c r="U1558" s="5"/>
      <c r="V1558" s="5"/>
      <c r="W1558" s="5"/>
      <c r="X1558" s="5"/>
    </row>
    <row r="1559" spans="1:24" ht="40.799999999999997">
      <c r="A1559" s="118">
        <v>1558</v>
      </c>
      <c r="B1559" s="119" t="s">
        <v>4172</v>
      </c>
      <c r="C1559" s="120" t="s">
        <v>2266</v>
      </c>
      <c r="D1559" s="253" t="s">
        <v>44</v>
      </c>
      <c r="E1559" s="119"/>
      <c r="F1559" s="119" t="s">
        <v>4203</v>
      </c>
      <c r="G1559" s="119" t="s">
        <v>4204</v>
      </c>
      <c r="H1559" s="119" t="s">
        <v>4205</v>
      </c>
      <c r="I1559" s="224" t="s">
        <v>4206</v>
      </c>
      <c r="J1559" s="119" t="s">
        <v>6184</v>
      </c>
      <c r="K1559" s="153" t="s">
        <v>4207</v>
      </c>
      <c r="L1559" s="45"/>
      <c r="M1559" s="4"/>
      <c r="N1559" s="5"/>
      <c r="O1559" s="5"/>
      <c r="P1559" s="5"/>
      <c r="Q1559" s="5"/>
      <c r="R1559" s="5"/>
      <c r="S1559" s="5"/>
      <c r="T1559" s="5"/>
      <c r="U1559" s="5"/>
      <c r="V1559" s="5"/>
      <c r="W1559" s="5"/>
      <c r="X1559" s="5"/>
    </row>
    <row r="1560" spans="1:24" ht="30.6">
      <c r="A1560" s="118">
        <v>1559</v>
      </c>
      <c r="B1560" s="119" t="s">
        <v>4172</v>
      </c>
      <c r="C1560" s="120" t="s">
        <v>2266</v>
      </c>
      <c r="D1560" s="253" t="s">
        <v>92</v>
      </c>
      <c r="E1560" s="119"/>
      <c r="F1560" s="119" t="s">
        <v>4208</v>
      </c>
      <c r="G1560" s="119" t="s">
        <v>4209</v>
      </c>
      <c r="H1560" s="119" t="s">
        <v>4210</v>
      </c>
      <c r="I1560" s="224" t="s">
        <v>4211</v>
      </c>
      <c r="J1560" s="119" t="s">
        <v>4212</v>
      </c>
      <c r="K1560" s="153" t="s">
        <v>4213</v>
      </c>
      <c r="L1560" s="45"/>
      <c r="M1560" s="4"/>
      <c r="N1560" s="5"/>
      <c r="O1560" s="5"/>
      <c r="P1560" s="5"/>
      <c r="Q1560" s="5"/>
      <c r="R1560" s="5"/>
      <c r="S1560" s="5"/>
      <c r="T1560" s="5"/>
      <c r="U1560" s="5"/>
      <c r="V1560" s="5"/>
      <c r="W1560" s="5"/>
      <c r="X1560" s="5"/>
    </row>
    <row r="1561" spans="1:24" ht="20.399999999999999">
      <c r="A1561" s="118">
        <v>1560</v>
      </c>
      <c r="B1561" s="119" t="s">
        <v>4172</v>
      </c>
      <c r="C1561" s="120" t="s">
        <v>2266</v>
      </c>
      <c r="D1561" s="253" t="s">
        <v>223</v>
      </c>
      <c r="E1561" s="119"/>
      <c r="F1561" s="119" t="s">
        <v>4214</v>
      </c>
      <c r="G1561" s="119" t="s">
        <v>4215</v>
      </c>
      <c r="H1561" s="119" t="s">
        <v>4216</v>
      </c>
      <c r="I1561" s="224" t="s">
        <v>4217</v>
      </c>
      <c r="J1561" s="119" t="s">
        <v>4218</v>
      </c>
      <c r="K1561" s="153" t="s">
        <v>4213</v>
      </c>
      <c r="L1561" s="100"/>
      <c r="M1561" s="24"/>
      <c r="N1561" s="25"/>
      <c r="O1561" s="25"/>
      <c r="P1561" s="25"/>
      <c r="Q1561" s="25"/>
      <c r="R1561" s="25"/>
      <c r="S1561" s="25"/>
      <c r="T1561" s="25"/>
      <c r="U1561" s="25"/>
      <c r="V1561" s="25"/>
      <c r="W1561" s="25"/>
      <c r="X1561" s="25"/>
    </row>
    <row r="1562" spans="1:24" ht="71.400000000000006">
      <c r="A1562" s="118">
        <v>1561</v>
      </c>
      <c r="B1562" s="119" t="s">
        <v>4172</v>
      </c>
      <c r="C1562" s="120" t="s">
        <v>2266</v>
      </c>
      <c r="D1562" s="253" t="s">
        <v>229</v>
      </c>
      <c r="E1562" s="119"/>
      <c r="F1562" s="119" t="s">
        <v>6597</v>
      </c>
      <c r="G1562" s="119" t="s">
        <v>4219</v>
      </c>
      <c r="H1562" s="119" t="s">
        <v>4220</v>
      </c>
      <c r="I1562" s="224" t="s">
        <v>4221</v>
      </c>
      <c r="J1562" s="119" t="s">
        <v>4222</v>
      </c>
      <c r="K1562" s="261"/>
      <c r="L1562" s="100"/>
      <c r="M1562" s="24"/>
      <c r="N1562" s="25"/>
      <c r="O1562" s="25"/>
      <c r="P1562" s="25"/>
      <c r="Q1562" s="25"/>
      <c r="R1562" s="25"/>
      <c r="S1562" s="25"/>
      <c r="T1562" s="25"/>
      <c r="U1562" s="25"/>
      <c r="V1562" s="25"/>
      <c r="W1562" s="25"/>
      <c r="X1562" s="25"/>
    </row>
    <row r="1563" spans="1:24" ht="51">
      <c r="A1563" s="118">
        <v>1562</v>
      </c>
      <c r="B1563" s="119" t="s">
        <v>4223</v>
      </c>
      <c r="C1563" s="120" t="s">
        <v>2196</v>
      </c>
      <c r="D1563" s="253" t="s">
        <v>23</v>
      </c>
      <c r="E1563" s="119"/>
      <c r="F1563" s="119" t="s">
        <v>6599</v>
      </c>
      <c r="G1563" s="119" t="s">
        <v>4234</v>
      </c>
      <c r="H1563" s="119" t="s">
        <v>4235</v>
      </c>
      <c r="I1563" s="224" t="s">
        <v>4236</v>
      </c>
      <c r="J1563" s="119" t="s">
        <v>4237</v>
      </c>
      <c r="K1563" s="153" t="s">
        <v>4238</v>
      </c>
      <c r="L1563" s="59"/>
      <c r="M1563" s="4"/>
      <c r="N1563" s="5"/>
      <c r="O1563" s="5"/>
      <c r="P1563" s="5"/>
      <c r="Q1563" s="5"/>
      <c r="R1563" s="5"/>
      <c r="S1563" s="5"/>
      <c r="T1563" s="5"/>
      <c r="U1563" s="5"/>
      <c r="V1563" s="5"/>
      <c r="W1563" s="5"/>
      <c r="X1563" s="5"/>
    </row>
    <row r="1564" spans="1:24" ht="20.399999999999999">
      <c r="A1564" s="118">
        <v>1563</v>
      </c>
      <c r="B1564" s="258" t="s">
        <v>4223</v>
      </c>
      <c r="C1564" s="259" t="s">
        <v>2196</v>
      </c>
      <c r="D1564" s="253" t="s">
        <v>31</v>
      </c>
      <c r="E1564" s="258"/>
      <c r="F1564" s="258" t="s">
        <v>4239</v>
      </c>
      <c r="G1564" s="258" t="s">
        <v>4240</v>
      </c>
      <c r="H1564" s="258" t="s">
        <v>4241</v>
      </c>
      <c r="I1564" s="224" t="s">
        <v>4242</v>
      </c>
      <c r="J1564" s="258" t="s">
        <v>4243</v>
      </c>
      <c r="K1564" s="261"/>
      <c r="L1564" s="45"/>
      <c r="M1564" s="4"/>
      <c r="N1564" s="5"/>
      <c r="O1564" s="5"/>
      <c r="P1564" s="5"/>
      <c r="Q1564" s="5"/>
      <c r="R1564" s="5"/>
      <c r="S1564" s="5"/>
      <c r="T1564" s="5"/>
      <c r="U1564" s="5"/>
      <c r="V1564" s="5"/>
      <c r="W1564" s="5"/>
      <c r="X1564" s="5"/>
    </row>
    <row r="1565" spans="1:24" ht="40.799999999999997">
      <c r="A1565" s="118">
        <v>1564</v>
      </c>
      <c r="B1565" s="119" t="s">
        <v>4223</v>
      </c>
      <c r="C1565" s="120" t="s">
        <v>2196</v>
      </c>
      <c r="D1565" s="253" t="s">
        <v>35</v>
      </c>
      <c r="E1565" s="119" t="s">
        <v>6187</v>
      </c>
      <c r="F1565" s="119" t="s">
        <v>3467</v>
      </c>
      <c r="G1565" s="119" t="s">
        <v>4244</v>
      </c>
      <c r="H1565" s="119" t="s">
        <v>4245</v>
      </c>
      <c r="I1565" s="224" t="s">
        <v>6092</v>
      </c>
      <c r="J1565" s="119" t="s">
        <v>4247</v>
      </c>
      <c r="K1565" s="153" t="s">
        <v>4248</v>
      </c>
      <c r="L1565" s="100"/>
      <c r="M1565" s="34"/>
      <c r="N1565" s="25"/>
      <c r="O1565" s="25"/>
      <c r="P1565" s="25"/>
      <c r="Q1565" s="25"/>
      <c r="R1565" s="25"/>
      <c r="S1565" s="25"/>
      <c r="T1565" s="25"/>
      <c r="U1565" s="25"/>
      <c r="V1565" s="25"/>
      <c r="W1565" s="25"/>
      <c r="X1565" s="25"/>
    </row>
    <row r="1566" spans="1:24" ht="30.6">
      <c r="A1566" s="118">
        <v>1565</v>
      </c>
      <c r="B1566" s="119" t="s">
        <v>4223</v>
      </c>
      <c r="C1566" s="120" t="s">
        <v>2196</v>
      </c>
      <c r="D1566" s="253" t="s">
        <v>76</v>
      </c>
      <c r="E1566" s="119"/>
      <c r="F1566" s="119" t="s">
        <v>3515</v>
      </c>
      <c r="G1566" s="119" t="s">
        <v>4249</v>
      </c>
      <c r="H1566" s="119" t="s">
        <v>4250</v>
      </c>
      <c r="I1566" s="224" t="s">
        <v>4251</v>
      </c>
      <c r="J1566" s="119" t="s">
        <v>4252</v>
      </c>
      <c r="K1566" s="153" t="s">
        <v>4253</v>
      </c>
      <c r="L1566" s="45"/>
      <c r="M1566" s="4"/>
      <c r="N1566" s="5"/>
      <c r="O1566" s="5"/>
      <c r="P1566" s="5"/>
      <c r="Q1566" s="5"/>
      <c r="R1566" s="5"/>
      <c r="S1566" s="5"/>
      <c r="T1566" s="5"/>
      <c r="U1566" s="5"/>
      <c r="V1566" s="5"/>
      <c r="W1566" s="5"/>
      <c r="X1566" s="5"/>
    </row>
    <row r="1567" spans="1:24" ht="71.400000000000006">
      <c r="A1567" s="118">
        <v>1566</v>
      </c>
      <c r="B1567" s="119" t="s">
        <v>4223</v>
      </c>
      <c r="C1567" s="120" t="s">
        <v>2196</v>
      </c>
      <c r="D1567" s="253" t="s">
        <v>44</v>
      </c>
      <c r="E1567" s="119"/>
      <c r="F1567" s="119" t="s">
        <v>4254</v>
      </c>
      <c r="G1567" s="119" t="s">
        <v>6151</v>
      </c>
      <c r="H1567" s="119" t="s">
        <v>4255</v>
      </c>
      <c r="I1567" s="224" t="s">
        <v>6093</v>
      </c>
      <c r="J1567" s="119" t="s">
        <v>4257</v>
      </c>
      <c r="K1567" s="153"/>
      <c r="L1567" s="45"/>
      <c r="M1567" s="4"/>
      <c r="N1567" s="5"/>
      <c r="O1567" s="5"/>
      <c r="P1567" s="5"/>
      <c r="Q1567" s="5"/>
      <c r="R1567" s="5"/>
      <c r="S1567" s="5"/>
      <c r="T1567" s="5"/>
      <c r="U1567" s="5"/>
      <c r="V1567" s="5"/>
      <c r="W1567" s="5"/>
      <c r="X1567" s="5"/>
    </row>
    <row r="1568" spans="1:24" ht="40.799999999999997">
      <c r="A1568" s="118">
        <v>1567</v>
      </c>
      <c r="B1568" s="119" t="s">
        <v>4223</v>
      </c>
      <c r="C1568" s="120" t="s">
        <v>2196</v>
      </c>
      <c r="D1568" s="253" t="s">
        <v>92</v>
      </c>
      <c r="E1568" s="119"/>
      <c r="F1568" s="119" t="s">
        <v>4258</v>
      </c>
      <c r="G1568" s="119" t="s">
        <v>6150</v>
      </c>
      <c r="H1568" s="266">
        <v>89514738338</v>
      </c>
      <c r="I1568" s="224" t="s">
        <v>4259</v>
      </c>
      <c r="J1568" s="119" t="s">
        <v>4260</v>
      </c>
      <c r="K1568" s="153"/>
      <c r="L1568" s="45"/>
      <c r="M1568" s="4"/>
      <c r="N1568" s="5"/>
      <c r="O1568" s="5"/>
      <c r="P1568" s="5"/>
      <c r="Q1568" s="5"/>
      <c r="R1568" s="5"/>
      <c r="S1568" s="5"/>
      <c r="T1568" s="5"/>
      <c r="U1568" s="5"/>
      <c r="V1568" s="5"/>
      <c r="W1568" s="5"/>
      <c r="X1568" s="5"/>
    </row>
    <row r="1569" spans="1:24" ht="40.799999999999997">
      <c r="A1569" s="118">
        <v>1568</v>
      </c>
      <c r="B1569" s="119" t="s">
        <v>4223</v>
      </c>
      <c r="C1569" s="120" t="s">
        <v>2196</v>
      </c>
      <c r="D1569" s="253" t="s">
        <v>229</v>
      </c>
      <c r="E1569" s="119"/>
      <c r="F1569" s="119" t="s">
        <v>4264</v>
      </c>
      <c r="G1569" s="119" t="s">
        <v>4265</v>
      </c>
      <c r="H1569" s="119" t="s">
        <v>4266</v>
      </c>
      <c r="I1569" s="224" t="s">
        <v>4267</v>
      </c>
      <c r="J1569" s="119" t="s">
        <v>4268</v>
      </c>
      <c r="K1569" s="153" t="s">
        <v>4269</v>
      </c>
      <c r="L1569" s="45"/>
      <c r="M1569" s="4"/>
      <c r="N1569" s="5"/>
      <c r="O1569" s="5"/>
      <c r="P1569" s="5"/>
      <c r="Q1569" s="5"/>
      <c r="R1569" s="5"/>
      <c r="S1569" s="5"/>
      <c r="T1569" s="5"/>
      <c r="U1569" s="5"/>
      <c r="V1569" s="5"/>
      <c r="W1569" s="5"/>
      <c r="X1569" s="5"/>
    </row>
    <row r="1570" spans="1:24" ht="40.799999999999997">
      <c r="A1570" s="118">
        <v>1569</v>
      </c>
      <c r="B1570" s="224" t="s">
        <v>4223</v>
      </c>
      <c r="C1570" s="252" t="s">
        <v>2196</v>
      </c>
      <c r="D1570" s="253" t="s">
        <v>12</v>
      </c>
      <c r="E1570" s="224" t="s">
        <v>6187</v>
      </c>
      <c r="F1570" s="224" t="s">
        <v>6598</v>
      </c>
      <c r="G1570" s="224" t="s">
        <v>4224</v>
      </c>
      <c r="H1570" s="224" t="s">
        <v>4225</v>
      </c>
      <c r="I1570" s="224" t="s">
        <v>4226</v>
      </c>
      <c r="J1570" s="224" t="s">
        <v>4227</v>
      </c>
      <c r="K1570" s="224"/>
      <c r="L1570" s="45"/>
      <c r="M1570" s="4"/>
      <c r="N1570" s="5"/>
      <c r="O1570" s="5"/>
      <c r="P1570" s="5"/>
      <c r="Q1570" s="5"/>
      <c r="R1570" s="5"/>
      <c r="S1570" s="5"/>
      <c r="T1570" s="5"/>
      <c r="U1570" s="5"/>
      <c r="V1570" s="5"/>
      <c r="W1570" s="5"/>
      <c r="X1570" s="5"/>
    </row>
    <row r="1571" spans="1:24" ht="61.2">
      <c r="A1571" s="118">
        <v>1570</v>
      </c>
      <c r="B1571" s="224" t="s">
        <v>4223</v>
      </c>
      <c r="C1571" s="252" t="s">
        <v>2196</v>
      </c>
      <c r="D1571" s="253" t="s">
        <v>17</v>
      </c>
      <c r="E1571" s="224" t="s">
        <v>6187</v>
      </c>
      <c r="F1571" s="224" t="s">
        <v>4228</v>
      </c>
      <c r="G1571" s="224" t="s">
        <v>4229</v>
      </c>
      <c r="H1571" s="224" t="s">
        <v>4230</v>
      </c>
      <c r="I1571" s="224" t="s">
        <v>4231</v>
      </c>
      <c r="J1571" s="224" t="s">
        <v>4232</v>
      </c>
      <c r="K1571" s="224" t="s">
        <v>4233</v>
      </c>
      <c r="L1571" s="45"/>
      <c r="M1571" s="4"/>
      <c r="N1571" s="5"/>
      <c r="O1571" s="5"/>
      <c r="P1571" s="5"/>
      <c r="Q1571" s="5"/>
      <c r="R1571" s="5"/>
      <c r="S1571" s="5"/>
      <c r="T1571" s="5"/>
      <c r="U1571" s="5"/>
      <c r="V1571" s="5"/>
      <c r="W1571" s="5"/>
      <c r="X1571" s="5"/>
    </row>
    <row r="1572" spans="1:24" ht="40.799999999999997">
      <c r="A1572" s="118">
        <v>1571</v>
      </c>
      <c r="B1572" s="119" t="s">
        <v>4223</v>
      </c>
      <c r="C1572" s="120" t="s">
        <v>2196</v>
      </c>
      <c r="D1572" s="253" t="s">
        <v>253</v>
      </c>
      <c r="E1572" s="119" t="s">
        <v>6187</v>
      </c>
      <c r="F1572" s="119" t="s">
        <v>6600</v>
      </c>
      <c r="G1572" s="119" t="s">
        <v>4279</v>
      </c>
      <c r="H1572" s="119" t="s">
        <v>4280</v>
      </c>
      <c r="I1572" s="224" t="s">
        <v>4281</v>
      </c>
      <c r="J1572" s="119" t="s">
        <v>4282</v>
      </c>
      <c r="K1572" s="153" t="s">
        <v>4283</v>
      </c>
      <c r="L1572" s="45"/>
      <c r="M1572" s="4"/>
      <c r="N1572" s="5"/>
      <c r="O1572" s="5"/>
      <c r="P1572" s="5"/>
      <c r="Q1572" s="5"/>
      <c r="R1572" s="5"/>
      <c r="S1572" s="5"/>
      <c r="T1572" s="5"/>
      <c r="U1572" s="5"/>
      <c r="V1572" s="5"/>
      <c r="W1572" s="5"/>
      <c r="X1572" s="5"/>
    </row>
    <row r="1573" spans="1:24" ht="91.8">
      <c r="A1573" s="118">
        <v>1572</v>
      </c>
      <c r="B1573" s="119" t="s">
        <v>4223</v>
      </c>
      <c r="C1573" s="120" t="s">
        <v>2196</v>
      </c>
      <c r="D1573" s="253" t="s">
        <v>259</v>
      </c>
      <c r="E1573" s="119"/>
      <c r="F1573" s="254" t="s">
        <v>4285</v>
      </c>
      <c r="G1573" s="254"/>
      <c r="H1573" s="320"/>
      <c r="I1573" s="251"/>
      <c r="J1573" s="119"/>
      <c r="K1573" s="256" t="s">
        <v>93</v>
      </c>
      <c r="L1573" s="45"/>
      <c r="M1573" s="8"/>
      <c r="N1573" s="5"/>
      <c r="O1573" s="5"/>
      <c r="P1573" s="5"/>
      <c r="Q1573" s="5"/>
      <c r="R1573" s="5"/>
      <c r="S1573" s="5"/>
      <c r="T1573" s="5"/>
      <c r="U1573" s="5"/>
      <c r="V1573" s="5"/>
      <c r="W1573" s="5"/>
      <c r="X1573" s="5"/>
    </row>
    <row r="1574" spans="1:24" ht="40.799999999999997">
      <c r="A1574" s="118">
        <v>1573</v>
      </c>
      <c r="B1574" s="119" t="s">
        <v>4223</v>
      </c>
      <c r="C1574" s="120" t="s">
        <v>2196</v>
      </c>
      <c r="D1574" s="253" t="s">
        <v>265</v>
      </c>
      <c r="E1574" s="119"/>
      <c r="F1574" s="321" t="s">
        <v>4286</v>
      </c>
      <c r="G1574" s="321" t="s">
        <v>4287</v>
      </c>
      <c r="H1574" s="322" t="s">
        <v>4288</v>
      </c>
      <c r="I1574" s="323" t="s">
        <v>5728</v>
      </c>
      <c r="J1574" s="119" t="s">
        <v>4289</v>
      </c>
      <c r="K1574" s="153" t="s">
        <v>4290</v>
      </c>
      <c r="L1574" s="51" t="s">
        <v>4284</v>
      </c>
      <c r="M1574" s="8"/>
      <c r="N1574" s="5"/>
      <c r="O1574" s="5"/>
      <c r="P1574" s="5"/>
      <c r="Q1574" s="5"/>
      <c r="R1574" s="5"/>
      <c r="S1574" s="5"/>
      <c r="T1574" s="5"/>
      <c r="U1574" s="5"/>
      <c r="V1574" s="5"/>
      <c r="W1574" s="5"/>
      <c r="X1574" s="5"/>
    </row>
    <row r="1575" spans="1:24" ht="40.799999999999997">
      <c r="A1575" s="118">
        <v>1574</v>
      </c>
      <c r="B1575" s="224" t="s">
        <v>4223</v>
      </c>
      <c r="C1575" s="252" t="s">
        <v>2196</v>
      </c>
      <c r="D1575" s="253" t="s">
        <v>223</v>
      </c>
      <c r="E1575" s="324"/>
      <c r="F1575" s="294" t="s">
        <v>6233</v>
      </c>
      <c r="G1575" s="294" t="s">
        <v>4261</v>
      </c>
      <c r="H1575" s="294" t="s">
        <v>4262</v>
      </c>
      <c r="I1575" s="294" t="str">
        <f>HYPERLINK("mailto:alla.akhmietova@mail.ru","alla.akhmietova@mail.ru")</f>
        <v>alla.akhmietova@mail.ru</v>
      </c>
      <c r="J1575" s="309" t="s">
        <v>4263</v>
      </c>
      <c r="K1575" s="224"/>
      <c r="L1575" s="45"/>
      <c r="M1575" s="8"/>
      <c r="N1575" s="5"/>
      <c r="O1575" s="5"/>
      <c r="P1575" s="5"/>
      <c r="Q1575" s="5"/>
      <c r="R1575" s="5"/>
      <c r="S1575" s="5"/>
      <c r="T1575" s="5"/>
      <c r="U1575" s="5"/>
      <c r="V1575" s="5"/>
      <c r="W1575" s="5"/>
      <c r="X1575" s="5"/>
    </row>
    <row r="1576" spans="1:24" ht="40.799999999999997">
      <c r="A1576" s="118">
        <v>1575</v>
      </c>
      <c r="B1576" s="224" t="s">
        <v>4223</v>
      </c>
      <c r="C1576" s="252" t="s">
        <v>2196</v>
      </c>
      <c r="D1576" s="253" t="s">
        <v>235</v>
      </c>
      <c r="E1576" s="324"/>
      <c r="F1576" s="294" t="s">
        <v>4270</v>
      </c>
      <c r="G1576" s="294" t="s">
        <v>4271</v>
      </c>
      <c r="H1576" s="294" t="s">
        <v>4272</v>
      </c>
      <c r="I1576" s="294" t="str">
        <f>HYPERLINK("mailto:zulfiya_batrshin@mail.ru","zulfiya_batrshin@mail.ru")</f>
        <v>zulfiya_batrshin@mail.ru</v>
      </c>
      <c r="J1576" s="309" t="s">
        <v>4273</v>
      </c>
      <c r="K1576" s="224"/>
      <c r="L1576" s="1"/>
      <c r="M1576" s="47"/>
      <c r="N1576" s="48"/>
      <c r="O1576" s="48"/>
      <c r="P1576" s="48"/>
      <c r="Q1576" s="48"/>
      <c r="R1576" s="48"/>
      <c r="S1576" s="48"/>
      <c r="T1576" s="48"/>
      <c r="U1576" s="48"/>
      <c r="V1576" s="48"/>
      <c r="W1576" s="48"/>
      <c r="X1576" s="48"/>
    </row>
    <row r="1577" spans="1:24" ht="40.799999999999997">
      <c r="A1577" s="118">
        <v>1576</v>
      </c>
      <c r="B1577" s="224" t="s">
        <v>4223</v>
      </c>
      <c r="C1577" s="252" t="s">
        <v>2196</v>
      </c>
      <c r="D1577" s="253" t="s">
        <v>247</v>
      </c>
      <c r="E1577" s="224"/>
      <c r="F1577" s="325" t="s">
        <v>4274</v>
      </c>
      <c r="G1577" s="325" t="s">
        <v>4275</v>
      </c>
      <c r="H1577" s="325" t="s">
        <v>4276</v>
      </c>
      <c r="I1577" s="325" t="s">
        <v>4277</v>
      </c>
      <c r="J1577" s="224" t="s">
        <v>4278</v>
      </c>
      <c r="K1577" s="224"/>
      <c r="L1577" s="45"/>
      <c r="M1577" s="4"/>
      <c r="N1577" s="5"/>
      <c r="O1577" s="5"/>
      <c r="P1577" s="5"/>
      <c r="Q1577" s="5"/>
      <c r="R1577" s="5"/>
      <c r="S1577" s="5"/>
      <c r="T1577" s="5"/>
      <c r="U1577" s="5"/>
      <c r="V1577" s="5"/>
      <c r="W1577" s="5"/>
      <c r="X1577" s="5"/>
    </row>
    <row r="1578" spans="1:24" ht="40.799999999999997">
      <c r="A1578" s="118">
        <v>1577</v>
      </c>
      <c r="B1578" s="119" t="s">
        <v>4291</v>
      </c>
      <c r="C1578" s="120" t="s">
        <v>2319</v>
      </c>
      <c r="D1578" s="253" t="s">
        <v>12</v>
      </c>
      <c r="E1578" s="119"/>
      <c r="F1578" s="119" t="s">
        <v>6601</v>
      </c>
      <c r="G1578" s="119" t="s">
        <v>4292</v>
      </c>
      <c r="H1578" s="119" t="s">
        <v>4293</v>
      </c>
      <c r="I1578" s="224" t="s">
        <v>4294</v>
      </c>
      <c r="J1578" s="119" t="s">
        <v>4295</v>
      </c>
      <c r="K1578" s="153"/>
      <c r="L1578" s="45"/>
      <c r="M1578" s="4"/>
      <c r="N1578" s="5"/>
      <c r="O1578" s="5"/>
      <c r="P1578" s="5"/>
      <c r="Q1578" s="5"/>
      <c r="R1578" s="5"/>
      <c r="S1578" s="5"/>
      <c r="T1578" s="5"/>
      <c r="U1578" s="5"/>
      <c r="V1578" s="5"/>
      <c r="W1578" s="5"/>
      <c r="X1578" s="5"/>
    </row>
    <row r="1579" spans="1:24" ht="102.75" customHeight="1">
      <c r="A1579" s="118">
        <v>1578</v>
      </c>
      <c r="B1579" s="119" t="s">
        <v>4296</v>
      </c>
      <c r="C1579" s="120" t="s">
        <v>2319</v>
      </c>
      <c r="D1579" s="253" t="s">
        <v>23</v>
      </c>
      <c r="E1579" s="119"/>
      <c r="F1579" s="119" t="s">
        <v>4298</v>
      </c>
      <c r="G1579" s="119" t="s">
        <v>4299</v>
      </c>
      <c r="H1579" s="119" t="s">
        <v>4300</v>
      </c>
      <c r="I1579" s="224" t="s">
        <v>4301</v>
      </c>
      <c r="J1579" s="119" t="s">
        <v>4302</v>
      </c>
      <c r="K1579" s="153" t="s">
        <v>4303</v>
      </c>
      <c r="L1579" s="111" t="s">
        <v>4310</v>
      </c>
      <c r="M1579" s="24"/>
      <c r="N1579" s="25"/>
      <c r="O1579" s="25"/>
      <c r="P1579" s="25"/>
      <c r="Q1579" s="25"/>
      <c r="R1579" s="25"/>
      <c r="S1579" s="25"/>
      <c r="T1579" s="25"/>
      <c r="U1579" s="25"/>
      <c r="V1579" s="25"/>
      <c r="W1579" s="25"/>
      <c r="X1579" s="25"/>
    </row>
    <row r="1580" spans="1:24" ht="71.400000000000006">
      <c r="A1580" s="118">
        <v>1579</v>
      </c>
      <c r="B1580" s="224" t="s">
        <v>4304</v>
      </c>
      <c r="C1580" s="252" t="s">
        <v>289</v>
      </c>
      <c r="D1580" s="253" t="s">
        <v>12</v>
      </c>
      <c r="E1580" s="224" t="s">
        <v>6187</v>
      </c>
      <c r="F1580" s="224" t="s">
        <v>6234</v>
      </c>
      <c r="G1580" s="224" t="s">
        <v>4305</v>
      </c>
      <c r="H1580" s="224" t="s">
        <v>4306</v>
      </c>
      <c r="I1580" s="224" t="s">
        <v>4307</v>
      </c>
      <c r="J1580" s="224" t="s">
        <v>4308</v>
      </c>
      <c r="K1580" s="224" t="s">
        <v>4309</v>
      </c>
      <c r="L1580" s="45"/>
      <c r="M1580" s="4"/>
      <c r="N1580" s="5"/>
      <c r="O1580" s="5"/>
      <c r="P1580" s="5"/>
      <c r="Q1580" s="5"/>
      <c r="R1580" s="5"/>
      <c r="S1580" s="5"/>
      <c r="T1580" s="5"/>
      <c r="U1580" s="5"/>
      <c r="V1580" s="5"/>
      <c r="W1580" s="5"/>
      <c r="X1580" s="5"/>
    </row>
    <row r="1581" spans="1:24" ht="40.799999999999997">
      <c r="A1581" s="118">
        <v>1580</v>
      </c>
      <c r="B1581" s="119" t="s">
        <v>4304</v>
      </c>
      <c r="C1581" s="120" t="s">
        <v>289</v>
      </c>
      <c r="D1581" s="253" t="s">
        <v>17</v>
      </c>
      <c r="E1581" s="119"/>
      <c r="F1581" s="119" t="s">
        <v>6602</v>
      </c>
      <c r="G1581" s="119" t="s">
        <v>4311</v>
      </c>
      <c r="H1581" s="119" t="s">
        <v>4312</v>
      </c>
      <c r="I1581" s="226" t="s">
        <v>6045</v>
      </c>
      <c r="J1581" s="119" t="s">
        <v>4314</v>
      </c>
      <c r="K1581" s="153"/>
      <c r="L1581" s="45"/>
      <c r="M1581" s="4"/>
      <c r="N1581" s="5"/>
      <c r="O1581" s="5"/>
      <c r="P1581" s="5"/>
      <c r="Q1581" s="5"/>
      <c r="R1581" s="5"/>
      <c r="S1581" s="5"/>
      <c r="T1581" s="5"/>
      <c r="U1581" s="5"/>
      <c r="V1581" s="5"/>
      <c r="W1581" s="5"/>
      <c r="X1581" s="5"/>
    </row>
    <row r="1582" spans="1:24" ht="40.799999999999997">
      <c r="A1582" s="118">
        <v>1581</v>
      </c>
      <c r="B1582" s="119" t="s">
        <v>4304</v>
      </c>
      <c r="C1582" s="120" t="s">
        <v>289</v>
      </c>
      <c r="D1582" s="253" t="s">
        <v>23</v>
      </c>
      <c r="E1582" s="119"/>
      <c r="F1582" s="119" t="s">
        <v>6603</v>
      </c>
      <c r="G1582" s="119" t="s">
        <v>4315</v>
      </c>
      <c r="H1582" s="119" t="s">
        <v>4316</v>
      </c>
      <c r="I1582" s="224" t="s">
        <v>4317</v>
      </c>
      <c r="J1582" s="119" t="s">
        <v>4318</v>
      </c>
      <c r="K1582" s="153"/>
      <c r="L1582" s="45"/>
      <c r="M1582" s="4"/>
      <c r="N1582" s="5"/>
      <c r="O1582" s="5"/>
      <c r="P1582" s="5"/>
      <c r="Q1582" s="5"/>
      <c r="R1582" s="5"/>
      <c r="S1582" s="5"/>
      <c r="T1582" s="5"/>
      <c r="U1582" s="5"/>
      <c r="V1582" s="5"/>
      <c r="W1582" s="5"/>
      <c r="X1582" s="5"/>
    </row>
    <row r="1583" spans="1:24" ht="40.799999999999997">
      <c r="A1583" s="118">
        <v>1582</v>
      </c>
      <c r="B1583" s="119" t="s">
        <v>4304</v>
      </c>
      <c r="C1583" s="120" t="s">
        <v>289</v>
      </c>
      <c r="D1583" s="253" t="s">
        <v>31</v>
      </c>
      <c r="E1583" s="119"/>
      <c r="F1583" s="119" t="s">
        <v>6604</v>
      </c>
      <c r="G1583" s="119" t="s">
        <v>4319</v>
      </c>
      <c r="H1583" s="119" t="s">
        <v>4320</v>
      </c>
      <c r="I1583" s="224" t="s">
        <v>4321</v>
      </c>
      <c r="J1583" s="119" t="s">
        <v>4322</v>
      </c>
      <c r="K1583" s="263" t="str">
        <f>HYPERLINK("http://www.sosh1-vurnar.edu21.cap.ru/?t=adv&amp;eduid=4281&amp;adv=27714","http://www.sosh1-vurnar.edu21.cap.ru/?t=adv&amp;eduid=4281&amp;adv=27714")</f>
        <v>http://www.sosh1-vurnar.edu21.cap.ru/?t=adv&amp;eduid=4281&amp;adv=27714</v>
      </c>
      <c r="L1583" s="45"/>
      <c r="M1583" s="4"/>
      <c r="N1583" s="5"/>
      <c r="O1583" s="5"/>
      <c r="P1583" s="5"/>
      <c r="Q1583" s="5"/>
      <c r="R1583" s="5"/>
      <c r="S1583" s="5"/>
      <c r="T1583" s="5"/>
      <c r="U1583" s="5"/>
      <c r="V1583" s="5"/>
      <c r="W1583" s="5"/>
      <c r="X1583" s="5"/>
    </row>
    <row r="1584" spans="1:24" ht="51">
      <c r="A1584" s="118">
        <v>1583</v>
      </c>
      <c r="B1584" s="224" t="s">
        <v>4304</v>
      </c>
      <c r="C1584" s="252" t="s">
        <v>289</v>
      </c>
      <c r="D1584" s="253" t="s">
        <v>35</v>
      </c>
      <c r="E1584" s="224"/>
      <c r="F1584" s="224" t="s">
        <v>6605</v>
      </c>
      <c r="G1584" s="224" t="s">
        <v>4323</v>
      </c>
      <c r="H1584" s="224" t="s">
        <v>4324</v>
      </c>
      <c r="I1584" s="224" t="s">
        <v>4325</v>
      </c>
      <c r="J1584" s="224" t="s">
        <v>4326</v>
      </c>
      <c r="K1584" s="224"/>
      <c r="L1584" s="45"/>
      <c r="M1584" s="8"/>
      <c r="N1584" s="5"/>
      <c r="O1584" s="5"/>
      <c r="P1584" s="5"/>
      <c r="Q1584" s="5"/>
      <c r="R1584" s="5"/>
      <c r="S1584" s="5"/>
      <c r="T1584" s="5"/>
      <c r="U1584" s="5"/>
      <c r="V1584" s="5"/>
      <c r="W1584" s="5"/>
      <c r="X1584" s="5"/>
    </row>
    <row r="1585" spans="1:24" ht="51">
      <c r="A1585" s="118">
        <v>1584</v>
      </c>
      <c r="B1585" s="224" t="s">
        <v>4304</v>
      </c>
      <c r="C1585" s="252" t="s">
        <v>289</v>
      </c>
      <c r="D1585" s="253" t="s">
        <v>76</v>
      </c>
      <c r="E1585" s="224"/>
      <c r="F1585" s="224" t="s">
        <v>6606</v>
      </c>
      <c r="G1585" s="224" t="s">
        <v>4327</v>
      </c>
      <c r="H1585" s="224" t="s">
        <v>4328</v>
      </c>
      <c r="I1585" s="224" t="s">
        <v>4329</v>
      </c>
      <c r="J1585" s="224" t="s">
        <v>4330</v>
      </c>
      <c r="K1585" s="224" t="s">
        <v>4331</v>
      </c>
      <c r="L1585" s="45"/>
      <c r="M1585" s="8"/>
      <c r="N1585" s="5"/>
      <c r="O1585" s="5"/>
      <c r="P1585" s="5"/>
      <c r="Q1585" s="5"/>
      <c r="R1585" s="5"/>
      <c r="S1585" s="5"/>
      <c r="T1585" s="5"/>
      <c r="U1585" s="5"/>
      <c r="V1585" s="5"/>
      <c r="W1585" s="5"/>
      <c r="X1585" s="5"/>
    </row>
    <row r="1586" spans="1:24" ht="30.6">
      <c r="A1586" s="118">
        <v>1585</v>
      </c>
      <c r="B1586" s="119" t="s">
        <v>4304</v>
      </c>
      <c r="C1586" s="120" t="s">
        <v>289</v>
      </c>
      <c r="D1586" s="253" t="s">
        <v>40</v>
      </c>
      <c r="E1586" s="119"/>
      <c r="F1586" s="119" t="s">
        <v>6607</v>
      </c>
      <c r="G1586" s="119" t="s">
        <v>1591</v>
      </c>
      <c r="H1586" s="119" t="s">
        <v>4332</v>
      </c>
      <c r="I1586" s="224" t="s">
        <v>4333</v>
      </c>
      <c r="J1586" s="119" t="s">
        <v>4334</v>
      </c>
      <c r="K1586" s="153"/>
      <c r="L1586" s="45"/>
      <c r="M1586" s="8"/>
      <c r="N1586" s="5"/>
      <c r="O1586" s="5"/>
      <c r="P1586" s="5"/>
      <c r="Q1586" s="5"/>
      <c r="R1586" s="5"/>
      <c r="S1586" s="5"/>
      <c r="T1586" s="5"/>
      <c r="U1586" s="5"/>
      <c r="V1586" s="5"/>
      <c r="W1586" s="5"/>
      <c r="X1586" s="5"/>
    </row>
    <row r="1587" spans="1:24" ht="30.6">
      <c r="A1587" s="118">
        <v>1586</v>
      </c>
      <c r="B1587" s="224" t="s">
        <v>4304</v>
      </c>
      <c r="C1587" s="252" t="s">
        <v>289</v>
      </c>
      <c r="D1587" s="253" t="s">
        <v>44</v>
      </c>
      <c r="E1587" s="224" t="s">
        <v>6187</v>
      </c>
      <c r="F1587" s="224" t="s">
        <v>6608</v>
      </c>
      <c r="G1587" s="224" t="s">
        <v>4335</v>
      </c>
      <c r="H1587" s="224" t="s">
        <v>4336</v>
      </c>
      <c r="I1587" s="224" t="s">
        <v>4337</v>
      </c>
      <c r="J1587" s="224" t="s">
        <v>4338</v>
      </c>
      <c r="K1587" s="224" t="s">
        <v>4339</v>
      </c>
      <c r="L1587" s="45"/>
      <c r="M1587" s="4"/>
      <c r="N1587" s="5"/>
      <c r="O1587" s="5"/>
      <c r="P1587" s="5"/>
      <c r="Q1587" s="5"/>
      <c r="R1587" s="5"/>
      <c r="S1587" s="5"/>
      <c r="T1587" s="5"/>
      <c r="U1587" s="5"/>
      <c r="V1587" s="5"/>
      <c r="W1587" s="5"/>
      <c r="X1587" s="5"/>
    </row>
    <row r="1588" spans="1:24" ht="81.599999999999994">
      <c r="A1588" s="118">
        <v>1587</v>
      </c>
      <c r="B1588" s="224" t="s">
        <v>4304</v>
      </c>
      <c r="C1588" s="252" t="s">
        <v>289</v>
      </c>
      <c r="D1588" s="253" t="s">
        <v>92</v>
      </c>
      <c r="E1588" s="224"/>
      <c r="F1588" s="224" t="s">
        <v>6609</v>
      </c>
      <c r="G1588" s="224" t="s">
        <v>4340</v>
      </c>
      <c r="H1588" s="224" t="s">
        <v>4341</v>
      </c>
      <c r="I1588" s="224" t="s">
        <v>4342</v>
      </c>
      <c r="J1588" s="224" t="s">
        <v>4343</v>
      </c>
      <c r="K1588" s="224" t="s">
        <v>4344</v>
      </c>
      <c r="L1588" s="45"/>
      <c r="M1588" s="4"/>
      <c r="N1588" s="5"/>
      <c r="O1588" s="5"/>
      <c r="P1588" s="5"/>
      <c r="Q1588" s="5"/>
      <c r="R1588" s="5"/>
      <c r="S1588" s="5"/>
      <c r="T1588" s="5"/>
      <c r="U1588" s="5"/>
      <c r="V1588" s="5"/>
      <c r="W1588" s="5"/>
      <c r="X1588" s="5"/>
    </row>
    <row r="1589" spans="1:24" ht="40.799999999999997">
      <c r="A1589" s="118">
        <v>1588</v>
      </c>
      <c r="B1589" s="224" t="s">
        <v>4304</v>
      </c>
      <c r="C1589" s="252" t="s">
        <v>289</v>
      </c>
      <c r="D1589" s="253">
        <v>10</v>
      </c>
      <c r="E1589" s="224"/>
      <c r="F1589" s="224" t="s">
        <v>6610</v>
      </c>
      <c r="G1589" s="224" t="s">
        <v>4345</v>
      </c>
      <c r="H1589" s="224" t="s">
        <v>4346</v>
      </c>
      <c r="I1589" s="224" t="s">
        <v>4347</v>
      </c>
      <c r="J1589" s="224" t="s">
        <v>4348</v>
      </c>
      <c r="K1589" s="224" t="str">
        <f>HYPERLINK("http://www.obrazov-krchet.edu21.cap.ru/?t=adv&amp;eduid=1203&amp;adv=27708","http://www.obrazov-krchet.edu21.cap.ru/?t=adv&amp;eduid=1203&amp;adv=27708")</f>
        <v>http://www.obrazov-krchet.edu21.cap.ru/?t=adv&amp;eduid=1203&amp;adv=27708</v>
      </c>
      <c r="L1589" s="45"/>
      <c r="M1589" s="8"/>
      <c r="N1589" s="5"/>
      <c r="O1589" s="5"/>
      <c r="P1589" s="5"/>
      <c r="Q1589" s="5"/>
      <c r="R1589" s="5"/>
      <c r="S1589" s="5"/>
      <c r="T1589" s="5"/>
      <c r="U1589" s="5"/>
      <c r="V1589" s="5"/>
      <c r="W1589" s="5"/>
      <c r="X1589" s="5"/>
    </row>
    <row r="1590" spans="1:24" ht="40.799999999999997">
      <c r="A1590" s="118">
        <v>1589</v>
      </c>
      <c r="B1590" s="119" t="s">
        <v>4304</v>
      </c>
      <c r="C1590" s="120" t="s">
        <v>289</v>
      </c>
      <c r="D1590" s="253">
        <v>11</v>
      </c>
      <c r="E1590" s="258" t="s">
        <v>6187</v>
      </c>
      <c r="F1590" s="119" t="s">
        <v>6611</v>
      </c>
      <c r="G1590" s="119" t="s">
        <v>4349</v>
      </c>
      <c r="H1590" s="119" t="s">
        <v>4350</v>
      </c>
      <c r="I1590" s="224" t="s">
        <v>6043</v>
      </c>
      <c r="J1590" s="119" t="s">
        <v>4352</v>
      </c>
      <c r="K1590" s="153" t="s">
        <v>4353</v>
      </c>
      <c r="L1590" s="112"/>
      <c r="M1590" s="10"/>
      <c r="N1590" s="11"/>
      <c r="O1590" s="11"/>
      <c r="P1590" s="11"/>
      <c r="Q1590" s="11"/>
      <c r="R1590" s="11"/>
      <c r="S1590" s="11"/>
      <c r="T1590" s="11"/>
      <c r="U1590" s="11"/>
      <c r="V1590" s="11"/>
      <c r="W1590" s="11"/>
      <c r="X1590" s="11"/>
    </row>
    <row r="1591" spans="1:24" ht="30.6">
      <c r="A1591" s="118">
        <v>1590</v>
      </c>
      <c r="B1591" s="251" t="s">
        <v>4304</v>
      </c>
      <c r="C1591" s="326" t="s">
        <v>289</v>
      </c>
      <c r="D1591" s="327">
        <v>12</v>
      </c>
      <c r="E1591" s="251"/>
      <c r="F1591" s="251" t="s">
        <v>4354</v>
      </c>
      <c r="G1591" s="251" t="s">
        <v>4355</v>
      </c>
      <c r="H1591" s="251" t="s">
        <v>4356</v>
      </c>
      <c r="I1591" s="251" t="s">
        <v>4307</v>
      </c>
      <c r="J1591" s="251" t="s">
        <v>4357</v>
      </c>
      <c r="K1591" s="251"/>
      <c r="L1591" s="45"/>
      <c r="M1591" s="33"/>
      <c r="N1591" s="11"/>
      <c r="O1591" s="11"/>
      <c r="P1591" s="11"/>
      <c r="Q1591" s="11"/>
      <c r="R1591" s="11"/>
      <c r="S1591" s="11"/>
      <c r="T1591" s="11"/>
      <c r="U1591" s="11"/>
      <c r="V1591" s="11"/>
      <c r="W1591" s="11"/>
      <c r="X1591" s="11"/>
    </row>
    <row r="1592" spans="1:24" ht="40.799999999999997">
      <c r="A1592" s="118">
        <v>1591</v>
      </c>
      <c r="B1592" s="119" t="s">
        <v>4304</v>
      </c>
      <c r="C1592" s="120" t="s">
        <v>289</v>
      </c>
      <c r="D1592" s="253">
        <v>13</v>
      </c>
      <c r="E1592" s="119"/>
      <c r="F1592" s="119" t="s">
        <v>6612</v>
      </c>
      <c r="G1592" s="119" t="s">
        <v>4358</v>
      </c>
      <c r="H1592" s="119" t="s">
        <v>4359</v>
      </c>
      <c r="I1592" s="224" t="s">
        <v>4360</v>
      </c>
      <c r="J1592" s="119" t="s">
        <v>4361</v>
      </c>
      <c r="K1592" s="153"/>
      <c r="L1592" s="100"/>
      <c r="M1592" s="34"/>
      <c r="N1592" s="25"/>
      <c r="O1592" s="25"/>
      <c r="P1592" s="25"/>
      <c r="Q1592" s="25"/>
      <c r="R1592" s="25"/>
      <c r="S1592" s="25"/>
      <c r="T1592" s="25"/>
      <c r="U1592" s="25"/>
      <c r="V1592" s="25"/>
      <c r="W1592" s="25"/>
      <c r="X1592" s="25"/>
    </row>
    <row r="1593" spans="1:24" ht="51">
      <c r="A1593" s="118">
        <v>1592</v>
      </c>
      <c r="B1593" s="258" t="s">
        <v>4304</v>
      </c>
      <c r="C1593" s="259" t="s">
        <v>289</v>
      </c>
      <c r="D1593" s="253">
        <v>14</v>
      </c>
      <c r="E1593" s="258"/>
      <c r="F1593" s="258" t="s">
        <v>6613</v>
      </c>
      <c r="G1593" s="258" t="s">
        <v>4362</v>
      </c>
      <c r="H1593" s="258" t="s">
        <v>4363</v>
      </c>
      <c r="I1593" s="224" t="s">
        <v>4364</v>
      </c>
      <c r="J1593" s="258" t="s">
        <v>4365</v>
      </c>
      <c r="K1593" s="263" t="s">
        <v>4366</v>
      </c>
      <c r="L1593" s="45"/>
      <c r="M1593" s="4"/>
      <c r="N1593" s="5"/>
      <c r="O1593" s="5"/>
      <c r="P1593" s="5"/>
      <c r="Q1593" s="5"/>
      <c r="R1593" s="5"/>
      <c r="S1593" s="5"/>
      <c r="T1593" s="5"/>
      <c r="U1593" s="5"/>
      <c r="V1593" s="5"/>
      <c r="W1593" s="5"/>
      <c r="X1593" s="5"/>
    </row>
    <row r="1594" spans="1:24" ht="40.799999999999997">
      <c r="A1594" s="118">
        <v>1593</v>
      </c>
      <c r="B1594" s="119" t="s">
        <v>4304</v>
      </c>
      <c r="C1594" s="120" t="s">
        <v>289</v>
      </c>
      <c r="D1594" s="253">
        <v>15</v>
      </c>
      <c r="E1594" s="119"/>
      <c r="F1594" s="119" t="s">
        <v>6614</v>
      </c>
      <c r="G1594" s="119" t="s">
        <v>4367</v>
      </c>
      <c r="H1594" s="119" t="s">
        <v>4368</v>
      </c>
      <c r="I1594" s="224" t="s">
        <v>4369</v>
      </c>
      <c r="J1594" s="119" t="s">
        <v>4370</v>
      </c>
      <c r="K1594" s="153" t="s">
        <v>4371</v>
      </c>
      <c r="L1594" s="51" t="s">
        <v>4377</v>
      </c>
      <c r="M1594" s="8"/>
      <c r="N1594" s="5"/>
      <c r="O1594" s="5"/>
      <c r="P1594" s="5"/>
      <c r="Q1594" s="5"/>
      <c r="R1594" s="5"/>
      <c r="S1594" s="5"/>
      <c r="T1594" s="5"/>
      <c r="U1594" s="5"/>
      <c r="V1594" s="5"/>
      <c r="W1594" s="5"/>
      <c r="X1594" s="5"/>
    </row>
    <row r="1595" spans="1:24" ht="40.799999999999997">
      <c r="A1595" s="118">
        <v>1594</v>
      </c>
      <c r="B1595" s="119" t="s">
        <v>4304</v>
      </c>
      <c r="C1595" s="120" t="s">
        <v>289</v>
      </c>
      <c r="D1595" s="253" t="s">
        <v>259</v>
      </c>
      <c r="E1595" s="119" t="s">
        <v>6187</v>
      </c>
      <c r="F1595" s="119" t="s">
        <v>6615</v>
      </c>
      <c r="G1595" s="119" t="s">
        <v>4372</v>
      </c>
      <c r="H1595" s="119" t="s">
        <v>4373</v>
      </c>
      <c r="I1595" s="224" t="s">
        <v>6044</v>
      </c>
      <c r="J1595" s="119" t="s">
        <v>4375</v>
      </c>
      <c r="K1595" s="153" t="s">
        <v>4376</v>
      </c>
      <c r="L1595" s="45"/>
      <c r="M1595" s="8"/>
      <c r="N1595" s="5"/>
      <c r="O1595" s="5"/>
      <c r="P1595" s="5"/>
      <c r="Q1595" s="5"/>
      <c r="R1595" s="5"/>
      <c r="S1595" s="5"/>
      <c r="T1595" s="5"/>
      <c r="U1595" s="5"/>
      <c r="V1595" s="5"/>
      <c r="W1595" s="5"/>
      <c r="X1595" s="5"/>
    </row>
    <row r="1596" spans="1:24" ht="40.799999999999997">
      <c r="A1596" s="118">
        <v>1595</v>
      </c>
      <c r="B1596" s="119" t="s">
        <v>4304</v>
      </c>
      <c r="C1596" s="120" t="s">
        <v>289</v>
      </c>
      <c r="D1596" s="253" t="s">
        <v>265</v>
      </c>
      <c r="E1596" s="119" t="s">
        <v>6187</v>
      </c>
      <c r="F1596" s="119" t="s">
        <v>6616</v>
      </c>
      <c r="G1596" s="119" t="s">
        <v>4378</v>
      </c>
      <c r="H1596" s="119" t="s">
        <v>4379</v>
      </c>
      <c r="I1596" s="224" t="s">
        <v>4380</v>
      </c>
      <c r="J1596" s="119" t="s">
        <v>4381</v>
      </c>
      <c r="K1596" s="153" t="s">
        <v>4382</v>
      </c>
      <c r="L1596" s="51" t="s">
        <v>4388</v>
      </c>
      <c r="M1596" s="60"/>
      <c r="N1596" s="61"/>
      <c r="O1596" s="61"/>
      <c r="P1596" s="61"/>
      <c r="Q1596" s="61"/>
      <c r="R1596" s="61"/>
      <c r="S1596" s="61"/>
      <c r="T1596" s="61"/>
      <c r="U1596" s="61"/>
      <c r="V1596" s="61"/>
      <c r="W1596" s="61"/>
      <c r="X1596" s="61"/>
    </row>
    <row r="1597" spans="1:24" ht="61.2">
      <c r="A1597" s="118">
        <v>1596</v>
      </c>
      <c r="B1597" s="119" t="s">
        <v>4304</v>
      </c>
      <c r="C1597" s="120" t="s">
        <v>289</v>
      </c>
      <c r="D1597" s="253" t="s">
        <v>271</v>
      </c>
      <c r="E1597" s="119"/>
      <c r="F1597" s="119" t="s">
        <v>6617</v>
      </c>
      <c r="G1597" s="119" t="s">
        <v>4383</v>
      </c>
      <c r="H1597" s="119" t="s">
        <v>4384</v>
      </c>
      <c r="I1597" s="224" t="s">
        <v>6046</v>
      </c>
      <c r="J1597" s="119" t="s">
        <v>4386</v>
      </c>
      <c r="K1597" s="153" t="s">
        <v>4387</v>
      </c>
      <c r="L1597" s="45"/>
      <c r="M1597" s="60"/>
      <c r="N1597" s="61"/>
      <c r="O1597" s="61"/>
      <c r="P1597" s="61"/>
      <c r="Q1597" s="61"/>
      <c r="R1597" s="61"/>
      <c r="S1597" s="61"/>
      <c r="T1597" s="61"/>
      <c r="U1597" s="61"/>
      <c r="V1597" s="61"/>
      <c r="W1597" s="61"/>
      <c r="X1597" s="61"/>
    </row>
    <row r="1598" spans="1:24" ht="51">
      <c r="A1598" s="118">
        <v>1597</v>
      </c>
      <c r="B1598" s="224" t="s">
        <v>4304</v>
      </c>
      <c r="C1598" s="252" t="s">
        <v>289</v>
      </c>
      <c r="D1598" s="253" t="s">
        <v>277</v>
      </c>
      <c r="E1598" s="224"/>
      <c r="F1598" s="224" t="s">
        <v>6618</v>
      </c>
      <c r="G1598" s="224" t="s">
        <v>4389</v>
      </c>
      <c r="H1598" s="224" t="s">
        <v>4390</v>
      </c>
      <c r="I1598" s="224" t="s">
        <v>4391</v>
      </c>
      <c r="J1598" s="224" t="s">
        <v>4392</v>
      </c>
      <c r="K1598" s="224"/>
      <c r="L1598" s="45"/>
      <c r="M1598" s="60"/>
      <c r="N1598" s="61"/>
      <c r="O1598" s="61"/>
      <c r="P1598" s="61"/>
      <c r="Q1598" s="61"/>
      <c r="R1598" s="61"/>
      <c r="S1598" s="61"/>
      <c r="T1598" s="61"/>
      <c r="U1598" s="61"/>
      <c r="V1598" s="61"/>
      <c r="W1598" s="61"/>
      <c r="X1598" s="61"/>
    </row>
    <row r="1599" spans="1:24" ht="40.799999999999997">
      <c r="A1599" s="118">
        <v>1598</v>
      </c>
      <c r="B1599" s="224" t="s">
        <v>4304</v>
      </c>
      <c r="C1599" s="252" t="s">
        <v>289</v>
      </c>
      <c r="D1599" s="253" t="s">
        <v>283</v>
      </c>
      <c r="E1599" s="224"/>
      <c r="F1599" s="224" t="s">
        <v>4393</v>
      </c>
      <c r="G1599" s="224" t="s">
        <v>4394</v>
      </c>
      <c r="H1599" s="224" t="s">
        <v>4395</v>
      </c>
      <c r="I1599" s="224" t="s">
        <v>4396</v>
      </c>
      <c r="J1599" s="224" t="s">
        <v>4397</v>
      </c>
      <c r="K1599" s="224" t="s">
        <v>4398</v>
      </c>
      <c r="L1599" s="45"/>
      <c r="M1599" s="8"/>
      <c r="N1599" s="5"/>
      <c r="O1599" s="5"/>
      <c r="P1599" s="5"/>
      <c r="Q1599" s="5"/>
      <c r="R1599" s="5"/>
      <c r="S1599" s="5"/>
      <c r="T1599" s="5"/>
      <c r="U1599" s="5"/>
      <c r="V1599" s="5"/>
      <c r="W1599" s="5"/>
      <c r="X1599" s="5"/>
    </row>
    <row r="1600" spans="1:24" ht="61.2">
      <c r="A1600" s="118">
        <v>1599</v>
      </c>
      <c r="B1600" s="119" t="s">
        <v>4399</v>
      </c>
      <c r="C1600" s="120" t="s">
        <v>2273</v>
      </c>
      <c r="D1600" s="253" t="s">
        <v>12</v>
      </c>
      <c r="E1600" s="119"/>
      <c r="F1600" s="119" t="s">
        <v>4400</v>
      </c>
      <c r="G1600" s="119" t="s">
        <v>4401</v>
      </c>
      <c r="H1600" s="119" t="s">
        <v>4402</v>
      </c>
      <c r="I1600" s="224" t="s">
        <v>4403</v>
      </c>
      <c r="J1600" s="119" t="s">
        <v>4404</v>
      </c>
      <c r="K1600" s="153" t="s">
        <v>4403</v>
      </c>
      <c r="L1600" s="45"/>
      <c r="M1600" s="8"/>
      <c r="N1600" s="5"/>
      <c r="O1600" s="5"/>
      <c r="P1600" s="5"/>
      <c r="Q1600" s="5"/>
      <c r="R1600" s="5"/>
      <c r="S1600" s="5"/>
      <c r="T1600" s="5"/>
      <c r="U1600" s="5"/>
      <c r="V1600" s="5"/>
      <c r="W1600" s="5"/>
      <c r="X1600" s="5"/>
    </row>
    <row r="1601" spans="1:24" ht="51">
      <c r="A1601" s="118">
        <v>1600</v>
      </c>
      <c r="B1601" s="119" t="s">
        <v>4399</v>
      </c>
      <c r="C1601" s="120" t="s">
        <v>2273</v>
      </c>
      <c r="D1601" s="253" t="s">
        <v>17</v>
      </c>
      <c r="E1601" s="119"/>
      <c r="F1601" s="119" t="s">
        <v>6619</v>
      </c>
      <c r="G1601" s="119" t="s">
        <v>4405</v>
      </c>
      <c r="H1601" s="119" t="s">
        <v>4406</v>
      </c>
      <c r="I1601" s="224" t="s">
        <v>4407</v>
      </c>
      <c r="J1601" s="119" t="s">
        <v>4408</v>
      </c>
      <c r="K1601" s="153"/>
      <c r="L1601" s="45"/>
      <c r="M1601" s="8"/>
      <c r="N1601" s="5"/>
      <c r="O1601" s="5"/>
      <c r="P1601" s="5"/>
      <c r="Q1601" s="5"/>
      <c r="R1601" s="5"/>
      <c r="S1601" s="5"/>
      <c r="T1601" s="5"/>
      <c r="U1601" s="5"/>
      <c r="V1601" s="5"/>
      <c r="W1601" s="5"/>
      <c r="X1601" s="5"/>
    </row>
    <row r="1602" spans="1:24" ht="40.799999999999997">
      <c r="A1602" s="118">
        <v>1601</v>
      </c>
      <c r="B1602" s="119" t="s">
        <v>4399</v>
      </c>
      <c r="C1602" s="120" t="s">
        <v>2273</v>
      </c>
      <c r="D1602" s="253" t="s">
        <v>23</v>
      </c>
      <c r="E1602" s="119"/>
      <c r="F1602" s="119" t="s">
        <v>4409</v>
      </c>
      <c r="G1602" s="119" t="s">
        <v>4410</v>
      </c>
      <c r="H1602" s="119" t="s">
        <v>4411</v>
      </c>
      <c r="I1602" s="224" t="s">
        <v>6015</v>
      </c>
      <c r="J1602" s="119" t="s">
        <v>4413</v>
      </c>
      <c r="K1602" s="153"/>
      <c r="L1602" s="45"/>
      <c r="M1602" s="8"/>
      <c r="N1602" s="5"/>
      <c r="O1602" s="5"/>
      <c r="P1602" s="5"/>
      <c r="Q1602" s="5"/>
      <c r="R1602" s="5"/>
      <c r="S1602" s="5"/>
      <c r="T1602" s="5"/>
      <c r="U1602" s="5"/>
      <c r="V1602" s="5"/>
      <c r="W1602" s="5"/>
      <c r="X1602" s="5"/>
    </row>
    <row r="1603" spans="1:24" ht="40.799999999999997">
      <c r="A1603" s="118">
        <v>1602</v>
      </c>
      <c r="B1603" s="119" t="s">
        <v>4399</v>
      </c>
      <c r="C1603" s="120" t="s">
        <v>2273</v>
      </c>
      <c r="D1603" s="253" t="s">
        <v>31</v>
      </c>
      <c r="E1603" s="119"/>
      <c r="F1603" s="119" t="s">
        <v>4414</v>
      </c>
      <c r="G1603" s="119" t="s">
        <v>4415</v>
      </c>
      <c r="H1603" s="119" t="s">
        <v>4416</v>
      </c>
      <c r="I1603" s="224" t="s">
        <v>4417</v>
      </c>
      <c r="J1603" s="119" t="s">
        <v>4418</v>
      </c>
      <c r="K1603" s="153"/>
      <c r="L1603" s="45"/>
      <c r="M1603" s="8"/>
      <c r="N1603" s="5"/>
      <c r="O1603" s="5"/>
      <c r="P1603" s="5"/>
      <c r="Q1603" s="5"/>
      <c r="R1603" s="5"/>
      <c r="S1603" s="5"/>
      <c r="T1603" s="5"/>
      <c r="U1603" s="5"/>
      <c r="V1603" s="5"/>
      <c r="W1603" s="5"/>
      <c r="X1603" s="5"/>
    </row>
    <row r="1604" spans="1:24" ht="30.6">
      <c r="A1604" s="118">
        <v>1603</v>
      </c>
      <c r="B1604" s="119" t="s">
        <v>4399</v>
      </c>
      <c r="C1604" s="120" t="s">
        <v>2273</v>
      </c>
      <c r="D1604" s="253" t="s">
        <v>35</v>
      </c>
      <c r="E1604" s="119"/>
      <c r="F1604" s="119" t="s">
        <v>6620</v>
      </c>
      <c r="G1604" s="119" t="s">
        <v>4419</v>
      </c>
      <c r="H1604" s="119" t="s">
        <v>4420</v>
      </c>
      <c r="I1604" s="224" t="s">
        <v>4421</v>
      </c>
      <c r="J1604" s="119" t="s">
        <v>4422</v>
      </c>
      <c r="K1604" s="153"/>
      <c r="L1604" s="45"/>
      <c r="M1604" s="8"/>
      <c r="N1604" s="5"/>
      <c r="O1604" s="5"/>
      <c r="P1604" s="5"/>
      <c r="Q1604" s="5"/>
      <c r="R1604" s="5"/>
      <c r="S1604" s="5"/>
      <c r="T1604" s="5"/>
      <c r="U1604" s="5"/>
      <c r="V1604" s="5"/>
      <c r="W1604" s="5"/>
      <c r="X1604" s="5"/>
    </row>
    <row r="1605" spans="1:24" ht="51">
      <c r="A1605" s="118">
        <v>1604</v>
      </c>
      <c r="B1605" s="119" t="s">
        <v>4399</v>
      </c>
      <c r="C1605" s="120" t="s">
        <v>2273</v>
      </c>
      <c r="D1605" s="253" t="s">
        <v>76</v>
      </c>
      <c r="E1605" s="119"/>
      <c r="F1605" s="119" t="s">
        <v>4423</v>
      </c>
      <c r="G1605" s="153" t="s">
        <v>5734</v>
      </c>
      <c r="H1605" s="119" t="s">
        <v>4424</v>
      </c>
      <c r="I1605" s="224" t="s">
        <v>4425</v>
      </c>
      <c r="J1605" s="119" t="s">
        <v>4426</v>
      </c>
      <c r="K1605" s="153"/>
      <c r="L1605" s="45"/>
      <c r="M1605" s="8"/>
      <c r="N1605" s="5"/>
      <c r="O1605" s="5"/>
      <c r="P1605" s="5"/>
      <c r="Q1605" s="5"/>
      <c r="R1605" s="5"/>
      <c r="S1605" s="5"/>
      <c r="T1605" s="5"/>
      <c r="U1605" s="5"/>
      <c r="V1605" s="5"/>
      <c r="W1605" s="5"/>
      <c r="X1605" s="5"/>
    </row>
    <row r="1606" spans="1:24" ht="30.6">
      <c r="A1606" s="118">
        <v>1605</v>
      </c>
      <c r="B1606" s="119" t="s">
        <v>4399</v>
      </c>
      <c r="C1606" s="120" t="s">
        <v>2273</v>
      </c>
      <c r="D1606" s="253" t="s">
        <v>40</v>
      </c>
      <c r="E1606" s="119"/>
      <c r="F1606" s="119" t="s">
        <v>4427</v>
      </c>
      <c r="G1606" s="119" t="s">
        <v>4428</v>
      </c>
      <c r="H1606" s="119" t="s">
        <v>4429</v>
      </c>
      <c r="I1606" s="224" t="s">
        <v>4430</v>
      </c>
      <c r="J1606" s="119" t="s">
        <v>4431</v>
      </c>
      <c r="K1606" s="153"/>
      <c r="L1606" s="45"/>
      <c r="M1606" s="8"/>
      <c r="N1606" s="5"/>
      <c r="O1606" s="5"/>
      <c r="P1606" s="5"/>
      <c r="Q1606" s="5"/>
      <c r="R1606" s="5"/>
      <c r="S1606" s="5"/>
      <c r="T1606" s="5"/>
      <c r="U1606" s="5"/>
      <c r="V1606" s="5"/>
      <c r="W1606" s="5"/>
      <c r="X1606" s="5"/>
    </row>
    <row r="1607" spans="1:24" ht="40.799999999999997">
      <c r="A1607" s="118">
        <v>1606</v>
      </c>
      <c r="B1607" s="119" t="s">
        <v>4399</v>
      </c>
      <c r="C1607" s="120" t="s">
        <v>2273</v>
      </c>
      <c r="D1607" s="253" t="s">
        <v>44</v>
      </c>
      <c r="E1607" s="119"/>
      <c r="F1607" s="119" t="s">
        <v>4432</v>
      </c>
      <c r="G1607" s="119" t="s">
        <v>4433</v>
      </c>
      <c r="H1607" s="119" t="s">
        <v>4434</v>
      </c>
      <c r="I1607" s="224" t="s">
        <v>4435</v>
      </c>
      <c r="J1607" s="119" t="s">
        <v>4436</v>
      </c>
      <c r="K1607" s="153"/>
      <c r="L1607" s="45"/>
      <c r="M1607" s="8"/>
      <c r="N1607" s="5"/>
      <c r="O1607" s="5"/>
      <c r="P1607" s="5"/>
      <c r="Q1607" s="5"/>
      <c r="R1607" s="5"/>
      <c r="S1607" s="5"/>
      <c r="T1607" s="5"/>
      <c r="U1607" s="5"/>
      <c r="V1607" s="5"/>
      <c r="W1607" s="5"/>
      <c r="X1607" s="5"/>
    </row>
    <row r="1608" spans="1:24" ht="40.799999999999997">
      <c r="A1608" s="118">
        <v>1607</v>
      </c>
      <c r="B1608" s="119" t="s">
        <v>4399</v>
      </c>
      <c r="C1608" s="120" t="s">
        <v>2273</v>
      </c>
      <c r="D1608" s="253" t="s">
        <v>92</v>
      </c>
      <c r="E1608" s="119"/>
      <c r="F1608" s="284" t="s">
        <v>6621</v>
      </c>
      <c r="G1608" s="119" t="s">
        <v>4437</v>
      </c>
      <c r="H1608" s="119" t="s">
        <v>4438</v>
      </c>
      <c r="I1608" s="224" t="s">
        <v>4439</v>
      </c>
      <c r="J1608" s="119" t="s">
        <v>4440</v>
      </c>
      <c r="K1608" s="153"/>
      <c r="L1608" s="45"/>
      <c r="M1608" s="8"/>
      <c r="N1608" s="5"/>
      <c r="O1608" s="5"/>
      <c r="P1608" s="5"/>
      <c r="Q1608" s="5"/>
      <c r="R1608" s="5"/>
      <c r="S1608" s="5"/>
      <c r="T1608" s="5"/>
      <c r="U1608" s="5"/>
      <c r="V1608" s="5"/>
      <c r="W1608" s="5"/>
      <c r="X1608" s="5"/>
    </row>
    <row r="1609" spans="1:24" ht="52.2">
      <c r="A1609" s="118">
        <v>1608</v>
      </c>
      <c r="B1609" s="119" t="s">
        <v>4441</v>
      </c>
      <c r="C1609" s="120" t="s">
        <v>2278</v>
      </c>
      <c r="D1609" s="253" t="s">
        <v>12</v>
      </c>
      <c r="E1609" s="119" t="s">
        <v>6187</v>
      </c>
      <c r="F1609" s="328" t="s">
        <v>4442</v>
      </c>
      <c r="G1609" s="119" t="s">
        <v>4443</v>
      </c>
      <c r="H1609" s="119" t="s">
        <v>4444</v>
      </c>
      <c r="I1609" s="224" t="s">
        <v>4445</v>
      </c>
      <c r="J1609" s="119" t="s">
        <v>4446</v>
      </c>
      <c r="K1609" s="153" t="s">
        <v>4447</v>
      </c>
      <c r="L1609" s="45"/>
      <c r="M1609" s="8"/>
      <c r="N1609" s="5"/>
      <c r="O1609" s="5"/>
      <c r="P1609" s="5"/>
      <c r="Q1609" s="5"/>
      <c r="R1609" s="5"/>
      <c r="S1609" s="5"/>
      <c r="T1609" s="5"/>
      <c r="U1609" s="5"/>
      <c r="V1609" s="5"/>
      <c r="W1609" s="5"/>
      <c r="X1609" s="5"/>
    </row>
    <row r="1610" spans="1:24" ht="40.799999999999997">
      <c r="A1610" s="118">
        <v>1609</v>
      </c>
      <c r="B1610" s="119" t="s">
        <v>4441</v>
      </c>
      <c r="C1610" s="120" t="s">
        <v>2278</v>
      </c>
      <c r="D1610" s="253" t="s">
        <v>17</v>
      </c>
      <c r="E1610" s="119"/>
      <c r="F1610" s="119" t="s">
        <v>6622</v>
      </c>
      <c r="G1610" s="119" t="s">
        <v>4448</v>
      </c>
      <c r="H1610" s="119" t="s">
        <v>4449</v>
      </c>
      <c r="I1610" s="224" t="s">
        <v>4450</v>
      </c>
      <c r="J1610" s="119" t="s">
        <v>4451</v>
      </c>
      <c r="K1610" s="153"/>
      <c r="L1610" s="45"/>
      <c r="M1610" s="8"/>
      <c r="N1610" s="5"/>
      <c r="O1610" s="5"/>
      <c r="P1610" s="5"/>
      <c r="Q1610" s="5"/>
      <c r="R1610" s="5"/>
      <c r="S1610" s="5"/>
      <c r="T1610" s="5"/>
      <c r="U1610" s="5"/>
      <c r="V1610" s="5"/>
      <c r="W1610" s="5"/>
      <c r="X1610" s="5"/>
    </row>
    <row r="1611" spans="1:24" ht="40.799999999999997">
      <c r="A1611" s="118">
        <v>1610</v>
      </c>
      <c r="B1611" s="119" t="s">
        <v>4441</v>
      </c>
      <c r="C1611" s="120" t="s">
        <v>2278</v>
      </c>
      <c r="D1611" s="253" t="s">
        <v>23</v>
      </c>
      <c r="E1611" s="119"/>
      <c r="F1611" s="119" t="s">
        <v>6622</v>
      </c>
      <c r="G1611" s="119" t="s">
        <v>4452</v>
      </c>
      <c r="H1611" s="119" t="s">
        <v>4453</v>
      </c>
      <c r="I1611" s="224" t="s">
        <v>4454</v>
      </c>
      <c r="J1611" s="119" t="s">
        <v>4455</v>
      </c>
      <c r="K1611" s="153"/>
      <c r="L1611" s="1"/>
      <c r="M1611" s="4"/>
      <c r="N1611" s="5"/>
      <c r="O1611" s="5"/>
      <c r="P1611" s="5"/>
      <c r="Q1611" s="5"/>
      <c r="R1611" s="5"/>
      <c r="S1611" s="5"/>
      <c r="T1611" s="5"/>
      <c r="U1611" s="5"/>
      <c r="V1611" s="5"/>
      <c r="W1611" s="5"/>
      <c r="X1611" s="5"/>
    </row>
    <row r="1612" spans="1:24" ht="30.6">
      <c r="A1612" s="118">
        <v>1611</v>
      </c>
      <c r="B1612" s="119" t="s">
        <v>4441</v>
      </c>
      <c r="C1612" s="120" t="s">
        <v>2278</v>
      </c>
      <c r="D1612" s="253" t="s">
        <v>31</v>
      </c>
      <c r="E1612" s="119"/>
      <c r="F1612" s="119" t="s">
        <v>6623</v>
      </c>
      <c r="G1612" s="119" t="s">
        <v>4456</v>
      </c>
      <c r="H1612" s="119" t="s">
        <v>4457</v>
      </c>
      <c r="I1612" s="224" t="s">
        <v>4458</v>
      </c>
      <c r="J1612" s="119" t="s">
        <v>4459</v>
      </c>
      <c r="K1612" s="153"/>
      <c r="L1612" s="1"/>
      <c r="M1612" s="4"/>
      <c r="N1612" s="5"/>
      <c r="O1612" s="5"/>
      <c r="P1612" s="5"/>
      <c r="Q1612" s="5"/>
      <c r="R1612" s="5"/>
      <c r="S1612" s="5"/>
      <c r="T1612" s="5"/>
      <c r="U1612" s="5"/>
      <c r="V1612" s="5"/>
      <c r="W1612" s="5"/>
      <c r="X1612" s="5"/>
    </row>
    <row r="1613" spans="1:24" ht="30.6">
      <c r="A1613" s="118">
        <v>1612</v>
      </c>
      <c r="B1613" s="119" t="s">
        <v>4441</v>
      </c>
      <c r="C1613" s="120" t="s">
        <v>2278</v>
      </c>
      <c r="D1613" s="253" t="s">
        <v>35</v>
      </c>
      <c r="E1613" s="119"/>
      <c r="F1613" s="119" t="s">
        <v>6624</v>
      </c>
      <c r="G1613" s="119" t="s">
        <v>4460</v>
      </c>
      <c r="H1613" s="119" t="s">
        <v>4461</v>
      </c>
      <c r="I1613" s="224" t="s">
        <v>6094</v>
      </c>
      <c r="J1613" s="119" t="s">
        <v>4463</v>
      </c>
      <c r="K1613" s="153" t="s">
        <v>4464</v>
      </c>
      <c r="L1613" s="1"/>
      <c r="M1613" s="4"/>
      <c r="N1613" s="5"/>
      <c r="O1613" s="5"/>
      <c r="P1613" s="5"/>
      <c r="Q1613" s="5"/>
      <c r="R1613" s="5"/>
      <c r="S1613" s="5"/>
      <c r="T1613" s="5"/>
      <c r="U1613" s="5"/>
      <c r="V1613" s="5"/>
      <c r="W1613" s="5"/>
      <c r="X1613" s="5"/>
    </row>
    <row r="1614" spans="1:24" ht="30.6">
      <c r="A1614" s="118">
        <v>1613</v>
      </c>
      <c r="B1614" s="119" t="s">
        <v>4441</v>
      </c>
      <c r="C1614" s="120" t="s">
        <v>2278</v>
      </c>
      <c r="D1614" s="253" t="s">
        <v>76</v>
      </c>
      <c r="E1614" s="119"/>
      <c r="F1614" s="119" t="s">
        <v>4465</v>
      </c>
      <c r="G1614" s="119" t="s">
        <v>4466</v>
      </c>
      <c r="H1614" s="119" t="s">
        <v>4467</v>
      </c>
      <c r="I1614" s="331" t="s">
        <v>4468</v>
      </c>
      <c r="J1614" s="119" t="s">
        <v>4469</v>
      </c>
      <c r="K1614" s="153"/>
      <c r="L1614" s="6" t="s">
        <v>205</v>
      </c>
      <c r="M1614" s="4"/>
      <c r="N1614" s="5"/>
      <c r="O1614" s="5"/>
      <c r="P1614" s="5"/>
      <c r="Q1614" s="5"/>
      <c r="R1614" s="5"/>
      <c r="S1614" s="5"/>
      <c r="T1614" s="5"/>
      <c r="U1614" s="5"/>
      <c r="V1614" s="5"/>
      <c r="W1614" s="5"/>
      <c r="X1614" s="5"/>
    </row>
    <row r="1615" spans="1:24" ht="40.799999999999997">
      <c r="A1615" s="118">
        <v>1614</v>
      </c>
      <c r="B1615" s="119" t="s">
        <v>4441</v>
      </c>
      <c r="C1615" s="120" t="s">
        <v>2278</v>
      </c>
      <c r="D1615" s="253" t="s">
        <v>40</v>
      </c>
      <c r="E1615" s="119"/>
      <c r="F1615" s="119" t="s">
        <v>4470</v>
      </c>
      <c r="G1615" s="119" t="s">
        <v>4471</v>
      </c>
      <c r="H1615" s="119" t="s">
        <v>4472</v>
      </c>
      <c r="I1615" s="224" t="s">
        <v>4473</v>
      </c>
      <c r="J1615" s="119" t="s">
        <v>4474</v>
      </c>
      <c r="K1615" s="153" t="s">
        <v>4475</v>
      </c>
      <c r="L1615" s="1"/>
      <c r="M1615" s="4"/>
      <c r="N1615" s="5"/>
      <c r="O1615" s="5"/>
      <c r="P1615" s="5"/>
      <c r="Q1615" s="5"/>
      <c r="R1615" s="5"/>
      <c r="S1615" s="5"/>
      <c r="T1615" s="5"/>
      <c r="U1615" s="5"/>
      <c r="V1615" s="5"/>
      <c r="W1615" s="5"/>
      <c r="X1615" s="5"/>
    </row>
    <row r="1616" spans="1:24" ht="30.6">
      <c r="A1616" s="118">
        <v>1615</v>
      </c>
      <c r="B1616" s="119" t="s">
        <v>4441</v>
      </c>
      <c r="C1616" s="120" t="s">
        <v>2278</v>
      </c>
      <c r="D1616" s="253" t="s">
        <v>44</v>
      </c>
      <c r="E1616" s="119"/>
      <c r="F1616" s="119" t="s">
        <v>4476</v>
      </c>
      <c r="G1616" s="119" t="s">
        <v>4477</v>
      </c>
      <c r="H1616" s="119" t="s">
        <v>4478</v>
      </c>
      <c r="I1616" s="224" t="s">
        <v>4479</v>
      </c>
      <c r="J1616" s="119" t="s">
        <v>4480</v>
      </c>
      <c r="K1616" s="329"/>
      <c r="L1616" s="1"/>
      <c r="M1616" s="4"/>
      <c r="N1616" s="5"/>
      <c r="O1616" s="5"/>
      <c r="P1616" s="5"/>
      <c r="Q1616" s="5"/>
      <c r="R1616" s="5"/>
      <c r="S1616" s="5"/>
      <c r="T1616" s="5"/>
      <c r="U1616" s="5"/>
      <c r="V1616" s="5"/>
      <c r="W1616" s="5"/>
      <c r="X1616" s="5"/>
    </row>
    <row r="1617" spans="1:24" ht="40.799999999999997">
      <c r="A1617" s="118">
        <v>1616</v>
      </c>
      <c r="B1617" s="119" t="s">
        <v>4441</v>
      </c>
      <c r="C1617" s="120" t="s">
        <v>2278</v>
      </c>
      <c r="D1617" s="253" t="s">
        <v>92</v>
      </c>
      <c r="E1617" s="119"/>
      <c r="F1617" s="119" t="s">
        <v>4481</v>
      </c>
      <c r="G1617" s="119" t="s">
        <v>4482</v>
      </c>
      <c r="H1617" s="119" t="s">
        <v>4483</v>
      </c>
      <c r="I1617" s="224" t="s">
        <v>4484</v>
      </c>
      <c r="J1617" s="119" t="s">
        <v>4485</v>
      </c>
      <c r="K1617" s="153" t="s">
        <v>4486</v>
      </c>
      <c r="L1617" s="1"/>
      <c r="M1617" s="4"/>
      <c r="N1617" s="5"/>
      <c r="O1617" s="5"/>
      <c r="P1617" s="5"/>
      <c r="Q1617" s="5"/>
      <c r="R1617" s="5"/>
      <c r="S1617" s="5"/>
      <c r="T1617" s="5"/>
      <c r="U1617" s="5"/>
      <c r="V1617" s="5"/>
      <c r="W1617" s="5"/>
      <c r="X1617" s="5"/>
    </row>
    <row r="1618" spans="1:24" ht="40.799999999999997">
      <c r="A1618" s="118">
        <v>1617</v>
      </c>
      <c r="B1618" s="119" t="s">
        <v>4441</v>
      </c>
      <c r="C1618" s="120" t="s">
        <v>2278</v>
      </c>
      <c r="D1618" s="253" t="s">
        <v>223</v>
      </c>
      <c r="E1618" s="119"/>
      <c r="F1618" s="119" t="s">
        <v>4487</v>
      </c>
      <c r="G1618" s="119" t="s">
        <v>4488</v>
      </c>
      <c r="H1618" s="119" t="s">
        <v>4489</v>
      </c>
      <c r="I1618" s="224" t="s">
        <v>4490</v>
      </c>
      <c r="J1618" s="119" t="s">
        <v>4491</v>
      </c>
      <c r="K1618" s="153"/>
      <c r="L1618" s="1"/>
      <c r="M1618" s="4"/>
      <c r="N1618" s="5"/>
      <c r="O1618" s="5"/>
      <c r="P1618" s="5"/>
      <c r="Q1618" s="5"/>
      <c r="R1618" s="5"/>
      <c r="S1618" s="5"/>
      <c r="T1618" s="5"/>
      <c r="U1618" s="5"/>
      <c r="V1618" s="5"/>
      <c r="W1618" s="5"/>
      <c r="X1618" s="5"/>
    </row>
    <row r="1619" spans="1:24" ht="30.6">
      <c r="A1619" s="118">
        <v>1618</v>
      </c>
      <c r="B1619" s="224" t="s">
        <v>4441</v>
      </c>
      <c r="C1619" s="252" t="s">
        <v>2278</v>
      </c>
      <c r="D1619" s="253" t="s">
        <v>229</v>
      </c>
      <c r="E1619" s="224"/>
      <c r="F1619" s="224" t="s">
        <v>4492</v>
      </c>
      <c r="G1619" s="224" t="s">
        <v>4493</v>
      </c>
      <c r="H1619" s="224" t="s">
        <v>4494</v>
      </c>
      <c r="I1619" s="224" t="s">
        <v>4495</v>
      </c>
      <c r="J1619" s="224" t="s">
        <v>4496</v>
      </c>
      <c r="K1619" s="224"/>
      <c r="L1619" s="1"/>
      <c r="M1619" s="4"/>
      <c r="N1619" s="5"/>
      <c r="O1619" s="5"/>
      <c r="P1619" s="5"/>
      <c r="Q1619" s="5"/>
      <c r="R1619" s="5"/>
      <c r="S1619" s="5"/>
      <c r="T1619" s="5"/>
      <c r="U1619" s="5"/>
      <c r="V1619" s="5"/>
      <c r="W1619" s="5"/>
      <c r="X1619" s="5"/>
    </row>
    <row r="1620" spans="1:24" ht="40.799999999999997">
      <c r="A1620" s="118">
        <v>1619</v>
      </c>
      <c r="B1620" s="119" t="s">
        <v>4441</v>
      </c>
      <c r="C1620" s="120" t="s">
        <v>2278</v>
      </c>
      <c r="D1620" s="253" t="s">
        <v>235</v>
      </c>
      <c r="E1620" s="119"/>
      <c r="F1620" s="119" t="s">
        <v>4497</v>
      </c>
      <c r="G1620" s="119" t="s">
        <v>4498</v>
      </c>
      <c r="H1620" s="119" t="s">
        <v>4499</v>
      </c>
      <c r="I1620" s="224" t="s">
        <v>4500</v>
      </c>
      <c r="J1620" s="119" t="s">
        <v>4501</v>
      </c>
      <c r="K1620" s="153" t="s">
        <v>4502</v>
      </c>
      <c r="L1620" s="1"/>
      <c r="M1620" s="4"/>
      <c r="N1620" s="5"/>
      <c r="O1620" s="5"/>
      <c r="P1620" s="5"/>
      <c r="Q1620" s="5"/>
      <c r="R1620" s="5"/>
      <c r="S1620" s="5"/>
      <c r="T1620" s="5"/>
      <c r="U1620" s="5"/>
      <c r="V1620" s="5"/>
      <c r="W1620" s="5"/>
      <c r="X1620" s="5"/>
    </row>
    <row r="1621" spans="1:24" ht="30.6">
      <c r="A1621" s="118">
        <v>1620</v>
      </c>
      <c r="B1621" s="119" t="s">
        <v>4441</v>
      </c>
      <c r="C1621" s="120" t="s">
        <v>2278</v>
      </c>
      <c r="D1621" s="253" t="s">
        <v>241</v>
      </c>
      <c r="E1621" s="119"/>
      <c r="F1621" s="119" t="s">
        <v>4503</v>
      </c>
      <c r="G1621" s="119" t="s">
        <v>4504</v>
      </c>
      <c r="H1621" s="119" t="s">
        <v>4505</v>
      </c>
      <c r="I1621" s="224" t="s">
        <v>4506</v>
      </c>
      <c r="J1621" s="119" t="s">
        <v>4507</v>
      </c>
      <c r="K1621" s="153"/>
      <c r="L1621" s="1"/>
      <c r="M1621" s="4"/>
      <c r="N1621" s="5"/>
      <c r="O1621" s="5"/>
      <c r="P1621" s="5"/>
      <c r="Q1621" s="5"/>
      <c r="R1621" s="5"/>
      <c r="S1621" s="5"/>
      <c r="T1621" s="5"/>
      <c r="U1621" s="5"/>
      <c r="V1621" s="5"/>
      <c r="W1621" s="5"/>
      <c r="X1621" s="5"/>
    </row>
    <row r="1622" spans="1:24" ht="40.799999999999997">
      <c r="A1622" s="118">
        <v>1621</v>
      </c>
      <c r="B1622" s="119" t="s">
        <v>4441</v>
      </c>
      <c r="C1622" s="120" t="s">
        <v>2278</v>
      </c>
      <c r="D1622" s="253" t="s">
        <v>247</v>
      </c>
      <c r="E1622" s="119"/>
      <c r="F1622" s="119" t="s">
        <v>4508</v>
      </c>
      <c r="G1622" s="119" t="s">
        <v>4509</v>
      </c>
      <c r="H1622" s="119" t="s">
        <v>4510</v>
      </c>
      <c r="I1622" s="224" t="s">
        <v>4511</v>
      </c>
      <c r="J1622" s="119" t="s">
        <v>4512</v>
      </c>
      <c r="K1622" s="153"/>
      <c r="L1622" s="1"/>
      <c r="M1622" s="4"/>
      <c r="N1622" s="5"/>
      <c r="O1622" s="5"/>
      <c r="P1622" s="5"/>
      <c r="Q1622" s="5"/>
      <c r="R1622" s="5"/>
      <c r="S1622" s="5"/>
      <c r="T1622" s="5"/>
      <c r="U1622" s="5"/>
      <c r="V1622" s="5"/>
      <c r="W1622" s="5"/>
      <c r="X1622" s="5"/>
    </row>
    <row r="1623" spans="1:24" ht="30.6">
      <c r="A1623" s="118">
        <v>1622</v>
      </c>
      <c r="B1623" s="119" t="s">
        <v>4441</v>
      </c>
      <c r="C1623" s="120" t="s">
        <v>2278</v>
      </c>
      <c r="D1623" s="253" t="s">
        <v>253</v>
      </c>
      <c r="E1623" s="119"/>
      <c r="F1623" s="119" t="s">
        <v>4513</v>
      </c>
      <c r="G1623" s="119" t="s">
        <v>4514</v>
      </c>
      <c r="H1623" s="119" t="s">
        <v>4515</v>
      </c>
      <c r="I1623" s="224" t="s">
        <v>4516</v>
      </c>
      <c r="J1623" s="119" t="s">
        <v>4517</v>
      </c>
      <c r="K1623" s="153"/>
      <c r="L1623" s="6" t="s">
        <v>4523</v>
      </c>
      <c r="M1623" s="4"/>
      <c r="N1623" s="5"/>
      <c r="O1623" s="5"/>
      <c r="P1623" s="5"/>
      <c r="Q1623" s="5"/>
      <c r="R1623" s="5"/>
      <c r="S1623" s="5"/>
      <c r="T1623" s="5"/>
      <c r="U1623" s="5"/>
      <c r="V1623" s="5"/>
      <c r="W1623" s="5"/>
      <c r="X1623" s="5"/>
    </row>
    <row r="1624" spans="1:24" ht="40.799999999999997">
      <c r="A1624" s="118">
        <v>1623</v>
      </c>
      <c r="B1624" s="119" t="s">
        <v>4441</v>
      </c>
      <c r="C1624" s="120" t="s">
        <v>2278</v>
      </c>
      <c r="D1624" s="253" t="s">
        <v>259</v>
      </c>
      <c r="E1624" s="119"/>
      <c r="F1624" s="119" t="s">
        <v>6235</v>
      </c>
      <c r="G1624" s="119" t="s">
        <v>4518</v>
      </c>
      <c r="H1624" s="119" t="s">
        <v>4519</v>
      </c>
      <c r="I1624" s="224" t="s">
        <v>4520</v>
      </c>
      <c r="J1624" s="119" t="s">
        <v>4521</v>
      </c>
      <c r="K1624" s="153" t="s">
        <v>4522</v>
      </c>
      <c r="L1624" s="1"/>
      <c r="M1624" s="4"/>
      <c r="N1624" s="5"/>
      <c r="O1624" s="5"/>
      <c r="P1624" s="5"/>
      <c r="Q1624" s="5"/>
      <c r="R1624" s="5"/>
      <c r="S1624" s="5"/>
      <c r="T1624" s="5"/>
      <c r="U1624" s="5"/>
      <c r="V1624" s="5"/>
      <c r="W1624" s="5"/>
      <c r="X1624" s="5"/>
    </row>
    <row r="1625" spans="1:24" ht="40.799999999999997">
      <c r="A1625" s="118">
        <v>1624</v>
      </c>
      <c r="B1625" s="224" t="s">
        <v>4441</v>
      </c>
      <c r="C1625" s="252" t="s">
        <v>2278</v>
      </c>
      <c r="D1625" s="253" t="s">
        <v>271</v>
      </c>
      <c r="E1625" s="224"/>
      <c r="F1625" s="224" t="s">
        <v>6625</v>
      </c>
      <c r="G1625" s="224" t="s">
        <v>4525</v>
      </c>
      <c r="H1625" s="224" t="s">
        <v>4526</v>
      </c>
      <c r="I1625" s="224" t="s">
        <v>4527</v>
      </c>
      <c r="J1625" s="224" t="s">
        <v>4528</v>
      </c>
      <c r="K1625" s="224"/>
      <c r="L1625" s="1"/>
      <c r="M1625" s="4"/>
      <c r="N1625" s="5"/>
      <c r="O1625" s="5"/>
      <c r="P1625" s="5"/>
      <c r="Q1625" s="5"/>
      <c r="R1625" s="5"/>
      <c r="S1625" s="5"/>
      <c r="T1625" s="5"/>
      <c r="U1625" s="5"/>
      <c r="V1625" s="5"/>
      <c r="W1625" s="5"/>
      <c r="X1625" s="5"/>
    </row>
    <row r="1626" spans="1:24" ht="30.6">
      <c r="A1626" s="118">
        <v>1625</v>
      </c>
      <c r="B1626" s="119" t="s">
        <v>4441</v>
      </c>
      <c r="C1626" s="120" t="s">
        <v>2278</v>
      </c>
      <c r="D1626" s="253" t="s">
        <v>277</v>
      </c>
      <c r="E1626" s="119"/>
      <c r="F1626" s="119" t="s">
        <v>6626</v>
      </c>
      <c r="G1626" s="119" t="s">
        <v>4529</v>
      </c>
      <c r="H1626" s="119" t="s">
        <v>4530</v>
      </c>
      <c r="I1626" s="224" t="s">
        <v>4531</v>
      </c>
      <c r="J1626" s="119" t="s">
        <v>4532</v>
      </c>
      <c r="K1626" s="153" t="s">
        <v>4533</v>
      </c>
      <c r="L1626" s="1"/>
      <c r="M1626" s="4"/>
      <c r="N1626" s="5"/>
      <c r="O1626" s="5"/>
      <c r="P1626" s="5"/>
      <c r="Q1626" s="5"/>
      <c r="R1626" s="5"/>
      <c r="S1626" s="5"/>
      <c r="T1626" s="5"/>
      <c r="U1626" s="5"/>
      <c r="V1626" s="5"/>
      <c r="W1626" s="5"/>
      <c r="X1626" s="5"/>
    </row>
    <row r="1627" spans="1:24" ht="30.6">
      <c r="A1627" s="118">
        <v>1626</v>
      </c>
      <c r="B1627" s="119" t="s">
        <v>4441</v>
      </c>
      <c r="C1627" s="120" t="s">
        <v>2278</v>
      </c>
      <c r="D1627" s="253" t="s">
        <v>283</v>
      </c>
      <c r="E1627" s="119"/>
      <c r="F1627" s="119" t="s">
        <v>6627</v>
      </c>
      <c r="G1627" s="119" t="s">
        <v>4534</v>
      </c>
      <c r="H1627" s="119" t="s">
        <v>4535</v>
      </c>
      <c r="I1627" s="224" t="s">
        <v>4536</v>
      </c>
      <c r="J1627" s="119" t="s">
        <v>4537</v>
      </c>
      <c r="K1627" s="153"/>
      <c r="L1627" s="1"/>
      <c r="M1627" s="4"/>
      <c r="N1627" s="5"/>
      <c r="O1627" s="5"/>
      <c r="P1627" s="5"/>
      <c r="Q1627" s="5"/>
      <c r="R1627" s="5"/>
      <c r="S1627" s="5"/>
      <c r="T1627" s="5"/>
      <c r="U1627" s="5"/>
      <c r="V1627" s="5"/>
      <c r="W1627" s="5"/>
      <c r="X1627" s="5"/>
    </row>
    <row r="1628" spans="1:24" ht="40.799999999999997">
      <c r="A1628" s="118">
        <v>1627</v>
      </c>
      <c r="B1628" s="119" t="s">
        <v>4441</v>
      </c>
      <c r="C1628" s="120" t="s">
        <v>2278</v>
      </c>
      <c r="D1628" s="253" t="s">
        <v>289</v>
      </c>
      <c r="E1628" s="119"/>
      <c r="F1628" s="119" t="s">
        <v>6628</v>
      </c>
      <c r="G1628" s="119" t="s">
        <v>4538</v>
      </c>
      <c r="H1628" s="119" t="s">
        <v>4539</v>
      </c>
      <c r="I1628" s="226" t="s">
        <v>6096</v>
      </c>
      <c r="J1628" s="119" t="s">
        <v>4541</v>
      </c>
      <c r="K1628" s="153"/>
      <c r="L1628" s="1"/>
      <c r="M1628" s="4"/>
      <c r="N1628" s="5"/>
      <c r="O1628" s="5"/>
      <c r="P1628" s="5"/>
      <c r="Q1628" s="5"/>
      <c r="R1628" s="5"/>
      <c r="S1628" s="5"/>
      <c r="T1628" s="5"/>
      <c r="U1628" s="5"/>
      <c r="V1628" s="5"/>
      <c r="W1628" s="5"/>
      <c r="X1628" s="5"/>
    </row>
    <row r="1629" spans="1:24" ht="40.799999999999997">
      <c r="A1629" s="118">
        <v>1628</v>
      </c>
      <c r="B1629" s="119" t="s">
        <v>4441</v>
      </c>
      <c r="C1629" s="120" t="s">
        <v>2278</v>
      </c>
      <c r="D1629" s="253" t="s">
        <v>300</v>
      </c>
      <c r="E1629" s="119"/>
      <c r="F1629" s="119" t="s">
        <v>6629</v>
      </c>
      <c r="G1629" s="119" t="s">
        <v>4543</v>
      </c>
      <c r="H1629" s="119" t="s">
        <v>4544</v>
      </c>
      <c r="I1629" s="224" t="s">
        <v>4545</v>
      </c>
      <c r="J1629" s="119" t="s">
        <v>4546</v>
      </c>
      <c r="K1629" s="153"/>
      <c r="L1629" s="1"/>
      <c r="M1629" s="4"/>
      <c r="N1629" s="5"/>
      <c r="O1629" s="5"/>
      <c r="P1629" s="5"/>
      <c r="Q1629" s="5"/>
      <c r="R1629" s="5"/>
      <c r="S1629" s="5"/>
      <c r="T1629" s="5"/>
      <c r="U1629" s="5"/>
      <c r="V1629" s="5"/>
      <c r="W1629" s="5"/>
      <c r="X1629" s="5"/>
    </row>
    <row r="1630" spans="1:24" ht="20.399999999999999">
      <c r="A1630" s="118">
        <v>1629</v>
      </c>
      <c r="B1630" s="119" t="s">
        <v>4441</v>
      </c>
      <c r="C1630" s="120" t="s">
        <v>2278</v>
      </c>
      <c r="D1630" s="253" t="s">
        <v>313</v>
      </c>
      <c r="E1630" s="119"/>
      <c r="F1630" s="119" t="s">
        <v>4548</v>
      </c>
      <c r="G1630" s="119" t="s">
        <v>4549</v>
      </c>
      <c r="H1630" s="119" t="s">
        <v>4550</v>
      </c>
      <c r="I1630" s="224" t="s">
        <v>4551</v>
      </c>
      <c r="J1630" s="119" t="s">
        <v>4552</v>
      </c>
      <c r="K1630" s="153"/>
      <c r="L1630" s="1"/>
      <c r="M1630" s="4"/>
      <c r="N1630" s="5"/>
      <c r="O1630" s="5"/>
      <c r="P1630" s="5"/>
      <c r="Q1630" s="5"/>
      <c r="R1630" s="5"/>
      <c r="S1630" s="5"/>
      <c r="T1630" s="5"/>
      <c r="U1630" s="5"/>
      <c r="V1630" s="5"/>
      <c r="W1630" s="5"/>
      <c r="X1630" s="5"/>
    </row>
    <row r="1631" spans="1:24" ht="40.799999999999997">
      <c r="A1631" s="118">
        <v>1630</v>
      </c>
      <c r="B1631" s="224" t="s">
        <v>4441</v>
      </c>
      <c r="C1631" s="252" t="s">
        <v>2278</v>
      </c>
      <c r="D1631" s="253" t="s">
        <v>319</v>
      </c>
      <c r="E1631" s="224"/>
      <c r="F1631" s="224" t="s">
        <v>4553</v>
      </c>
      <c r="G1631" s="224" t="s">
        <v>4554</v>
      </c>
      <c r="H1631" s="224" t="s">
        <v>4555</v>
      </c>
      <c r="I1631" s="224" t="s">
        <v>4556</v>
      </c>
      <c r="J1631" s="224" t="s">
        <v>4557</v>
      </c>
      <c r="K1631" s="224" t="s">
        <v>4558</v>
      </c>
      <c r="L1631" s="1"/>
      <c r="M1631" s="4"/>
      <c r="N1631" s="5"/>
      <c r="O1631" s="5"/>
      <c r="P1631" s="5"/>
      <c r="Q1631" s="5"/>
      <c r="R1631" s="5"/>
      <c r="S1631" s="5"/>
      <c r="T1631" s="5"/>
      <c r="U1631" s="5"/>
      <c r="V1631" s="5"/>
      <c r="W1631" s="5"/>
      <c r="X1631" s="5"/>
    </row>
    <row r="1632" spans="1:24" ht="40.799999999999997">
      <c r="A1632" s="118">
        <v>1631</v>
      </c>
      <c r="B1632" s="119" t="s">
        <v>4441</v>
      </c>
      <c r="C1632" s="120" t="s">
        <v>2278</v>
      </c>
      <c r="D1632" s="253" t="s">
        <v>325</v>
      </c>
      <c r="E1632" s="119"/>
      <c r="F1632" s="119" t="s">
        <v>6630</v>
      </c>
      <c r="G1632" s="119" t="s">
        <v>4559</v>
      </c>
      <c r="H1632" s="119" t="s">
        <v>4560</v>
      </c>
      <c r="I1632" s="224" t="s">
        <v>6095</v>
      </c>
      <c r="J1632" s="119" t="s">
        <v>4562</v>
      </c>
      <c r="K1632" s="153"/>
      <c r="L1632" s="1"/>
      <c r="M1632" s="4"/>
      <c r="N1632" s="5"/>
      <c r="O1632" s="5"/>
      <c r="P1632" s="5"/>
      <c r="Q1632" s="5"/>
      <c r="R1632" s="5"/>
      <c r="S1632" s="5"/>
      <c r="T1632" s="5"/>
      <c r="U1632" s="5"/>
      <c r="V1632" s="5"/>
      <c r="W1632" s="5"/>
      <c r="X1632" s="5"/>
    </row>
    <row r="1633" spans="1:24" ht="40.799999999999997">
      <c r="A1633" s="118">
        <v>1632</v>
      </c>
      <c r="B1633" s="119" t="s">
        <v>4441</v>
      </c>
      <c r="C1633" s="120" t="s">
        <v>2278</v>
      </c>
      <c r="D1633" s="253" t="s">
        <v>47</v>
      </c>
      <c r="E1633" s="119"/>
      <c r="F1633" s="119" t="s">
        <v>6631</v>
      </c>
      <c r="G1633" s="119" t="s">
        <v>4563</v>
      </c>
      <c r="H1633" s="119" t="s">
        <v>4564</v>
      </c>
      <c r="I1633" s="226" t="s">
        <v>6097</v>
      </c>
      <c r="J1633" s="119" t="s">
        <v>4566</v>
      </c>
      <c r="K1633" s="153"/>
      <c r="L1633" s="1"/>
      <c r="M1633" s="4"/>
      <c r="N1633" s="5"/>
      <c r="O1633" s="5"/>
      <c r="P1633" s="5"/>
      <c r="Q1633" s="5"/>
      <c r="R1633" s="5"/>
      <c r="S1633" s="5"/>
      <c r="T1633" s="5"/>
      <c r="U1633" s="5"/>
      <c r="V1633" s="5"/>
      <c r="W1633" s="5"/>
      <c r="X1633" s="5"/>
    </row>
    <row r="1634" spans="1:24" ht="30.6">
      <c r="A1634" s="118">
        <v>1633</v>
      </c>
      <c r="B1634" s="119" t="s">
        <v>4441</v>
      </c>
      <c r="C1634" s="120" t="s">
        <v>2278</v>
      </c>
      <c r="D1634" s="253" t="s">
        <v>128</v>
      </c>
      <c r="E1634" s="119"/>
      <c r="F1634" s="119" t="s">
        <v>6632</v>
      </c>
      <c r="G1634" s="119" t="s">
        <v>4568</v>
      </c>
      <c r="H1634" s="119" t="s">
        <v>4569</v>
      </c>
      <c r="I1634" s="224" t="s">
        <v>4570</v>
      </c>
      <c r="J1634" s="119" t="s">
        <v>4571</v>
      </c>
      <c r="K1634" s="153"/>
      <c r="L1634" s="1"/>
      <c r="M1634" s="4"/>
      <c r="N1634" s="5"/>
      <c r="O1634" s="5"/>
      <c r="P1634" s="5"/>
      <c r="Q1634" s="5"/>
      <c r="R1634" s="5"/>
      <c r="S1634" s="5"/>
      <c r="T1634" s="5"/>
      <c r="U1634" s="5"/>
      <c r="V1634" s="5"/>
      <c r="W1634" s="5"/>
      <c r="X1634" s="5"/>
    </row>
    <row r="1635" spans="1:24" ht="30.6">
      <c r="A1635" s="118">
        <v>1634</v>
      </c>
      <c r="B1635" s="224" t="s">
        <v>4441</v>
      </c>
      <c r="C1635" s="252" t="s">
        <v>2278</v>
      </c>
      <c r="D1635" s="253" t="s">
        <v>145</v>
      </c>
      <c r="E1635" s="224"/>
      <c r="F1635" s="224" t="s">
        <v>6633</v>
      </c>
      <c r="G1635" s="224"/>
      <c r="H1635" s="224"/>
      <c r="I1635" s="224" t="s">
        <v>4572</v>
      </c>
      <c r="J1635" s="224" t="s">
        <v>4573</v>
      </c>
      <c r="K1635" s="224"/>
      <c r="L1635" s="1"/>
      <c r="M1635" s="4"/>
      <c r="N1635" s="5"/>
      <c r="O1635" s="5"/>
      <c r="P1635" s="5"/>
      <c r="Q1635" s="5"/>
      <c r="R1635" s="5"/>
      <c r="S1635" s="5"/>
      <c r="T1635" s="5"/>
      <c r="U1635" s="5"/>
      <c r="V1635" s="5"/>
      <c r="W1635" s="5"/>
      <c r="X1635" s="5"/>
    </row>
    <row r="1636" spans="1:24" ht="30.6">
      <c r="A1636" s="118">
        <v>1635</v>
      </c>
      <c r="B1636" s="224" t="s">
        <v>4441</v>
      </c>
      <c r="C1636" s="252" t="s">
        <v>2278</v>
      </c>
      <c r="D1636" s="253" t="s">
        <v>158</v>
      </c>
      <c r="E1636" s="224"/>
      <c r="F1636" s="224" t="s">
        <v>4574</v>
      </c>
      <c r="G1636" s="224" t="s">
        <v>4575</v>
      </c>
      <c r="H1636" s="224" t="s">
        <v>4576</v>
      </c>
      <c r="I1636" s="224" t="s">
        <v>4577</v>
      </c>
      <c r="J1636" s="224" t="s">
        <v>4578</v>
      </c>
      <c r="K1636" s="224"/>
      <c r="L1636" s="1"/>
      <c r="M1636" s="4"/>
      <c r="N1636" s="5"/>
      <c r="O1636" s="5"/>
      <c r="P1636" s="5"/>
      <c r="Q1636" s="5"/>
      <c r="R1636" s="5"/>
      <c r="S1636" s="5"/>
      <c r="T1636" s="5"/>
      <c r="U1636" s="5"/>
      <c r="V1636" s="5"/>
      <c r="W1636" s="5"/>
      <c r="X1636" s="5"/>
    </row>
    <row r="1637" spans="1:24" ht="20.399999999999999">
      <c r="A1637" s="118">
        <v>1636</v>
      </c>
      <c r="B1637" s="224" t="s">
        <v>4441</v>
      </c>
      <c r="C1637" s="252" t="s">
        <v>2278</v>
      </c>
      <c r="D1637" s="253" t="s">
        <v>174</v>
      </c>
      <c r="E1637" s="224"/>
      <c r="F1637" s="224" t="s">
        <v>4579</v>
      </c>
      <c r="G1637" s="224" t="s">
        <v>4580</v>
      </c>
      <c r="H1637" s="224" t="s">
        <v>4581</v>
      </c>
      <c r="I1637" s="224" t="s">
        <v>4582</v>
      </c>
      <c r="J1637" s="224" t="s">
        <v>4583</v>
      </c>
      <c r="K1637" s="224"/>
      <c r="L1637" s="1"/>
      <c r="M1637" s="47"/>
      <c r="N1637" s="48"/>
      <c r="O1637" s="48"/>
      <c r="P1637" s="48"/>
      <c r="Q1637" s="48"/>
      <c r="R1637" s="48"/>
      <c r="S1637" s="48"/>
      <c r="T1637" s="48"/>
      <c r="U1637" s="48"/>
      <c r="V1637" s="48"/>
      <c r="W1637" s="48"/>
      <c r="X1637" s="48"/>
    </row>
    <row r="1638" spans="1:24" ht="30.6">
      <c r="A1638" s="118">
        <v>1637</v>
      </c>
      <c r="B1638" s="224" t="s">
        <v>4441</v>
      </c>
      <c r="C1638" s="252" t="s">
        <v>2278</v>
      </c>
      <c r="D1638" s="253" t="s">
        <v>356</v>
      </c>
      <c r="E1638" s="224" t="s">
        <v>6187</v>
      </c>
      <c r="F1638" s="224" t="s">
        <v>4584</v>
      </c>
      <c r="G1638" s="224" t="s">
        <v>4585</v>
      </c>
      <c r="H1638" s="224" t="s">
        <v>4586</v>
      </c>
      <c r="I1638" s="224" t="s">
        <v>4587</v>
      </c>
      <c r="J1638" s="224" t="s">
        <v>4588</v>
      </c>
      <c r="K1638" s="224" t="s">
        <v>4589</v>
      </c>
      <c r="L1638" s="1"/>
      <c r="M1638" s="113"/>
      <c r="N1638" s="114"/>
      <c r="O1638" s="114"/>
      <c r="P1638" s="114"/>
      <c r="Q1638" s="114"/>
      <c r="R1638" s="114"/>
      <c r="S1638" s="114"/>
      <c r="T1638" s="114"/>
      <c r="U1638" s="114"/>
      <c r="V1638" s="114"/>
      <c r="W1638" s="114"/>
      <c r="X1638" s="114"/>
    </row>
    <row r="1639" spans="1:24" ht="30.6">
      <c r="A1639" s="118">
        <v>1638</v>
      </c>
      <c r="B1639" s="119" t="s">
        <v>4441</v>
      </c>
      <c r="C1639" s="120" t="s">
        <v>2278</v>
      </c>
      <c r="D1639" s="253" t="s">
        <v>424</v>
      </c>
      <c r="E1639" s="119"/>
      <c r="F1639" s="119" t="s">
        <v>4591</v>
      </c>
      <c r="G1639" s="119" t="s">
        <v>4592</v>
      </c>
      <c r="H1639" s="119" t="s">
        <v>4593</v>
      </c>
      <c r="I1639" s="224" t="s">
        <v>4594</v>
      </c>
      <c r="J1639" s="119" t="s">
        <v>4595</v>
      </c>
      <c r="K1639" s="153"/>
      <c r="L1639" s="1"/>
      <c r="M1639" s="4"/>
      <c r="N1639" s="5"/>
      <c r="O1639" s="5"/>
      <c r="P1639" s="5"/>
      <c r="Q1639" s="5"/>
      <c r="R1639" s="5"/>
      <c r="S1639" s="5"/>
      <c r="T1639" s="5"/>
      <c r="U1639" s="5"/>
      <c r="V1639" s="5"/>
      <c r="W1639" s="5"/>
      <c r="X1639" s="5"/>
    </row>
    <row r="1640" spans="1:24" ht="20.399999999999999">
      <c r="A1640" s="118">
        <v>1639</v>
      </c>
      <c r="B1640" s="119" t="s">
        <v>4441</v>
      </c>
      <c r="C1640" s="120" t="s">
        <v>2278</v>
      </c>
      <c r="D1640" s="253" t="s">
        <v>488</v>
      </c>
      <c r="E1640" s="119"/>
      <c r="F1640" s="119" t="s">
        <v>4597</v>
      </c>
      <c r="G1640" s="119" t="s">
        <v>4598</v>
      </c>
      <c r="H1640" s="119" t="s">
        <v>4599</v>
      </c>
      <c r="I1640" s="224" t="s">
        <v>4600</v>
      </c>
      <c r="J1640" s="119" t="s">
        <v>4601</v>
      </c>
      <c r="K1640" s="153"/>
      <c r="L1640" s="1"/>
      <c r="M1640" s="4"/>
      <c r="N1640" s="5"/>
      <c r="O1640" s="5"/>
      <c r="P1640" s="5"/>
      <c r="Q1640" s="5"/>
      <c r="R1640" s="5"/>
      <c r="S1640" s="5"/>
      <c r="T1640" s="5"/>
      <c r="U1640" s="5"/>
      <c r="V1640" s="5"/>
      <c r="W1640" s="5"/>
      <c r="X1640" s="5"/>
    </row>
    <row r="1641" spans="1:24" ht="20.399999999999999">
      <c r="A1641" s="118">
        <v>1640</v>
      </c>
      <c r="B1641" s="224" t="s">
        <v>4441</v>
      </c>
      <c r="C1641" s="252" t="s">
        <v>2278</v>
      </c>
      <c r="D1641" s="253" t="s">
        <v>636</v>
      </c>
      <c r="E1641" s="224"/>
      <c r="F1641" s="224" t="s">
        <v>4603</v>
      </c>
      <c r="G1641" s="224" t="s">
        <v>4604</v>
      </c>
      <c r="H1641" s="224" t="s">
        <v>4605</v>
      </c>
      <c r="I1641" s="224" t="s">
        <v>4606</v>
      </c>
      <c r="J1641" s="224" t="s">
        <v>4607</v>
      </c>
      <c r="K1641" s="224"/>
      <c r="L1641" s="1"/>
      <c r="M1641" s="4"/>
      <c r="N1641" s="5"/>
      <c r="O1641" s="5"/>
      <c r="P1641" s="5"/>
      <c r="Q1641" s="5"/>
      <c r="R1641" s="5"/>
      <c r="S1641" s="5"/>
      <c r="T1641" s="5"/>
      <c r="U1641" s="5"/>
      <c r="V1641" s="5"/>
      <c r="W1641" s="5"/>
      <c r="X1641" s="5"/>
    </row>
    <row r="1642" spans="1:24" ht="30.6">
      <c r="A1642" s="118">
        <v>1641</v>
      </c>
      <c r="B1642" s="119" t="s">
        <v>4441</v>
      </c>
      <c r="C1642" s="120" t="s">
        <v>2278</v>
      </c>
      <c r="D1642" s="253" t="s">
        <v>703</v>
      </c>
      <c r="E1642" s="119"/>
      <c r="F1642" s="119" t="s">
        <v>4608</v>
      </c>
      <c r="G1642" s="119" t="s">
        <v>4609</v>
      </c>
      <c r="H1642" s="119" t="s">
        <v>4610</v>
      </c>
      <c r="I1642" s="224" t="s">
        <v>4611</v>
      </c>
      <c r="J1642" s="119" t="s">
        <v>4612</v>
      </c>
      <c r="K1642" s="153"/>
      <c r="L1642" s="1"/>
      <c r="M1642" s="8"/>
      <c r="N1642" s="5"/>
      <c r="O1642" s="5"/>
      <c r="P1642" s="5"/>
      <c r="Q1642" s="5"/>
      <c r="R1642" s="5"/>
      <c r="S1642" s="5"/>
      <c r="T1642" s="5"/>
      <c r="U1642" s="5"/>
      <c r="V1642" s="5"/>
      <c r="W1642" s="5"/>
      <c r="X1642" s="5"/>
    </row>
    <row r="1643" spans="1:24" ht="51">
      <c r="A1643" s="118">
        <v>1642</v>
      </c>
      <c r="B1643" s="119" t="s">
        <v>4614</v>
      </c>
      <c r="C1643" s="120" t="s">
        <v>2209</v>
      </c>
      <c r="D1643" s="253" t="s">
        <v>12</v>
      </c>
      <c r="E1643" s="119"/>
      <c r="F1643" s="119" t="s">
        <v>4615</v>
      </c>
      <c r="G1643" s="119" t="s">
        <v>4616</v>
      </c>
      <c r="H1643" s="119" t="s">
        <v>4617</v>
      </c>
      <c r="I1643" s="224" t="s">
        <v>4618</v>
      </c>
      <c r="J1643" s="119" t="s">
        <v>4619</v>
      </c>
      <c r="K1643" s="153" t="s">
        <v>4620</v>
      </c>
      <c r="L1643" s="1"/>
      <c r="M1643" s="4"/>
      <c r="N1643" s="5"/>
      <c r="O1643" s="5"/>
      <c r="P1643" s="5"/>
      <c r="Q1643" s="5"/>
      <c r="R1643" s="5"/>
      <c r="S1643" s="5"/>
      <c r="T1643" s="5"/>
      <c r="U1643" s="5"/>
      <c r="V1643" s="5"/>
      <c r="W1643" s="5"/>
      <c r="X1643" s="5"/>
    </row>
    <row r="1644" spans="1:24" ht="61.2">
      <c r="A1644" s="118">
        <v>1643</v>
      </c>
      <c r="B1644" s="119" t="s">
        <v>4614</v>
      </c>
      <c r="C1644" s="120" t="s">
        <v>2209</v>
      </c>
      <c r="D1644" s="253" t="s">
        <v>23</v>
      </c>
      <c r="E1644" s="119"/>
      <c r="F1644" s="119" t="s">
        <v>6634</v>
      </c>
      <c r="G1644" s="119" t="s">
        <v>4621</v>
      </c>
      <c r="H1644" s="119" t="s">
        <v>4622</v>
      </c>
      <c r="I1644" s="224" t="s">
        <v>4623</v>
      </c>
      <c r="J1644" s="119" t="s">
        <v>4624</v>
      </c>
      <c r="K1644" s="153" t="s">
        <v>4625</v>
      </c>
      <c r="L1644" s="6" t="s">
        <v>4626</v>
      </c>
      <c r="M1644" s="4"/>
      <c r="N1644" s="5"/>
      <c r="O1644" s="5"/>
      <c r="P1644" s="5"/>
      <c r="Q1644" s="5"/>
      <c r="R1644" s="5"/>
      <c r="S1644" s="5"/>
      <c r="T1644" s="5"/>
      <c r="U1644" s="5"/>
      <c r="V1644" s="5"/>
      <c r="W1644" s="5"/>
      <c r="X1644" s="5"/>
    </row>
    <row r="1645" spans="1:24" ht="51">
      <c r="A1645" s="118">
        <v>1644</v>
      </c>
      <c r="B1645" s="119" t="s">
        <v>4614</v>
      </c>
      <c r="C1645" s="120" t="s">
        <v>2209</v>
      </c>
      <c r="D1645" s="253" t="s">
        <v>31</v>
      </c>
      <c r="E1645" s="119"/>
      <c r="F1645" s="119" t="s">
        <v>6635</v>
      </c>
      <c r="G1645" s="119" t="s">
        <v>4627</v>
      </c>
      <c r="H1645" s="119" t="s">
        <v>4628</v>
      </c>
      <c r="I1645" s="224" t="s">
        <v>4629</v>
      </c>
      <c r="J1645" s="119" t="s">
        <v>4630</v>
      </c>
      <c r="K1645" s="153" t="s">
        <v>4631</v>
      </c>
      <c r="L1645" s="1"/>
      <c r="M1645" s="4"/>
      <c r="N1645" s="5"/>
      <c r="O1645" s="5"/>
      <c r="P1645" s="5"/>
      <c r="Q1645" s="5"/>
      <c r="R1645" s="5"/>
      <c r="S1645" s="5"/>
      <c r="T1645" s="5"/>
      <c r="U1645" s="5"/>
      <c r="V1645" s="5"/>
      <c r="W1645" s="5"/>
      <c r="X1645" s="5"/>
    </row>
    <row r="1646" spans="1:24" ht="61.2">
      <c r="A1646" s="118">
        <v>1645</v>
      </c>
      <c r="B1646" s="119" t="s">
        <v>4614</v>
      </c>
      <c r="C1646" s="120" t="s">
        <v>2209</v>
      </c>
      <c r="D1646" s="253" t="s">
        <v>76</v>
      </c>
      <c r="E1646" s="119"/>
      <c r="F1646" s="119" t="s">
        <v>6636</v>
      </c>
      <c r="G1646" s="119" t="s">
        <v>4632</v>
      </c>
      <c r="H1646" s="119" t="s">
        <v>4633</v>
      </c>
      <c r="I1646" s="224" t="s">
        <v>4634</v>
      </c>
      <c r="J1646" s="119" t="s">
        <v>4635</v>
      </c>
      <c r="K1646" s="153"/>
      <c r="L1646" s="1"/>
      <c r="M1646" s="4"/>
      <c r="N1646" s="5"/>
      <c r="O1646" s="5"/>
      <c r="P1646" s="5"/>
      <c r="Q1646" s="5"/>
      <c r="R1646" s="5"/>
      <c r="S1646" s="5"/>
      <c r="T1646" s="5"/>
      <c r="U1646" s="5"/>
      <c r="V1646" s="5"/>
      <c r="W1646" s="5"/>
      <c r="X1646" s="5"/>
    </row>
    <row r="1647" spans="1:24" ht="71.400000000000006">
      <c r="A1647" s="118">
        <v>1646</v>
      </c>
      <c r="B1647" s="119" t="s">
        <v>4614</v>
      </c>
      <c r="C1647" s="120" t="s">
        <v>2209</v>
      </c>
      <c r="D1647" s="253" t="s">
        <v>40</v>
      </c>
      <c r="E1647" s="119"/>
      <c r="F1647" s="254" t="s">
        <v>4636</v>
      </c>
      <c r="G1647" s="254"/>
      <c r="H1647" s="254"/>
      <c r="I1647" s="251"/>
      <c r="J1647" s="254"/>
      <c r="K1647" s="256" t="s">
        <v>93</v>
      </c>
      <c r="L1647" s="1"/>
      <c r="M1647" s="8"/>
      <c r="N1647" s="5"/>
      <c r="O1647" s="5"/>
      <c r="P1647" s="5"/>
      <c r="Q1647" s="5"/>
      <c r="R1647" s="5"/>
      <c r="S1647" s="5"/>
      <c r="T1647" s="5"/>
      <c r="U1647" s="5"/>
      <c r="V1647" s="5"/>
      <c r="W1647" s="5"/>
      <c r="X1647" s="5"/>
    </row>
  </sheetData>
  <autoFilter ref="B1:K1647">
    <sortState ref="B2:K1697">
      <sortCondition ref="B1:B1697"/>
    </sortState>
  </autoFilter>
  <hyperlinks>
    <hyperlink ref="K4" r:id="rId1"/>
    <hyperlink ref="K9" r:id="rId2"/>
    <hyperlink ref="K10" r:id="rId3"/>
    <hyperlink ref="K14" r:id="rId4"/>
    <hyperlink ref="K15" r:id="rId5"/>
    <hyperlink ref="K17" r:id="rId6"/>
    <hyperlink ref="K21" r:id="rId7"/>
    <hyperlink ref="K24" r:id="rId8"/>
    <hyperlink ref="K27" r:id="rId9"/>
    <hyperlink ref="K31" r:id="rId10"/>
    <hyperlink ref="K33" r:id="rId11"/>
    <hyperlink ref="K39" r:id="rId12"/>
    <hyperlink ref="K40" r:id="rId13"/>
    <hyperlink ref="K54" r:id="rId14"/>
    <hyperlink ref="K67" r:id="rId15"/>
    <hyperlink ref="K69" r:id="rId16" display="http://atamanovka-sosh.ucoz.ru/dok/vtoroj_vserossijskij_geograficheskij_diktant.pdf"/>
    <hyperlink ref="K70" r:id="rId17"/>
    <hyperlink ref="K68" r:id="rId18" display="http://pokrovka-shkola.ucoz.ru/news/vserossijskij_geograficheskij_diktant/2016-10-31-254"/>
    <hyperlink ref="K73" r:id="rId19"/>
    <hyperlink ref="K74" r:id="rId20"/>
    <hyperlink ref="K76" r:id="rId21"/>
    <hyperlink ref="K77" r:id="rId22"/>
    <hyperlink ref="K80" r:id="rId23"/>
    <hyperlink ref="K81" r:id="rId24"/>
    <hyperlink ref="K82" r:id="rId25"/>
    <hyperlink ref="K84" r:id="rId26"/>
    <hyperlink ref="K85" r:id="rId27"/>
    <hyperlink ref="K86" r:id="rId28"/>
    <hyperlink ref="K88" r:id="rId29"/>
    <hyperlink ref="K92" r:id="rId30" display="http://www.bratsk-school32.ru/index.php/novosti/ob-yavleniya/483-vserossijskij-geograficheskij-diktant"/>
    <hyperlink ref="K94" r:id="rId31"/>
    <hyperlink ref="K95" r:id="rId32"/>
    <hyperlink ref="K97" r:id="rId33"/>
    <hyperlink ref="K99" r:id="rId34"/>
    <hyperlink ref="K101" r:id="rId35"/>
    <hyperlink ref="K105" r:id="rId36"/>
    <hyperlink ref="K109" r:id="rId37"/>
    <hyperlink ref="K110" r:id="rId38"/>
    <hyperlink ref="K113" r:id="rId39"/>
    <hyperlink ref="K114" r:id="rId40"/>
    <hyperlink ref="K115" r:id="rId41"/>
    <hyperlink ref="K116" r:id="rId42"/>
    <hyperlink ref="K118" r:id="rId43"/>
    <hyperlink ref="K119" r:id="rId44"/>
    <hyperlink ref="K120" r:id="rId45"/>
    <hyperlink ref="K122" r:id="rId46"/>
    <hyperlink ref="K127" r:id="rId47"/>
    <hyperlink ref="K128" r:id="rId48"/>
    <hyperlink ref="K134" r:id="rId49" display="http://dg-licey1.ru/node/523"/>
    <hyperlink ref="K135" r:id="rId50" display="http://firstmednogorsk.ru/index.php/vserossijskijgeograficheskij-diktant"/>
    <hyperlink ref="K136" r:id="rId51"/>
    <hyperlink ref="K139" r:id="rId52"/>
    <hyperlink ref="K141" r:id="rId53"/>
    <hyperlink ref="K143" r:id="rId54"/>
    <hyperlink ref="K145" r:id="rId55"/>
    <hyperlink ref="K146" r:id="rId56" display="https://www.vyatsu.ru/internet-gazeta/20-noyabrya-vyatgu-stanet-organizatorom-i-ploschad.html"/>
    <hyperlink ref="K147" r:id="rId57"/>
    <hyperlink ref="K148" r:id="rId58"/>
    <hyperlink ref="K155" r:id="rId59"/>
    <hyperlink ref="K156" r:id="rId60"/>
    <hyperlink ref="K164" r:id="rId61" display="http://tuapse.rshu.ru/content/georussia"/>
    <hyperlink ref="K154" r:id="rId62"/>
    <hyperlink ref="K188" r:id="rId63"/>
    <hyperlink ref="K190" r:id="rId64" display="http://www.mucbs.ru/index.php/9-lenta-novostey/2504-priglashaem-prinyat-uchastie-vo-vserossijskom-geograficheskom-diktante"/>
    <hyperlink ref="K191" r:id="rId65" display="http://www.museum-npr.ru/news/vserossiiskii-geograficheskii-diktant.html"/>
    <hyperlink ref="K193" r:id="rId66"/>
    <hyperlink ref="K194" r:id="rId67" display="http://www.gorod-dudinka.ru/novosti/kultura/biblioteki/5683-biblioteka-priglashaet-na-diktant"/>
    <hyperlink ref="K195" r:id="rId68" display="http://www.college-taymyr.ru/"/>
    <hyperlink ref="K196" r:id="rId69" display="http://ddtbogotol.ucoz.ru/"/>
    <hyperlink ref="K198" r:id="rId70" display="http://bibligor.ru/novosti/anonsy_meropriyatij/?nid=757"/>
    <hyperlink ref="K200" r:id="rId71"/>
    <hyperlink ref="K171" r:id="rId72"/>
    <hyperlink ref="K173" r:id="rId73"/>
    <hyperlink ref="K175" r:id="rId74"/>
    <hyperlink ref="K179" r:id="rId75"/>
    <hyperlink ref="K181" r:id="rId76"/>
    <hyperlink ref="K182" r:id="rId77"/>
    <hyperlink ref="K202" r:id="rId78" display="http://kgsu.ru/news/view/5859/;jsessionid=8novkeipsxv01dpdi55i7makq"/>
    <hyperlink ref="K203" r:id="rId79"/>
    <hyperlink ref="K204" r:id="rId80"/>
    <hyperlink ref="K208" r:id="rId81"/>
    <hyperlink ref="K209" r:id="rId82"/>
    <hyperlink ref="K212" r:id="rId83"/>
    <hyperlink ref="K214" r:id="rId84"/>
    <hyperlink ref="K216" r:id="rId85"/>
    <hyperlink ref="K218" r:id="rId86"/>
    <hyperlink ref="K219" r:id="rId87"/>
    <hyperlink ref="K221" r:id="rId88"/>
    <hyperlink ref="K224" r:id="rId89" display="http://mok.mskobr.ru/"/>
    <hyperlink ref="K227" r:id="rId90" display="http://nmztroitsk.mskobr.ru/ads_edu/vserossijskij_geograficheskij_diktant_-_2016/"/>
    <hyperlink ref="K229" r:id="rId91"/>
    <hyperlink ref="K230" r:id="rId92"/>
    <hyperlink ref="K232" r:id="rId93"/>
    <hyperlink ref="K233" r:id="rId94"/>
    <hyperlink ref="K234" r:id="rId95"/>
    <hyperlink ref="K235" r:id="rId96"/>
    <hyperlink ref="K236" r:id="rId97"/>
    <hyperlink ref="K237" r:id="rId98"/>
    <hyperlink ref="K239" r:id="rId99"/>
    <hyperlink ref="K240" r:id="rId100"/>
    <hyperlink ref="K245" r:id="rId101"/>
    <hyperlink ref="K246" r:id="rId102"/>
    <hyperlink ref="K247" r:id="rId103"/>
    <hyperlink ref="K248" r:id="rId104"/>
    <hyperlink ref="K249" r:id="rId105"/>
    <hyperlink ref="K250" r:id="rId106"/>
    <hyperlink ref="K253" r:id="rId107"/>
    <hyperlink ref="K254" r:id="rId108"/>
    <hyperlink ref="K255" r:id="rId109"/>
    <hyperlink ref="K259" r:id="rId110"/>
    <hyperlink ref="K260" r:id="rId111"/>
    <hyperlink ref="K266" r:id="rId112"/>
    <hyperlink ref="K267" r:id="rId113"/>
    <hyperlink ref="K268" r:id="rId114"/>
    <hyperlink ref="K269" r:id="rId115"/>
    <hyperlink ref="K271" r:id="rId116"/>
    <hyperlink ref="K272" r:id="rId117"/>
    <hyperlink ref="K273" r:id="rId118"/>
    <hyperlink ref="K277" r:id="rId119"/>
    <hyperlink ref="K279" r:id="rId120"/>
    <hyperlink ref="K280" r:id="rId121"/>
    <hyperlink ref="K278" r:id="rId122"/>
    <hyperlink ref="K281" r:id="rId123"/>
    <hyperlink ref="K282" r:id="rId124"/>
    <hyperlink ref="K284" r:id="rId125"/>
    <hyperlink ref="K285" r:id="rId126"/>
    <hyperlink ref="K283" r:id="rId127"/>
    <hyperlink ref="K288" r:id="rId128"/>
    <hyperlink ref="K289" r:id="rId129"/>
    <hyperlink ref="K290" r:id="rId130"/>
    <hyperlink ref="K292" r:id="rId131"/>
    <hyperlink ref="K303" r:id="rId132"/>
    <hyperlink ref="K298" r:id="rId133"/>
    <hyperlink ref="K308" r:id="rId134"/>
    <hyperlink ref="K316" r:id="rId135"/>
    <hyperlink ref="K318" r:id="rId136"/>
    <hyperlink ref="K320" r:id="rId137"/>
    <hyperlink ref="K312" r:id="rId138"/>
    <hyperlink ref="K322" r:id="rId139"/>
    <hyperlink ref="K330" r:id="rId140" display="http://a0080864.xsph.ru/index.php"/>
    <hyperlink ref="K332" r:id="rId141"/>
    <hyperlink ref="K333" r:id="rId142"/>
    <hyperlink ref="K346" r:id="rId143"/>
    <hyperlink ref="K354" r:id="rId144"/>
    <hyperlink ref="K355" r:id="rId145"/>
    <hyperlink ref="K356" r:id="rId146" location="more-22609"/>
    <hyperlink ref="K359" r:id="rId147"/>
    <hyperlink ref="K363" r:id="rId148"/>
    <hyperlink ref="K370" r:id="rId149" display="mailto:pskgu@mail.ru"/>
    <hyperlink ref="K371" r:id="rId150"/>
    <hyperlink ref="K372" r:id="rId151"/>
    <hyperlink ref="K373" r:id="rId152" display="https://www.rgo.ru/ru/proekty/vserossiyskiygeograficheskiy-diktant0/vserossiyskiygeograficheskiy-diktant2016;"/>
    <hyperlink ref="K374" r:id="rId153"/>
    <hyperlink ref="K378" r:id="rId154"/>
    <hyperlink ref="K379" r:id="rId155"/>
    <hyperlink ref="K381" r:id="rId156"/>
    <hyperlink ref="K384" r:id="rId157"/>
    <hyperlink ref="K385" r:id="rId158"/>
    <hyperlink ref="K387" r:id="rId159"/>
    <hyperlink ref="K388" r:id="rId160"/>
    <hyperlink ref="K389" r:id="rId161"/>
    <hyperlink ref="K392" r:id="rId162"/>
    <hyperlink ref="K403" r:id="rId163"/>
    <hyperlink ref="K404" r:id="rId164"/>
    <hyperlink ref="K405" r:id="rId165"/>
    <hyperlink ref="K409" r:id="rId166"/>
    <hyperlink ref="K412" r:id="rId167"/>
    <hyperlink ref="K434" r:id="rId168"/>
    <hyperlink ref="K435" r:id="rId169"/>
    <hyperlink ref="K438" r:id="rId170"/>
    <hyperlink ref="K442" r:id="rId171"/>
    <hyperlink ref="K445" r:id="rId172"/>
    <hyperlink ref="K450" r:id="rId173"/>
    <hyperlink ref="K452" r:id="rId174"/>
    <hyperlink ref="K449" r:id="rId175"/>
    <hyperlink ref="K453" r:id="rId176"/>
    <hyperlink ref="K457" r:id="rId177"/>
    <hyperlink ref="K461" r:id="rId178"/>
    <hyperlink ref="K462" r:id="rId179"/>
    <hyperlink ref="K464" r:id="rId180"/>
    <hyperlink ref="K465" r:id="rId181" display="http://geograf-yan.ucoz.net/news/obrazovatelnaja_akcija_vserossijskij_geograficheskij_diktantv_g_janaule/2016-11-02-44"/>
    <hyperlink ref="K467" r:id="rId182"/>
    <hyperlink ref="K468" r:id="rId183"/>
    <hyperlink ref="K470" r:id="rId184"/>
    <hyperlink ref="K475" r:id="rId185"/>
    <hyperlink ref="K477" r:id="rId186"/>
    <hyperlink ref="K478" r:id="rId187"/>
    <hyperlink ref="K479" r:id="rId188"/>
    <hyperlink ref="K476" r:id="rId189"/>
    <hyperlink ref="K481" r:id="rId190"/>
    <hyperlink ref="K482" r:id="rId191"/>
    <hyperlink ref="K483" r:id="rId192"/>
    <hyperlink ref="K491" r:id="rId193"/>
    <hyperlink ref="K493" r:id="rId194"/>
    <hyperlink ref="K500" r:id="rId195"/>
    <hyperlink ref="K505" r:id="rId196"/>
    <hyperlink ref="K513" r:id="rId197"/>
    <hyperlink ref="K512" r:id="rId198"/>
    <hyperlink ref="K522" r:id="rId199"/>
    <hyperlink ref="K524" r:id="rId200"/>
    <hyperlink ref="K530" r:id="rId201"/>
    <hyperlink ref="K1223" r:id="rId202"/>
    <hyperlink ref="K1226" r:id="rId203"/>
    <hyperlink ref="K1236" r:id="rId204" display="http://www.khsu.ru/vtoroj-vserossijskij-geograficheskij-diktant.htm"/>
    <hyperlink ref="K1239" r:id="rId205"/>
    <hyperlink ref="K1241" r:id="rId206" display="http://www.school2-aksay.org.ru/about/news/"/>
    <hyperlink ref="K1242" r:id="rId207"/>
    <hyperlink ref="K1243" r:id="rId208"/>
    <hyperlink ref="K1245" r:id="rId209"/>
    <hyperlink ref="K1247" r:id="rId210"/>
    <hyperlink ref="K1261" r:id="rId211"/>
    <hyperlink ref="K1259" r:id="rId212"/>
    <hyperlink ref="K1262" r:id="rId213"/>
    <hyperlink ref="K1265" r:id="rId214"/>
    <hyperlink ref="K1267" r:id="rId215"/>
    <hyperlink ref="K1268" r:id="rId216"/>
    <hyperlink ref="K1269" r:id="rId217"/>
    <hyperlink ref="K1274" r:id="rId218"/>
    <hyperlink ref="K1275" r:id="rId219" display="http://c-vs.edusite.ru/p64aa1.html"/>
    <hyperlink ref="K1276" r:id="rId220"/>
    <hyperlink ref="K1282" r:id="rId221" display="http://kloc2.ru/DswMedia/obraz_achcija.doc"/>
    <hyperlink ref="K1286" r:id="rId222"/>
    <hyperlink ref="K1285" r:id="rId223"/>
    <hyperlink ref="K1287" r:id="rId224"/>
    <hyperlink ref="K1289" r:id="rId225"/>
    <hyperlink ref="K1290" r:id="rId226"/>
    <hyperlink ref="K1291" r:id="rId227"/>
    <hyperlink ref="K1296" r:id="rId228"/>
    <hyperlink ref="K1303" r:id="rId229"/>
    <hyperlink ref="K1310" r:id="rId230"/>
    <hyperlink ref="K1309" r:id="rId231"/>
    <hyperlink ref="K1314" r:id="rId232"/>
    <hyperlink ref="K1313" r:id="rId233" display="http://vuit.ru/event/index.php?id=18659"/>
    <hyperlink ref="K1323" r:id="rId234" display="http://bogatoe-sosh.ru/joomla/index.php?option=com_content&amp;view=article&amp;id=540:2016-10-31-18-34-36&amp;catid=54:2016-10-31-18-23-59"/>
    <hyperlink ref="K1321" r:id="rId235"/>
    <hyperlink ref="K1324" r:id="rId236"/>
    <hyperlink ref="K1325" r:id="rId237"/>
    <hyperlink ref="K1333" r:id="rId238" display="https://vk.com/bibl.gushina?w=wall-48923978_2911%2Fall"/>
    <hyperlink ref="K1338" r:id="rId239"/>
    <hyperlink ref="K1345" r:id="rId240"/>
    <hyperlink ref="K1347" r:id="rId241"/>
    <hyperlink ref="K1348" r:id="rId242"/>
    <hyperlink ref="K1349" r:id="rId243"/>
    <hyperlink ref="K1350" r:id="rId244"/>
    <hyperlink ref="K1351" r:id="rId245"/>
    <hyperlink ref="K1361" r:id="rId246"/>
    <hyperlink ref="K1354" r:id="rId247" display="http://www.stgt.ru/"/>
    <hyperlink ref="K1357" r:id="rId248"/>
    <hyperlink ref="K1358" r:id="rId249"/>
    <hyperlink ref="K1362" r:id="rId250"/>
    <hyperlink ref="K1366" r:id="rId251" display="http://www.iroso.ru/index.php/1066-20-noyabrya-2016-goda-sostoitsya-obrazovatelnaya-aktsiya-vserossijskij-geograficheskij-diktant"/>
    <hyperlink ref="K1370" r:id="rId252" display="http://soch3-nev.ru/p48aa1.html"/>
    <hyperlink ref="K1371" r:id="rId253" display="http://uglschool5.ru/content/vserossiiskii-geograficheskii-diktant"/>
    <hyperlink ref="K1374" r:id="rId254"/>
    <hyperlink ref="K1379" r:id="rId255" display="http://tsentr-obrazovaniya.ru/obyavleniya/"/>
    <hyperlink ref="K1384" r:id="rId256" display="http://school-13.edusite.ru/p251aa1.html"/>
    <hyperlink ref="K1385" r:id="rId257"/>
    <hyperlink ref="K1386" r:id="rId258"/>
    <hyperlink ref="K1389" r:id="rId259"/>
    <hyperlink ref="K1388" r:id="rId260"/>
    <hyperlink ref="K1394" r:id="rId261"/>
    <hyperlink ref="K1390" r:id="rId262"/>
    <hyperlink ref="K1396" r:id="rId263"/>
    <hyperlink ref="K1403" r:id="rId264"/>
    <hyperlink ref="K1405" r:id="rId265"/>
    <hyperlink ref="K1417" r:id="rId266"/>
    <hyperlink ref="K1407" r:id="rId267"/>
    <hyperlink ref="K1408" r:id="rId268"/>
    <hyperlink ref="K1409" r:id="rId269"/>
    <hyperlink ref="K1412" r:id="rId270"/>
    <hyperlink ref="K1414" r:id="rId271"/>
    <hyperlink ref="K1415" r:id="rId272"/>
    <hyperlink ref="K1424" r:id="rId273"/>
    <hyperlink ref="K1428" r:id="rId274"/>
    <hyperlink ref="K1434" r:id="rId275"/>
    <hyperlink ref="K1437" r:id="rId276"/>
    <hyperlink ref="K1441" r:id="rId277"/>
    <hyperlink ref="K1442" r:id="rId278"/>
    <hyperlink ref="K1443" r:id="rId279"/>
    <hyperlink ref="K1445" r:id="rId280"/>
    <hyperlink ref="K1446" r:id="rId281"/>
    <hyperlink ref="K1447" r:id="rId282"/>
    <hyperlink ref="K1452" r:id="rId283"/>
    <hyperlink ref="K1453" r:id="rId284"/>
    <hyperlink ref="K1454" r:id="rId285"/>
    <hyperlink ref="K1456" r:id="rId286"/>
    <hyperlink ref="K1457" r:id="rId287"/>
    <hyperlink ref="K1458" r:id="rId288"/>
    <hyperlink ref="K1459" r:id="rId289"/>
    <hyperlink ref="K1461" r:id="rId290"/>
    <hyperlink ref="K1467" r:id="rId291"/>
    <hyperlink ref="K1470" r:id="rId292"/>
    <hyperlink ref="K1469" r:id="rId293"/>
    <hyperlink ref="K1475" r:id="rId294"/>
    <hyperlink ref="K1483" r:id="rId295"/>
    <hyperlink ref="K1482" r:id="rId296"/>
    <hyperlink ref="K1485" r:id="rId297"/>
    <hyperlink ref="K1488" r:id="rId298"/>
    <hyperlink ref="K1489" r:id="rId299"/>
    <hyperlink ref="K1496" r:id="rId300"/>
    <hyperlink ref="K1497" r:id="rId301"/>
    <hyperlink ref="K1499" r:id="rId302"/>
    <hyperlink ref="K1505" r:id="rId303"/>
    <hyperlink ref="K1507" r:id="rId304"/>
    <hyperlink ref="K1511" r:id="rId305"/>
    <hyperlink ref="K1512" r:id="rId306"/>
    <hyperlink ref="K1515" r:id="rId307"/>
    <hyperlink ref="K1521" r:id="rId308" display="https://www.utmn.ru/presse/novosti/obshchestvo-i-kultura/293914/"/>
    <hyperlink ref="K1527" r:id="rId309"/>
    <hyperlink ref="K1530" r:id="rId310"/>
    <hyperlink ref="K1531" r:id="rId311"/>
    <hyperlink ref="K1537" r:id="rId312"/>
    <hyperlink ref="K1538" r:id="rId313"/>
    <hyperlink ref="K1540" r:id="rId314"/>
    <hyperlink ref="K1541" r:id="rId315"/>
    <hyperlink ref="K1542" r:id="rId316"/>
    <hyperlink ref="K1543" r:id="rId317"/>
    <hyperlink ref="K1544" r:id="rId318"/>
    <hyperlink ref="K1545" r:id="rId319"/>
    <hyperlink ref="K1548" r:id="rId320"/>
    <hyperlink ref="K1549" r:id="rId321"/>
    <hyperlink ref="K1555" r:id="rId322"/>
    <hyperlink ref="K1558" r:id="rId323"/>
    <hyperlink ref="K1559" r:id="rId324"/>
    <hyperlink ref="K1560" r:id="rId325"/>
    <hyperlink ref="K1561" r:id="rId326"/>
    <hyperlink ref="K1563" r:id="rId327"/>
    <hyperlink ref="K1565" r:id="rId328"/>
    <hyperlink ref="K1566" r:id="rId329"/>
    <hyperlink ref="K1569" r:id="rId330"/>
    <hyperlink ref="K1572" r:id="rId331"/>
    <hyperlink ref="K1583" r:id="rId332" display="http://www.sosh1-vurnar.edu21.cap.ru/?t=adv&amp;eduid=4281&amp;adv=27714"/>
    <hyperlink ref="K1585" r:id="rId333"/>
    <hyperlink ref="K1587" r:id="rId334"/>
    <hyperlink ref="K1588" r:id="rId335"/>
    <hyperlink ref="K1589" r:id="rId336" display="http://www.obrazov-krchet.edu21.cap.ru/?t=adv&amp;eduid=1203&amp;adv=27708"/>
    <hyperlink ref="K1593" r:id="rId337"/>
    <hyperlink ref="K1594" r:id="rId338"/>
    <hyperlink ref="K1595" r:id="rId339"/>
    <hyperlink ref="K1596" r:id="rId340"/>
    <hyperlink ref="K1597" r:id="rId341"/>
    <hyperlink ref="K1599" r:id="rId342"/>
    <hyperlink ref="K1609" r:id="rId343"/>
    <hyperlink ref="K1613" r:id="rId344"/>
    <hyperlink ref="K1615" r:id="rId345"/>
    <hyperlink ref="K1617" r:id="rId346"/>
    <hyperlink ref="K1620" r:id="rId347"/>
    <hyperlink ref="K1624" r:id="rId348"/>
    <hyperlink ref="K1626" r:id="rId349"/>
    <hyperlink ref="K1631" r:id="rId350"/>
    <hyperlink ref="K1638" r:id="rId351"/>
    <hyperlink ref="K1644" r:id="rId352"/>
    <hyperlink ref="K1645" r:id="rId353"/>
    <hyperlink ref="K1190" r:id="rId354"/>
    <hyperlink ref="K1214" r:id="rId355"/>
    <hyperlink ref="K1217" r:id="rId356"/>
    <hyperlink ref="K1220" r:id="rId357"/>
    <hyperlink ref="K314" r:id="rId358"/>
    <hyperlink ref="I5" r:id="rId359" display="mailto:biblrub@mail.ru"/>
    <hyperlink ref="I11" r:id="rId360" display="mailto:khingan-press@mail.ru"/>
    <hyperlink ref="I74" r:id="rId361" display="mailto:zav_spo@mail.ru"/>
    <hyperlink ref="I80" r:id="rId362"/>
    <hyperlink ref="I96" r:id="rId363" display="mailto:gruzentseva@mail.ru"/>
    <hyperlink ref="I100" r:id="rId364" display="mailto:kor@irigs.irk.ru"/>
    <hyperlink ref="I116" r:id="rId365" display="mailto:l.kardymon@mail.ru"/>
    <hyperlink ref="I135" r:id="rId366" display="mailto:firstmednogorsk@mail.ru"/>
    <hyperlink ref="I146" r:id="rId367" display="mailto:super.ivani13@yandex.ru"/>
    <hyperlink ref="I154" r:id="rId368" display="mailto:kuzmenko@tppkuban.ru"/>
    <hyperlink ref="I186" r:id="rId369" display="https://e.mail.ru/compose/?mailto=mailto%3ametodkaz@yandex.ru"/>
    <hyperlink ref="I201" r:id="rId370" display="mailto:Ato-irina@mail.ru"/>
    <hyperlink ref="I184" r:id="rId371" display="mailto:Yulcha_89@mail.ru"/>
    <hyperlink ref="I170" r:id="rId372" display="mailto:mouigarka@mail.ru"/>
    <hyperlink ref="I182" r:id="rId373"/>
    <hyperlink ref="I205" r:id="rId374" display="mailto:elena_zashitnoe@mail.ru"/>
    <hyperlink ref="I211" r:id="rId375" display="mailto:sotnicowo@yandex.ru"/>
    <hyperlink ref="I223" r:id="rId376" display="buzyakova@rambler.ru&quot;;&quot;buzyakova@rambler.ru&quot;)"/>
    <hyperlink ref="I240" r:id="rId377" display="mailto:zoriniv1985@gmail.com"/>
    <hyperlink ref="I241" r:id="rId378" display="mailto:malinkalac@gmail.com"/>
    <hyperlink ref="I243" r:id="rId379" display="mailto:eshkovjke@gmail.com"/>
    <hyperlink ref="I261" r:id="rId380"/>
    <hyperlink ref="I267" r:id="rId381" display="mailto:helenstyle32@gmail.com"/>
    <hyperlink ref="I271" r:id="rId382" display="mailto:orud.sch@gmail.com"/>
    <hyperlink ref="I300" r:id="rId383" display="mailto:demyansk_sec_sch@mail.ru"/>
    <hyperlink ref="I301" r:id="rId384" display="mailto:lavrovo_2005@mail.ru"/>
    <hyperlink ref="I307" r:id="rId385" display="mailto:lychkovoschool2016@yandex.ru"/>
    <hyperlink ref="I308" r:id="rId386" display="mailto:yamnik@yandex.ru"/>
    <hyperlink ref="I316" r:id="rId387" display="mailto:zanina1976@gmail.com"/>
    <hyperlink ref="I317" r:id="rId388" display="mailto:zubovka_tat@mail.ru"/>
    <hyperlink ref="I372" r:id="rId389" display="mailto:zavuch_nsk@mail.ru"/>
    <hyperlink ref="I463" r:id="rId390" display="mailto:begir74@gmail.com"/>
    <hyperlink ref="I465" r:id="rId391" display="mailto:Yan-geo@bk.ru"/>
    <hyperlink ref="I460" r:id="rId392"/>
    <hyperlink ref="I470" r:id="rId393"/>
    <hyperlink ref="I1224" r:id="rId394" display="mailto:tyva_school_180@mail.ru"/>
    <hyperlink ref="I1225" r:id="rId395" display="mailto:balchar.anna@mail.ru"/>
    <hyperlink ref="I1243" r:id="rId396" display="mailto:svetlana_chakina@mail.ru"/>
    <hyperlink ref="I1245" r:id="rId397"/>
    <hyperlink ref="I1247" r:id="rId398" location="search?scope=hdr_to&amp;request=e.perlova%40yandex.ru&amp;fid=4"/>
    <hyperlink ref="I1323" r:id="rId399" display="mailto:moubogsc@mail.ru"/>
    <hyperlink ref="I1332" r:id="rId400" display="mailto:rech_n_i@school655.ru"/>
    <hyperlink ref="I1333" r:id="rId401" display="mailto:stpetergof-lib@yandex.ru"/>
    <hyperlink ref="I1352" r:id="rId402" display="mailto:s427@ya.ru"/>
    <hyperlink ref="I1390" r:id="rId403" display="mailto:oth1959@mail.ru"/>
    <hyperlink ref="I1393" r:id="rId404" display="mailto:mousosh11@list.ru"/>
    <hyperlink ref="I1396" r:id="rId405" display="mailto:school92007@mail.ru"/>
    <hyperlink ref="I1395" r:id="rId406" display="mailto:603101@inbox.ru"/>
    <hyperlink ref="I1404" r:id="rId407" display="mailto:603111@mail.ru"/>
    <hyperlink ref="I1397" r:id="rId408" display="mailto:MOY_SOH_N15@mail.ru"/>
    <hyperlink ref="I1398" r:id="rId409"/>
    <hyperlink ref="I1399" r:id="rId410" display="mailto:turizmnt@mail.ru"/>
    <hyperlink ref="I1424" r:id="rId411" display="mailto:tatyana5162@yandex.ru"/>
    <hyperlink ref="I1436" r:id="rId412" display="mailto:bondschool@yandex.ru"/>
    <hyperlink ref="I1478" r:id="rId413" display="mailto:elena-nagovie@rambler.ru"/>
    <hyperlink ref="I1479" r:id="rId414" display="mailto:irinka14.08@mail.ru"/>
    <hyperlink ref="I1518" r:id="rId415" display="mailto:marina.stypnikova.75@gmail.com"/>
    <hyperlink ref="I1525" r:id="rId416" display="mailto:chebanenko.tatyana@mail.ru"/>
    <hyperlink ref="I1526" r:id="rId417" display="mailto:school8ishim@mail.ru"/>
    <hyperlink ref="I1527" r:id="rId418" display="mailto:school-91@mail.ru"/>
    <hyperlink ref="I1548" r:id="rId419" display="mailto:geofak54@yandex.ru"/>
    <hyperlink ref="I1575" r:id="rId420" display="mailto:alla.akhmietova@mail.ru"/>
    <hyperlink ref="I1576" r:id="rId421" display="mailto:zulfiya_batrshin@mail.ru"/>
    <hyperlink ref="I27" r:id="rId422" display="drozdova@bsu.edu"/>
    <hyperlink ref="I192" r:id="rId423"/>
    <hyperlink ref="I279" r:id="rId424"/>
    <hyperlink ref="I358" r:id="rId425"/>
    <hyperlink ref="I469" r:id="rId426"/>
    <hyperlink ref="I492" r:id="rId427"/>
    <hyperlink ref="I1238" r:id="rId428"/>
    <hyperlink ref="I1239" r:id="rId429"/>
    <hyperlink ref="I1267" r:id="rId430"/>
    <hyperlink ref="I1364" r:id="rId431"/>
    <hyperlink ref="I1386" r:id="rId432"/>
    <hyperlink ref="I1493" r:id="rId433"/>
    <hyperlink ref="I1509" r:id="rId434"/>
    <hyperlink ref="I1382" r:id="rId435"/>
    <hyperlink ref="I1633" r:id="rId436"/>
    <hyperlink ref="I13" r:id="rId437"/>
    <hyperlink ref="I525" r:id="rId438"/>
    <hyperlink ref="I220" r:id="rId439"/>
    <hyperlink ref="I28" r:id="rId440"/>
    <hyperlink ref="I406" r:id="rId441"/>
    <hyperlink ref="I448" r:id="rId442"/>
    <hyperlink ref="I213" r:id="rId443"/>
    <hyperlink ref="I118" r:id="rId444"/>
    <hyperlink ref="I1581" r:id="rId445"/>
    <hyperlink ref="I1628" r:id="rId446"/>
    <hyperlink ref="I1392" r:id="rId447"/>
    <hyperlink ref="I1318" r:id="rId448"/>
    <hyperlink ref="I1322" r:id="rId449"/>
    <hyperlink ref="I1486" r:id="rId450"/>
    <hyperlink ref="I244" r:id="rId451" display="mailto:eshkovjke@gmail.com"/>
    <hyperlink ref="I1379" r:id="rId452" display="mailto:centr_o@mail.ru"/>
    <hyperlink ref="I1400" r:id="rId453" display="mailto:turizmnt@mail.ru"/>
    <hyperlink ref="I369" r:id="rId454"/>
    <hyperlink ref="I531" r:id="rId455"/>
    <hyperlink ref="I532" r:id="rId456"/>
    <hyperlink ref="I533" r:id="rId457"/>
    <hyperlink ref="I535" r:id="rId458"/>
    <hyperlink ref="I537" r:id="rId459"/>
    <hyperlink ref="I539" r:id="rId460"/>
    <hyperlink ref="I541" r:id="rId461"/>
    <hyperlink ref="I543" r:id="rId462"/>
    <hyperlink ref="I545" r:id="rId463"/>
    <hyperlink ref="I547" r:id="rId464"/>
    <hyperlink ref="I549" r:id="rId465"/>
    <hyperlink ref="I551" r:id="rId466"/>
    <hyperlink ref="I553" r:id="rId467"/>
    <hyperlink ref="I555" r:id="rId468"/>
    <hyperlink ref="I557" r:id="rId469"/>
    <hyperlink ref="I559" r:id="rId470"/>
    <hyperlink ref="I561" r:id="rId471"/>
    <hyperlink ref="I563" r:id="rId472"/>
    <hyperlink ref="I565" r:id="rId473"/>
    <hyperlink ref="I567" r:id="rId474"/>
    <hyperlink ref="I569" r:id="rId475"/>
    <hyperlink ref="I571" r:id="rId476"/>
    <hyperlink ref="I573" r:id="rId477"/>
    <hyperlink ref="I575" r:id="rId478"/>
    <hyperlink ref="I577" r:id="rId479"/>
    <hyperlink ref="I579" r:id="rId480"/>
    <hyperlink ref="I581" r:id="rId481"/>
    <hyperlink ref="I583" r:id="rId482"/>
    <hyperlink ref="I585" r:id="rId483"/>
    <hyperlink ref="I587" r:id="rId484"/>
    <hyperlink ref="I589" r:id="rId485"/>
    <hyperlink ref="I591" r:id="rId486"/>
    <hyperlink ref="I593" r:id="rId487"/>
    <hyperlink ref="I595" r:id="rId488"/>
    <hyperlink ref="I597" r:id="rId489"/>
    <hyperlink ref="I599" r:id="rId490"/>
    <hyperlink ref="I601" r:id="rId491"/>
    <hyperlink ref="I603" r:id="rId492"/>
    <hyperlink ref="I605" r:id="rId493"/>
    <hyperlink ref="I607" r:id="rId494"/>
    <hyperlink ref="I609" r:id="rId495"/>
    <hyperlink ref="I611" r:id="rId496"/>
    <hyperlink ref="I613" r:id="rId497"/>
    <hyperlink ref="I615" r:id="rId498"/>
    <hyperlink ref="I617" r:id="rId499"/>
    <hyperlink ref="I619" r:id="rId500"/>
    <hyperlink ref="I621" r:id="rId501"/>
    <hyperlink ref="I623" r:id="rId502"/>
    <hyperlink ref="I625" r:id="rId503"/>
    <hyperlink ref="I627" r:id="rId504"/>
    <hyperlink ref="I629" r:id="rId505"/>
    <hyperlink ref="I631" r:id="rId506"/>
    <hyperlink ref="I633" r:id="rId507"/>
    <hyperlink ref="I635" r:id="rId508"/>
    <hyperlink ref="I637" r:id="rId509"/>
    <hyperlink ref="I639" r:id="rId510"/>
    <hyperlink ref="I641" r:id="rId511"/>
    <hyperlink ref="I643" r:id="rId512"/>
    <hyperlink ref="I645" r:id="rId513"/>
    <hyperlink ref="I647" r:id="rId514"/>
    <hyperlink ref="I649" r:id="rId515"/>
    <hyperlink ref="I651" r:id="rId516"/>
    <hyperlink ref="I653" r:id="rId517"/>
    <hyperlink ref="I655" r:id="rId518"/>
    <hyperlink ref="I657" r:id="rId519"/>
    <hyperlink ref="I659" r:id="rId520"/>
    <hyperlink ref="I661" r:id="rId521"/>
    <hyperlink ref="I663" r:id="rId522"/>
    <hyperlink ref="I665" r:id="rId523"/>
    <hyperlink ref="I667" r:id="rId524"/>
    <hyperlink ref="I669" r:id="rId525"/>
    <hyperlink ref="I671" r:id="rId526"/>
    <hyperlink ref="I673" r:id="rId527"/>
    <hyperlink ref="I675" r:id="rId528"/>
    <hyperlink ref="I677" r:id="rId529"/>
    <hyperlink ref="I679" r:id="rId530"/>
    <hyperlink ref="I681" r:id="rId531"/>
    <hyperlink ref="I683" r:id="rId532"/>
    <hyperlink ref="I685" r:id="rId533"/>
    <hyperlink ref="I687" r:id="rId534"/>
    <hyperlink ref="I689" r:id="rId535"/>
    <hyperlink ref="I691" r:id="rId536"/>
    <hyperlink ref="I693" r:id="rId537"/>
    <hyperlink ref="I695" r:id="rId538"/>
    <hyperlink ref="I697" r:id="rId539"/>
    <hyperlink ref="I699" r:id="rId540"/>
    <hyperlink ref="I701" r:id="rId541"/>
    <hyperlink ref="I703" r:id="rId542"/>
    <hyperlink ref="I705" r:id="rId543"/>
    <hyperlink ref="I707" r:id="rId544"/>
    <hyperlink ref="I709" r:id="rId545"/>
    <hyperlink ref="I711" r:id="rId546"/>
    <hyperlink ref="I713" r:id="rId547"/>
    <hyperlink ref="I715" r:id="rId548"/>
    <hyperlink ref="I717" r:id="rId549"/>
    <hyperlink ref="I719" r:id="rId550"/>
    <hyperlink ref="I721" r:id="rId551"/>
    <hyperlink ref="I723" r:id="rId552"/>
    <hyperlink ref="I725" r:id="rId553"/>
    <hyperlink ref="I727" r:id="rId554"/>
    <hyperlink ref="I729" r:id="rId555"/>
    <hyperlink ref="I731" r:id="rId556"/>
    <hyperlink ref="I733" r:id="rId557"/>
    <hyperlink ref="I735" r:id="rId558"/>
    <hyperlink ref="I737" r:id="rId559"/>
    <hyperlink ref="I739" r:id="rId560"/>
    <hyperlink ref="I741" r:id="rId561"/>
    <hyperlink ref="I743" r:id="rId562"/>
    <hyperlink ref="I745" r:id="rId563"/>
    <hyperlink ref="I747" r:id="rId564"/>
    <hyperlink ref="I749" r:id="rId565"/>
    <hyperlink ref="I751" r:id="rId566"/>
    <hyperlink ref="I753" r:id="rId567"/>
    <hyperlink ref="I755" r:id="rId568"/>
    <hyperlink ref="I757" r:id="rId569"/>
    <hyperlink ref="I759" r:id="rId570"/>
    <hyperlink ref="I761" r:id="rId571"/>
    <hyperlink ref="I763" r:id="rId572"/>
    <hyperlink ref="I765" r:id="rId573"/>
    <hyperlink ref="I767" r:id="rId574"/>
    <hyperlink ref="I769" r:id="rId575"/>
    <hyperlink ref="I771" r:id="rId576"/>
    <hyperlink ref="I773" r:id="rId577"/>
    <hyperlink ref="I775" r:id="rId578"/>
    <hyperlink ref="I777" r:id="rId579"/>
    <hyperlink ref="I779" r:id="rId580"/>
    <hyperlink ref="I781" r:id="rId581"/>
    <hyperlink ref="I783" r:id="rId582"/>
    <hyperlink ref="I785" r:id="rId583"/>
    <hyperlink ref="I787" r:id="rId584"/>
    <hyperlink ref="I789" r:id="rId585"/>
    <hyperlink ref="I791" r:id="rId586"/>
    <hyperlink ref="I793" r:id="rId587"/>
    <hyperlink ref="I795" r:id="rId588"/>
    <hyperlink ref="I797" r:id="rId589"/>
    <hyperlink ref="I799" r:id="rId590"/>
    <hyperlink ref="I801" r:id="rId591"/>
    <hyperlink ref="I803" r:id="rId592"/>
    <hyperlink ref="I805" r:id="rId593"/>
    <hyperlink ref="I807" r:id="rId594"/>
    <hyperlink ref="I809" r:id="rId595"/>
    <hyperlink ref="I811" r:id="rId596"/>
    <hyperlink ref="I813" r:id="rId597"/>
    <hyperlink ref="I815" r:id="rId598"/>
    <hyperlink ref="I817" r:id="rId599"/>
    <hyperlink ref="I819" r:id="rId600"/>
    <hyperlink ref="I821" r:id="rId601"/>
    <hyperlink ref="I823" r:id="rId602"/>
    <hyperlink ref="I825" r:id="rId603"/>
    <hyperlink ref="I827" r:id="rId604"/>
    <hyperlink ref="I829" r:id="rId605"/>
    <hyperlink ref="I831" r:id="rId606"/>
    <hyperlink ref="I833" r:id="rId607"/>
    <hyperlink ref="I835" r:id="rId608"/>
    <hyperlink ref="I837" r:id="rId609"/>
    <hyperlink ref="I839" r:id="rId610"/>
    <hyperlink ref="I841" r:id="rId611"/>
    <hyperlink ref="I843" r:id="rId612"/>
    <hyperlink ref="I845" r:id="rId613"/>
    <hyperlink ref="I847" r:id="rId614"/>
    <hyperlink ref="I849" r:id="rId615"/>
    <hyperlink ref="I851" r:id="rId616"/>
    <hyperlink ref="I853" r:id="rId617"/>
    <hyperlink ref="I855" r:id="rId618"/>
    <hyperlink ref="I857" r:id="rId619"/>
    <hyperlink ref="I859" r:id="rId620"/>
    <hyperlink ref="I861" r:id="rId621"/>
    <hyperlink ref="I863" r:id="rId622"/>
    <hyperlink ref="I865" r:id="rId623"/>
    <hyperlink ref="I867" r:id="rId624"/>
    <hyperlink ref="I869" r:id="rId625"/>
    <hyperlink ref="I871" r:id="rId626"/>
    <hyperlink ref="I873" r:id="rId627"/>
    <hyperlink ref="I875" r:id="rId628"/>
    <hyperlink ref="I877" r:id="rId629"/>
    <hyperlink ref="I879" r:id="rId630"/>
    <hyperlink ref="I881" r:id="rId631"/>
    <hyperlink ref="I883" r:id="rId632"/>
    <hyperlink ref="I885" r:id="rId633"/>
    <hyperlink ref="I887" r:id="rId634"/>
    <hyperlink ref="I889" r:id="rId635"/>
    <hyperlink ref="I891" r:id="rId636"/>
    <hyperlink ref="I893" r:id="rId637"/>
    <hyperlink ref="I895" r:id="rId638"/>
    <hyperlink ref="I897" r:id="rId639"/>
    <hyperlink ref="I899" r:id="rId640"/>
    <hyperlink ref="I901" r:id="rId641"/>
    <hyperlink ref="I903" r:id="rId642"/>
    <hyperlink ref="I905" r:id="rId643"/>
    <hyperlink ref="I907" r:id="rId644"/>
    <hyperlink ref="I909" r:id="rId645"/>
    <hyperlink ref="I911" r:id="rId646"/>
    <hyperlink ref="I913" r:id="rId647"/>
    <hyperlink ref="I915" r:id="rId648"/>
    <hyperlink ref="I917" r:id="rId649"/>
    <hyperlink ref="I919" r:id="rId650"/>
    <hyperlink ref="I921" r:id="rId651"/>
    <hyperlink ref="I923" r:id="rId652"/>
    <hyperlink ref="I925" r:id="rId653"/>
    <hyperlink ref="I927" r:id="rId654"/>
    <hyperlink ref="I929" r:id="rId655"/>
    <hyperlink ref="I931" r:id="rId656"/>
    <hyperlink ref="I933" r:id="rId657"/>
    <hyperlink ref="I935" r:id="rId658"/>
    <hyperlink ref="I937" r:id="rId659"/>
    <hyperlink ref="I939" r:id="rId660"/>
    <hyperlink ref="I941" r:id="rId661"/>
    <hyperlink ref="I943" r:id="rId662"/>
    <hyperlink ref="I945" r:id="rId663"/>
    <hyperlink ref="I947" r:id="rId664"/>
    <hyperlink ref="I949" r:id="rId665"/>
    <hyperlink ref="I951" r:id="rId666"/>
    <hyperlink ref="I953" r:id="rId667"/>
    <hyperlink ref="I955" r:id="rId668"/>
    <hyperlink ref="I957" r:id="rId669"/>
    <hyperlink ref="I959" r:id="rId670"/>
    <hyperlink ref="I961" r:id="rId671"/>
    <hyperlink ref="I963" r:id="rId672"/>
    <hyperlink ref="I965" r:id="rId673"/>
    <hyperlink ref="I967" r:id="rId674"/>
    <hyperlink ref="I969" r:id="rId675"/>
    <hyperlink ref="I971" r:id="rId676"/>
    <hyperlink ref="I973" r:id="rId677"/>
    <hyperlink ref="I975" r:id="rId678"/>
    <hyperlink ref="I977" r:id="rId679"/>
    <hyperlink ref="I979" r:id="rId680"/>
    <hyperlink ref="I981" r:id="rId681"/>
    <hyperlink ref="I983" r:id="rId682"/>
    <hyperlink ref="I985" r:id="rId683"/>
    <hyperlink ref="I987" r:id="rId684"/>
    <hyperlink ref="I989" r:id="rId685"/>
    <hyperlink ref="I991" r:id="rId686"/>
    <hyperlink ref="I993" r:id="rId687"/>
    <hyperlink ref="I995" r:id="rId688"/>
    <hyperlink ref="I997" r:id="rId689"/>
    <hyperlink ref="I999" r:id="rId690"/>
    <hyperlink ref="I1001" r:id="rId691"/>
    <hyperlink ref="I1003" r:id="rId692"/>
    <hyperlink ref="I1005" r:id="rId693"/>
    <hyperlink ref="I1007" r:id="rId694"/>
    <hyperlink ref="I1009" r:id="rId695"/>
    <hyperlink ref="I1011" r:id="rId696"/>
    <hyperlink ref="I1013" r:id="rId697"/>
    <hyperlink ref="I1015" r:id="rId698"/>
    <hyperlink ref="I1017" r:id="rId699"/>
    <hyperlink ref="I1019" r:id="rId700"/>
    <hyperlink ref="I1021" r:id="rId701"/>
    <hyperlink ref="I1023" r:id="rId702"/>
    <hyperlink ref="I1025" r:id="rId703"/>
    <hyperlink ref="I1027" r:id="rId704"/>
    <hyperlink ref="I1029" r:id="rId705"/>
    <hyperlink ref="I1031" r:id="rId706"/>
    <hyperlink ref="I1033" r:id="rId707"/>
    <hyperlink ref="I1035" r:id="rId708"/>
    <hyperlink ref="I1037" r:id="rId709"/>
    <hyperlink ref="I1039" r:id="rId710"/>
    <hyperlink ref="I1041" r:id="rId711"/>
    <hyperlink ref="I1043" r:id="rId712"/>
    <hyperlink ref="I1045" r:id="rId713"/>
    <hyperlink ref="I1047" r:id="rId714"/>
    <hyperlink ref="I1049" r:id="rId715"/>
    <hyperlink ref="I1051" r:id="rId716"/>
    <hyperlink ref="I1053" r:id="rId717"/>
    <hyperlink ref="I1055" r:id="rId718"/>
    <hyperlink ref="I1057" r:id="rId719"/>
    <hyperlink ref="I1059" r:id="rId720"/>
    <hyperlink ref="I1061" r:id="rId721"/>
    <hyperlink ref="I1063" r:id="rId722"/>
    <hyperlink ref="I1065" r:id="rId723"/>
    <hyperlink ref="I1067" r:id="rId724"/>
    <hyperlink ref="I1069" r:id="rId725"/>
    <hyperlink ref="I1071" r:id="rId726"/>
    <hyperlink ref="I1073" r:id="rId727"/>
    <hyperlink ref="I1075" r:id="rId728"/>
    <hyperlink ref="I1077" r:id="rId729"/>
    <hyperlink ref="I1079" r:id="rId730"/>
    <hyperlink ref="I1081" r:id="rId731"/>
    <hyperlink ref="I1083" r:id="rId732"/>
    <hyperlink ref="I1085" r:id="rId733"/>
    <hyperlink ref="I1087" r:id="rId734"/>
    <hyperlink ref="I1089" r:id="rId735"/>
    <hyperlink ref="I1091" r:id="rId736"/>
    <hyperlink ref="I1093" r:id="rId737"/>
    <hyperlink ref="I1095" r:id="rId738"/>
    <hyperlink ref="I1097" r:id="rId739"/>
    <hyperlink ref="I1099" r:id="rId740"/>
    <hyperlink ref="I1101" r:id="rId741"/>
    <hyperlink ref="I1103" r:id="rId742"/>
    <hyperlink ref="I1105" r:id="rId743"/>
    <hyperlink ref="I1107" r:id="rId744"/>
    <hyperlink ref="I1109" r:id="rId745"/>
    <hyperlink ref="I1111" r:id="rId746"/>
    <hyperlink ref="I1113" r:id="rId747"/>
    <hyperlink ref="I1115" r:id="rId748"/>
    <hyperlink ref="I1117" r:id="rId749"/>
    <hyperlink ref="I1119" r:id="rId750"/>
    <hyperlink ref="I1121" r:id="rId751"/>
    <hyperlink ref="I1123" r:id="rId752"/>
    <hyperlink ref="I1125" r:id="rId753"/>
    <hyperlink ref="I1127" r:id="rId754"/>
    <hyperlink ref="I1129" r:id="rId755"/>
    <hyperlink ref="I1131" r:id="rId756"/>
    <hyperlink ref="I1133" r:id="rId757"/>
    <hyperlink ref="I1135" r:id="rId758"/>
    <hyperlink ref="I1137" r:id="rId759"/>
    <hyperlink ref="I1139" r:id="rId760"/>
    <hyperlink ref="I1141" r:id="rId761"/>
    <hyperlink ref="I1143" r:id="rId762"/>
    <hyperlink ref="I1145" r:id="rId763"/>
    <hyperlink ref="I1147" r:id="rId764"/>
    <hyperlink ref="I1149" r:id="rId765"/>
    <hyperlink ref="I1151" r:id="rId766"/>
    <hyperlink ref="I1153" r:id="rId767"/>
    <hyperlink ref="I1155" r:id="rId768"/>
    <hyperlink ref="I1157" r:id="rId769"/>
    <hyperlink ref="I1159" r:id="rId770"/>
    <hyperlink ref="I1161" r:id="rId771"/>
    <hyperlink ref="I1163" r:id="rId772"/>
    <hyperlink ref="I1165" r:id="rId773"/>
    <hyperlink ref="I1167" r:id="rId774"/>
    <hyperlink ref="I1169" r:id="rId775"/>
    <hyperlink ref="I1171" r:id="rId776"/>
    <hyperlink ref="I1173" r:id="rId777"/>
    <hyperlink ref="I1175" r:id="rId778"/>
    <hyperlink ref="I1177" r:id="rId779"/>
    <hyperlink ref="I1179" r:id="rId780"/>
    <hyperlink ref="I1181" r:id="rId781"/>
    <hyperlink ref="I1183" r:id="rId782"/>
    <hyperlink ref="I1185" r:id="rId783"/>
    <hyperlink ref="I1187" r:id="rId784"/>
    <hyperlink ref="I534" r:id="rId785"/>
    <hyperlink ref="I536" r:id="rId786"/>
    <hyperlink ref="I538" r:id="rId787"/>
    <hyperlink ref="I540" r:id="rId788"/>
    <hyperlink ref="I542" r:id="rId789"/>
    <hyperlink ref="I544" r:id="rId790"/>
    <hyperlink ref="I546" r:id="rId791"/>
    <hyperlink ref="I548" r:id="rId792"/>
    <hyperlink ref="I550" r:id="rId793"/>
    <hyperlink ref="I552" r:id="rId794"/>
    <hyperlink ref="I554" r:id="rId795"/>
    <hyperlink ref="I556" r:id="rId796"/>
    <hyperlink ref="I558" r:id="rId797"/>
    <hyperlink ref="I560" r:id="rId798"/>
    <hyperlink ref="I562" r:id="rId799"/>
    <hyperlink ref="I564" r:id="rId800"/>
    <hyperlink ref="I566" r:id="rId801"/>
    <hyperlink ref="I568" r:id="rId802"/>
    <hyperlink ref="I570" r:id="rId803"/>
    <hyperlink ref="I572" r:id="rId804"/>
    <hyperlink ref="I574" r:id="rId805"/>
    <hyperlink ref="I576" r:id="rId806"/>
    <hyperlink ref="I578" r:id="rId807"/>
    <hyperlink ref="I580" r:id="rId808"/>
    <hyperlink ref="I582" r:id="rId809"/>
    <hyperlink ref="I584" r:id="rId810"/>
    <hyperlink ref="I586" r:id="rId811"/>
    <hyperlink ref="I588" r:id="rId812"/>
    <hyperlink ref="I590" r:id="rId813"/>
    <hyperlink ref="I592" r:id="rId814"/>
    <hyperlink ref="I594" r:id="rId815"/>
    <hyperlink ref="I596" r:id="rId816"/>
    <hyperlink ref="I598" r:id="rId817"/>
    <hyperlink ref="I600" r:id="rId818"/>
    <hyperlink ref="I602" r:id="rId819"/>
    <hyperlink ref="I604" r:id="rId820"/>
    <hyperlink ref="I606" r:id="rId821"/>
    <hyperlink ref="I608" r:id="rId822"/>
    <hyperlink ref="I610" r:id="rId823"/>
    <hyperlink ref="I612" r:id="rId824"/>
    <hyperlink ref="I614" r:id="rId825"/>
    <hyperlink ref="I616" r:id="rId826"/>
    <hyperlink ref="I618" r:id="rId827"/>
    <hyperlink ref="I620" r:id="rId828"/>
    <hyperlink ref="I622" r:id="rId829"/>
    <hyperlink ref="I624" r:id="rId830"/>
    <hyperlink ref="I626" r:id="rId831"/>
    <hyperlink ref="I628" r:id="rId832"/>
    <hyperlink ref="I630" r:id="rId833"/>
    <hyperlink ref="I632" r:id="rId834"/>
    <hyperlink ref="I634" r:id="rId835"/>
    <hyperlink ref="I636" r:id="rId836"/>
    <hyperlink ref="I638" r:id="rId837"/>
    <hyperlink ref="I640" r:id="rId838"/>
    <hyperlink ref="I642" r:id="rId839"/>
    <hyperlink ref="I644" r:id="rId840"/>
    <hyperlink ref="I646" r:id="rId841"/>
    <hyperlink ref="I648" r:id="rId842"/>
    <hyperlink ref="I650" r:id="rId843"/>
    <hyperlink ref="I652" r:id="rId844"/>
    <hyperlink ref="I654" r:id="rId845"/>
    <hyperlink ref="I656" r:id="rId846"/>
    <hyperlink ref="I658" r:id="rId847"/>
    <hyperlink ref="I660" r:id="rId848"/>
    <hyperlink ref="I662" r:id="rId849"/>
    <hyperlink ref="I664" r:id="rId850"/>
    <hyperlink ref="I666" r:id="rId851"/>
    <hyperlink ref="I668" r:id="rId852"/>
    <hyperlink ref="I670" r:id="rId853"/>
    <hyperlink ref="I672" r:id="rId854"/>
    <hyperlink ref="I674" r:id="rId855"/>
    <hyperlink ref="I676" r:id="rId856"/>
    <hyperlink ref="I678" r:id="rId857"/>
    <hyperlink ref="I680" r:id="rId858"/>
    <hyperlink ref="I682" r:id="rId859"/>
    <hyperlink ref="I684" r:id="rId860"/>
    <hyperlink ref="I686" r:id="rId861"/>
    <hyperlink ref="I688" r:id="rId862"/>
    <hyperlink ref="I690" r:id="rId863"/>
    <hyperlink ref="I692" r:id="rId864"/>
    <hyperlink ref="I694" r:id="rId865"/>
    <hyperlink ref="I696" r:id="rId866"/>
    <hyperlink ref="I698" r:id="rId867"/>
    <hyperlink ref="I700" r:id="rId868"/>
    <hyperlink ref="I702" r:id="rId869"/>
    <hyperlink ref="I704" r:id="rId870"/>
    <hyperlink ref="I706" r:id="rId871"/>
    <hyperlink ref="I708" r:id="rId872"/>
    <hyperlink ref="I710" r:id="rId873"/>
    <hyperlink ref="I712" r:id="rId874"/>
    <hyperlink ref="I714" r:id="rId875"/>
    <hyperlink ref="I716" r:id="rId876"/>
    <hyperlink ref="I718" r:id="rId877"/>
    <hyperlink ref="I720" r:id="rId878"/>
    <hyperlink ref="I722" r:id="rId879"/>
    <hyperlink ref="I724" r:id="rId880"/>
    <hyperlink ref="I726" r:id="rId881"/>
    <hyperlink ref="I728" r:id="rId882"/>
    <hyperlink ref="I730" r:id="rId883"/>
    <hyperlink ref="I732" r:id="rId884"/>
    <hyperlink ref="I734" r:id="rId885"/>
    <hyperlink ref="I736" r:id="rId886"/>
    <hyperlink ref="I738" r:id="rId887"/>
    <hyperlink ref="I740" r:id="rId888"/>
    <hyperlink ref="I742" r:id="rId889"/>
    <hyperlink ref="I744" r:id="rId890"/>
    <hyperlink ref="I746" r:id="rId891"/>
    <hyperlink ref="I748" r:id="rId892"/>
    <hyperlink ref="I750" r:id="rId893"/>
    <hyperlink ref="I752" r:id="rId894"/>
    <hyperlink ref="I754" r:id="rId895"/>
    <hyperlink ref="I756" r:id="rId896"/>
    <hyperlink ref="I758" r:id="rId897"/>
    <hyperlink ref="I760" r:id="rId898"/>
    <hyperlink ref="I762" r:id="rId899"/>
    <hyperlink ref="I764" r:id="rId900"/>
    <hyperlink ref="I766" r:id="rId901"/>
    <hyperlink ref="I768" r:id="rId902"/>
    <hyperlink ref="I770" r:id="rId903"/>
    <hyperlink ref="I772" r:id="rId904"/>
    <hyperlink ref="I774" r:id="rId905"/>
    <hyperlink ref="I776" r:id="rId906"/>
    <hyperlink ref="I778" r:id="rId907"/>
    <hyperlink ref="I780" r:id="rId908"/>
    <hyperlink ref="I782" r:id="rId909"/>
    <hyperlink ref="I784" r:id="rId910"/>
    <hyperlink ref="I786" r:id="rId911"/>
    <hyperlink ref="I788" r:id="rId912"/>
    <hyperlink ref="I790" r:id="rId913"/>
    <hyperlink ref="I792" r:id="rId914"/>
    <hyperlink ref="I794" r:id="rId915"/>
    <hyperlink ref="I796" r:id="rId916"/>
    <hyperlink ref="I798" r:id="rId917"/>
    <hyperlink ref="I800" r:id="rId918"/>
    <hyperlink ref="I802" r:id="rId919"/>
    <hyperlink ref="I804" r:id="rId920"/>
    <hyperlink ref="I806" r:id="rId921"/>
    <hyperlink ref="I808" r:id="rId922"/>
    <hyperlink ref="I810" r:id="rId923"/>
    <hyperlink ref="I812" r:id="rId924"/>
    <hyperlink ref="I814" r:id="rId925"/>
    <hyperlink ref="I816" r:id="rId926"/>
    <hyperlink ref="I818" r:id="rId927"/>
    <hyperlink ref="I820" r:id="rId928"/>
    <hyperlink ref="I822" r:id="rId929"/>
    <hyperlink ref="I824" r:id="rId930"/>
    <hyperlink ref="I826" r:id="rId931"/>
    <hyperlink ref="I828" r:id="rId932"/>
    <hyperlink ref="I830" r:id="rId933"/>
    <hyperlink ref="I832" r:id="rId934"/>
    <hyperlink ref="I834" r:id="rId935"/>
    <hyperlink ref="I836" r:id="rId936"/>
    <hyperlink ref="I838" r:id="rId937"/>
    <hyperlink ref="I840" r:id="rId938"/>
    <hyperlink ref="I842" r:id="rId939"/>
    <hyperlink ref="I844" r:id="rId940"/>
    <hyperlink ref="I846" r:id="rId941"/>
    <hyperlink ref="I848" r:id="rId942"/>
    <hyperlink ref="I850" r:id="rId943"/>
    <hyperlink ref="I852" r:id="rId944"/>
    <hyperlink ref="I854" r:id="rId945"/>
    <hyperlink ref="I856" r:id="rId946"/>
    <hyperlink ref="I858" r:id="rId947"/>
    <hyperlink ref="I860" r:id="rId948"/>
    <hyperlink ref="I862" r:id="rId949"/>
    <hyperlink ref="I864" r:id="rId950"/>
    <hyperlink ref="I866" r:id="rId951"/>
    <hyperlink ref="I868" r:id="rId952"/>
    <hyperlink ref="I870" r:id="rId953"/>
    <hyperlink ref="I872" r:id="rId954"/>
    <hyperlink ref="I874" r:id="rId955"/>
    <hyperlink ref="I876" r:id="rId956"/>
    <hyperlink ref="I878" r:id="rId957"/>
    <hyperlink ref="I880" r:id="rId958"/>
    <hyperlink ref="I882" r:id="rId959"/>
    <hyperlink ref="I884" r:id="rId960"/>
    <hyperlink ref="I886" r:id="rId961"/>
    <hyperlink ref="I888" r:id="rId962"/>
    <hyperlink ref="I890" r:id="rId963"/>
    <hyperlink ref="I892" r:id="rId964"/>
    <hyperlink ref="I894" r:id="rId965"/>
    <hyperlink ref="I896" r:id="rId966"/>
    <hyperlink ref="I898" r:id="rId967"/>
    <hyperlink ref="I900" r:id="rId968"/>
    <hyperlink ref="I902" r:id="rId969"/>
    <hyperlink ref="I904" r:id="rId970"/>
    <hyperlink ref="I906" r:id="rId971"/>
    <hyperlink ref="I908" r:id="rId972"/>
    <hyperlink ref="I910" r:id="rId973"/>
    <hyperlink ref="I912" r:id="rId974"/>
    <hyperlink ref="I914" r:id="rId975"/>
    <hyperlink ref="I916" r:id="rId976"/>
    <hyperlink ref="I918" r:id="rId977"/>
    <hyperlink ref="I920" r:id="rId978"/>
    <hyperlink ref="I922" r:id="rId979"/>
    <hyperlink ref="I924" r:id="rId980"/>
    <hyperlink ref="I926" r:id="rId981"/>
    <hyperlink ref="I928" r:id="rId982"/>
    <hyperlink ref="I930" r:id="rId983"/>
    <hyperlink ref="I932" r:id="rId984"/>
    <hyperlink ref="I934" r:id="rId985"/>
    <hyperlink ref="I936" r:id="rId986"/>
    <hyperlink ref="I938" r:id="rId987"/>
    <hyperlink ref="I940" r:id="rId988"/>
    <hyperlink ref="I942" r:id="rId989"/>
    <hyperlink ref="I944" r:id="rId990"/>
    <hyperlink ref="I946" r:id="rId991"/>
    <hyperlink ref="I948" r:id="rId992"/>
    <hyperlink ref="I950" r:id="rId993"/>
    <hyperlink ref="I952" r:id="rId994"/>
    <hyperlink ref="I954" r:id="rId995"/>
    <hyperlink ref="I956" r:id="rId996"/>
    <hyperlink ref="I958" r:id="rId997"/>
    <hyperlink ref="I960" r:id="rId998"/>
    <hyperlink ref="I962" r:id="rId999"/>
    <hyperlink ref="I964" r:id="rId1000"/>
    <hyperlink ref="I966" r:id="rId1001"/>
    <hyperlink ref="I968" r:id="rId1002"/>
    <hyperlink ref="I970" r:id="rId1003"/>
    <hyperlink ref="I972" r:id="rId1004"/>
    <hyperlink ref="I974" r:id="rId1005"/>
    <hyperlink ref="I976" r:id="rId1006"/>
    <hyperlink ref="I978" r:id="rId1007"/>
    <hyperlink ref="I980" r:id="rId1008"/>
    <hyperlink ref="I982" r:id="rId1009"/>
    <hyperlink ref="I984" r:id="rId1010"/>
    <hyperlink ref="I986" r:id="rId1011"/>
    <hyperlink ref="I988" r:id="rId1012"/>
    <hyperlink ref="I990" r:id="rId1013"/>
    <hyperlink ref="I992" r:id="rId1014"/>
    <hyperlink ref="I994" r:id="rId1015"/>
    <hyperlink ref="I996" r:id="rId1016"/>
    <hyperlink ref="I998" r:id="rId1017"/>
    <hyperlink ref="I1000" r:id="rId1018"/>
    <hyperlink ref="I1002" r:id="rId1019"/>
    <hyperlink ref="I1004" r:id="rId1020"/>
    <hyperlink ref="I1006" r:id="rId1021"/>
    <hyperlink ref="I1008" r:id="rId1022"/>
    <hyperlink ref="I1010" r:id="rId1023"/>
    <hyperlink ref="I1012" r:id="rId1024"/>
    <hyperlink ref="I1014" r:id="rId1025"/>
    <hyperlink ref="I1016" r:id="rId1026"/>
    <hyperlink ref="I1018" r:id="rId1027"/>
    <hyperlink ref="I1020" r:id="rId1028"/>
    <hyperlink ref="I1022" r:id="rId1029"/>
    <hyperlink ref="I1024" r:id="rId1030"/>
    <hyperlink ref="I1026" r:id="rId1031"/>
    <hyperlink ref="I1028" r:id="rId1032"/>
    <hyperlink ref="I1030" r:id="rId1033"/>
    <hyperlink ref="I1032" r:id="rId1034"/>
    <hyperlink ref="I1034" r:id="rId1035"/>
    <hyperlink ref="I1036" r:id="rId1036"/>
    <hyperlink ref="I1038" r:id="rId1037"/>
    <hyperlink ref="I1040" r:id="rId1038"/>
    <hyperlink ref="I1042" r:id="rId1039"/>
    <hyperlink ref="I1044" r:id="rId1040"/>
    <hyperlink ref="I1046" r:id="rId1041"/>
    <hyperlink ref="I1048" r:id="rId1042"/>
    <hyperlink ref="I1050" r:id="rId1043"/>
    <hyperlink ref="I1052" r:id="rId1044"/>
    <hyperlink ref="I1054" r:id="rId1045"/>
    <hyperlink ref="I1056" r:id="rId1046"/>
    <hyperlink ref="I1058" r:id="rId1047"/>
    <hyperlink ref="I1060" r:id="rId1048"/>
    <hyperlink ref="I1062" r:id="rId1049"/>
    <hyperlink ref="I1064" r:id="rId1050"/>
    <hyperlink ref="I1066" r:id="rId1051"/>
    <hyperlink ref="I1068" r:id="rId1052"/>
    <hyperlink ref="I1070" r:id="rId1053"/>
    <hyperlink ref="I1072" r:id="rId1054"/>
    <hyperlink ref="I1074" r:id="rId1055"/>
    <hyperlink ref="I1076" r:id="rId1056"/>
    <hyperlink ref="I1078" r:id="rId1057"/>
    <hyperlink ref="I1080" r:id="rId1058"/>
    <hyperlink ref="I1082" r:id="rId1059"/>
    <hyperlink ref="I1084" r:id="rId1060"/>
    <hyperlink ref="I1086" r:id="rId1061"/>
    <hyperlink ref="I1088" r:id="rId1062"/>
    <hyperlink ref="I1090" r:id="rId1063"/>
    <hyperlink ref="I1092" r:id="rId1064"/>
    <hyperlink ref="I1094" r:id="rId1065"/>
    <hyperlink ref="I1096" r:id="rId1066"/>
    <hyperlink ref="I1098" r:id="rId1067"/>
    <hyperlink ref="I1100" r:id="rId1068"/>
    <hyperlink ref="I1102" r:id="rId1069"/>
    <hyperlink ref="I1104" r:id="rId1070"/>
    <hyperlink ref="I1106" r:id="rId1071"/>
    <hyperlink ref="I1108" r:id="rId1072"/>
    <hyperlink ref="I1110" r:id="rId1073"/>
    <hyperlink ref="I1112" r:id="rId1074"/>
    <hyperlink ref="I1114" r:id="rId1075"/>
    <hyperlink ref="I1116" r:id="rId1076"/>
    <hyperlink ref="I1118" r:id="rId1077"/>
    <hyperlink ref="I1120" r:id="rId1078"/>
    <hyperlink ref="I1122" r:id="rId1079"/>
    <hyperlink ref="I1124" r:id="rId1080"/>
    <hyperlink ref="I1126" r:id="rId1081"/>
    <hyperlink ref="I1128" r:id="rId1082"/>
    <hyperlink ref="I1130" r:id="rId1083"/>
    <hyperlink ref="I1132" r:id="rId1084"/>
    <hyperlink ref="I1134" r:id="rId1085"/>
    <hyperlink ref="I1136" r:id="rId1086"/>
    <hyperlink ref="I1138" r:id="rId1087"/>
    <hyperlink ref="I1140" r:id="rId1088"/>
    <hyperlink ref="I1142" r:id="rId1089"/>
    <hyperlink ref="I1144" r:id="rId1090"/>
    <hyperlink ref="I1146" r:id="rId1091"/>
    <hyperlink ref="I1148" r:id="rId1092"/>
    <hyperlink ref="I1150" r:id="rId1093"/>
    <hyperlink ref="I1152" r:id="rId1094"/>
    <hyperlink ref="I1154" r:id="rId1095"/>
    <hyperlink ref="I1156" r:id="rId1096"/>
    <hyperlink ref="I1158" r:id="rId1097"/>
    <hyperlink ref="I1160" r:id="rId1098"/>
    <hyperlink ref="I1162" r:id="rId1099"/>
    <hyperlink ref="I1164" r:id="rId1100"/>
    <hyperlink ref="I1166" r:id="rId1101"/>
    <hyperlink ref="I1168" r:id="rId1102"/>
    <hyperlink ref="I1170" r:id="rId1103"/>
    <hyperlink ref="I1172" r:id="rId1104"/>
    <hyperlink ref="I1174" r:id="rId1105"/>
    <hyperlink ref="I1176" r:id="rId1106"/>
    <hyperlink ref="I1178" r:id="rId1107"/>
    <hyperlink ref="I1180" r:id="rId1108"/>
    <hyperlink ref="I1182" r:id="rId1109"/>
    <hyperlink ref="I1184" r:id="rId1110"/>
    <hyperlink ref="I1186" r:id="rId1111"/>
    <hyperlink ref="I1188" r:id="rId1112"/>
    <hyperlink ref="I224" r:id="rId1113"/>
    <hyperlink ref="I1294" r:id="rId1114"/>
    <hyperlink ref="I1614" r:id="rId1115"/>
    <hyperlink ref="I1369" r:id="rId1116"/>
    <hyperlink ref="I1381" r:id="rId1117"/>
    <hyperlink ref="I353" r:id="rId1118"/>
    <hyperlink ref="L1260" r:id="rId1119"/>
  </hyperlinks>
  <pageMargins left="0.7" right="0.7" top="0.75" bottom="0.75" header="0.3" footer="0.3"/>
  <pageSetup paperSize="9" scale="67" fitToHeight="0" orientation="landscape" r:id="rId1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6"/>
  <sheetViews>
    <sheetView topLeftCell="A274" zoomScale="200" zoomScaleNormal="200" workbookViewId="0">
      <selection activeCell="B2" sqref="B2:B1033"/>
    </sheetView>
  </sheetViews>
  <sheetFormatPr defaultRowHeight="14.4"/>
  <cols>
    <col min="1" max="1" width="32.88671875" customWidth="1"/>
    <col min="2" max="2" width="36.5546875" customWidth="1"/>
  </cols>
  <sheetData>
    <row r="1" spans="1:2">
      <c r="A1" s="137" t="s">
        <v>6</v>
      </c>
      <c r="B1" s="175" t="s">
        <v>6</v>
      </c>
    </row>
    <row r="2" spans="1:2">
      <c r="A2" s="128" t="s">
        <v>15</v>
      </c>
      <c r="B2" s="99" t="s">
        <v>15</v>
      </c>
    </row>
    <row r="3" spans="1:2">
      <c r="A3" s="128" t="s">
        <v>21</v>
      </c>
      <c r="B3" s="198" t="s">
        <v>21</v>
      </c>
    </row>
    <row r="4" spans="1:2">
      <c r="A4" s="138" t="s">
        <v>27</v>
      </c>
      <c r="B4" s="99" t="s">
        <v>27</v>
      </c>
    </row>
    <row r="5" spans="1:2">
      <c r="A5" s="140" t="str">
        <f>HYPERLINK("mailto:biblrub@mail.ru","biblrub@mail.ru")</f>
        <v>biblrub@mail.ru</v>
      </c>
      <c r="B5" s="201" t="str">
        <f>HYPERLINK("mailto:biblrub@mail.ru","biblrub@mail.ru")</f>
        <v>biblrub@mail.ru</v>
      </c>
    </row>
    <row r="6" spans="1:2">
      <c r="A6" s="141" t="s">
        <v>6135</v>
      </c>
      <c r="B6" s="3" t="s">
        <v>6066</v>
      </c>
    </row>
    <row r="7" spans="1:2">
      <c r="A7" s="143" t="s">
        <v>6136</v>
      </c>
      <c r="B7" s="99" t="s">
        <v>6067</v>
      </c>
    </row>
    <row r="8" spans="1:2" ht="20.399999999999999">
      <c r="A8" s="138" t="s">
        <v>45</v>
      </c>
      <c r="B8" s="99" t="s">
        <v>6068</v>
      </c>
    </row>
    <row r="9" spans="1:2">
      <c r="A9" s="99" t="s">
        <v>51</v>
      </c>
      <c r="B9" s="176" t="s">
        <v>51</v>
      </c>
    </row>
    <row r="10" spans="1:2">
      <c r="A10" s="223" t="s">
        <v>6009</v>
      </c>
      <c r="B10" s="176" t="s">
        <v>6009</v>
      </c>
    </row>
    <row r="11" spans="1:2">
      <c r="A11" s="223" t="s">
        <v>61</v>
      </c>
      <c r="B11" s="176" t="s">
        <v>61</v>
      </c>
    </row>
    <row r="12" spans="1:2">
      <c r="A12" s="223" t="str">
        <f>HYPERLINK("mailto:khingan-press@mail.ru","khingan-press@mail.ru")</f>
        <v>khingan-press@mail.ru</v>
      </c>
      <c r="B12" s="177" t="str">
        <f>HYPERLINK("mailto:khingan-press@mail.ru","khingan-press@mail.ru")</f>
        <v>khingan-press@mail.ru</v>
      </c>
    </row>
    <row r="13" spans="1:2">
      <c r="A13" s="128" t="s">
        <v>72</v>
      </c>
      <c r="B13" s="99" t="s">
        <v>72</v>
      </c>
    </row>
    <row r="14" spans="1:2">
      <c r="A14" s="134" t="s">
        <v>5176</v>
      </c>
      <c r="B14" s="179" t="s">
        <v>5176</v>
      </c>
    </row>
    <row r="15" spans="1:2">
      <c r="A15" s="145" t="s">
        <v>83</v>
      </c>
      <c r="B15" s="99" t="s">
        <v>83</v>
      </c>
    </row>
    <row r="16" spans="1:2">
      <c r="A16" s="128" t="s">
        <v>89</v>
      </c>
      <c r="B16" s="178" t="s">
        <v>89</v>
      </c>
    </row>
    <row r="17" spans="1:2">
      <c r="A17" s="133"/>
      <c r="B17" s="53"/>
    </row>
    <row r="18" spans="1:2">
      <c r="A18" s="99" t="s">
        <v>99</v>
      </c>
      <c r="B18" s="176" t="s">
        <v>99</v>
      </c>
    </row>
    <row r="19" spans="1:2">
      <c r="A19" s="126" t="s">
        <v>6047</v>
      </c>
      <c r="B19" s="176" t="s">
        <v>6047</v>
      </c>
    </row>
    <row r="20" spans="1:2">
      <c r="A20" s="99" t="s">
        <v>108</v>
      </c>
      <c r="B20" s="99" t="s">
        <v>108</v>
      </c>
    </row>
    <row r="21" spans="1:2">
      <c r="A21" s="99" t="s">
        <v>114</v>
      </c>
      <c r="B21" s="176" t="s">
        <v>114</v>
      </c>
    </row>
    <row r="22" spans="1:2">
      <c r="A22" s="99" t="s">
        <v>119</v>
      </c>
      <c r="B22" s="178" t="s">
        <v>119</v>
      </c>
    </row>
    <row r="23" spans="1:2">
      <c r="A23" s="99" t="s">
        <v>125</v>
      </c>
      <c r="B23" s="176" t="s">
        <v>125</v>
      </c>
    </row>
    <row r="24" spans="1:2">
      <c r="A24" s="99" t="s">
        <v>131</v>
      </c>
      <c r="B24" s="99" t="s">
        <v>131</v>
      </c>
    </row>
    <row r="25" spans="1:2">
      <c r="A25" s="99" t="s">
        <v>136</v>
      </c>
      <c r="B25" s="99" t="s">
        <v>136</v>
      </c>
    </row>
    <row r="26" spans="1:2" ht="20.399999999999999">
      <c r="A26" s="99" t="s">
        <v>141</v>
      </c>
      <c r="B26" s="99" t="s">
        <v>6048</v>
      </c>
    </row>
    <row r="27" spans="1:2">
      <c r="A27" s="53"/>
      <c r="B27" s="53"/>
    </row>
    <row r="28" spans="1:2">
      <c r="A28" s="127" t="s">
        <v>149</v>
      </c>
      <c r="B28" s="134" t="s">
        <v>6100</v>
      </c>
    </row>
    <row r="29" spans="1:2">
      <c r="A29" s="138" t="s">
        <v>155</v>
      </c>
      <c r="B29" s="134" t="s">
        <v>6099</v>
      </c>
    </row>
    <row r="30" spans="1:2">
      <c r="A30" s="138" t="s">
        <v>161</v>
      </c>
      <c r="B30" s="99" t="s">
        <v>161</v>
      </c>
    </row>
    <row r="31" spans="1:2">
      <c r="A31" s="128" t="s">
        <v>166</v>
      </c>
      <c r="B31" s="99" t="s">
        <v>166</v>
      </c>
    </row>
    <row r="32" spans="1:2">
      <c r="A32" s="128" t="s">
        <v>170</v>
      </c>
      <c r="B32" s="176" t="s">
        <v>170</v>
      </c>
    </row>
    <row r="33" spans="1:2">
      <c r="A33" s="138" t="s">
        <v>178</v>
      </c>
      <c r="B33" s="99" t="s">
        <v>6101</v>
      </c>
    </row>
    <row r="34" spans="1:2">
      <c r="A34" s="138" t="s">
        <v>185</v>
      </c>
      <c r="B34" s="99" t="s">
        <v>185</v>
      </c>
    </row>
    <row r="35" spans="1:2">
      <c r="A35" s="138" t="s">
        <v>190</v>
      </c>
      <c r="B35" s="176" t="s">
        <v>190</v>
      </c>
    </row>
    <row r="36" spans="1:2">
      <c r="A36" s="138" t="s">
        <v>193</v>
      </c>
      <c r="B36" s="176" t="s">
        <v>193</v>
      </c>
    </row>
    <row r="37" spans="1:2">
      <c r="A37" s="128" t="s">
        <v>197</v>
      </c>
      <c r="B37" s="176" t="s">
        <v>197</v>
      </c>
    </row>
    <row r="38" spans="1:2">
      <c r="A38" s="128" t="s">
        <v>202</v>
      </c>
      <c r="B38" s="99" t="s">
        <v>202</v>
      </c>
    </row>
    <row r="39" spans="1:2">
      <c r="A39" s="128" t="s">
        <v>209</v>
      </c>
      <c r="B39" s="176" t="s">
        <v>209</v>
      </c>
    </row>
    <row r="40" spans="1:2">
      <c r="A40" s="128" t="s">
        <v>215</v>
      </c>
      <c r="B40" s="99" t="s">
        <v>215</v>
      </c>
    </row>
    <row r="41" spans="1:2">
      <c r="A41" s="128" t="s">
        <v>221</v>
      </c>
      <c r="B41" s="176" t="s">
        <v>221</v>
      </c>
    </row>
    <row r="42" spans="1:2">
      <c r="A42" s="128" t="s">
        <v>227</v>
      </c>
      <c r="B42" s="99" t="s">
        <v>227</v>
      </c>
    </row>
    <row r="43" spans="1:2">
      <c r="A43" s="128" t="s">
        <v>233</v>
      </c>
      <c r="B43" s="99" t="s">
        <v>233</v>
      </c>
    </row>
    <row r="44" spans="1:2">
      <c r="A44" s="128" t="s">
        <v>239</v>
      </c>
      <c r="B44" s="198" t="s">
        <v>239</v>
      </c>
    </row>
    <row r="45" spans="1:2">
      <c r="A45" s="128" t="s">
        <v>245</v>
      </c>
      <c r="B45" s="176" t="s">
        <v>245</v>
      </c>
    </row>
    <row r="46" spans="1:2">
      <c r="A46" s="128" t="s">
        <v>251</v>
      </c>
      <c r="B46" s="99" t="s">
        <v>251</v>
      </c>
    </row>
    <row r="47" spans="1:2">
      <c r="A47" s="128" t="s">
        <v>257</v>
      </c>
      <c r="B47" s="176" t="s">
        <v>257</v>
      </c>
    </row>
    <row r="48" spans="1:2">
      <c r="A48" s="128" t="s">
        <v>263</v>
      </c>
      <c r="B48" s="198" t="s">
        <v>263</v>
      </c>
    </row>
    <row r="49" spans="1:2">
      <c r="A49" s="128" t="s">
        <v>269</v>
      </c>
      <c r="B49" s="198" t="s">
        <v>269</v>
      </c>
    </row>
    <row r="50" spans="1:2">
      <c r="A50" s="128" t="s">
        <v>275</v>
      </c>
      <c r="B50" s="198" t="s">
        <v>275</v>
      </c>
    </row>
    <row r="51" spans="1:2">
      <c r="A51" s="128" t="s">
        <v>281</v>
      </c>
      <c r="B51" s="99" t="s">
        <v>281</v>
      </c>
    </row>
    <row r="52" spans="1:2">
      <c r="A52" s="128" t="s">
        <v>287</v>
      </c>
      <c r="B52" s="198" t="s">
        <v>287</v>
      </c>
    </row>
    <row r="53" spans="1:2">
      <c r="A53" s="128" t="s">
        <v>293</v>
      </c>
      <c r="B53" s="176" t="s">
        <v>293</v>
      </c>
    </row>
    <row r="54" spans="1:2">
      <c r="A54" s="128" t="s">
        <v>298</v>
      </c>
      <c r="B54" s="176" t="s">
        <v>298</v>
      </c>
    </row>
    <row r="55" spans="1:2">
      <c r="A55" s="128" t="s">
        <v>304</v>
      </c>
      <c r="B55" s="176" t="s">
        <v>304</v>
      </c>
    </row>
    <row r="56" spans="1:2">
      <c r="A56" s="128" t="s">
        <v>310</v>
      </c>
      <c r="B56" s="198" t="s">
        <v>310</v>
      </c>
    </row>
    <row r="57" spans="1:2">
      <c r="A57" s="128" t="s">
        <v>317</v>
      </c>
      <c r="B57" s="99" t="s">
        <v>317</v>
      </c>
    </row>
    <row r="58" spans="1:2">
      <c r="A58" s="138" t="s">
        <v>323</v>
      </c>
      <c r="B58" s="99" t="s">
        <v>323</v>
      </c>
    </row>
    <row r="59" spans="1:2">
      <c r="A59" s="128" t="s">
        <v>329</v>
      </c>
      <c r="B59" s="198" t="s">
        <v>329</v>
      </c>
    </row>
    <row r="60" spans="1:2">
      <c r="A60" s="128" t="s">
        <v>334</v>
      </c>
      <c r="B60" s="99" t="s">
        <v>334</v>
      </c>
    </row>
    <row r="61" spans="1:2">
      <c r="A61" s="128" t="s">
        <v>339</v>
      </c>
      <c r="B61" s="176" t="s">
        <v>339</v>
      </c>
    </row>
    <row r="62" spans="1:2">
      <c r="A62" s="128" t="s">
        <v>344</v>
      </c>
      <c r="B62" s="176" t="s">
        <v>344</v>
      </c>
    </row>
    <row r="63" spans="1:2">
      <c r="A63" s="128" t="s">
        <v>349</v>
      </c>
      <c r="B63" s="176" t="s">
        <v>349</v>
      </c>
    </row>
    <row r="64" spans="1:2">
      <c r="A64" s="99" t="s">
        <v>353</v>
      </c>
      <c r="B64" s="176" t="s">
        <v>353</v>
      </c>
    </row>
    <row r="65" spans="1:2">
      <c r="A65" s="99" t="s">
        <v>359</v>
      </c>
      <c r="B65" s="176" t="s">
        <v>359</v>
      </c>
    </row>
    <row r="66" spans="1:2">
      <c r="A66" s="99" t="s">
        <v>364</v>
      </c>
      <c r="B66" s="99" t="s">
        <v>364</v>
      </c>
    </row>
    <row r="67" spans="1:2">
      <c r="A67" s="99" t="s">
        <v>368</v>
      </c>
      <c r="B67" s="99" t="s">
        <v>368</v>
      </c>
    </row>
    <row r="68" spans="1:2">
      <c r="A68" s="99" t="s">
        <v>373</v>
      </c>
      <c r="B68" s="99" t="s">
        <v>373</v>
      </c>
    </row>
    <row r="69" spans="1:2" ht="20.399999999999999">
      <c r="A69" s="99" t="s">
        <v>378</v>
      </c>
      <c r="B69" s="176" t="s">
        <v>6130</v>
      </c>
    </row>
    <row r="70" spans="1:2">
      <c r="A70" s="99" t="s">
        <v>382</v>
      </c>
      <c r="B70" s="99" t="s">
        <v>382</v>
      </c>
    </row>
    <row r="71" spans="1:2">
      <c r="A71" s="99" t="s">
        <v>387</v>
      </c>
      <c r="B71" s="99" t="s">
        <v>387</v>
      </c>
    </row>
    <row r="72" spans="1:2">
      <c r="A72" s="99" t="s">
        <v>393</v>
      </c>
      <c r="B72" s="176" t="s">
        <v>393</v>
      </c>
    </row>
    <row r="73" spans="1:2">
      <c r="A73" s="99" t="s">
        <v>397</v>
      </c>
      <c r="B73" s="99" t="s">
        <v>397</v>
      </c>
    </row>
    <row r="74" spans="1:2">
      <c r="A74" s="7" t="str">
        <f>HYPERLINK("mailto:zav_spo@mail.ru","zav_spo@mail.ru")</f>
        <v>zav_spo@mail.ru</v>
      </c>
      <c r="B74" s="3" t="str">
        <f>HYPERLINK("mailto:zav_spo@mail.ru","zav_spo@mail.ru")</f>
        <v>zav_spo@mail.ru</v>
      </c>
    </row>
    <row r="75" spans="1:2">
      <c r="A75" s="99" t="s">
        <v>404</v>
      </c>
      <c r="B75" s="176" t="s">
        <v>404</v>
      </c>
    </row>
    <row r="76" spans="1:2">
      <c r="A76" s="7" t="str">
        <f>HYPERLINK("mailto:schyskoe@yandex.ru","schyskoe@yandex.ru")</f>
        <v>schyskoe@yandex.ru</v>
      </c>
      <c r="B76" s="3" t="str">
        <f>HYPERLINK("mailto:schyskoe@yandex.ru","schyskoe@yandex.ru")</f>
        <v>schyskoe@yandex.ru</v>
      </c>
    </row>
    <row r="77" spans="1:2">
      <c r="A77" s="99" t="s">
        <v>405</v>
      </c>
      <c r="B77" s="99" t="s">
        <v>405</v>
      </c>
    </row>
    <row r="78" spans="1:2">
      <c r="A78" s="99" t="s">
        <v>408</v>
      </c>
      <c r="B78" s="99" t="s">
        <v>408</v>
      </c>
    </row>
    <row r="79" spans="1:2">
      <c r="A79" s="99" t="s">
        <v>410</v>
      </c>
      <c r="B79" s="176" t="s">
        <v>410</v>
      </c>
    </row>
    <row r="80" spans="1:2">
      <c r="A80" s="53"/>
      <c r="B80" s="53"/>
    </row>
    <row r="81" spans="1:2">
      <c r="A81" s="138" t="s">
        <v>414</v>
      </c>
      <c r="B81" s="198" t="s">
        <v>414</v>
      </c>
    </row>
    <row r="82" spans="1:2">
      <c r="A82" s="99" t="s">
        <v>420</v>
      </c>
      <c r="B82" s="176" t="s">
        <v>420</v>
      </c>
    </row>
    <row r="83" spans="1:2">
      <c r="A83" s="138" t="s">
        <v>427</v>
      </c>
      <c r="B83" s="99" t="s">
        <v>427</v>
      </c>
    </row>
    <row r="84" spans="1:2">
      <c r="A84" s="99"/>
      <c r="B84" s="99"/>
    </row>
    <row r="85" spans="1:2">
      <c r="A85" s="139" t="s">
        <v>435</v>
      </c>
      <c r="B85" s="177" t="s">
        <v>435</v>
      </c>
    </row>
    <row r="86" spans="1:2">
      <c r="A86" s="138" t="s">
        <v>441</v>
      </c>
      <c r="B86" s="176" t="s">
        <v>441</v>
      </c>
    </row>
    <row r="87" spans="1:2">
      <c r="A87" s="145" t="s">
        <v>448</v>
      </c>
      <c r="B87" s="176" t="s">
        <v>448</v>
      </c>
    </row>
    <row r="88" spans="1:2" ht="20.399999999999999">
      <c r="A88" s="138" t="s">
        <v>456</v>
      </c>
      <c r="B88" s="176" t="s">
        <v>6069</v>
      </c>
    </row>
    <row r="89" spans="1:2">
      <c r="A89" s="128" t="s">
        <v>462</v>
      </c>
      <c r="B89" s="176" t="s">
        <v>462</v>
      </c>
    </row>
    <row r="90" spans="1:2">
      <c r="A90" s="128" t="s">
        <v>468</v>
      </c>
      <c r="B90" s="176" t="s">
        <v>468</v>
      </c>
    </row>
    <row r="91" spans="1:2">
      <c r="A91" s="138" t="s">
        <v>474</v>
      </c>
      <c r="B91" s="176" t="s">
        <v>474</v>
      </c>
    </row>
    <row r="92" spans="1:2">
      <c r="A92" s="138" t="s">
        <v>479</v>
      </c>
      <c r="B92" s="176" t="s">
        <v>479</v>
      </c>
    </row>
    <row r="93" spans="1:2">
      <c r="A93" s="138" t="s">
        <v>484</v>
      </c>
      <c r="B93" s="99" t="s">
        <v>6102</v>
      </c>
    </row>
    <row r="94" spans="1:2" ht="20.399999999999999">
      <c r="A94" s="138" t="s">
        <v>491</v>
      </c>
      <c r="B94" s="99" t="s">
        <v>6071</v>
      </c>
    </row>
    <row r="95" spans="1:2">
      <c r="A95" s="138" t="s">
        <v>496</v>
      </c>
      <c r="B95" s="176" t="s">
        <v>496</v>
      </c>
    </row>
    <row r="96" spans="1:2">
      <c r="A96" s="128" t="s">
        <v>500</v>
      </c>
      <c r="B96" s="176" t="s">
        <v>500</v>
      </c>
    </row>
    <row r="97" spans="1:2">
      <c r="A97" s="138" t="s">
        <v>504</v>
      </c>
      <c r="B97" s="176" t="s">
        <v>504</v>
      </c>
    </row>
    <row r="98" spans="1:2">
      <c r="A98" s="128" t="s">
        <v>510</v>
      </c>
      <c r="B98" s="99" t="s">
        <v>510</v>
      </c>
    </row>
    <row r="99" spans="1:2">
      <c r="A99" s="128" t="s">
        <v>516</v>
      </c>
      <c r="B99" s="99" t="s">
        <v>516</v>
      </c>
    </row>
    <row r="100" spans="1:2">
      <c r="A100" s="140" t="str">
        <f>HYPERLINK("mailto:gruzentseva@mail.ru","gruzentseva@mail.ru")</f>
        <v>gruzentseva@mail.ru</v>
      </c>
      <c r="B100" s="177" t="str">
        <f>HYPERLINK("mailto:gruzentseva@mail.ru","gruzentseva@mail.ru")</f>
        <v>gruzentseva@mail.ru</v>
      </c>
    </row>
    <row r="101" spans="1:2">
      <c r="A101" s="128" t="s">
        <v>524</v>
      </c>
      <c r="B101" s="176" t="s">
        <v>524</v>
      </c>
    </row>
    <row r="102" spans="1:2">
      <c r="A102" s="128" t="s">
        <v>529</v>
      </c>
      <c r="B102" s="99" t="s">
        <v>529</v>
      </c>
    </row>
    <row r="103" spans="1:2">
      <c r="A103" s="128" t="s">
        <v>533</v>
      </c>
      <c r="B103" s="176" t="s">
        <v>533</v>
      </c>
    </row>
    <row r="104" spans="1:2">
      <c r="A104" s="128" t="s">
        <v>538</v>
      </c>
      <c r="B104" s="176" t="s">
        <v>6070</v>
      </c>
    </row>
    <row r="105" spans="1:2">
      <c r="A105" s="130" t="str">
        <f>HYPERLINK("mailto:kor@irigs.irk.ru","kor@irigs.irk.ru")</f>
        <v>kor@irigs.irk.ru</v>
      </c>
      <c r="B105" s="3" t="str">
        <f>HYPERLINK("mailto:kor@irigs.irk.ru","kor@irigs.irk.ru")</f>
        <v>kor@irigs.irk.ru</v>
      </c>
    </row>
    <row r="106" spans="1:2" ht="20.399999999999999">
      <c r="A106" s="129" t="s">
        <v>548</v>
      </c>
      <c r="B106" s="99" t="s">
        <v>6072</v>
      </c>
    </row>
    <row r="107" spans="1:2">
      <c r="A107" s="128" t="s">
        <v>552</v>
      </c>
      <c r="B107" s="99" t="s">
        <v>552</v>
      </c>
    </row>
    <row r="108" spans="1:2">
      <c r="A108" s="138" t="s">
        <v>556</v>
      </c>
      <c r="B108" s="176" t="s">
        <v>556</v>
      </c>
    </row>
    <row r="109" spans="1:2">
      <c r="A109" s="128" t="s">
        <v>560</v>
      </c>
      <c r="B109" s="176" t="s">
        <v>560</v>
      </c>
    </row>
    <row r="110" spans="1:2">
      <c r="A110" s="138" t="s">
        <v>565</v>
      </c>
      <c r="B110" s="99" t="s">
        <v>565</v>
      </c>
    </row>
    <row r="111" spans="1:2">
      <c r="A111" s="127" t="s">
        <v>568</v>
      </c>
      <c r="B111" s="119" t="s">
        <v>568</v>
      </c>
    </row>
    <row r="112" spans="1:2">
      <c r="A112" s="128" t="s">
        <v>571</v>
      </c>
      <c r="B112" s="176" t="s">
        <v>571</v>
      </c>
    </row>
    <row r="113" spans="1:2">
      <c r="A113" s="128" t="s">
        <v>575</v>
      </c>
      <c r="B113" s="176" t="s">
        <v>575</v>
      </c>
    </row>
    <row r="114" spans="1:2">
      <c r="A114" s="138" t="s">
        <v>580</v>
      </c>
      <c r="B114" s="176" t="s">
        <v>580</v>
      </c>
    </row>
    <row r="115" spans="1:2">
      <c r="A115" s="128" t="s">
        <v>585</v>
      </c>
      <c r="B115" s="176" t="s">
        <v>585</v>
      </c>
    </row>
    <row r="116" spans="1:2">
      <c r="A116" s="128" t="s">
        <v>590</v>
      </c>
      <c r="B116" s="99" t="s">
        <v>6073</v>
      </c>
    </row>
    <row r="117" spans="1:2">
      <c r="A117" s="99" t="s">
        <v>597</v>
      </c>
      <c r="B117" s="99" t="s">
        <v>597</v>
      </c>
    </row>
    <row r="118" spans="1:2">
      <c r="A118" s="99" t="s">
        <v>602</v>
      </c>
      <c r="B118" s="176" t="s">
        <v>602</v>
      </c>
    </row>
    <row r="119" spans="1:2">
      <c r="A119" s="138" t="s">
        <v>611</v>
      </c>
      <c r="B119" s="176" t="s">
        <v>611</v>
      </c>
    </row>
    <row r="120" spans="1:2">
      <c r="A120" s="138" t="s">
        <v>611</v>
      </c>
      <c r="B120" s="176" t="s">
        <v>611</v>
      </c>
    </row>
    <row r="121" spans="1:2">
      <c r="A121" s="138" t="s">
        <v>611</v>
      </c>
      <c r="B121" s="176" t="s">
        <v>611</v>
      </c>
    </row>
    <row r="122" spans="1:2">
      <c r="A122" s="130" t="str">
        <f>HYPERLINK("mailto:l.kardymon@mail.ru","l.kardymon@mail.ru")</f>
        <v>l.kardymon@mail.ru</v>
      </c>
      <c r="B122" s="177" t="str">
        <f>HYPERLINK("mailto:l.kardymon@mail.ru","l.kardymon@mail.ru")</f>
        <v>l.kardymon@mail.ru</v>
      </c>
    </row>
    <row r="123" spans="1:2">
      <c r="A123" s="53"/>
      <c r="B123" s="53"/>
    </row>
    <row r="124" spans="1:2">
      <c r="A124" s="156" t="s">
        <v>627</v>
      </c>
      <c r="B124" s="192" t="s">
        <v>6103</v>
      </c>
    </row>
    <row r="125" spans="1:2">
      <c r="A125" s="128" t="s">
        <v>632</v>
      </c>
      <c r="B125" s="99" t="s">
        <v>632</v>
      </c>
    </row>
    <row r="126" spans="1:2">
      <c r="A126" s="99" t="s">
        <v>640</v>
      </c>
      <c r="B126" s="99" t="s">
        <v>640</v>
      </c>
    </row>
    <row r="127" spans="1:2">
      <c r="A127" s="99" t="s">
        <v>640</v>
      </c>
      <c r="B127" s="99" t="s">
        <v>640</v>
      </c>
    </row>
    <row r="128" spans="1:2">
      <c r="A128" s="99" t="s">
        <v>640</v>
      </c>
      <c r="B128" s="99" t="s">
        <v>640</v>
      </c>
    </row>
    <row r="129" spans="1:2">
      <c r="A129" s="99" t="s">
        <v>640</v>
      </c>
      <c r="B129" s="99" t="s">
        <v>640</v>
      </c>
    </row>
    <row r="130" spans="1:2">
      <c r="A130" s="99" t="s">
        <v>640</v>
      </c>
      <c r="B130" s="99" t="s">
        <v>640</v>
      </c>
    </row>
    <row r="131" spans="1:2">
      <c r="A131" s="99" t="s">
        <v>640</v>
      </c>
      <c r="B131" s="99" t="s">
        <v>640</v>
      </c>
    </row>
    <row r="132" spans="1:2">
      <c r="A132" s="99" t="s">
        <v>640</v>
      </c>
      <c r="B132" s="99" t="s">
        <v>640</v>
      </c>
    </row>
    <row r="133" spans="1:2">
      <c r="A133" s="99" t="s">
        <v>640</v>
      </c>
      <c r="B133" s="99" t="s">
        <v>640</v>
      </c>
    </row>
    <row r="134" spans="1:2">
      <c r="A134" s="168" t="s">
        <v>640</v>
      </c>
      <c r="B134" s="217" t="s">
        <v>6010</v>
      </c>
    </row>
    <row r="135" spans="1:2">
      <c r="A135" s="99" t="s">
        <v>640</v>
      </c>
      <c r="B135" s="99" t="s">
        <v>640</v>
      </c>
    </row>
    <row r="136" spans="1:2">
      <c r="A136" s="99" t="s">
        <v>674</v>
      </c>
      <c r="B136" s="99" t="s">
        <v>674</v>
      </c>
    </row>
    <row r="137" spans="1:2">
      <c r="A137" s="99" t="s">
        <v>680</v>
      </c>
      <c r="B137" s="99" t="s">
        <v>680</v>
      </c>
    </row>
    <row r="138" spans="1:2">
      <c r="A138" s="99" t="s">
        <v>684</v>
      </c>
      <c r="B138" s="176" t="s">
        <v>684</v>
      </c>
    </row>
    <row r="139" spans="1:2">
      <c r="A139" s="99" t="s">
        <v>688</v>
      </c>
      <c r="B139" s="99" t="s">
        <v>688</v>
      </c>
    </row>
    <row r="140" spans="1:2">
      <c r="A140" s="99" t="s">
        <v>692</v>
      </c>
      <c r="B140" s="99" t="s">
        <v>692</v>
      </c>
    </row>
    <row r="141" spans="1:2">
      <c r="A141" s="7" t="str">
        <f>HYPERLINK("mailto:firstmednogorsk@mail.ru","firstmednogorsk@mail.ru")</f>
        <v>firstmednogorsk@mail.ru</v>
      </c>
      <c r="B141" s="3" t="str">
        <f>HYPERLINK("mailto:firstmednogorsk@mail.ru","firstmednogorsk@mail.ru")</f>
        <v>firstmednogorsk@mail.ru</v>
      </c>
    </row>
    <row r="142" spans="1:2">
      <c r="A142" s="99" t="s">
        <v>699</v>
      </c>
      <c r="B142" s="99" t="s">
        <v>699</v>
      </c>
    </row>
    <row r="143" spans="1:2">
      <c r="A143" s="138" t="s">
        <v>707</v>
      </c>
      <c r="B143" s="176" t="s">
        <v>707</v>
      </c>
    </row>
    <row r="144" spans="1:2" ht="20.399999999999999">
      <c r="A144" s="128" t="s">
        <v>711</v>
      </c>
      <c r="B144" s="176" t="s">
        <v>6074</v>
      </c>
    </row>
    <row r="145" spans="1:2">
      <c r="A145" s="128" t="s">
        <v>716</v>
      </c>
      <c r="B145" s="99" t="s">
        <v>716</v>
      </c>
    </row>
    <row r="146" spans="1:2">
      <c r="A146" s="128" t="s">
        <v>722</v>
      </c>
      <c r="B146" s="99" t="s">
        <v>722</v>
      </c>
    </row>
    <row r="147" spans="1:2">
      <c r="A147" s="138" t="s">
        <v>727</v>
      </c>
      <c r="B147" s="99" t="s">
        <v>727</v>
      </c>
    </row>
    <row r="148" spans="1:2">
      <c r="A148" s="164" t="s">
        <v>732</v>
      </c>
      <c r="B148" s="188" t="s">
        <v>732</v>
      </c>
    </row>
    <row r="149" spans="1:2">
      <c r="A149" s="138" t="s">
        <v>737</v>
      </c>
      <c r="B149" s="176" t="s">
        <v>737</v>
      </c>
    </row>
    <row r="150" spans="1:2">
      <c r="A150" s="128" t="s">
        <v>745</v>
      </c>
      <c r="B150" s="176" t="s">
        <v>745</v>
      </c>
    </row>
    <row r="151" spans="1:2">
      <c r="A151" s="138" t="s">
        <v>752</v>
      </c>
      <c r="B151" s="99" t="s">
        <v>752</v>
      </c>
    </row>
    <row r="152" spans="1:2">
      <c r="A152" s="130" t="str">
        <f>HYPERLINK("mailto:super.ivani13@yandex.ru","super.ivani13@yandex.ru")</f>
        <v>super.ivani13@yandex.ru</v>
      </c>
      <c r="B152" s="177" t="str">
        <f>HYPERLINK("mailto:super.ivani13@yandex.ru","super.ivani13@yandex.ru")</f>
        <v>super.ivani13@yandex.ru</v>
      </c>
    </row>
    <row r="153" spans="1:2">
      <c r="A153" s="128" t="s">
        <v>762</v>
      </c>
      <c r="B153" s="99" t="s">
        <v>762</v>
      </c>
    </row>
    <row r="154" spans="1:2">
      <c r="A154" s="128" t="s">
        <v>768</v>
      </c>
      <c r="B154" s="99" t="s">
        <v>768</v>
      </c>
    </row>
    <row r="155" spans="1:2" ht="20.399999999999999">
      <c r="A155" s="128" t="s">
        <v>774</v>
      </c>
      <c r="B155" s="187" t="s">
        <v>6104</v>
      </c>
    </row>
    <row r="156" spans="1:2">
      <c r="A156" s="128" t="s">
        <v>778</v>
      </c>
      <c r="B156" s="99" t="s">
        <v>778</v>
      </c>
    </row>
    <row r="157" spans="1:2">
      <c r="A157" s="128" t="s">
        <v>778</v>
      </c>
      <c r="B157" s="99" t="s">
        <v>778</v>
      </c>
    </row>
    <row r="158" spans="1:2">
      <c r="A158" s="53"/>
      <c r="B158" s="53"/>
    </row>
    <row r="159" spans="1:2">
      <c r="A159" s="99" t="s">
        <v>784</v>
      </c>
      <c r="B159" s="176" t="s">
        <v>784</v>
      </c>
    </row>
    <row r="160" spans="1:2">
      <c r="A160" s="99" t="s">
        <v>791</v>
      </c>
      <c r="B160" s="176" t="s">
        <v>791</v>
      </c>
    </row>
    <row r="161" spans="1:2">
      <c r="A161" s="99" t="s">
        <v>798</v>
      </c>
      <c r="B161" s="99" t="s">
        <v>798</v>
      </c>
    </row>
    <row r="162" spans="1:2">
      <c r="A162" s="99" t="s">
        <v>800</v>
      </c>
      <c r="B162" s="99" t="s">
        <v>800</v>
      </c>
    </row>
    <row r="163" spans="1:2">
      <c r="A163" s="99" t="s">
        <v>804</v>
      </c>
      <c r="B163" s="176" t="s">
        <v>804</v>
      </c>
    </row>
    <row r="164" spans="1:2">
      <c r="A164" s="99" t="s">
        <v>807</v>
      </c>
      <c r="B164" s="176" t="s">
        <v>807</v>
      </c>
    </row>
    <row r="165" spans="1:2">
      <c r="A165" s="99" t="s">
        <v>812</v>
      </c>
      <c r="B165" s="99" t="s">
        <v>812</v>
      </c>
    </row>
    <row r="166" spans="1:2">
      <c r="A166" s="99" t="s">
        <v>817</v>
      </c>
      <c r="B166" s="99" t="s">
        <v>817</v>
      </c>
    </row>
    <row r="167" spans="1:2">
      <c r="A167" s="99" t="s">
        <v>822</v>
      </c>
      <c r="B167" s="99" t="s">
        <v>822</v>
      </c>
    </row>
    <row r="168" spans="1:2" ht="20.399999999999999">
      <c r="A168" s="99" t="s">
        <v>826</v>
      </c>
      <c r="B168" s="176" t="s">
        <v>6131</v>
      </c>
    </row>
    <row r="169" spans="1:2">
      <c r="A169" s="99" t="s">
        <v>829</v>
      </c>
      <c r="B169" s="99" t="s">
        <v>829</v>
      </c>
    </row>
    <row r="170" spans="1:2">
      <c r="A170" s="99" t="s">
        <v>833</v>
      </c>
      <c r="B170" s="99" t="s">
        <v>833</v>
      </c>
    </row>
    <row r="171" spans="1:2">
      <c r="A171" s="7" t="str">
        <f>HYPERLINK("mailto:kuzmenko@tppkuban.ru","kuzmenko@tppkuban.ru")</f>
        <v>kuzmenko@tppkuban.ru</v>
      </c>
      <c r="B171" s="3" t="str">
        <f>HYPERLINK("mailto:kuzmenko@tppkuban.ru","kuzmenko@tppkuban.ru")</f>
        <v>kuzmenko@tppkuban.ru</v>
      </c>
    </row>
    <row r="172" spans="1:2">
      <c r="A172" s="53"/>
      <c r="B172" s="53"/>
    </row>
    <row r="173" spans="1:2">
      <c r="A173" s="53"/>
      <c r="B173" s="53"/>
    </row>
    <row r="174" spans="1:2">
      <c r="A174" s="87"/>
      <c r="B174" s="87"/>
    </row>
    <row r="175" spans="1:2">
      <c r="A175" s="128" t="s">
        <v>846</v>
      </c>
      <c r="B175" s="176" t="s">
        <v>846</v>
      </c>
    </row>
    <row r="176" spans="1:2">
      <c r="A176" s="138" t="s">
        <v>849</v>
      </c>
      <c r="B176" s="176" t="s">
        <v>849</v>
      </c>
    </row>
    <row r="177" spans="1:2">
      <c r="A177" s="128" t="s">
        <v>856</v>
      </c>
      <c r="B177" s="176" t="s">
        <v>856</v>
      </c>
    </row>
    <row r="178" spans="1:2" ht="20.399999999999999">
      <c r="A178" s="128" t="s">
        <v>860</v>
      </c>
      <c r="B178" s="99" t="s">
        <v>6080</v>
      </c>
    </row>
    <row r="179" spans="1:2">
      <c r="A179" s="138" t="s">
        <v>864</v>
      </c>
      <c r="B179" s="178" t="s">
        <v>6077</v>
      </c>
    </row>
    <row r="180" spans="1:2">
      <c r="A180" s="128" t="s">
        <v>869</v>
      </c>
      <c r="B180" s="189" t="s">
        <v>869</v>
      </c>
    </row>
    <row r="181" spans="1:2">
      <c r="A181" s="138" t="s">
        <v>873</v>
      </c>
      <c r="B181" s="176" t="s">
        <v>873</v>
      </c>
    </row>
    <row r="182" spans="1:2">
      <c r="A182" s="138" t="s">
        <v>878</v>
      </c>
      <c r="B182" s="198" t="s">
        <v>878</v>
      </c>
    </row>
    <row r="183" spans="1:2">
      <c r="A183" s="128" t="s">
        <v>883</v>
      </c>
      <c r="B183" s="99" t="s">
        <v>883</v>
      </c>
    </row>
    <row r="184" spans="1:2">
      <c r="A184" s="128" t="s">
        <v>887</v>
      </c>
      <c r="B184" s="99" t="s">
        <v>887</v>
      </c>
    </row>
    <row r="185" spans="1:2">
      <c r="A185" s="128" t="s">
        <v>891</v>
      </c>
      <c r="B185" s="176" t="s">
        <v>891</v>
      </c>
    </row>
    <row r="186" spans="1:2">
      <c r="A186" s="138" t="s">
        <v>896</v>
      </c>
      <c r="B186" s="198" t="s">
        <v>6078</v>
      </c>
    </row>
    <row r="187" spans="1:2">
      <c r="A187" s="138" t="s">
        <v>901</v>
      </c>
      <c r="B187" s="176" t="s">
        <v>901</v>
      </c>
    </row>
    <row r="188" spans="1:2">
      <c r="A188" s="130" t="str">
        <f>HYPERLINK("https://e.mail.ru/compose/?mailto=mailto%3ametodkaz@yandex.ru","metodkaz@mail.ru")</f>
        <v>metodkaz@mail.ru</v>
      </c>
      <c r="B188" s="3" t="str">
        <f>HYPERLINK("https://e.mail.ru/compose/?mailto=mailto%3ametodkaz@yandex.ru","metodkaz@mail.ru")</f>
        <v>metodkaz@mail.ru</v>
      </c>
    </row>
    <row r="189" spans="1:2">
      <c r="A189" s="128" t="s">
        <v>909</v>
      </c>
      <c r="B189" s="99" t="s">
        <v>909</v>
      </c>
    </row>
    <row r="190" spans="1:2">
      <c r="A190" s="138" t="s">
        <v>914</v>
      </c>
      <c r="B190" s="176" t="s">
        <v>914</v>
      </c>
    </row>
    <row r="191" spans="1:2">
      <c r="A191" s="140" t="str">
        <f>HYPERLINK("mailto:Ato-irina@mail.ru","Ato-irina@mail.ru")</f>
        <v>Ato-irina@mail.ru</v>
      </c>
      <c r="B191" s="3" t="str">
        <f>HYPERLINK("mailto:Ato-irina@mail.ru","Ato-irina@mail.ru")</f>
        <v>Ato-irina@mail.ru</v>
      </c>
    </row>
    <row r="192" spans="1:2">
      <c r="A192" s="130" t="str">
        <f>HYPERLINK("mailto:Yulcha_89@mail.ru","Yulcha_89@mail.ru")</f>
        <v>Yulcha_89@mail.ru</v>
      </c>
      <c r="B192" s="3" t="str">
        <f>HYPERLINK("mailto:Yulcha_89@mail.ru","Yulcha_89@mail.ru")</f>
        <v>Yulcha_89@mail.ru</v>
      </c>
    </row>
    <row r="193" spans="1:2" ht="20.399999999999999">
      <c r="A193" s="128" t="s">
        <v>927</v>
      </c>
      <c r="B193" s="176" t="s">
        <v>6075</v>
      </c>
    </row>
    <row r="194" spans="1:2">
      <c r="A194" s="130" t="str">
        <f>HYPERLINK("mailto:mouigarka@mail.ru","mouigarka@mail.ru")</f>
        <v>mouigarka@mail.ru</v>
      </c>
      <c r="B194" s="177" t="str">
        <f>HYPERLINK("mailto:mouigarka@mail.ru","mouigarka@mail.ru")</f>
        <v>mouigarka@mail.ru</v>
      </c>
    </row>
    <row r="195" spans="1:2">
      <c r="A195" s="128" t="s">
        <v>935</v>
      </c>
      <c r="B195" s="99" t="s">
        <v>935</v>
      </c>
    </row>
    <row r="196" spans="1:2">
      <c r="A196" s="128" t="s">
        <v>941</v>
      </c>
      <c r="B196" s="176" t="s">
        <v>941</v>
      </c>
    </row>
    <row r="197" spans="1:2">
      <c r="A197" s="128" t="s">
        <v>946</v>
      </c>
      <c r="B197" s="176" t="s">
        <v>946</v>
      </c>
    </row>
    <row r="198" spans="1:2">
      <c r="A198" s="127" t="s">
        <v>952</v>
      </c>
      <c r="B198" s="203" t="s">
        <v>6079</v>
      </c>
    </row>
    <row r="199" spans="1:2">
      <c r="A199" s="128" t="s">
        <v>957</v>
      </c>
      <c r="B199" s="176" t="s">
        <v>957</v>
      </c>
    </row>
    <row r="200" spans="1:2">
      <c r="A200" s="138" t="s">
        <v>962</v>
      </c>
      <c r="B200" s="176" t="s">
        <v>962</v>
      </c>
    </row>
    <row r="201" spans="1:2">
      <c r="A201" s="128" t="s">
        <v>968</v>
      </c>
      <c r="B201" s="99" t="s">
        <v>968</v>
      </c>
    </row>
    <row r="202" spans="1:2">
      <c r="A202" s="128" t="s">
        <v>972</v>
      </c>
      <c r="B202" s="99" t="s">
        <v>972</v>
      </c>
    </row>
    <row r="203" spans="1:2">
      <c r="A203" s="128" t="s">
        <v>976</v>
      </c>
      <c r="B203" s="176" t="s">
        <v>976</v>
      </c>
    </row>
    <row r="204" spans="1:2">
      <c r="A204" s="128" t="s">
        <v>982</v>
      </c>
      <c r="B204" s="99" t="s">
        <v>982</v>
      </c>
    </row>
    <row r="205" spans="1:2">
      <c r="A205" s="128" t="s">
        <v>987</v>
      </c>
      <c r="B205" s="176" t="s">
        <v>987</v>
      </c>
    </row>
    <row r="206" spans="1:2">
      <c r="A206" s="165" t="s">
        <v>992</v>
      </c>
      <c r="B206" s="202" t="s">
        <v>992</v>
      </c>
    </row>
    <row r="207" spans="1:2">
      <c r="A207" s="158" t="s">
        <v>997</v>
      </c>
      <c r="B207" s="183" t="s">
        <v>6076</v>
      </c>
    </row>
    <row r="208" spans="1:2">
      <c r="A208" s="128" t="s">
        <v>1004</v>
      </c>
      <c r="B208" s="176" t="s">
        <v>1004</v>
      </c>
    </row>
    <row r="209" spans="1:2">
      <c r="A209" s="138" t="s">
        <v>1009</v>
      </c>
      <c r="B209" s="176" t="s">
        <v>1009</v>
      </c>
    </row>
    <row r="210" spans="1:2">
      <c r="A210" s="146" t="str">
        <f>HYPERLINK("mailto:selyanina.vera@mail.ru","selyanina.vera@mail.ru")</f>
        <v>selyanina.vera@mail.ru</v>
      </c>
      <c r="B210" s="3" t="str">
        <f>HYPERLINK("mailto:selyanina.vera@mail.ru","selyanina.vera@mail.ru")</f>
        <v>selyanina.vera@mail.ru</v>
      </c>
    </row>
    <row r="211" spans="1:2">
      <c r="A211" s="128" t="s">
        <v>1019</v>
      </c>
      <c r="B211" s="176" t="s">
        <v>1019</v>
      </c>
    </row>
    <row r="212" spans="1:2">
      <c r="A212" s="130" t="str">
        <f>HYPERLINK("mailto:elena_zashitnoe@mail.ru","elena_zashitnoe@mail.ru")</f>
        <v>elena_zashitnoe@mail.ru</v>
      </c>
      <c r="B212" s="177" t="str">
        <f>HYPERLINK("mailto:elena_zashitnoe@mail.ru","elena_zashitnoe@mail.ru")</f>
        <v>elena_zashitnoe@mail.ru</v>
      </c>
    </row>
    <row r="213" spans="1:2" ht="20.399999999999999">
      <c r="A213" s="104" t="s">
        <v>1029</v>
      </c>
      <c r="B213" s="199" t="s">
        <v>6049</v>
      </c>
    </row>
    <row r="214" spans="1:2">
      <c r="A214" s="128" t="s">
        <v>1036</v>
      </c>
      <c r="B214" s="176" t="s">
        <v>1036</v>
      </c>
    </row>
    <row r="215" spans="1:2">
      <c r="A215" s="138" t="s">
        <v>1041</v>
      </c>
      <c r="B215" s="176" t="s">
        <v>1041</v>
      </c>
    </row>
    <row r="216" spans="1:2">
      <c r="A216" s="128" t="s">
        <v>1047</v>
      </c>
      <c r="B216" s="176" t="s">
        <v>1047</v>
      </c>
    </row>
    <row r="217" spans="1:2">
      <c r="A217" s="138" t="s">
        <v>1053</v>
      </c>
      <c r="B217" s="176" t="s">
        <v>1053</v>
      </c>
    </row>
    <row r="218" spans="1:2">
      <c r="A218" s="130" t="str">
        <f>HYPERLINK("mailto:sotnicowo@yandex.ru","sotnicowo@yandex.ru")</f>
        <v>sotnicowo@yandex.ru</v>
      </c>
      <c r="B218" s="3" t="str">
        <f>HYPERLINK("mailto:sotnicowo@yandex.ru","sotnicowo@yandex.ru")</f>
        <v>sotnicowo@yandex.ru</v>
      </c>
    </row>
    <row r="219" spans="1:2">
      <c r="A219" s="138" t="s">
        <v>1062</v>
      </c>
      <c r="B219" s="99" t="s">
        <v>1062</v>
      </c>
    </row>
    <row r="220" spans="1:2">
      <c r="A220" s="138" t="s">
        <v>1067</v>
      </c>
      <c r="B220" s="189" t="s">
        <v>6105</v>
      </c>
    </row>
    <row r="221" spans="1:2">
      <c r="A221" s="138" t="s">
        <v>1074</v>
      </c>
      <c r="B221" s="176" t="s">
        <v>1074</v>
      </c>
    </row>
    <row r="222" spans="1:2" ht="20.399999999999999">
      <c r="A222" s="99" t="s">
        <v>1081</v>
      </c>
      <c r="B222" s="176" t="s">
        <v>6011</v>
      </c>
    </row>
    <row r="223" spans="1:2">
      <c r="A223" s="99" t="s">
        <v>1087</v>
      </c>
      <c r="B223" s="176" t="s">
        <v>1087</v>
      </c>
    </row>
    <row r="224" spans="1:2">
      <c r="A224" s="138" t="s">
        <v>1093</v>
      </c>
      <c r="B224" s="176" t="s">
        <v>1093</v>
      </c>
    </row>
    <row r="225" spans="1:2" ht="20.399999999999999">
      <c r="A225" s="171" t="s">
        <v>1097</v>
      </c>
      <c r="B225" s="199" t="s">
        <v>6106</v>
      </c>
    </row>
    <row r="226" spans="1:2">
      <c r="A226" s="138" t="s">
        <v>1103</v>
      </c>
      <c r="B226" s="191" t="s">
        <v>1103</v>
      </c>
    </row>
    <row r="227" spans="1:2" ht="28.8">
      <c r="A227" s="138" t="s">
        <v>1109</v>
      </c>
      <c r="B227" s="134" t="s">
        <v>6110</v>
      </c>
    </row>
    <row r="228" spans="1:2">
      <c r="A228" s="138" t="s">
        <v>1112</v>
      </c>
      <c r="B228" s="176" t="s">
        <v>6107</v>
      </c>
    </row>
    <row r="229" spans="1:2">
      <c r="A229" s="138" t="s">
        <v>1118</v>
      </c>
      <c r="B229" s="191" t="s">
        <v>1118</v>
      </c>
    </row>
    <row r="230" spans="1:2" ht="28.8">
      <c r="A230" s="140" t="str">
        <f>HYPERLINK("mailto:buzyakova@rambler.ru","buzyakova@rambler.ru")</f>
        <v>buzyakova@rambler.ru</v>
      </c>
      <c r="B230" s="211" t="s">
        <v>6111</v>
      </c>
    </row>
    <row r="231" spans="1:2">
      <c r="A231" s="138" t="s">
        <v>1125</v>
      </c>
      <c r="B231" s="191" t="s">
        <v>1125</v>
      </c>
    </row>
    <row r="232" spans="1:2">
      <c r="A232" s="138" t="s">
        <v>1130</v>
      </c>
      <c r="B232" s="176" t="s">
        <v>1130</v>
      </c>
    </row>
    <row r="233" spans="1:2">
      <c r="A233" s="53"/>
      <c r="B233" s="53"/>
    </row>
    <row r="234" spans="1:2">
      <c r="A234" s="138" t="s">
        <v>1135</v>
      </c>
      <c r="B234" s="176" t="s">
        <v>1135</v>
      </c>
    </row>
    <row r="235" spans="1:2">
      <c r="A235" s="138" t="s">
        <v>1140</v>
      </c>
      <c r="B235" s="176" t="s">
        <v>1140</v>
      </c>
    </row>
    <row r="236" spans="1:2">
      <c r="A236" s="138" t="s">
        <v>1145</v>
      </c>
      <c r="B236" s="191" t="s">
        <v>6112</v>
      </c>
    </row>
    <row r="237" spans="1:2">
      <c r="A237" s="138" t="s">
        <v>1151</v>
      </c>
      <c r="B237" s="176" t="s">
        <v>6108</v>
      </c>
    </row>
    <row r="238" spans="1:2">
      <c r="A238" s="99"/>
      <c r="B238" s="99"/>
    </row>
    <row r="239" spans="1:2">
      <c r="A239" s="138" t="s">
        <v>1159</v>
      </c>
      <c r="B239" s="176" t="s">
        <v>1159</v>
      </c>
    </row>
    <row r="240" spans="1:2">
      <c r="A240" s="138" t="s">
        <v>1165</v>
      </c>
      <c r="B240" s="176" t="s">
        <v>1165</v>
      </c>
    </row>
    <row r="241" spans="1:2">
      <c r="A241" s="138" t="s">
        <v>1171</v>
      </c>
      <c r="B241" s="176" t="s">
        <v>1171</v>
      </c>
    </row>
    <row r="242" spans="1:2">
      <c r="A242" s="138" t="s">
        <v>1176</v>
      </c>
      <c r="B242" s="176" t="s">
        <v>1176</v>
      </c>
    </row>
    <row r="243" spans="1:2">
      <c r="A243" s="138" t="s">
        <v>1181</v>
      </c>
      <c r="B243" s="176" t="s">
        <v>1181</v>
      </c>
    </row>
    <row r="244" spans="1:2">
      <c r="A244" s="128" t="s">
        <v>1188</v>
      </c>
      <c r="B244" s="99" t="s">
        <v>6113</v>
      </c>
    </row>
    <row r="245" spans="1:2">
      <c r="A245" s="138" t="s">
        <v>1194</v>
      </c>
      <c r="B245" s="176" t="s">
        <v>1194</v>
      </c>
    </row>
    <row r="246" spans="1:2">
      <c r="A246" s="138" t="s">
        <v>1199</v>
      </c>
      <c r="B246" s="176" t="s">
        <v>1199</v>
      </c>
    </row>
    <row r="247" spans="1:2">
      <c r="A247" s="130" t="str">
        <f>HYPERLINK("mailto:zoriniv1985@gmail.com","zoriniv1985@gmail.com")</f>
        <v>zoriniv1985@gmail.com</v>
      </c>
      <c r="B247" s="3" t="str">
        <f>HYPERLINK("mailto:zoriniv1985@gmail.com","zoriniv1985@gmail.com")</f>
        <v>zoriniv1985@gmail.com</v>
      </c>
    </row>
    <row r="248" spans="1:2">
      <c r="A248" s="140" t="str">
        <f>HYPERLINK("mailto:malinkalac@gmail.com","malinkalac@gmail.com")</f>
        <v>malinkalac@gmail.com</v>
      </c>
      <c r="B248" s="212" t="str">
        <f>HYPERLINK("mailto:malinkalac@gmail.com","malinkalac@gmail.com")</f>
        <v>malinkalac@gmail.com</v>
      </c>
    </row>
    <row r="249" spans="1:2">
      <c r="A249" s="132" t="s">
        <v>1214</v>
      </c>
      <c r="B249" s="177" t="s">
        <v>6109</v>
      </c>
    </row>
    <row r="250" spans="1:2">
      <c r="A250" s="130" t="str">
        <f>HYPERLINK("mailto:eshkovjke@gmail.com","eshkovjke@gmail.com")</f>
        <v>eshkovjke@gmail.com</v>
      </c>
      <c r="B250" s="3" t="str">
        <f>HYPERLINK("mailto:eshkovjke@gmail.com","eshkovjke@gmail.com")</f>
        <v>eshkovjke@gmail.com</v>
      </c>
    </row>
    <row r="251" spans="1:2">
      <c r="A251" s="130" t="str">
        <f>HYPERLINK("mailto:eshkovjke@gmail.com","eshkovjke@gmail.com")</f>
        <v>eshkovjke@gmail.com</v>
      </c>
      <c r="B251" s="3" t="str">
        <f>HYPERLINK("mailto:eshkovjke@gmail.com","eshkovjke@gmail.com")</f>
        <v>eshkovjke@gmail.com</v>
      </c>
    </row>
    <row r="252" spans="1:2">
      <c r="A252" s="159" t="s">
        <v>1220</v>
      </c>
      <c r="B252" s="194" t="s">
        <v>1220</v>
      </c>
    </row>
    <row r="253" spans="1:2">
      <c r="A253" s="159" t="s">
        <v>1220</v>
      </c>
      <c r="B253" s="194" t="s">
        <v>1220</v>
      </c>
    </row>
    <row r="254" spans="1:2">
      <c r="A254" s="132" t="s">
        <v>1224</v>
      </c>
      <c r="B254" s="177" t="s">
        <v>1224</v>
      </c>
    </row>
    <row r="255" spans="1:2" ht="20.399999999999999">
      <c r="A255" s="132" t="s">
        <v>1227</v>
      </c>
      <c r="B255" s="3" t="s">
        <v>6114</v>
      </c>
    </row>
    <row r="256" spans="1:2">
      <c r="A256" s="132" t="s">
        <v>1230</v>
      </c>
      <c r="B256" s="177" t="s">
        <v>1230</v>
      </c>
    </row>
    <row r="257" spans="1:2">
      <c r="A257" s="139" t="s">
        <v>1237</v>
      </c>
      <c r="B257" s="212" t="s">
        <v>1237</v>
      </c>
    </row>
    <row r="258" spans="1:2">
      <c r="A258" s="139" t="s">
        <v>1243</v>
      </c>
      <c r="B258" s="212" t="s">
        <v>1243</v>
      </c>
    </row>
    <row r="259" spans="1:2">
      <c r="A259" s="139" t="s">
        <v>1248</v>
      </c>
      <c r="B259" s="177" t="s">
        <v>1248</v>
      </c>
    </row>
    <row r="260" spans="1:2">
      <c r="A260" s="132" t="s">
        <v>1251</v>
      </c>
      <c r="B260" s="3" t="s">
        <v>1251</v>
      </c>
    </row>
    <row r="261" spans="1:2">
      <c r="A261" s="139" t="s">
        <v>1255</v>
      </c>
      <c r="B261" s="177" t="s">
        <v>1255</v>
      </c>
    </row>
    <row r="262" spans="1:2">
      <c r="A262" s="129" t="s">
        <v>1260</v>
      </c>
      <c r="B262" s="188" t="s">
        <v>1260</v>
      </c>
    </row>
    <row r="263" spans="1:2">
      <c r="A263" s="128" t="s">
        <v>1266</v>
      </c>
      <c r="B263" s="176" t="s">
        <v>1266</v>
      </c>
    </row>
    <row r="264" spans="1:2">
      <c r="A264" s="138" t="s">
        <v>1271</v>
      </c>
      <c r="B264" s="176" t="s">
        <v>1271</v>
      </c>
    </row>
    <row r="265" spans="1:2">
      <c r="A265" s="53"/>
      <c r="B265" s="53"/>
    </row>
    <row r="266" spans="1:2">
      <c r="A266" s="53"/>
      <c r="B266" s="53"/>
    </row>
    <row r="267" spans="1:2">
      <c r="A267" s="53"/>
      <c r="B267" s="53"/>
    </row>
    <row r="268" spans="1:2">
      <c r="A268" s="128" t="s">
        <v>1280</v>
      </c>
      <c r="B268" s="99" t="s">
        <v>6115</v>
      </c>
    </row>
    <row r="269" spans="1:2">
      <c r="A269" s="138" t="s">
        <v>1288</v>
      </c>
      <c r="B269" s="180" t="s">
        <v>1288</v>
      </c>
    </row>
    <row r="270" spans="1:2">
      <c r="A270" s="127" t="s">
        <v>1293</v>
      </c>
      <c r="B270" s="99" t="s">
        <v>1293</v>
      </c>
    </row>
    <row r="271" spans="1:2">
      <c r="A271" s="172" t="s">
        <v>1298</v>
      </c>
      <c r="B271" s="3" t="s">
        <v>1298</v>
      </c>
    </row>
    <row r="272" spans="1:2">
      <c r="A272" s="158" t="s">
        <v>1305</v>
      </c>
      <c r="B272" s="103" t="s">
        <v>1305</v>
      </c>
    </row>
    <row r="273" spans="1:2" ht="20.399999999999999">
      <c r="A273" s="156" t="s">
        <v>1310</v>
      </c>
      <c r="B273" s="213" t="s">
        <v>6116</v>
      </c>
    </row>
    <row r="274" spans="1:2">
      <c r="A274" s="128" t="s">
        <v>1316</v>
      </c>
      <c r="B274" s="99" t="s">
        <v>1316</v>
      </c>
    </row>
    <row r="275" spans="1:2">
      <c r="A275" s="138" t="s">
        <v>1320</v>
      </c>
      <c r="B275" s="176" t="s">
        <v>1320</v>
      </c>
    </row>
    <row r="276" spans="1:2">
      <c r="A276" s="222" t="s">
        <v>6134</v>
      </c>
      <c r="B276" s="3" t="str">
        <f>HYPERLINK("mailto:helenstyle32@gmail.com","helenstyle32@gmail.com,")</f>
        <v>helenstyle32@gmail.com,</v>
      </c>
    </row>
    <row r="277" spans="1:2">
      <c r="A277" s="128" t="s">
        <v>1331</v>
      </c>
      <c r="B277" s="176" t="s">
        <v>1331</v>
      </c>
    </row>
    <row r="278" spans="1:2">
      <c r="A278" s="128" t="s">
        <v>1337</v>
      </c>
      <c r="B278" s="99" t="s">
        <v>6118</v>
      </c>
    </row>
    <row r="279" spans="1:2">
      <c r="A279" s="138" t="s">
        <v>1344</v>
      </c>
      <c r="B279" s="176" t="s">
        <v>1344</v>
      </c>
    </row>
    <row r="280" spans="1:2">
      <c r="A280" s="130" t="str">
        <f>HYPERLINK("mailto:orud.sch@gmail.com","orud.sch@gmail.com")</f>
        <v>orud.sch@gmail.com</v>
      </c>
      <c r="B280" s="3" t="str">
        <f>HYPERLINK("mailto:orud.sch@gmail.com","orud.sch@gmail.com")</f>
        <v>orud.sch@gmail.com</v>
      </c>
    </row>
    <row r="281" spans="1:2">
      <c r="A281" s="170" t="s">
        <v>1344</v>
      </c>
      <c r="B281" s="225" t="s">
        <v>1344</v>
      </c>
    </row>
    <row r="282" spans="1:2">
      <c r="A282" s="138" t="s">
        <v>1354</v>
      </c>
      <c r="B282" s="176" t="s">
        <v>1354</v>
      </c>
    </row>
    <row r="283" spans="1:2">
      <c r="A283" s="128" t="s">
        <v>1359</v>
      </c>
      <c r="B283" s="99" t="s">
        <v>1359</v>
      </c>
    </row>
    <row r="284" spans="1:2">
      <c r="A284" s="127" t="s">
        <v>1362</v>
      </c>
      <c r="B284" s="119" t="s">
        <v>1362</v>
      </c>
    </row>
    <row r="285" spans="1:2">
      <c r="A285" s="99" t="s">
        <v>1366</v>
      </c>
      <c r="B285" s="176" t="s">
        <v>6117</v>
      </c>
    </row>
    <row r="286" spans="1:2">
      <c r="A286" s="53"/>
      <c r="B286" s="53"/>
    </row>
    <row r="287" spans="1:2">
      <c r="A287" s="53"/>
      <c r="B287" s="53"/>
    </row>
    <row r="288" spans="1:2">
      <c r="A288" s="127" t="s">
        <v>1371</v>
      </c>
      <c r="B288" s="119" t="s">
        <v>1371</v>
      </c>
    </row>
    <row r="289" spans="1:2">
      <c r="A289" s="138" t="s">
        <v>1375</v>
      </c>
      <c r="B289" s="176" t="s">
        <v>1375</v>
      </c>
    </row>
    <row r="290" spans="1:2">
      <c r="A290" s="156" t="s">
        <v>1382</v>
      </c>
      <c r="B290" s="183" t="s">
        <v>1382</v>
      </c>
    </row>
    <row r="291" spans="1:2">
      <c r="A291" s="138" t="s">
        <v>1388</v>
      </c>
      <c r="B291" s="189" t="s">
        <v>6050</v>
      </c>
    </row>
    <row r="292" spans="1:2">
      <c r="A292" s="138" t="s">
        <v>1394</v>
      </c>
      <c r="B292" s="176" t="s">
        <v>1394</v>
      </c>
    </row>
    <row r="293" spans="1:2">
      <c r="A293" s="128" t="s">
        <v>1400</v>
      </c>
      <c r="B293" s="99" t="s">
        <v>1400</v>
      </c>
    </row>
    <row r="294" spans="1:2">
      <c r="A294" s="128" t="s">
        <v>1405</v>
      </c>
      <c r="B294" s="176" t="s">
        <v>1405</v>
      </c>
    </row>
    <row r="295" spans="1:2">
      <c r="A295" s="128" t="s">
        <v>1411</v>
      </c>
      <c r="B295" s="176" t="s">
        <v>1411</v>
      </c>
    </row>
    <row r="296" spans="1:2">
      <c r="A296" s="99" t="s">
        <v>1418</v>
      </c>
      <c r="B296" s="176" t="s">
        <v>1418</v>
      </c>
    </row>
    <row r="297" spans="1:2">
      <c r="A297" s="99" t="s">
        <v>1423</v>
      </c>
      <c r="B297" s="99" t="s">
        <v>6051</v>
      </c>
    </row>
    <row r="298" spans="1:2">
      <c r="A298" s="99" t="s">
        <v>1428</v>
      </c>
      <c r="B298" s="99" t="s">
        <v>1428</v>
      </c>
    </row>
    <row r="299" spans="1:2">
      <c r="A299" s="99" t="s">
        <v>1431</v>
      </c>
      <c r="B299" s="99" t="s">
        <v>1431</v>
      </c>
    </row>
    <row r="300" spans="1:2" ht="20.399999999999999">
      <c r="A300" s="89" t="s">
        <v>1436</v>
      </c>
      <c r="B300" s="89" t="s">
        <v>6017</v>
      </c>
    </row>
    <row r="301" spans="1:2">
      <c r="A301" s="99" t="s">
        <v>1440</v>
      </c>
      <c r="B301" s="99" t="s">
        <v>1440</v>
      </c>
    </row>
    <row r="302" spans="1:2">
      <c r="A302" s="99" t="s">
        <v>1446</v>
      </c>
      <c r="B302" s="99" t="s">
        <v>1446</v>
      </c>
    </row>
    <row r="303" spans="1:2" ht="20.399999999999999">
      <c r="A303" s="99" t="s">
        <v>1450</v>
      </c>
      <c r="B303" s="176" t="s">
        <v>6016</v>
      </c>
    </row>
    <row r="304" spans="1:2" ht="20.399999999999999">
      <c r="A304" s="99" t="s">
        <v>1457</v>
      </c>
      <c r="B304" s="99" t="s">
        <v>6052</v>
      </c>
    </row>
    <row r="305" spans="1:2">
      <c r="A305" s="99" t="s">
        <v>1461</v>
      </c>
      <c r="B305" s="176" t="s">
        <v>1461</v>
      </c>
    </row>
    <row r="306" spans="1:2">
      <c r="A306" s="99" t="s">
        <v>1465</v>
      </c>
      <c r="B306" s="176" t="s">
        <v>1465</v>
      </c>
    </row>
    <row r="307" spans="1:2">
      <c r="A307" s="99" t="s">
        <v>1470</v>
      </c>
      <c r="B307" s="176" t="s">
        <v>1470</v>
      </c>
    </row>
    <row r="308" spans="1:2">
      <c r="A308" s="99" t="s">
        <v>1475</v>
      </c>
      <c r="B308" s="176" t="s">
        <v>1475</v>
      </c>
    </row>
    <row r="309" spans="1:2">
      <c r="A309" s="99" t="s">
        <v>1479</v>
      </c>
      <c r="B309" s="99" t="s">
        <v>1479</v>
      </c>
    </row>
    <row r="310" spans="1:2">
      <c r="A310" s="99" t="s">
        <v>1483</v>
      </c>
      <c r="B310" s="99" t="s">
        <v>1483</v>
      </c>
    </row>
    <row r="311" spans="1:2">
      <c r="A311" s="99" t="s">
        <v>1488</v>
      </c>
      <c r="B311" s="176" t="s">
        <v>1488</v>
      </c>
    </row>
    <row r="312" spans="1:2">
      <c r="A312" s="99" t="s">
        <v>1492</v>
      </c>
      <c r="B312" s="176" t="s">
        <v>1492</v>
      </c>
    </row>
    <row r="313" spans="1:2">
      <c r="A313" s="99" t="s">
        <v>1496</v>
      </c>
      <c r="B313" s="176" t="s">
        <v>1496</v>
      </c>
    </row>
    <row r="314" spans="1:2">
      <c r="A314" s="99" t="s">
        <v>1500</v>
      </c>
      <c r="B314" s="176" t="s">
        <v>1500</v>
      </c>
    </row>
    <row r="315" spans="1:2">
      <c r="A315" s="99" t="s">
        <v>1503</v>
      </c>
      <c r="B315" s="176" t="s">
        <v>1503</v>
      </c>
    </row>
    <row r="316" spans="1:2">
      <c r="A316" s="99" t="s">
        <v>1506</v>
      </c>
      <c r="B316" s="176" t="s">
        <v>1506</v>
      </c>
    </row>
    <row r="317" spans="1:2">
      <c r="A317" s="99" t="s">
        <v>1510</v>
      </c>
      <c r="B317" s="176" t="s">
        <v>1510</v>
      </c>
    </row>
    <row r="318" spans="1:2">
      <c r="A318" s="99" t="s">
        <v>1515</v>
      </c>
      <c r="B318" s="99" t="s">
        <v>1515</v>
      </c>
    </row>
    <row r="319" spans="1:2">
      <c r="A319" s="99" t="s">
        <v>1519</v>
      </c>
      <c r="B319" s="176" t="s">
        <v>1519</v>
      </c>
    </row>
    <row r="320" spans="1:2">
      <c r="A320" s="99" t="s">
        <v>1500</v>
      </c>
      <c r="B320" s="99" t="s">
        <v>1500</v>
      </c>
    </row>
    <row r="321" spans="1:2">
      <c r="A321" s="99" t="s">
        <v>1523</v>
      </c>
      <c r="B321" s="99" t="s">
        <v>1523</v>
      </c>
    </row>
    <row r="322" spans="1:2">
      <c r="A322" s="7" t="str">
        <f>HYPERLINK("mailto:demyansk_sec_sch@mail.ru","demyansk_sec_sch@mail.ru ")</f>
        <v xml:space="preserve">demyansk_sec_sch@mail.ru </v>
      </c>
      <c r="B322" s="3" t="str">
        <f>HYPERLINK("mailto:demyansk_sec_sch@mail.ru","demyansk_sec_sch@mail.ru ")</f>
        <v xml:space="preserve">demyansk_sec_sch@mail.ru </v>
      </c>
    </row>
    <row r="323" spans="1:2">
      <c r="A323" s="7" t="str">
        <f>HYPERLINK("mailto:lavrovo_2005@mail.ru","lavrovo_2005@mail.ru")</f>
        <v>lavrovo_2005@mail.ru</v>
      </c>
      <c r="B323" s="177" t="str">
        <f>HYPERLINK("mailto:lavrovo_2005@mail.ru","lavrovo_2005@mail.ru")</f>
        <v>lavrovo_2005@mail.ru</v>
      </c>
    </row>
    <row r="324" spans="1:2">
      <c r="A324" s="7" t="str">
        <f>HYPERLINK("mailto:lychkovoschool2016@yandex.ru","lychkovoschool2016@yandex.ru ")</f>
        <v xml:space="preserve">lychkovoschool2016@yandex.ru </v>
      </c>
      <c r="B324" s="3" t="str">
        <f>HYPERLINK("mailto:lychkovoschool2016@yandex.ru","lychkovoschool2016@yandex.ru ")</f>
        <v xml:space="preserve">lychkovoschool2016@yandex.ru </v>
      </c>
    </row>
    <row r="325" spans="1:2">
      <c r="A325" s="7" t="str">
        <f>HYPERLINK("mailto:yamnik@yandex.ru","yamnik@yandex.ru")</f>
        <v>yamnik@yandex.ru</v>
      </c>
      <c r="B325" s="177" t="str">
        <f>HYPERLINK("mailto:yamnik@yandex.ru","yamnik@yandex.ru")</f>
        <v>yamnik@yandex.ru</v>
      </c>
    </row>
    <row r="326" spans="1:2">
      <c r="A326" s="99" t="s">
        <v>1541</v>
      </c>
      <c r="B326" s="99" t="s">
        <v>1541</v>
      </c>
    </row>
    <row r="327" spans="1:2">
      <c r="A327" s="99" t="s">
        <v>1547</v>
      </c>
      <c r="B327" s="99" t="s">
        <v>1547</v>
      </c>
    </row>
    <row r="328" spans="1:2">
      <c r="A328" s="99" t="s">
        <v>1552</v>
      </c>
      <c r="B328" s="178" t="s">
        <v>1552</v>
      </c>
    </row>
    <row r="329" spans="1:2">
      <c r="A329" s="7" t="str">
        <f>HYPERLINK("mailto:zanina1976@gmail.com","zanina1976@gmail.com")</f>
        <v>zanina1976@gmail.com</v>
      </c>
      <c r="B329" s="3" t="str">
        <f>HYPERLINK("mailto:zanina1976@gmail.com","zanina1976@gmail.com")</f>
        <v>zanina1976@gmail.com</v>
      </c>
    </row>
    <row r="330" spans="1:2">
      <c r="A330" s="7" t="str">
        <f>HYPERLINK("mailto:zubovka_tat@mail.ru","zubovka_tat@mail.ru")</f>
        <v>zubovka_tat@mail.ru</v>
      </c>
      <c r="B330" s="3" t="str">
        <f>HYPERLINK("mailto:zubovka_tat@mail.ru","zubovka_tat@mail.ru")</f>
        <v>zubovka_tat@mail.ru</v>
      </c>
    </row>
    <row r="331" spans="1:2">
      <c r="A331" s="3" t="s">
        <v>1566</v>
      </c>
      <c r="B331" s="177" t="s">
        <v>1566</v>
      </c>
    </row>
    <row r="332" spans="1:2">
      <c r="A332" s="3" t="s">
        <v>1572</v>
      </c>
      <c r="B332" s="3" t="s">
        <v>1572</v>
      </c>
    </row>
    <row r="333" spans="1:2">
      <c r="A333" s="3" t="s">
        <v>1577</v>
      </c>
      <c r="B333" s="177" t="s">
        <v>1577</v>
      </c>
    </row>
    <row r="334" spans="1:2">
      <c r="A334" s="99" t="s">
        <v>1584</v>
      </c>
      <c r="B334" s="99" t="s">
        <v>1584</v>
      </c>
    </row>
    <row r="335" spans="1:2">
      <c r="A335" s="99" t="s">
        <v>1589</v>
      </c>
      <c r="B335" s="176" t="s">
        <v>1589</v>
      </c>
    </row>
    <row r="336" spans="1:2">
      <c r="A336" s="99" t="s">
        <v>1593</v>
      </c>
      <c r="B336" s="176" t="s">
        <v>1593</v>
      </c>
    </row>
    <row r="337" spans="1:2">
      <c r="A337" s="99" t="s">
        <v>1598</v>
      </c>
      <c r="B337" s="99" t="s">
        <v>1598</v>
      </c>
    </row>
    <row r="338" spans="1:2">
      <c r="A338" s="53"/>
      <c r="B338" s="53"/>
    </row>
    <row r="339" spans="1:2">
      <c r="A339" s="99" t="s">
        <v>1605</v>
      </c>
      <c r="B339" s="176" t="s">
        <v>1605</v>
      </c>
    </row>
    <row r="340" spans="1:2">
      <c r="A340" s="99" t="s">
        <v>1610</v>
      </c>
      <c r="B340" s="176" t="s">
        <v>1610</v>
      </c>
    </row>
    <row r="341" spans="1:2">
      <c r="A341" s="138" t="s">
        <v>1617</v>
      </c>
      <c r="B341" s="99" t="s">
        <v>1617</v>
      </c>
    </row>
    <row r="342" spans="1:2">
      <c r="A342" s="53"/>
      <c r="B342" s="53"/>
    </row>
    <row r="343" spans="1:2">
      <c r="A343" s="53"/>
      <c r="B343" s="53"/>
    </row>
    <row r="344" spans="1:2">
      <c r="A344" s="138" t="s">
        <v>1625</v>
      </c>
      <c r="B344" s="176" t="s">
        <v>1625</v>
      </c>
    </row>
    <row r="345" spans="1:2">
      <c r="A345" s="128" t="s">
        <v>1629</v>
      </c>
      <c r="B345" s="99" t="s">
        <v>1629</v>
      </c>
    </row>
    <row r="346" spans="1:2">
      <c r="A346" s="128" t="s">
        <v>1635</v>
      </c>
      <c r="B346" s="176" t="s">
        <v>1635</v>
      </c>
    </row>
    <row r="347" spans="1:2">
      <c r="A347" s="128" t="s">
        <v>1641</v>
      </c>
      <c r="B347" s="99" t="s">
        <v>1641</v>
      </c>
    </row>
    <row r="348" spans="1:2">
      <c r="A348" s="53"/>
      <c r="B348" s="53"/>
    </row>
    <row r="349" spans="1:2">
      <c r="A349" s="138" t="s">
        <v>1647</v>
      </c>
      <c r="B349" s="176" t="s">
        <v>1647</v>
      </c>
    </row>
    <row r="350" spans="1:2">
      <c r="A350" s="138" t="s">
        <v>1654</v>
      </c>
      <c r="B350" s="99" t="s">
        <v>1654</v>
      </c>
    </row>
    <row r="351" spans="1:2">
      <c r="A351" s="138" t="s">
        <v>1659</v>
      </c>
      <c r="B351" s="176" t="s">
        <v>1659</v>
      </c>
    </row>
    <row r="352" spans="1:2">
      <c r="A352" s="128" t="s">
        <v>1663</v>
      </c>
      <c r="B352" s="176" t="s">
        <v>1663</v>
      </c>
    </row>
    <row r="353" spans="1:2">
      <c r="A353" s="128" t="s">
        <v>1667</v>
      </c>
      <c r="B353" s="176" t="s">
        <v>1667</v>
      </c>
    </row>
    <row r="354" spans="1:2">
      <c r="A354" s="127" t="s">
        <v>1669</v>
      </c>
      <c r="B354" s="99" t="s">
        <v>1669</v>
      </c>
    </row>
    <row r="355" spans="1:2" ht="20.399999999999999">
      <c r="A355" s="143" t="s">
        <v>5729</v>
      </c>
      <c r="B355" s="99" t="s">
        <v>6019</v>
      </c>
    </row>
    <row r="356" spans="1:2">
      <c r="A356" s="128" t="s">
        <v>1679</v>
      </c>
      <c r="B356" s="99" t="s">
        <v>1679</v>
      </c>
    </row>
    <row r="357" spans="1:2">
      <c r="A357" s="53"/>
      <c r="B357" s="53"/>
    </row>
    <row r="358" spans="1:2">
      <c r="A358" s="138" t="s">
        <v>1684</v>
      </c>
      <c r="B358" s="180" t="s">
        <v>6018</v>
      </c>
    </row>
    <row r="359" spans="1:2" ht="20.399999999999999">
      <c r="A359" s="127" t="s">
        <v>1688</v>
      </c>
      <c r="B359" s="180" t="s">
        <v>6022</v>
      </c>
    </row>
    <row r="360" spans="1:2">
      <c r="A360" s="128" t="s">
        <v>1691</v>
      </c>
      <c r="B360" s="99" t="s">
        <v>1691</v>
      </c>
    </row>
    <row r="361" spans="1:2">
      <c r="A361" s="128" t="s">
        <v>1697</v>
      </c>
      <c r="B361" s="176" t="s">
        <v>1697</v>
      </c>
    </row>
    <row r="362" spans="1:2">
      <c r="A362" s="128" t="s">
        <v>1703</v>
      </c>
      <c r="B362" s="176" t="s">
        <v>1703</v>
      </c>
    </row>
    <row r="363" spans="1:2">
      <c r="A363" s="143" t="s">
        <v>5730</v>
      </c>
      <c r="B363" s="176" t="s">
        <v>6020</v>
      </c>
    </row>
    <row r="364" spans="1:2">
      <c r="A364" s="128" t="s">
        <v>1710</v>
      </c>
      <c r="B364" s="99" t="s">
        <v>1710</v>
      </c>
    </row>
    <row r="365" spans="1:2">
      <c r="A365" s="127" t="s">
        <v>1712</v>
      </c>
      <c r="B365" s="99" t="s">
        <v>1712</v>
      </c>
    </row>
    <row r="366" spans="1:2">
      <c r="A366" s="53"/>
      <c r="B366" s="53"/>
    </row>
    <row r="367" spans="1:2">
      <c r="A367" s="138" t="s">
        <v>1714</v>
      </c>
      <c r="B367" s="99" t="s">
        <v>1714</v>
      </c>
    </row>
    <row r="368" spans="1:2">
      <c r="A368" s="128" t="s">
        <v>1719</v>
      </c>
      <c r="B368" s="176" t="s">
        <v>1719</v>
      </c>
    </row>
    <row r="369" spans="1:2">
      <c r="A369" s="128" t="s">
        <v>1725</v>
      </c>
      <c r="B369" s="176" t="s">
        <v>1725</v>
      </c>
    </row>
    <row r="370" spans="1:2">
      <c r="A370" s="138" t="s">
        <v>1731</v>
      </c>
      <c r="B370" s="176" t="s">
        <v>1731</v>
      </c>
    </row>
    <row r="371" spans="1:2">
      <c r="A371" s="138" t="s">
        <v>1736</v>
      </c>
      <c r="B371" s="176" t="s">
        <v>1736</v>
      </c>
    </row>
    <row r="372" spans="1:2">
      <c r="A372" s="138" t="s">
        <v>1742</v>
      </c>
      <c r="B372" s="176" t="s">
        <v>6021</v>
      </c>
    </row>
    <row r="373" spans="1:2">
      <c r="A373" s="128" t="s">
        <v>1749</v>
      </c>
      <c r="B373" s="99" t="s">
        <v>1749</v>
      </c>
    </row>
    <row r="374" spans="1:2">
      <c r="A374" s="142" t="s">
        <v>5732</v>
      </c>
      <c r="B374" s="186" t="s">
        <v>6023</v>
      </c>
    </row>
    <row r="375" spans="1:2">
      <c r="A375" s="138" t="s">
        <v>1759</v>
      </c>
      <c r="B375" s="176" t="s">
        <v>1759</v>
      </c>
    </row>
    <row r="376" spans="1:2">
      <c r="A376" s="99"/>
      <c r="B376" s="99"/>
    </row>
    <row r="377" spans="1:2">
      <c r="A377" s="53"/>
      <c r="B377" s="53"/>
    </row>
    <row r="378" spans="1:2">
      <c r="A378" s="53"/>
      <c r="B378" s="53"/>
    </row>
    <row r="379" spans="1:2">
      <c r="A379" s="128" t="s">
        <v>1769</v>
      </c>
      <c r="B379" s="176" t="s">
        <v>1769</v>
      </c>
    </row>
    <row r="380" spans="1:2">
      <c r="A380" s="128" t="s">
        <v>1774</v>
      </c>
      <c r="B380" s="176" t="s">
        <v>1774</v>
      </c>
    </row>
    <row r="381" spans="1:2">
      <c r="A381" s="144" t="s">
        <v>1780</v>
      </c>
      <c r="B381" s="99" t="s">
        <v>1780</v>
      </c>
    </row>
    <row r="382" spans="1:2">
      <c r="A382" s="138" t="s">
        <v>1780</v>
      </c>
      <c r="B382" s="99" t="s">
        <v>1780</v>
      </c>
    </row>
    <row r="383" spans="1:2">
      <c r="A383" s="138" t="s">
        <v>1790</v>
      </c>
      <c r="B383" s="176" t="s">
        <v>1790</v>
      </c>
    </row>
    <row r="384" spans="1:2">
      <c r="A384" s="138" t="s">
        <v>1795</v>
      </c>
      <c r="B384" s="99" t="s">
        <v>1795</v>
      </c>
    </row>
    <row r="385" spans="1:2">
      <c r="A385" s="99" t="s">
        <v>1802</v>
      </c>
      <c r="B385" s="176" t="s">
        <v>1802</v>
      </c>
    </row>
    <row r="386" spans="1:2">
      <c r="A386" s="99" t="s">
        <v>1805</v>
      </c>
      <c r="B386" s="176" t="s">
        <v>1805</v>
      </c>
    </row>
    <row r="387" spans="1:2">
      <c r="A387" s="7" t="str">
        <f>HYPERLINK("mailto:zavuch_nsk@mail.ru","zavuch_nsk@mail.ru")</f>
        <v>zavuch_nsk@mail.ru</v>
      </c>
      <c r="B387" s="177" t="str">
        <f>HYPERLINK("mailto:zavuch_nsk@mail.ru","zavuch_nsk@mail.ru")</f>
        <v>zavuch_nsk@mail.ru</v>
      </c>
    </row>
    <row r="388" spans="1:2">
      <c r="A388" s="99" t="s">
        <v>1817</v>
      </c>
      <c r="B388" s="99" t="s">
        <v>1817</v>
      </c>
    </row>
    <row r="389" spans="1:2">
      <c r="A389" s="99" t="s">
        <v>1819</v>
      </c>
      <c r="B389" s="99" t="s">
        <v>1819</v>
      </c>
    </row>
    <row r="390" spans="1:2">
      <c r="A390" s="138" t="s">
        <v>1824</v>
      </c>
      <c r="B390" s="178" t="s">
        <v>1824</v>
      </c>
    </row>
    <row r="391" spans="1:2">
      <c r="A391" s="138" t="s">
        <v>1830</v>
      </c>
      <c r="B391" s="176" t="s">
        <v>1830</v>
      </c>
    </row>
    <row r="392" spans="1:2">
      <c r="A392" s="128" t="s">
        <v>1832</v>
      </c>
      <c r="B392" s="99" t="s">
        <v>1832</v>
      </c>
    </row>
    <row r="393" spans="1:2">
      <c r="A393" s="138" t="s">
        <v>1837</v>
      </c>
      <c r="B393" s="176" t="s">
        <v>1837</v>
      </c>
    </row>
    <row r="394" spans="1:2">
      <c r="A394" s="138" t="s">
        <v>1841</v>
      </c>
      <c r="B394" s="99" t="s">
        <v>1841</v>
      </c>
    </row>
    <row r="395" spans="1:2">
      <c r="A395" s="138" t="s">
        <v>1845</v>
      </c>
      <c r="B395" s="176" t="s">
        <v>1845</v>
      </c>
    </row>
    <row r="396" spans="1:2" ht="40.799999999999997">
      <c r="A396" s="138" t="s">
        <v>1850</v>
      </c>
      <c r="B396" s="176" t="s">
        <v>6081</v>
      </c>
    </row>
    <row r="397" spans="1:2">
      <c r="A397" s="99" t="s">
        <v>1856</v>
      </c>
      <c r="B397" s="99" t="s">
        <v>1856</v>
      </c>
    </row>
    <row r="398" spans="1:2">
      <c r="A398" s="99" t="s">
        <v>1861</v>
      </c>
      <c r="B398" s="176" t="s">
        <v>1861</v>
      </c>
    </row>
    <row r="399" spans="1:2">
      <c r="A399" s="99" t="s">
        <v>1865</v>
      </c>
      <c r="B399" s="176" t="s">
        <v>1865</v>
      </c>
    </row>
    <row r="400" spans="1:2">
      <c r="A400" s="99" t="s">
        <v>1871</v>
      </c>
      <c r="B400" s="99" t="s">
        <v>1871</v>
      </c>
    </row>
    <row r="401" spans="1:2">
      <c r="A401" s="99" t="s">
        <v>1877</v>
      </c>
      <c r="B401" s="99" t="s">
        <v>1877</v>
      </c>
    </row>
    <row r="402" spans="1:2">
      <c r="A402" s="99" t="s">
        <v>1882</v>
      </c>
      <c r="B402" s="99" t="s">
        <v>1882</v>
      </c>
    </row>
    <row r="403" spans="1:2">
      <c r="A403" s="99" t="s">
        <v>1888</v>
      </c>
      <c r="B403" s="99" t="s">
        <v>1888</v>
      </c>
    </row>
    <row r="404" spans="1:2">
      <c r="A404" s="99" t="s">
        <v>1894</v>
      </c>
      <c r="B404" s="99" t="s">
        <v>1894</v>
      </c>
    </row>
    <row r="405" spans="1:2">
      <c r="A405" s="99" t="s">
        <v>1899</v>
      </c>
      <c r="B405" s="99" t="s">
        <v>1899</v>
      </c>
    </row>
    <row r="406" spans="1:2">
      <c r="A406" s="99" t="s">
        <v>1904</v>
      </c>
      <c r="B406" s="176" t="s">
        <v>1904</v>
      </c>
    </row>
    <row r="407" spans="1:2">
      <c r="A407" s="99" t="s">
        <v>1908</v>
      </c>
      <c r="B407" s="176" t="s">
        <v>1908</v>
      </c>
    </row>
    <row r="408" spans="1:2">
      <c r="A408" s="99" t="s">
        <v>1914</v>
      </c>
      <c r="B408" s="99" t="s">
        <v>1914</v>
      </c>
    </row>
    <row r="409" spans="1:2">
      <c r="A409" s="99" t="s">
        <v>1919</v>
      </c>
      <c r="B409" s="99" t="s">
        <v>1919</v>
      </c>
    </row>
    <row r="410" spans="1:2">
      <c r="A410" s="99" t="s">
        <v>1924</v>
      </c>
      <c r="B410" s="176" t="s">
        <v>1924</v>
      </c>
    </row>
    <row r="411" spans="1:2">
      <c r="A411" s="99" t="s">
        <v>1929</v>
      </c>
      <c r="B411" s="99" t="s">
        <v>1929</v>
      </c>
    </row>
    <row r="412" spans="1:2">
      <c r="A412" s="99" t="s">
        <v>1934</v>
      </c>
      <c r="B412" s="99" t="s">
        <v>1934</v>
      </c>
    </row>
    <row r="413" spans="1:2">
      <c r="A413" s="99" t="s">
        <v>1938</v>
      </c>
      <c r="B413" s="99" t="s">
        <v>1938</v>
      </c>
    </row>
    <row r="414" spans="1:2">
      <c r="A414" s="99" t="s">
        <v>1943</v>
      </c>
      <c r="B414" s="99" t="s">
        <v>1943</v>
      </c>
    </row>
    <row r="415" spans="1:2">
      <c r="A415" s="99" t="s">
        <v>1948</v>
      </c>
      <c r="B415" s="99" t="s">
        <v>1948</v>
      </c>
    </row>
    <row r="416" spans="1:2">
      <c r="A416" s="99" t="s">
        <v>1953</v>
      </c>
      <c r="B416" s="99" t="s">
        <v>1953</v>
      </c>
    </row>
    <row r="417" spans="1:2">
      <c r="A417" s="99" t="s">
        <v>1958</v>
      </c>
      <c r="B417" s="99" t="s">
        <v>1958</v>
      </c>
    </row>
    <row r="418" spans="1:2">
      <c r="A418" s="99" t="s">
        <v>1963</v>
      </c>
      <c r="B418" s="99" t="s">
        <v>1963</v>
      </c>
    </row>
    <row r="419" spans="1:2">
      <c r="A419" s="99" t="s">
        <v>1968</v>
      </c>
      <c r="B419" s="99" t="s">
        <v>1968</v>
      </c>
    </row>
    <row r="420" spans="1:2">
      <c r="A420" s="99" t="s">
        <v>1968</v>
      </c>
      <c r="B420" s="99" t="s">
        <v>1968</v>
      </c>
    </row>
    <row r="421" spans="1:2">
      <c r="A421" s="99" t="s">
        <v>1968</v>
      </c>
      <c r="B421" s="99" t="s">
        <v>1968</v>
      </c>
    </row>
    <row r="422" spans="1:2">
      <c r="A422" s="99" t="s">
        <v>1981</v>
      </c>
      <c r="B422" s="99" t="s">
        <v>1981</v>
      </c>
    </row>
    <row r="423" spans="1:2">
      <c r="A423" s="128" t="s">
        <v>1984</v>
      </c>
      <c r="B423" s="181" t="s">
        <v>1984</v>
      </c>
    </row>
    <row r="424" spans="1:2">
      <c r="A424" s="99" t="s">
        <v>1988</v>
      </c>
      <c r="B424" s="176" t="s">
        <v>1988</v>
      </c>
    </row>
    <row r="425" spans="1:2">
      <c r="A425" s="99" t="s">
        <v>1995</v>
      </c>
      <c r="B425" s="99" t="s">
        <v>1995</v>
      </c>
    </row>
    <row r="426" spans="1:2">
      <c r="A426" s="99" t="s">
        <v>1995</v>
      </c>
      <c r="B426" s="99" t="s">
        <v>1995</v>
      </c>
    </row>
    <row r="427" spans="1:2">
      <c r="A427" s="99" t="s">
        <v>1999</v>
      </c>
      <c r="B427" s="99" t="s">
        <v>6026</v>
      </c>
    </row>
    <row r="428" spans="1:2">
      <c r="A428" s="99" t="s">
        <v>2003</v>
      </c>
      <c r="B428" s="176" t="s">
        <v>2003</v>
      </c>
    </row>
    <row r="429" spans="1:2">
      <c r="A429" s="99" t="s">
        <v>2009</v>
      </c>
      <c r="B429" s="176" t="s">
        <v>2009</v>
      </c>
    </row>
    <row r="430" spans="1:2">
      <c r="A430" s="99" t="s">
        <v>2014</v>
      </c>
      <c r="B430" s="99" t="s">
        <v>2014</v>
      </c>
    </row>
    <row r="431" spans="1:2">
      <c r="A431" s="99" t="s">
        <v>2018</v>
      </c>
      <c r="B431" s="176" t="s">
        <v>2018</v>
      </c>
    </row>
    <row r="432" spans="1:2">
      <c r="A432" s="99" t="s">
        <v>2022</v>
      </c>
      <c r="B432" s="99" t="s">
        <v>2022</v>
      </c>
    </row>
    <row r="433" spans="1:2">
      <c r="A433" s="99" t="s">
        <v>2027</v>
      </c>
      <c r="B433" s="99" t="s">
        <v>2027</v>
      </c>
    </row>
    <row r="434" spans="1:2">
      <c r="A434" s="99" t="s">
        <v>2031</v>
      </c>
      <c r="B434" s="99" t="s">
        <v>2031</v>
      </c>
    </row>
    <row r="435" spans="1:2">
      <c r="A435" s="99" t="s">
        <v>2033</v>
      </c>
      <c r="B435" s="99" t="s">
        <v>2033</v>
      </c>
    </row>
    <row r="436" spans="1:2">
      <c r="A436" s="99" t="s">
        <v>2037</v>
      </c>
      <c r="B436" s="99" t="s">
        <v>2037</v>
      </c>
    </row>
    <row r="437" spans="1:2">
      <c r="A437" s="99" t="s">
        <v>2041</v>
      </c>
      <c r="B437" s="99" t="s">
        <v>2041</v>
      </c>
    </row>
    <row r="438" spans="1:2">
      <c r="A438" s="99" t="s">
        <v>2045</v>
      </c>
      <c r="B438" s="99" t="s">
        <v>2045</v>
      </c>
    </row>
    <row r="439" spans="1:2">
      <c r="A439" s="99" t="s">
        <v>2049</v>
      </c>
      <c r="B439" s="99" t="s">
        <v>2049</v>
      </c>
    </row>
    <row r="440" spans="1:2">
      <c r="A440" s="99" t="s">
        <v>2053</v>
      </c>
      <c r="B440" s="99" t="s">
        <v>2053</v>
      </c>
    </row>
    <row r="441" spans="1:2">
      <c r="A441" s="99" t="s">
        <v>2057</v>
      </c>
      <c r="B441" s="99" t="s">
        <v>2057</v>
      </c>
    </row>
    <row r="442" spans="1:2">
      <c r="A442" s="99" t="s">
        <v>2061</v>
      </c>
      <c r="B442" s="99" t="s">
        <v>2061</v>
      </c>
    </row>
    <row r="443" spans="1:2">
      <c r="A443" s="99" t="s">
        <v>2065</v>
      </c>
      <c r="B443" s="99" t="s">
        <v>2065</v>
      </c>
    </row>
    <row r="444" spans="1:2">
      <c r="A444" s="99" t="s">
        <v>2069</v>
      </c>
      <c r="B444" s="176" t="s">
        <v>2069</v>
      </c>
    </row>
    <row r="445" spans="1:2">
      <c r="A445" s="99" t="s">
        <v>2073</v>
      </c>
      <c r="B445" s="99" t="s">
        <v>2073</v>
      </c>
    </row>
    <row r="446" spans="1:2">
      <c r="A446" s="99" t="s">
        <v>2077</v>
      </c>
      <c r="B446" s="99" t="s">
        <v>2077</v>
      </c>
    </row>
    <row r="447" spans="1:2">
      <c r="A447" s="99" t="s">
        <v>2081</v>
      </c>
      <c r="B447" s="99" t="s">
        <v>2081</v>
      </c>
    </row>
    <row r="448" spans="1:2">
      <c r="A448" s="99" t="s">
        <v>2085</v>
      </c>
      <c r="B448" s="99" t="s">
        <v>2085</v>
      </c>
    </row>
    <row r="449" spans="1:2">
      <c r="A449" s="99" t="s">
        <v>2090</v>
      </c>
      <c r="B449" s="99" t="s">
        <v>2090</v>
      </c>
    </row>
    <row r="450" spans="1:2">
      <c r="A450" s="99" t="s">
        <v>2095</v>
      </c>
      <c r="B450" s="99" t="s">
        <v>2095</v>
      </c>
    </row>
    <row r="451" spans="1:2">
      <c r="A451" s="99" t="s">
        <v>2101</v>
      </c>
      <c r="B451" s="99" t="s">
        <v>2101</v>
      </c>
    </row>
    <row r="452" spans="1:2">
      <c r="A452" s="99" t="s">
        <v>2106</v>
      </c>
      <c r="B452" s="99" t="s">
        <v>2106</v>
      </c>
    </row>
    <row r="453" spans="1:2">
      <c r="A453" s="99" t="s">
        <v>2111</v>
      </c>
      <c r="B453" s="180" t="s">
        <v>2111</v>
      </c>
    </row>
    <row r="454" spans="1:2">
      <c r="A454" s="99" t="s">
        <v>2115</v>
      </c>
      <c r="B454" s="176" t="s">
        <v>2115</v>
      </c>
    </row>
    <row r="455" spans="1:2">
      <c r="A455" s="99" t="s">
        <v>2116</v>
      </c>
      <c r="B455" s="99" t="s">
        <v>2116</v>
      </c>
    </row>
    <row r="456" spans="1:2">
      <c r="A456" s="99" t="s">
        <v>2120</v>
      </c>
      <c r="B456" s="176" t="s">
        <v>2120</v>
      </c>
    </row>
    <row r="457" spans="1:2">
      <c r="A457" s="99" t="s">
        <v>2126</v>
      </c>
      <c r="B457" s="99" t="s">
        <v>2126</v>
      </c>
    </row>
    <row r="458" spans="1:2">
      <c r="A458" s="99" t="s">
        <v>2131</v>
      </c>
      <c r="B458" s="99" t="s">
        <v>2131</v>
      </c>
    </row>
    <row r="459" spans="1:2">
      <c r="A459" s="99" t="s">
        <v>2137</v>
      </c>
      <c r="B459" s="99" t="s">
        <v>2137</v>
      </c>
    </row>
    <row r="460" spans="1:2">
      <c r="A460" s="99" t="s">
        <v>2142</v>
      </c>
      <c r="B460" s="176" t="s">
        <v>2142</v>
      </c>
    </row>
    <row r="461" spans="1:2">
      <c r="A461" s="99" t="s">
        <v>2147</v>
      </c>
      <c r="B461" s="99" t="s">
        <v>2147</v>
      </c>
    </row>
    <row r="462" spans="1:2">
      <c r="A462" s="99" t="s">
        <v>2153</v>
      </c>
      <c r="B462" s="176" t="s">
        <v>2153</v>
      </c>
    </row>
    <row r="463" spans="1:2">
      <c r="A463" s="99" t="s">
        <v>2160</v>
      </c>
      <c r="B463" s="99" t="s">
        <v>2160</v>
      </c>
    </row>
    <row r="464" spans="1:2">
      <c r="A464" s="99" t="s">
        <v>2165</v>
      </c>
      <c r="B464" s="176" t="s">
        <v>2165</v>
      </c>
    </row>
    <row r="465" spans="1:2">
      <c r="A465" s="99" t="s">
        <v>2170</v>
      </c>
      <c r="B465" s="187" t="s">
        <v>2170</v>
      </c>
    </row>
    <row r="466" spans="1:2">
      <c r="A466" s="138" t="s">
        <v>2175</v>
      </c>
      <c r="B466" s="134" t="s">
        <v>6025</v>
      </c>
    </row>
    <row r="467" spans="1:2">
      <c r="A467" s="99" t="s">
        <v>2180</v>
      </c>
      <c r="B467" s="99" t="s">
        <v>2180</v>
      </c>
    </row>
    <row r="468" spans="1:2">
      <c r="A468" s="99" t="s">
        <v>2186</v>
      </c>
      <c r="B468" s="176" t="s">
        <v>2186</v>
      </c>
    </row>
    <row r="469" spans="1:2">
      <c r="A469" s="99" t="s">
        <v>2194</v>
      </c>
      <c r="B469" s="99" t="s">
        <v>2194</v>
      </c>
    </row>
    <row r="470" spans="1:2">
      <c r="A470" s="99" t="s">
        <v>2199</v>
      </c>
      <c r="B470" s="99" t="s">
        <v>2199</v>
      </c>
    </row>
    <row r="471" spans="1:2">
      <c r="A471" s="99" t="s">
        <v>2206</v>
      </c>
      <c r="B471" s="99" t="s">
        <v>2206</v>
      </c>
    </row>
    <row r="472" spans="1:2">
      <c r="A472" s="99" t="s">
        <v>2213</v>
      </c>
      <c r="B472" s="176" t="s">
        <v>2213</v>
      </c>
    </row>
    <row r="473" spans="1:2">
      <c r="A473" s="99" t="s">
        <v>2219</v>
      </c>
      <c r="B473" s="99" t="s">
        <v>2219</v>
      </c>
    </row>
    <row r="474" spans="1:2">
      <c r="A474" s="99" t="s">
        <v>2223</v>
      </c>
      <c r="B474" s="99" t="s">
        <v>2223</v>
      </c>
    </row>
    <row r="475" spans="1:2">
      <c r="A475" s="99" t="s">
        <v>2229</v>
      </c>
      <c r="B475" s="99" t="s">
        <v>2229</v>
      </c>
    </row>
    <row r="476" spans="1:2">
      <c r="A476" s="99" t="s">
        <v>2234</v>
      </c>
      <c r="B476" s="99" t="s">
        <v>2234</v>
      </c>
    </row>
    <row r="477" spans="1:2">
      <c r="A477" s="99" t="s">
        <v>2240</v>
      </c>
      <c r="B477" s="176" t="s">
        <v>2240</v>
      </c>
    </row>
    <row r="478" spans="1:2">
      <c r="A478" s="99" t="s">
        <v>2246</v>
      </c>
      <c r="B478" s="99" t="s">
        <v>2246</v>
      </c>
    </row>
    <row r="479" spans="1:2">
      <c r="A479" s="99" t="s">
        <v>2251</v>
      </c>
      <c r="B479" s="99" t="s">
        <v>6027</v>
      </c>
    </row>
    <row r="480" spans="1:2">
      <c r="A480" s="99" t="s">
        <v>2258</v>
      </c>
      <c r="B480" s="176" t="s">
        <v>2258</v>
      </c>
    </row>
    <row r="481" spans="1:2">
      <c r="A481" s="7" t="str">
        <f>HYPERLINK("mailto:begir74@gmail.com","begir74@gmail.com")</f>
        <v>begir74@gmail.com</v>
      </c>
      <c r="B481" s="3" t="str">
        <f>HYPERLINK("mailto:begir74@gmail.com","begir74@gmail.com")</f>
        <v>begir74@gmail.com</v>
      </c>
    </row>
    <row r="482" spans="1:2">
      <c r="A482" s="99" t="s">
        <v>2270</v>
      </c>
      <c r="B482" s="99" t="s">
        <v>6028</v>
      </c>
    </row>
    <row r="483" spans="1:2">
      <c r="A483" s="7" t="s">
        <v>2120</v>
      </c>
      <c r="B483" s="3" t="s">
        <v>2120</v>
      </c>
    </row>
    <row r="484" spans="1:2">
      <c r="A484" s="7" t="str">
        <f>HYPERLINK("mailto:Yan-geo@bk.ru","Yan-geo@bk.ru")</f>
        <v>Yan-geo@bk.ru</v>
      </c>
      <c r="B484" s="3" t="str">
        <f>HYPERLINK("mailto:Yan-geo@bk.ru","Yan-geo@bk.ru")</f>
        <v>Yan-geo@bk.ru</v>
      </c>
    </row>
    <row r="485" spans="1:2">
      <c r="A485" s="62" t="s">
        <v>2282</v>
      </c>
      <c r="B485" s="190" t="s">
        <v>2282</v>
      </c>
    </row>
    <row r="486" spans="1:2">
      <c r="A486" s="79" t="s">
        <v>2288</v>
      </c>
      <c r="B486" s="79" t="s">
        <v>2288</v>
      </c>
    </row>
    <row r="487" spans="1:2">
      <c r="A487" s="79" t="s">
        <v>2295</v>
      </c>
      <c r="B487" s="188" t="s">
        <v>2295</v>
      </c>
    </row>
    <row r="488" spans="1:2">
      <c r="A488" s="79" t="s">
        <v>2302</v>
      </c>
      <c r="B488" s="79" t="s">
        <v>2302</v>
      </c>
    </row>
    <row r="489" spans="1:2">
      <c r="A489" s="79" t="s">
        <v>2309</v>
      </c>
      <c r="B489" s="189" t="s">
        <v>6024</v>
      </c>
    </row>
    <row r="490" spans="1:2">
      <c r="A490" s="3" t="s">
        <v>2316</v>
      </c>
      <c r="B490" s="135" t="s">
        <v>2316</v>
      </c>
    </row>
    <row r="491" spans="1:2">
      <c r="A491" s="99" t="s">
        <v>2323</v>
      </c>
      <c r="B491" s="99" t="s">
        <v>2323</v>
      </c>
    </row>
    <row r="492" spans="1:2">
      <c r="A492" s="99" t="s">
        <v>2329</v>
      </c>
      <c r="B492" s="99" t="s">
        <v>2329</v>
      </c>
    </row>
    <row r="493" spans="1:2">
      <c r="A493" s="99" t="s">
        <v>2336</v>
      </c>
      <c r="B493" s="99" t="s">
        <v>2336</v>
      </c>
    </row>
    <row r="494" spans="1:2">
      <c r="A494" s="99" t="s">
        <v>2343</v>
      </c>
      <c r="B494" s="176" t="s">
        <v>2343</v>
      </c>
    </row>
    <row r="495" spans="1:2">
      <c r="A495" s="99" t="s">
        <v>2351</v>
      </c>
      <c r="B495" s="99" t="s">
        <v>2351</v>
      </c>
    </row>
    <row r="496" spans="1:2">
      <c r="A496" s="99" t="s">
        <v>2358</v>
      </c>
      <c r="B496" s="176" t="s">
        <v>2358</v>
      </c>
    </row>
    <row r="497" spans="1:2">
      <c r="A497" s="99" t="s">
        <v>2365</v>
      </c>
      <c r="B497" s="99" t="s">
        <v>2365</v>
      </c>
    </row>
    <row r="498" spans="1:2">
      <c r="A498" s="99" t="s">
        <v>2372</v>
      </c>
      <c r="B498" s="99" t="s">
        <v>2372</v>
      </c>
    </row>
    <row r="499" spans="1:2">
      <c r="A499" s="99" t="s">
        <v>2379</v>
      </c>
      <c r="B499" s="99" t="s">
        <v>2379</v>
      </c>
    </row>
    <row r="500" spans="1:2">
      <c r="A500" s="99" t="s">
        <v>2385</v>
      </c>
      <c r="B500" s="99" t="s">
        <v>2385</v>
      </c>
    </row>
    <row r="501" spans="1:2">
      <c r="A501" s="138" t="s">
        <v>2392</v>
      </c>
      <c r="B501" s="99" t="s">
        <v>2392</v>
      </c>
    </row>
    <row r="502" spans="1:2">
      <c r="A502" s="138" t="s">
        <v>2398</v>
      </c>
      <c r="B502" s="99" t="s">
        <v>6082</v>
      </c>
    </row>
    <row r="503" spans="1:2">
      <c r="A503" s="99" t="s">
        <v>2406</v>
      </c>
      <c r="B503" s="99" t="s">
        <v>2406</v>
      </c>
    </row>
    <row r="504" spans="1:2">
      <c r="A504" s="99" t="s">
        <v>2410</v>
      </c>
      <c r="B504" s="99" t="s">
        <v>2410</v>
      </c>
    </row>
    <row r="505" spans="1:2">
      <c r="A505" s="99" t="s">
        <v>2417</v>
      </c>
      <c r="B505" s="99" t="s">
        <v>2417</v>
      </c>
    </row>
    <row r="506" spans="1:2">
      <c r="A506" s="3" t="s">
        <v>2420</v>
      </c>
      <c r="B506" s="177" t="s">
        <v>6061</v>
      </c>
    </row>
    <row r="507" spans="1:2">
      <c r="A507" s="3" t="s">
        <v>2423</v>
      </c>
      <c r="B507" s="177" t="s">
        <v>2423</v>
      </c>
    </row>
    <row r="508" spans="1:2" ht="20.399999999999999">
      <c r="A508" s="99" t="s">
        <v>2427</v>
      </c>
      <c r="B508" s="99" t="s">
        <v>6062</v>
      </c>
    </row>
    <row r="509" spans="1:2">
      <c r="A509" s="99" t="s">
        <v>2430</v>
      </c>
      <c r="B509" s="176" t="s">
        <v>2430</v>
      </c>
    </row>
    <row r="510" spans="1:2">
      <c r="A510" s="99" t="s">
        <v>2434</v>
      </c>
      <c r="B510" s="99" t="s">
        <v>2434</v>
      </c>
    </row>
    <row r="511" spans="1:2" ht="20.399999999999999">
      <c r="A511" s="99" t="s">
        <v>2439</v>
      </c>
      <c r="B511" s="99" t="s">
        <v>6063</v>
      </c>
    </row>
    <row r="512" spans="1:2">
      <c r="A512" s="104" t="s">
        <v>2444</v>
      </c>
      <c r="B512" s="200" t="s">
        <v>6064</v>
      </c>
    </row>
    <row r="513" spans="1:2">
      <c r="A513" s="99" t="s">
        <v>2450</v>
      </c>
      <c r="B513" s="99" t="s">
        <v>2450</v>
      </c>
    </row>
    <row r="514" spans="1:2">
      <c r="A514" s="99" t="s">
        <v>2450</v>
      </c>
      <c r="B514" s="176" t="s">
        <v>2450</v>
      </c>
    </row>
    <row r="515" spans="1:2">
      <c r="A515" s="104" t="s">
        <v>2450</v>
      </c>
      <c r="B515" s="104" t="s">
        <v>2450</v>
      </c>
    </row>
    <row r="516" spans="1:2">
      <c r="A516" s="99" t="s">
        <v>2450</v>
      </c>
      <c r="B516" s="99" t="s">
        <v>2450</v>
      </c>
    </row>
    <row r="517" spans="1:2">
      <c r="A517" s="104" t="s">
        <v>2450</v>
      </c>
      <c r="B517" s="104" t="s">
        <v>2450</v>
      </c>
    </row>
    <row r="518" spans="1:2">
      <c r="A518" s="104" t="s">
        <v>2450</v>
      </c>
      <c r="B518" s="104" t="s">
        <v>2450</v>
      </c>
    </row>
    <row r="519" spans="1:2">
      <c r="A519" s="104" t="s">
        <v>2450</v>
      </c>
      <c r="B519" s="104" t="s">
        <v>2450</v>
      </c>
    </row>
    <row r="520" spans="1:2" ht="20.399999999999999">
      <c r="A520" s="128" t="s">
        <v>2476</v>
      </c>
      <c r="B520" s="180" t="s">
        <v>6053</v>
      </c>
    </row>
    <row r="521" spans="1:2">
      <c r="A521" s="99" t="s">
        <v>2483</v>
      </c>
      <c r="B521" s="176" t="s">
        <v>2483</v>
      </c>
    </row>
    <row r="522" spans="1:2">
      <c r="A522" s="99" t="s">
        <v>2488</v>
      </c>
      <c r="B522" s="176" t="s">
        <v>2488</v>
      </c>
    </row>
    <row r="523" spans="1:2">
      <c r="A523" s="99" t="s">
        <v>2493</v>
      </c>
      <c r="B523" s="176" t="s">
        <v>2493</v>
      </c>
    </row>
    <row r="524" spans="1:2" ht="20.399999999999999">
      <c r="A524" s="99" t="s">
        <v>2497</v>
      </c>
      <c r="B524" s="176" t="s">
        <v>6054</v>
      </c>
    </row>
    <row r="525" spans="1:2" ht="20.399999999999999">
      <c r="A525" s="99" t="s">
        <v>2503</v>
      </c>
      <c r="B525" s="99" t="s">
        <v>6055</v>
      </c>
    </row>
    <row r="526" spans="1:2">
      <c r="A526" s="99" t="s">
        <v>2508</v>
      </c>
      <c r="B526" s="99" t="s">
        <v>2508</v>
      </c>
    </row>
    <row r="527" spans="1:2">
      <c r="A527" s="99" t="s">
        <v>2512</v>
      </c>
      <c r="B527" s="99" t="s">
        <v>6056</v>
      </c>
    </row>
    <row r="528" spans="1:2">
      <c r="A528" s="99" t="s">
        <v>2517</v>
      </c>
      <c r="B528" s="99" t="s">
        <v>2517</v>
      </c>
    </row>
    <row r="529" spans="1:2">
      <c r="A529" s="99" t="s">
        <v>2522</v>
      </c>
      <c r="B529" s="176" t="s">
        <v>2522</v>
      </c>
    </row>
    <row r="530" spans="1:2">
      <c r="A530" s="99" t="s">
        <v>2527</v>
      </c>
      <c r="B530" s="99" t="s">
        <v>2527</v>
      </c>
    </row>
    <row r="531" spans="1:2">
      <c r="A531" s="99" t="s">
        <v>2531</v>
      </c>
      <c r="B531" s="99" t="s">
        <v>2531</v>
      </c>
    </row>
    <row r="532" spans="1:2">
      <c r="A532" s="99" t="s">
        <v>2535</v>
      </c>
      <c r="B532" s="99" t="s">
        <v>2535</v>
      </c>
    </row>
    <row r="533" spans="1:2">
      <c r="A533" s="99" t="s">
        <v>2541</v>
      </c>
      <c r="B533" s="176" t="s">
        <v>2541</v>
      </c>
    </row>
    <row r="534" spans="1:2">
      <c r="A534" s="99" t="s">
        <v>2546</v>
      </c>
      <c r="B534" s="176" t="s">
        <v>2546</v>
      </c>
    </row>
    <row r="535" spans="1:2">
      <c r="A535" s="99" t="s">
        <v>2551</v>
      </c>
      <c r="B535" s="176" t="s">
        <v>2551</v>
      </c>
    </row>
    <row r="536" spans="1:2">
      <c r="A536" s="99" t="s">
        <v>2557</v>
      </c>
      <c r="B536" s="99" t="s">
        <v>2557</v>
      </c>
    </row>
    <row r="537" spans="1:2">
      <c r="A537" s="99" t="s">
        <v>2562</v>
      </c>
      <c r="B537" s="176" t="s">
        <v>2562</v>
      </c>
    </row>
    <row r="538" spans="1:2">
      <c r="A538" s="99" t="s">
        <v>2567</v>
      </c>
      <c r="B538" s="176" t="s">
        <v>2567</v>
      </c>
    </row>
    <row r="539" spans="1:2">
      <c r="A539" s="99" t="s">
        <v>2573</v>
      </c>
      <c r="B539" s="176" t="s">
        <v>2573</v>
      </c>
    </row>
    <row r="540" spans="1:2">
      <c r="A540" s="138" t="s">
        <v>2578</v>
      </c>
      <c r="B540" s="187" t="s">
        <v>6132</v>
      </c>
    </row>
    <row r="541" spans="1:2">
      <c r="A541" s="99" t="s">
        <v>2584</v>
      </c>
      <c r="B541" s="191" t="s">
        <v>2584</v>
      </c>
    </row>
    <row r="542" spans="1:2">
      <c r="A542" s="99" t="s">
        <v>2589</v>
      </c>
      <c r="B542" s="176" t="s">
        <v>2589</v>
      </c>
    </row>
    <row r="543" spans="1:2">
      <c r="A543" s="99" t="s">
        <v>2594</v>
      </c>
      <c r="B543" s="99" t="s">
        <v>2594</v>
      </c>
    </row>
    <row r="544" spans="1:2">
      <c r="A544" s="99" t="s">
        <v>2599</v>
      </c>
      <c r="B544" s="179" t="s">
        <v>6029</v>
      </c>
    </row>
    <row r="545" spans="1:2">
      <c r="A545" s="99" t="s">
        <v>2604</v>
      </c>
      <c r="B545" s="176" t="s">
        <v>2604</v>
      </c>
    </row>
    <row r="546" spans="1:2">
      <c r="A546" s="99" t="s">
        <v>2609</v>
      </c>
      <c r="B546" s="176" t="s">
        <v>2609</v>
      </c>
    </row>
    <row r="547" spans="1:2">
      <c r="A547" s="99" t="s">
        <v>2613</v>
      </c>
      <c r="B547" s="99" t="s">
        <v>2613</v>
      </c>
    </row>
    <row r="548" spans="1:2">
      <c r="A548" s="99" t="s">
        <v>2618</v>
      </c>
      <c r="B548" s="99" t="s">
        <v>2618</v>
      </c>
    </row>
    <row r="549" spans="1:2">
      <c r="A549" s="99" t="s">
        <v>2621</v>
      </c>
      <c r="B549" s="176" t="s">
        <v>2621</v>
      </c>
    </row>
    <row r="550" spans="1:2" ht="20.399999999999999">
      <c r="A550" s="99" t="s">
        <v>2627</v>
      </c>
      <c r="B550" s="176" t="s">
        <v>6031</v>
      </c>
    </row>
    <row r="551" spans="1:2">
      <c r="A551" s="99" t="s">
        <v>2634</v>
      </c>
      <c r="B551" s="176" t="s">
        <v>6012</v>
      </c>
    </row>
    <row r="552" spans="1:2" ht="20.399999999999999">
      <c r="B552" s="126" t="s">
        <v>5627</v>
      </c>
    </row>
    <row r="553" spans="1:2">
      <c r="B553" s="126" t="s">
        <v>5632</v>
      </c>
    </row>
    <row r="554" spans="1:2" ht="20.399999999999999">
      <c r="B554" s="126" t="s">
        <v>5637</v>
      </c>
    </row>
    <row r="555" spans="1:2">
      <c r="B555" s="126" t="s">
        <v>5642</v>
      </c>
    </row>
    <row r="556" spans="1:2">
      <c r="B556" s="126" t="s">
        <v>5647</v>
      </c>
    </row>
    <row r="557" spans="1:2">
      <c r="B557" s="126" t="s">
        <v>5652</v>
      </c>
    </row>
    <row r="558" spans="1:2">
      <c r="B558" s="126" t="s">
        <v>5656</v>
      </c>
    </row>
    <row r="559" spans="1:2">
      <c r="B559" s="126" t="s">
        <v>5659</v>
      </c>
    </row>
    <row r="560" spans="1:2">
      <c r="B560" s="126" t="s">
        <v>5663</v>
      </c>
    </row>
    <row r="561" spans="2:2">
      <c r="B561" s="124"/>
    </row>
    <row r="562" spans="2:2">
      <c r="B562" s="126" t="s">
        <v>5669</v>
      </c>
    </row>
    <row r="563" spans="2:2">
      <c r="B563" s="153" t="s">
        <v>5674</v>
      </c>
    </row>
    <row r="564" spans="2:2">
      <c r="B564" s="126" t="s">
        <v>5679</v>
      </c>
    </row>
    <row r="565" spans="2:2">
      <c r="B565" s="126" t="s">
        <v>5679</v>
      </c>
    </row>
    <row r="566" spans="2:2">
      <c r="B566" s="126" t="s">
        <v>5679</v>
      </c>
    </row>
    <row r="567" spans="2:2">
      <c r="B567" s="126" t="s">
        <v>5679</v>
      </c>
    </row>
    <row r="568" spans="2:2">
      <c r="B568" s="126" t="s">
        <v>5679</v>
      </c>
    </row>
    <row r="569" spans="2:2">
      <c r="B569" s="126" t="s">
        <v>5692</v>
      </c>
    </row>
    <row r="570" spans="2:2">
      <c r="B570" s="126" t="s">
        <v>5697</v>
      </c>
    </row>
    <row r="571" spans="2:2">
      <c r="B571" s="126" t="s">
        <v>5701</v>
      </c>
    </row>
    <row r="572" spans="2:2">
      <c r="B572" s="126" t="s">
        <v>5705</v>
      </c>
    </row>
    <row r="573" spans="2:2">
      <c r="B573" s="126" t="s">
        <v>5705</v>
      </c>
    </row>
    <row r="574" spans="2:2">
      <c r="B574" s="126" t="s">
        <v>5710</v>
      </c>
    </row>
    <row r="575" spans="2:2">
      <c r="B575" s="126" t="s">
        <v>5714</v>
      </c>
    </row>
    <row r="576" spans="2:2">
      <c r="B576" s="126" t="s">
        <v>5716</v>
      </c>
    </row>
    <row r="577" spans="1:2">
      <c r="B577" s="126" t="s">
        <v>5719</v>
      </c>
    </row>
    <row r="578" spans="1:2">
      <c r="B578" s="126" t="s">
        <v>5724</v>
      </c>
    </row>
    <row r="579" spans="1:2">
      <c r="A579" s="126" t="s">
        <v>2640</v>
      </c>
      <c r="B579" s="99" t="s">
        <v>2640</v>
      </c>
    </row>
    <row r="580" spans="1:2" ht="20.399999999999999">
      <c r="A580" s="126" t="s">
        <v>2644</v>
      </c>
      <c r="B580" s="176" t="s">
        <v>6030</v>
      </c>
    </row>
    <row r="581" spans="1:2">
      <c r="A581" s="126" t="s">
        <v>2650</v>
      </c>
      <c r="B581" s="176" t="s">
        <v>2650</v>
      </c>
    </row>
    <row r="582" spans="1:2">
      <c r="A582" s="124"/>
      <c r="B582" s="53"/>
    </row>
    <row r="583" spans="1:2">
      <c r="A583" s="126" t="s">
        <v>2655</v>
      </c>
      <c r="B583" s="99" t="s">
        <v>2655</v>
      </c>
    </row>
    <row r="584" spans="1:2">
      <c r="A584" s="126" t="s">
        <v>2659</v>
      </c>
      <c r="B584" s="176" t="s">
        <v>2659</v>
      </c>
    </row>
    <row r="585" spans="1:2">
      <c r="A585" s="126" t="s">
        <v>2664</v>
      </c>
      <c r="B585" s="99" t="s">
        <v>2664</v>
      </c>
    </row>
    <row r="586" spans="1:2">
      <c r="A586" s="126" t="s">
        <v>2668</v>
      </c>
      <c r="B586" s="99" t="s">
        <v>2668</v>
      </c>
    </row>
    <row r="587" spans="1:2">
      <c r="A587" s="124"/>
      <c r="B587" s="53"/>
    </row>
    <row r="588" spans="1:2">
      <c r="A588" s="99" t="s">
        <v>2672</v>
      </c>
      <c r="B588" s="99" t="s">
        <v>2672</v>
      </c>
    </row>
    <row r="589" spans="1:2">
      <c r="A589" s="128" t="s">
        <v>2677</v>
      </c>
      <c r="B589" s="99" t="s">
        <v>2677</v>
      </c>
    </row>
    <row r="590" spans="1:2">
      <c r="A590" s="140" t="str">
        <f>HYPERLINK("mailto:tyva_school_180@mail.ru","tyva_school_180@mail.ru")</f>
        <v>tyva_school_180@mail.ru</v>
      </c>
      <c r="B590" s="177" t="str">
        <f>HYPERLINK("mailto:tyva_school_180@mail.ru","tyva_school_180@mail.ru")</f>
        <v>tyva_school_180@mail.ru</v>
      </c>
    </row>
    <row r="591" spans="1:2">
      <c r="A591" s="130" t="str">
        <f>HYPERLINK("mailto:balchar.anna@mail.ru","balchar.anna@mail.ru")</f>
        <v>balchar.anna@mail.ru</v>
      </c>
      <c r="B591" s="177" t="str">
        <f>HYPERLINK("mailto:balchar.anna@mail.ru","balchar.anna@mail.ru")</f>
        <v>balchar.anna@mail.ru</v>
      </c>
    </row>
    <row r="592" spans="1:2">
      <c r="A592" s="139" t="s">
        <v>2688</v>
      </c>
      <c r="B592" s="177" t="s">
        <v>2688</v>
      </c>
    </row>
    <row r="593" spans="1:2">
      <c r="A593" s="54"/>
      <c r="B593" s="54"/>
    </row>
    <row r="594" spans="1:2">
      <c r="A594" s="128" t="s">
        <v>2693</v>
      </c>
      <c r="B594" s="176" t="s">
        <v>2693</v>
      </c>
    </row>
    <row r="595" spans="1:2">
      <c r="A595" s="128" t="s">
        <v>2698</v>
      </c>
      <c r="B595" s="176" t="s">
        <v>2698</v>
      </c>
    </row>
    <row r="596" spans="1:2">
      <c r="A596" s="138" t="s">
        <v>2703</v>
      </c>
      <c r="B596" s="99" t="s">
        <v>2703</v>
      </c>
    </row>
    <row r="597" spans="1:2">
      <c r="A597" s="128" t="s">
        <v>2708</v>
      </c>
      <c r="B597" s="99" t="s">
        <v>2708</v>
      </c>
    </row>
    <row r="598" spans="1:2">
      <c r="A598" s="128" t="s">
        <v>2711</v>
      </c>
      <c r="B598" s="99" t="s">
        <v>2711</v>
      </c>
    </row>
    <row r="599" spans="1:2">
      <c r="A599" s="138" t="s">
        <v>2716</v>
      </c>
      <c r="B599" s="99" t="s">
        <v>2716</v>
      </c>
    </row>
    <row r="600" spans="1:2">
      <c r="A600" s="128" t="s">
        <v>2719</v>
      </c>
      <c r="B600" s="99" t="s">
        <v>2719</v>
      </c>
    </row>
    <row r="601" spans="1:2">
      <c r="A601" s="128" t="s">
        <v>2723</v>
      </c>
      <c r="B601" s="99" t="s">
        <v>2723</v>
      </c>
    </row>
    <row r="602" spans="1:2" ht="51">
      <c r="A602" s="138" t="s">
        <v>2728</v>
      </c>
      <c r="B602" s="126" t="s">
        <v>6083</v>
      </c>
    </row>
    <row r="603" spans="1:2">
      <c r="A603" s="99" t="s">
        <v>2734</v>
      </c>
      <c r="B603" s="189" t="s">
        <v>2734</v>
      </c>
    </row>
    <row r="604" spans="1:2">
      <c r="A604" s="99" t="s">
        <v>2739</v>
      </c>
      <c r="B604" s="189" t="s">
        <v>2739</v>
      </c>
    </row>
    <row r="605" spans="1:2">
      <c r="A605" s="99" t="s">
        <v>2746</v>
      </c>
      <c r="B605" s="99" t="s">
        <v>2746</v>
      </c>
    </row>
    <row r="606" spans="1:2">
      <c r="A606" s="99" t="s">
        <v>2751</v>
      </c>
      <c r="B606" s="176" t="s">
        <v>2751</v>
      </c>
    </row>
    <row r="607" spans="1:2">
      <c r="A607" s="99" t="s">
        <v>2756</v>
      </c>
      <c r="B607" s="99" t="s">
        <v>2756</v>
      </c>
    </row>
    <row r="608" spans="1:2">
      <c r="A608" s="7" t="str">
        <f>HYPERLINK("mailto:svetlana_chakina@mail.ru","svetlana_chakina@mail.ru")</f>
        <v>svetlana_chakina@mail.ru</v>
      </c>
      <c r="B608" s="3" t="str">
        <f>HYPERLINK("mailto:svetlana_chakina@mail.ru","svetlana_chakina@mail.ru")</f>
        <v>svetlana_chakina@mail.ru</v>
      </c>
    </row>
    <row r="609" spans="1:2">
      <c r="A609" s="99" t="s">
        <v>2768</v>
      </c>
      <c r="B609" s="99" t="s">
        <v>2768</v>
      </c>
    </row>
    <row r="610" spans="1:2">
      <c r="A610" s="67"/>
    </row>
    <row r="611" spans="1:2">
      <c r="A611" s="3" t="s">
        <v>2773</v>
      </c>
      <c r="B611" s="177" t="s">
        <v>2773</v>
      </c>
    </row>
    <row r="612" spans="1:2">
      <c r="A612" s="99" t="s">
        <v>2779</v>
      </c>
      <c r="B612" s="187" t="s">
        <v>6133</v>
      </c>
    </row>
    <row r="613" spans="1:2">
      <c r="A613" s="62" t="s">
        <v>2786</v>
      </c>
      <c r="B613" s="216" t="s">
        <v>2786</v>
      </c>
    </row>
    <row r="614" spans="1:2">
      <c r="A614" s="99" t="s">
        <v>2792</v>
      </c>
      <c r="B614" s="176" t="s">
        <v>2792</v>
      </c>
    </row>
    <row r="615" spans="1:2">
      <c r="A615" s="99" t="s">
        <v>2797</v>
      </c>
      <c r="B615" s="99" t="s">
        <v>2797</v>
      </c>
    </row>
    <row r="616" spans="1:2">
      <c r="A616" s="99" t="s">
        <v>2802</v>
      </c>
      <c r="B616" s="176" t="s">
        <v>2802</v>
      </c>
    </row>
    <row r="617" spans="1:2">
      <c r="A617" s="119" t="s">
        <v>2808</v>
      </c>
      <c r="B617" s="183" t="s">
        <v>2808</v>
      </c>
    </row>
    <row r="618" spans="1:2">
      <c r="A618" s="99" t="s">
        <v>2813</v>
      </c>
      <c r="B618" s="99" t="s">
        <v>2813</v>
      </c>
    </row>
    <row r="619" spans="1:2">
      <c r="A619" s="169" t="s">
        <v>2818</v>
      </c>
      <c r="B619" s="68" t="s">
        <v>2818</v>
      </c>
    </row>
    <row r="620" spans="1:2">
      <c r="A620" s="166" t="s">
        <v>2823</v>
      </c>
      <c r="B620" s="176" t="s">
        <v>2823</v>
      </c>
    </row>
    <row r="621" spans="1:2">
      <c r="A621" s="166" t="s">
        <v>2828</v>
      </c>
      <c r="B621" s="176" t="s">
        <v>2828</v>
      </c>
    </row>
    <row r="622" spans="1:2">
      <c r="A622" s="166" t="s">
        <v>2833</v>
      </c>
      <c r="B622" s="99" t="s">
        <v>2833</v>
      </c>
    </row>
    <row r="623" spans="1:2">
      <c r="A623" s="166" t="s">
        <v>2837</v>
      </c>
      <c r="B623" s="99" t="s">
        <v>2837</v>
      </c>
    </row>
    <row r="624" spans="1:2">
      <c r="A624" s="166" t="s">
        <v>2842</v>
      </c>
      <c r="B624" s="176" t="s">
        <v>2842</v>
      </c>
    </row>
    <row r="625" spans="1:2">
      <c r="A625" s="69" t="s">
        <v>2847</v>
      </c>
      <c r="B625" s="99" t="s">
        <v>2847</v>
      </c>
    </row>
    <row r="626" spans="1:2">
      <c r="A626" s="72" t="s">
        <v>2854</v>
      </c>
      <c r="B626" s="104" t="s">
        <v>2854</v>
      </c>
    </row>
    <row r="627" spans="1:2" ht="20.399999999999999">
      <c r="A627" s="99" t="s">
        <v>2861</v>
      </c>
      <c r="B627" s="126" t="s">
        <v>6119</v>
      </c>
    </row>
    <row r="628" spans="1:2">
      <c r="A628" s="53"/>
      <c r="B628" s="53"/>
    </row>
    <row r="629" spans="1:2">
      <c r="A629" s="99" t="s">
        <v>2869</v>
      </c>
      <c r="B629" s="176" t="s">
        <v>2869</v>
      </c>
    </row>
    <row r="630" spans="1:2">
      <c r="A630" s="99" t="s">
        <v>2874</v>
      </c>
      <c r="B630" s="176" t="s">
        <v>2874</v>
      </c>
    </row>
    <row r="631" spans="1:2">
      <c r="A631" s="99" t="s">
        <v>2879</v>
      </c>
      <c r="B631" s="176" t="s">
        <v>2879</v>
      </c>
    </row>
    <row r="632" spans="1:2">
      <c r="A632" s="99" t="s">
        <v>2883</v>
      </c>
      <c r="B632" s="189" t="s">
        <v>6032</v>
      </c>
    </row>
    <row r="633" spans="1:2">
      <c r="A633" s="99" t="s">
        <v>2888</v>
      </c>
      <c r="B633" s="176" t="s">
        <v>2888</v>
      </c>
    </row>
    <row r="634" spans="1:2">
      <c r="A634" s="99" t="s">
        <v>2893</v>
      </c>
      <c r="B634" s="99" t="s">
        <v>2893</v>
      </c>
    </row>
    <row r="635" spans="1:2">
      <c r="A635" s="99" t="s">
        <v>2899</v>
      </c>
      <c r="B635" s="176" t="s">
        <v>2899</v>
      </c>
    </row>
    <row r="636" spans="1:2">
      <c r="A636" s="99" t="s">
        <v>2904</v>
      </c>
      <c r="B636" s="99" t="s">
        <v>2904</v>
      </c>
    </row>
    <row r="637" spans="1:2">
      <c r="A637" s="99" t="s">
        <v>2909</v>
      </c>
      <c r="B637" s="176" t="s">
        <v>2909</v>
      </c>
    </row>
    <row r="638" spans="1:2">
      <c r="A638" s="99" t="s">
        <v>2913</v>
      </c>
      <c r="B638" s="99" t="s">
        <v>2913</v>
      </c>
    </row>
    <row r="639" spans="1:2">
      <c r="A639" s="128" t="s">
        <v>2918</v>
      </c>
      <c r="B639" s="180" t="s">
        <v>2918</v>
      </c>
    </row>
    <row r="640" spans="1:2">
      <c r="A640" s="99" t="s">
        <v>2923</v>
      </c>
      <c r="B640" s="99" t="s">
        <v>2923</v>
      </c>
    </row>
    <row r="641" spans="1:2">
      <c r="A641" s="99" t="s">
        <v>2926</v>
      </c>
      <c r="B641" s="99" t="s">
        <v>2926</v>
      </c>
    </row>
    <row r="642" spans="1:2">
      <c r="A642" s="99" t="s">
        <v>2930</v>
      </c>
      <c r="B642" s="126" t="s">
        <v>6036</v>
      </c>
    </row>
    <row r="643" spans="1:2">
      <c r="A643" s="99" t="s">
        <v>2932</v>
      </c>
      <c r="B643" s="126" t="s">
        <v>6037</v>
      </c>
    </row>
    <row r="644" spans="1:2">
      <c r="A644" s="99" t="s">
        <v>2936</v>
      </c>
      <c r="B644" s="176" t="s">
        <v>2936</v>
      </c>
    </row>
    <row r="645" spans="1:2">
      <c r="A645" s="99" t="s">
        <v>2942</v>
      </c>
      <c r="B645" s="176" t="s">
        <v>2942</v>
      </c>
    </row>
    <row r="646" spans="1:2">
      <c r="A646" s="99" t="s">
        <v>2947</v>
      </c>
      <c r="B646" s="99" t="s">
        <v>2947</v>
      </c>
    </row>
    <row r="647" spans="1:2">
      <c r="A647" s="99" t="s">
        <v>2952</v>
      </c>
      <c r="B647" s="176" t="s">
        <v>2952</v>
      </c>
    </row>
    <row r="648" spans="1:2">
      <c r="A648" s="99" t="s">
        <v>2957</v>
      </c>
      <c r="B648" s="99" t="s">
        <v>2957</v>
      </c>
    </row>
    <row r="649" spans="1:2">
      <c r="A649" s="99" t="s">
        <v>2961</v>
      </c>
      <c r="B649" s="176" t="s">
        <v>2961</v>
      </c>
    </row>
    <row r="650" spans="1:2">
      <c r="A650" s="99" t="s">
        <v>2966</v>
      </c>
      <c r="B650" s="99" t="s">
        <v>2966</v>
      </c>
    </row>
    <row r="651" spans="1:2">
      <c r="A651" s="99" t="s">
        <v>2972</v>
      </c>
      <c r="B651" s="176" t="s">
        <v>2972</v>
      </c>
    </row>
    <row r="652" spans="1:2">
      <c r="A652" s="99" t="s">
        <v>2978</v>
      </c>
      <c r="B652" s="99" t="s">
        <v>2978</v>
      </c>
    </row>
    <row r="653" spans="1:2">
      <c r="A653" s="99" t="s">
        <v>2983</v>
      </c>
      <c r="B653" s="176" t="s">
        <v>2983</v>
      </c>
    </row>
    <row r="654" spans="1:2">
      <c r="A654" s="99" t="s">
        <v>2989</v>
      </c>
      <c r="B654" s="126" t="s">
        <v>6038</v>
      </c>
    </row>
    <row r="655" spans="1:2">
      <c r="A655" s="99" t="s">
        <v>2994</v>
      </c>
      <c r="B655" s="187" t="s">
        <v>6033</v>
      </c>
    </row>
    <row r="656" spans="1:2">
      <c r="A656" s="99" t="s">
        <v>3000</v>
      </c>
      <c r="B656" s="176" t="s">
        <v>3000</v>
      </c>
    </row>
    <row r="657" spans="1:2">
      <c r="A657" s="99" t="s">
        <v>3005</v>
      </c>
      <c r="B657" s="176" t="s">
        <v>3005</v>
      </c>
    </row>
    <row r="658" spans="1:2">
      <c r="A658" s="99" t="s">
        <v>3011</v>
      </c>
      <c r="B658" s="99" t="s">
        <v>3011</v>
      </c>
    </row>
    <row r="659" spans="1:2">
      <c r="A659" s="99" t="s">
        <v>3016</v>
      </c>
      <c r="B659" s="176" t="s">
        <v>3016</v>
      </c>
    </row>
    <row r="660" spans="1:2">
      <c r="A660" s="99" t="s">
        <v>3022</v>
      </c>
      <c r="B660" s="99" t="s">
        <v>3022</v>
      </c>
    </row>
    <row r="661" spans="1:2">
      <c r="A661" s="99" t="s">
        <v>3026</v>
      </c>
      <c r="B661" s="99" t="s">
        <v>3026</v>
      </c>
    </row>
    <row r="662" spans="1:2">
      <c r="A662" s="99" t="s">
        <v>3030</v>
      </c>
      <c r="B662" s="99" t="s">
        <v>3030</v>
      </c>
    </row>
    <row r="663" spans="1:2">
      <c r="A663" s="128" t="s">
        <v>3034</v>
      </c>
      <c r="B663" s="180" t="s">
        <v>3034</v>
      </c>
    </row>
    <row r="664" spans="1:2">
      <c r="A664" s="99" t="s">
        <v>3038</v>
      </c>
      <c r="B664" s="176" t="s">
        <v>3038</v>
      </c>
    </row>
    <row r="665" spans="1:2">
      <c r="A665" s="128" t="s">
        <v>3043</v>
      </c>
      <c r="B665" s="180" t="s">
        <v>3043</v>
      </c>
    </row>
    <row r="666" spans="1:2">
      <c r="A666" s="99" t="s">
        <v>3047</v>
      </c>
      <c r="B666" s="99" t="s">
        <v>3047</v>
      </c>
    </row>
    <row r="667" spans="1:2">
      <c r="A667" s="99" t="s">
        <v>3051</v>
      </c>
      <c r="B667" s="99" t="s">
        <v>3051</v>
      </c>
    </row>
    <row r="668" spans="1:2">
      <c r="A668" s="99" t="s">
        <v>3055</v>
      </c>
      <c r="B668" s="99" t="s">
        <v>3055</v>
      </c>
    </row>
    <row r="669" spans="1:2">
      <c r="A669" s="99" t="s">
        <v>3059</v>
      </c>
      <c r="B669" s="99" t="s">
        <v>3059</v>
      </c>
    </row>
    <row r="670" spans="1:2">
      <c r="A670" s="99" t="s">
        <v>3063</v>
      </c>
      <c r="B670" s="99" t="s">
        <v>3063</v>
      </c>
    </row>
    <row r="671" spans="1:2">
      <c r="A671" s="99" t="s">
        <v>3068</v>
      </c>
      <c r="B671" s="99" t="s">
        <v>3068</v>
      </c>
    </row>
    <row r="672" spans="1:2">
      <c r="A672" s="99" t="s">
        <v>3072</v>
      </c>
      <c r="B672" s="99" t="s">
        <v>3072</v>
      </c>
    </row>
    <row r="673" spans="1:2">
      <c r="A673" s="99" t="s">
        <v>3077</v>
      </c>
      <c r="B673" s="99" t="s">
        <v>3077</v>
      </c>
    </row>
    <row r="674" spans="1:2">
      <c r="A674" s="99" t="s">
        <v>3082</v>
      </c>
      <c r="B674" s="99" t="s">
        <v>3082</v>
      </c>
    </row>
    <row r="675" spans="1:2">
      <c r="A675" s="99" t="s">
        <v>3087</v>
      </c>
      <c r="B675" s="99" t="s">
        <v>3087</v>
      </c>
    </row>
    <row r="676" spans="1:2">
      <c r="A676" s="99" t="s">
        <v>3092</v>
      </c>
      <c r="B676" s="176" t="s">
        <v>3092</v>
      </c>
    </row>
    <row r="677" spans="1:2">
      <c r="A677" s="99" t="s">
        <v>3097</v>
      </c>
      <c r="B677" s="176" t="s">
        <v>3097</v>
      </c>
    </row>
    <row r="678" spans="1:2">
      <c r="A678" s="128" t="s">
        <v>3102</v>
      </c>
      <c r="B678" s="180" t="s">
        <v>3102</v>
      </c>
    </row>
    <row r="679" spans="1:2">
      <c r="A679" s="99" t="s">
        <v>3107</v>
      </c>
      <c r="B679" s="99" t="s">
        <v>3107</v>
      </c>
    </row>
    <row r="680" spans="1:2">
      <c r="A680" s="99" t="s">
        <v>3111</v>
      </c>
      <c r="B680" s="176" t="s">
        <v>3111</v>
      </c>
    </row>
    <row r="681" spans="1:2">
      <c r="A681" s="99" t="s">
        <v>3116</v>
      </c>
      <c r="B681" s="176" t="s">
        <v>3116</v>
      </c>
    </row>
    <row r="682" spans="1:2">
      <c r="A682" s="99" t="s">
        <v>3120</v>
      </c>
      <c r="B682" s="193" t="s">
        <v>6039</v>
      </c>
    </row>
    <row r="683" spans="1:2">
      <c r="A683" s="7" t="str">
        <f>HYPERLINK("mailto:elena-22s@mail.ru","elena-22s@mail.ru")</f>
        <v>elena-22s@mail.ru</v>
      </c>
      <c r="B683" s="3" t="str">
        <f>HYPERLINK("mailto:elena-22s@mail.ru","elena-22s@mail.ru")</f>
        <v>elena-22s@mail.ru</v>
      </c>
    </row>
    <row r="684" spans="1:2">
      <c r="A684" s="7" t="str">
        <f>HYPERLINK("mailto:moubogsc@mail.ru","moubogsc@mail.ru")</f>
        <v>moubogsc@mail.ru</v>
      </c>
      <c r="B684" s="177" t="str">
        <f>HYPERLINK("mailto:moubogsc@mail.ru","moubogsc@mail.ru")</f>
        <v>moubogsc@mail.ru</v>
      </c>
    </row>
    <row r="685" spans="1:2">
      <c r="A685" s="99" t="s">
        <v>3129</v>
      </c>
      <c r="B685" s="176" t="s">
        <v>3129</v>
      </c>
    </row>
    <row r="686" spans="1:2">
      <c r="A686" s="67"/>
      <c r="B686" s="54"/>
    </row>
    <row r="687" spans="1:2">
      <c r="A687" s="139" t="s">
        <v>3135</v>
      </c>
      <c r="B687" s="189" t="s">
        <v>6034</v>
      </c>
    </row>
    <row r="688" spans="1:2">
      <c r="A688" s="3" t="s">
        <v>3141</v>
      </c>
      <c r="B688" s="177" t="s">
        <v>3141</v>
      </c>
    </row>
    <row r="689" spans="1:2">
      <c r="A689" s="3" t="s">
        <v>3146</v>
      </c>
      <c r="B689" s="177" t="s">
        <v>3146</v>
      </c>
    </row>
    <row r="690" spans="1:2">
      <c r="A690" s="99" t="s">
        <v>2926</v>
      </c>
      <c r="B690" s="99" t="s">
        <v>2926</v>
      </c>
    </row>
    <row r="691" spans="1:2">
      <c r="A691" s="83" t="str">
        <f>HYPERLINK("mailto:Mar050278@yandex.ru","Mar050278@yandex.ru")</f>
        <v>Mar050278@yandex.ru</v>
      </c>
      <c r="B691" s="194" t="str">
        <f>HYPERLINK("mailto:Mar050278@yandex.ru","Mar050278@yandex.ru")</f>
        <v>Mar050278@yandex.ru</v>
      </c>
    </row>
    <row r="692" spans="1:2">
      <c r="A692" s="157" t="s">
        <v>3153</v>
      </c>
      <c r="B692" s="192" t="s">
        <v>6035</v>
      </c>
    </row>
    <row r="693" spans="1:2">
      <c r="A693" s="84" t="s">
        <v>3157</v>
      </c>
      <c r="B693" s="195" t="s">
        <v>3157</v>
      </c>
    </row>
    <row r="694" spans="1:2">
      <c r="A694" s="89" t="s">
        <v>3164</v>
      </c>
      <c r="B694" s="148" t="s">
        <v>6059</v>
      </c>
    </row>
    <row r="695" spans="1:2">
      <c r="A695" s="99" t="s">
        <v>3170</v>
      </c>
      <c r="B695" s="176" t="s">
        <v>3170</v>
      </c>
    </row>
    <row r="696" spans="1:2">
      <c r="A696" s="99" t="s">
        <v>3175</v>
      </c>
      <c r="B696" s="99" t="s">
        <v>3175</v>
      </c>
    </row>
    <row r="697" spans="1:2">
      <c r="A697" s="99" t="s">
        <v>3180</v>
      </c>
      <c r="B697" s="176" t="s">
        <v>3180</v>
      </c>
    </row>
    <row r="698" spans="1:2">
      <c r="A698" s="99"/>
      <c r="B698" s="99"/>
    </row>
    <row r="699" spans="1:2">
      <c r="A699" s="99"/>
      <c r="B699" s="99" t="s">
        <v>6060</v>
      </c>
    </row>
    <row r="700" spans="1:2">
      <c r="A700" s="99"/>
      <c r="B700" s="180" t="s">
        <v>6058</v>
      </c>
    </row>
    <row r="701" spans="1:2">
      <c r="A701" s="7" t="str">
        <f>HYPERLINK("mailto:rech_n_i@school655.ru","rech_n_i@school655.ru")</f>
        <v>rech_n_i@school655.ru</v>
      </c>
      <c r="B701" s="3" t="str">
        <f>HYPERLINK("mailto:rech_n_i@school655.ru","rech_n_i@school655.ru")</f>
        <v>rech_n_i@school655.ru</v>
      </c>
    </row>
    <row r="702" spans="1:2">
      <c r="A702" s="128" t="s">
        <v>3192</v>
      </c>
      <c r="B702" s="180" t="s">
        <v>3192</v>
      </c>
    </row>
    <row r="703" spans="1:2">
      <c r="A703" s="7" t="str">
        <f>HYPERLINK("mailto:stpetergof-lib@yandex.ru","stpetergof-lib@yandex.ru")</f>
        <v>stpetergof-lib@yandex.ru</v>
      </c>
      <c r="B703" s="3" t="str">
        <f>HYPERLINK("mailto:stpetergof-lib@yandex.ru","stpetergof-lib@yandex.ru")</f>
        <v>stpetergof-lib@yandex.ru</v>
      </c>
    </row>
    <row r="704" spans="1:2">
      <c r="A704" s="67"/>
      <c r="B704" s="54"/>
    </row>
    <row r="705" spans="1:2">
      <c r="A705" s="67"/>
      <c r="B705" s="54"/>
    </row>
    <row r="706" spans="1:2">
      <c r="A706" s="67"/>
      <c r="B706" s="54"/>
    </row>
    <row r="707" spans="1:2">
      <c r="A707" s="7" t="str">
        <f>HYPERLINK("mailto:s427@ya.ru","s427@ya.ru")</f>
        <v>s427@ya.ru</v>
      </c>
      <c r="B707" s="3" t="str">
        <f>HYPERLINK("mailto:s427@ya.ru","s427@ya.ru")</f>
        <v>s427@ya.ru</v>
      </c>
    </row>
    <row r="708" spans="1:2">
      <c r="A708" s="99" t="s">
        <v>3207</v>
      </c>
      <c r="B708" s="187" t="s">
        <v>6057</v>
      </c>
    </row>
    <row r="709" spans="1:2">
      <c r="A709" s="128" t="s">
        <v>3210</v>
      </c>
      <c r="B709" s="180" t="s">
        <v>3210</v>
      </c>
    </row>
    <row r="710" spans="1:2">
      <c r="A710" s="53"/>
      <c r="B710" s="53"/>
    </row>
    <row r="711" spans="1:2">
      <c r="A711" s="53"/>
      <c r="B711" s="53"/>
    </row>
    <row r="712" spans="1:2">
      <c r="A712" s="53"/>
      <c r="B712" s="53"/>
    </row>
    <row r="713" spans="1:2">
      <c r="A713" s="53"/>
      <c r="B713" s="53"/>
    </row>
    <row r="714" spans="1:2">
      <c r="A714" s="53"/>
      <c r="B714" s="53"/>
    </row>
    <row r="715" spans="1:2">
      <c r="A715" s="53"/>
      <c r="B715" s="53"/>
    </row>
    <row r="716" spans="1:2">
      <c r="A716" s="99" t="s">
        <v>3219</v>
      </c>
      <c r="B716" s="176" t="s">
        <v>3219</v>
      </c>
    </row>
    <row r="717" spans="1:2">
      <c r="A717" s="53"/>
      <c r="B717" s="53"/>
    </row>
    <row r="718" spans="1:2">
      <c r="A718" s="99" t="s">
        <v>3226</v>
      </c>
      <c r="B718" s="99" t="s">
        <v>3226</v>
      </c>
    </row>
    <row r="719" spans="1:2">
      <c r="A719" s="99" t="s">
        <v>3231</v>
      </c>
      <c r="B719" s="176" t="s">
        <v>3231</v>
      </c>
    </row>
    <row r="720" spans="1:2">
      <c r="A720" s="99" t="s">
        <v>3237</v>
      </c>
      <c r="B720" s="99" t="s">
        <v>3237</v>
      </c>
    </row>
    <row r="721" spans="1:2">
      <c r="A721" s="99" t="s">
        <v>3243</v>
      </c>
      <c r="B721" s="176" t="s">
        <v>3243</v>
      </c>
    </row>
    <row r="722" spans="1:2">
      <c r="A722" s="103" t="s">
        <v>3250</v>
      </c>
      <c r="B722" s="103" t="s">
        <v>3250</v>
      </c>
    </row>
    <row r="723" spans="1:2">
      <c r="A723" s="99" t="s">
        <v>3257</v>
      </c>
      <c r="B723" s="176" t="s">
        <v>3257</v>
      </c>
    </row>
    <row r="724" spans="1:2">
      <c r="A724" s="99" t="s">
        <v>3260</v>
      </c>
      <c r="B724" s="99" t="s">
        <v>3260</v>
      </c>
    </row>
    <row r="725" spans="1:2">
      <c r="A725" s="99" t="s">
        <v>3264</v>
      </c>
      <c r="B725" s="187" t="s">
        <v>6040</v>
      </c>
    </row>
    <row r="726" spans="1:2">
      <c r="A726" s="53"/>
      <c r="B726" s="53"/>
    </row>
    <row r="727" spans="1:2">
      <c r="A727" s="99" t="s">
        <v>3268</v>
      </c>
      <c r="B727" s="99" t="s">
        <v>3268</v>
      </c>
    </row>
    <row r="728" spans="1:2">
      <c r="A728" s="99" t="s">
        <v>3272</v>
      </c>
      <c r="B728" s="176" t="s">
        <v>3272</v>
      </c>
    </row>
    <row r="729" spans="1:2">
      <c r="A729" s="99" t="s">
        <v>3279</v>
      </c>
      <c r="B729" s="176" t="s">
        <v>3279</v>
      </c>
    </row>
    <row r="730" spans="1:2">
      <c r="A730" s="99" t="s">
        <v>3284</v>
      </c>
      <c r="B730" s="176" t="s">
        <v>3284</v>
      </c>
    </row>
    <row r="731" spans="1:2">
      <c r="A731" s="99" t="s">
        <v>3289</v>
      </c>
      <c r="B731" s="176" t="s">
        <v>3289</v>
      </c>
    </row>
    <row r="732" spans="1:2">
      <c r="A732" s="99" t="s">
        <v>3294</v>
      </c>
      <c r="B732" s="99" t="s">
        <v>3294</v>
      </c>
    </row>
    <row r="733" spans="1:2">
      <c r="A733" s="103" t="s">
        <v>3298</v>
      </c>
      <c r="B733" s="103" t="s">
        <v>3298</v>
      </c>
    </row>
    <row r="734" spans="1:2">
      <c r="A734" s="128" t="s">
        <v>3305</v>
      </c>
      <c r="B734" s="182" t="s">
        <v>3305</v>
      </c>
    </row>
    <row r="735" spans="1:2">
      <c r="A735" s="128" t="s">
        <v>3309</v>
      </c>
      <c r="B735" s="126" t="s">
        <v>6013</v>
      </c>
    </row>
    <row r="736" spans="1:2">
      <c r="A736" s="128" t="s">
        <v>3313</v>
      </c>
      <c r="B736" s="178" t="s">
        <v>3313</v>
      </c>
    </row>
    <row r="737" spans="1:2">
      <c r="A737" s="128" t="s">
        <v>3317</v>
      </c>
      <c r="B737" s="99" t="s">
        <v>3317</v>
      </c>
    </row>
    <row r="738" spans="1:2">
      <c r="A738" s="128" t="s">
        <v>3321</v>
      </c>
      <c r="B738" s="176" t="s">
        <v>3321</v>
      </c>
    </row>
    <row r="739" spans="1:2">
      <c r="A739" s="131" t="s">
        <v>3325</v>
      </c>
      <c r="B739" s="180" t="s">
        <v>3325</v>
      </c>
    </row>
    <row r="740" spans="1:2">
      <c r="A740" s="128" t="s">
        <v>3329</v>
      </c>
      <c r="B740" s="176" t="s">
        <v>3329</v>
      </c>
    </row>
    <row r="741" spans="1:2">
      <c r="A741" s="127" t="s">
        <v>3331</v>
      </c>
      <c r="B741" s="142" t="s">
        <v>6014</v>
      </c>
    </row>
    <row r="742" spans="1:2">
      <c r="A742" s="128" t="s">
        <v>3335</v>
      </c>
      <c r="B742" s="176" t="s">
        <v>3335</v>
      </c>
    </row>
    <row r="743" spans="1:2">
      <c r="A743" s="99" t="s">
        <v>3339</v>
      </c>
      <c r="B743" s="99" t="s">
        <v>3339</v>
      </c>
    </row>
    <row r="744" spans="1:2">
      <c r="A744" s="136" t="s">
        <v>3344</v>
      </c>
      <c r="B744" s="180" t="s">
        <v>3344</v>
      </c>
    </row>
    <row r="745" spans="1:2">
      <c r="A745" s="128" t="s">
        <v>3349</v>
      </c>
      <c r="B745" s="99" t="s">
        <v>3349</v>
      </c>
    </row>
    <row r="746" spans="1:2">
      <c r="A746" s="128" t="s">
        <v>3355</v>
      </c>
      <c r="B746" s="178" t="s">
        <v>3355</v>
      </c>
    </row>
    <row r="747" spans="1:2">
      <c r="A747" s="128" t="s">
        <v>3359</v>
      </c>
      <c r="B747" s="99" t="s">
        <v>3359</v>
      </c>
    </row>
    <row r="748" spans="1:2">
      <c r="A748" s="128" t="s">
        <v>3361</v>
      </c>
      <c r="B748" s="99" t="s">
        <v>3361</v>
      </c>
    </row>
    <row r="749" spans="1:2">
      <c r="A749" s="128" t="s">
        <v>3364</v>
      </c>
      <c r="B749" s="99" t="s">
        <v>3364</v>
      </c>
    </row>
    <row r="750" spans="1:2">
      <c r="A750" s="136" t="s">
        <v>3368</v>
      </c>
      <c r="B750" s="181" t="s">
        <v>3368</v>
      </c>
    </row>
    <row r="751" spans="1:2">
      <c r="A751" s="130" t="str">
        <f>HYPERLINK("mailto:centr_o@mail.ru","centr_o@mail.ru")</f>
        <v>centr_o@mail.ru</v>
      </c>
      <c r="B751" s="3" t="str">
        <f>HYPERLINK("mailto:centr_o@mail.ru","centr_o@mail.ru")</f>
        <v>centr_o@mail.ru</v>
      </c>
    </row>
    <row r="752" spans="1:2">
      <c r="A752" s="128" t="s">
        <v>3375</v>
      </c>
      <c r="B752" s="176" t="s">
        <v>3375</v>
      </c>
    </row>
    <row r="753" spans="1:2">
      <c r="A753" s="128" t="s">
        <v>3381</v>
      </c>
      <c r="B753" s="176" t="s">
        <v>3381</v>
      </c>
    </row>
    <row r="754" spans="1:2">
      <c r="A754" s="138" t="s">
        <v>3387</v>
      </c>
      <c r="B754" s="178" t="s">
        <v>3387</v>
      </c>
    </row>
    <row r="755" spans="1:2">
      <c r="A755" s="128" t="s">
        <v>3392</v>
      </c>
      <c r="B755" s="176" t="s">
        <v>3392</v>
      </c>
    </row>
    <row r="756" spans="1:2">
      <c r="A756" s="128" t="s">
        <v>3397</v>
      </c>
      <c r="B756" s="176" t="s">
        <v>3397</v>
      </c>
    </row>
    <row r="757" spans="1:2">
      <c r="A757" s="138" t="s">
        <v>3402</v>
      </c>
      <c r="B757" s="189" t="s">
        <v>6084</v>
      </c>
    </row>
    <row r="758" spans="1:2">
      <c r="A758" s="128" t="s">
        <v>3406</v>
      </c>
      <c r="B758" s="176" t="s">
        <v>3406</v>
      </c>
    </row>
    <row r="759" spans="1:2">
      <c r="A759" s="128" t="s">
        <v>3412</v>
      </c>
      <c r="B759" s="176" t="s">
        <v>3412</v>
      </c>
    </row>
    <row r="760" spans="1:2">
      <c r="A760" s="127" t="s">
        <v>3415</v>
      </c>
      <c r="B760" s="99" t="s">
        <v>3415</v>
      </c>
    </row>
    <row r="761" spans="1:2">
      <c r="A761" s="128" t="s">
        <v>3418</v>
      </c>
      <c r="B761" s="176" t="s">
        <v>3418</v>
      </c>
    </row>
    <row r="762" spans="1:2">
      <c r="A762" s="140" t="str">
        <f>HYPERLINK("mailto:oth1959@mail.ru","oth1959@mail.ru")</f>
        <v>oth1959@mail.ru</v>
      </c>
      <c r="B762" s="3" t="str">
        <f>HYPERLINK("mailto:oth1959@mail.ru","oth1959@mail.ru")</f>
        <v>oth1959@mail.ru</v>
      </c>
    </row>
    <row r="763" spans="1:2">
      <c r="A763" s="128" t="s">
        <v>3430</v>
      </c>
      <c r="B763" s="99" t="s">
        <v>3430</v>
      </c>
    </row>
    <row r="764" spans="1:2">
      <c r="A764" s="127" t="s">
        <v>3432</v>
      </c>
      <c r="B764" s="180" t="s">
        <v>3432</v>
      </c>
    </row>
    <row r="765" spans="1:2">
      <c r="A765" s="140" t="str">
        <f>HYPERLINK("mailto:adm@шк8.рф","adm@шк8.рф u4ilka-mu4ilka@rambler.ru")</f>
        <v>adm@шк8.рф u4ilka-mu4ilka@rambler.ru</v>
      </c>
      <c r="B765" s="206" t="s">
        <v>6086</v>
      </c>
    </row>
    <row r="766" spans="1:2">
      <c r="A766" s="130" t="str">
        <f>HYPERLINK("mailto:mousosh11@list.ru","mousosh11@list.ru")</f>
        <v>mousosh11@list.ru</v>
      </c>
      <c r="B766" s="3" t="str">
        <f>HYPERLINK("mailto:mousosh11@list.ru","mousosh11@list.ru")</f>
        <v>mousosh11@list.ru</v>
      </c>
    </row>
    <row r="767" spans="1:2">
      <c r="A767" s="130" t="str">
        <f>HYPERLINK("mailto:school92007@mail.ru","school92007@mail.ru")</f>
        <v>school92007@mail.ru</v>
      </c>
      <c r="B767" s="3" t="str">
        <f>HYPERLINK("mailto:school92007@mail.ru","school92007@mail.ru")</f>
        <v>school92007@mail.ru</v>
      </c>
    </row>
    <row r="768" spans="1:2">
      <c r="A768" s="130" t="str">
        <f>HYPERLINK("mailto:603101@inbox.ru","603101@inbox.ru")</f>
        <v>603101@inbox.ru</v>
      </c>
      <c r="B768" s="177" t="str">
        <f>HYPERLINK("mailto:603101@inbox.ru","603101@inbox.ru")</f>
        <v>603101@inbox.ru</v>
      </c>
    </row>
    <row r="769" spans="1:2">
      <c r="A769" s="130" t="str">
        <f>HYPERLINK("mailto:603111@mail.ru","603111@mail.ru")</f>
        <v>603111@mail.ru</v>
      </c>
      <c r="B769" s="3" t="str">
        <f>HYPERLINK("mailto:603111@mail.ru","603111@mail.ru")</f>
        <v>603111@mail.ru</v>
      </c>
    </row>
    <row r="770" spans="1:2">
      <c r="A770" s="130" t="str">
        <f>HYPERLINK("mailto:MOY_SOH_N15@mail.ru","MOY_SOH_N15@mail.ru")</f>
        <v>MOY_SOH_N15@mail.ru</v>
      </c>
      <c r="B770" s="3" t="str">
        <f>HYPERLINK("mailto:MOY_SOH_N15@mail.ru","MOY_SOH_N15@mail.ru")</f>
        <v>MOY_SOH_N15@mail.ru</v>
      </c>
    </row>
    <row r="771" spans="1:2">
      <c r="A771" s="140" t="str">
        <f>HYPERLINK("mailto:azischool@mail.ru","azischool@mail.ru")</f>
        <v>azischool@mail.ru</v>
      </c>
      <c r="B771" s="134" t="s">
        <v>6087</v>
      </c>
    </row>
    <row r="772" spans="1:2">
      <c r="A772" s="140" t="str">
        <f>HYPERLINK("mailto:turizmnt@mail.ru","turizmnt@mail.ru")</f>
        <v>turizmnt@mail.ru</v>
      </c>
      <c r="B772" s="177" t="str">
        <f>HYPERLINK("mailto:turizmnt@mail.ru","turizmnt@mail.ru")</f>
        <v>turizmnt@mail.ru</v>
      </c>
    </row>
    <row r="773" spans="1:2">
      <c r="A773" s="140" t="str">
        <f>HYPERLINK("mailto:turizmnt@mail.ru","turizmnt@mail.ru")</f>
        <v>turizmnt@mail.ru</v>
      </c>
      <c r="B773" s="3" t="str">
        <f>HYPERLINK("mailto:turizmnt@mail.ru","turizmnt@mail.ru")</f>
        <v>turizmnt@mail.ru</v>
      </c>
    </row>
    <row r="774" spans="1:2">
      <c r="A774" s="99" t="s">
        <v>3473</v>
      </c>
      <c r="B774" s="176" t="s">
        <v>3473</v>
      </c>
    </row>
    <row r="775" spans="1:2">
      <c r="A775" s="79" t="s">
        <v>3477</v>
      </c>
      <c r="B775" s="188" t="s">
        <v>3477</v>
      </c>
    </row>
    <row r="776" spans="1:2">
      <c r="A776" s="128" t="s">
        <v>3483</v>
      </c>
      <c r="B776" s="99" t="s">
        <v>3483</v>
      </c>
    </row>
    <row r="777" spans="1:2">
      <c r="A777" s="138" t="s">
        <v>3487</v>
      </c>
      <c r="B777" s="187" t="s">
        <v>6085</v>
      </c>
    </row>
    <row r="778" spans="1:2">
      <c r="A778" s="128" t="s">
        <v>3493</v>
      </c>
      <c r="B778" s="176" t="s">
        <v>3493</v>
      </c>
    </row>
    <row r="779" spans="1:2">
      <c r="A779" s="128" t="s">
        <v>3499</v>
      </c>
      <c r="B779" s="99" t="s">
        <v>3499</v>
      </c>
    </row>
    <row r="780" spans="1:2">
      <c r="A780" s="138" t="s">
        <v>3506</v>
      </c>
      <c r="B780" s="176" t="s">
        <v>3506</v>
      </c>
    </row>
    <row r="781" spans="1:2">
      <c r="A781" s="138" t="s">
        <v>3512</v>
      </c>
      <c r="B781" s="99" t="s">
        <v>3512</v>
      </c>
    </row>
    <row r="782" spans="1:2">
      <c r="A782" s="128" t="s">
        <v>3518</v>
      </c>
      <c r="B782" s="176" t="s">
        <v>3518</v>
      </c>
    </row>
    <row r="783" spans="1:2">
      <c r="A783" s="53"/>
      <c r="B783" s="53"/>
    </row>
    <row r="784" spans="1:2">
      <c r="A784" s="138" t="s">
        <v>3523</v>
      </c>
      <c r="B784" s="99" t="s">
        <v>3523</v>
      </c>
    </row>
    <row r="785" spans="1:2">
      <c r="A785" s="131" t="s">
        <v>3529</v>
      </c>
      <c r="B785" s="99" t="s">
        <v>3529</v>
      </c>
    </row>
    <row r="786" spans="1:2">
      <c r="A786" s="127" t="s">
        <v>3529</v>
      </c>
      <c r="B786" s="99" t="s">
        <v>3529</v>
      </c>
    </row>
    <row r="787" spans="1:2">
      <c r="A787" s="138" t="s">
        <v>3534</v>
      </c>
      <c r="B787" s="99" t="s">
        <v>3534</v>
      </c>
    </row>
    <row r="788" spans="1:2">
      <c r="A788" s="128" t="s">
        <v>3539</v>
      </c>
      <c r="B788" s="176" t="s">
        <v>3539</v>
      </c>
    </row>
    <row r="789" spans="1:2">
      <c r="A789" s="138" t="s">
        <v>3544</v>
      </c>
      <c r="B789" s="99" t="s">
        <v>3544</v>
      </c>
    </row>
    <row r="790" spans="1:2">
      <c r="A790" s="138" t="s">
        <v>3550</v>
      </c>
      <c r="B790" s="126" t="s">
        <v>6088</v>
      </c>
    </row>
    <row r="791" spans="1:2">
      <c r="A791" s="99" t="s">
        <v>3556</v>
      </c>
      <c r="B791" s="176" t="s">
        <v>3556</v>
      </c>
    </row>
    <row r="792" spans="1:2">
      <c r="A792" s="53"/>
      <c r="B792" s="53"/>
    </row>
    <row r="793" spans="1:2">
      <c r="A793" s="99" t="s">
        <v>3562</v>
      </c>
      <c r="B793" s="176" t="s">
        <v>3562</v>
      </c>
    </row>
    <row r="794" spans="1:2">
      <c r="A794" s="53"/>
      <c r="B794" s="53"/>
    </row>
    <row r="795" spans="1:2">
      <c r="A795" s="99" t="s">
        <v>3565</v>
      </c>
      <c r="B795" s="99" t="s">
        <v>3565</v>
      </c>
    </row>
    <row r="796" spans="1:2">
      <c r="A796" s="99" t="s">
        <v>3570</v>
      </c>
      <c r="B796" s="176" t="s">
        <v>3570</v>
      </c>
    </row>
    <row r="797" spans="1:2">
      <c r="A797" s="99" t="s">
        <v>3575</v>
      </c>
      <c r="B797" s="99" t="s">
        <v>3575</v>
      </c>
    </row>
    <row r="798" spans="1:2">
      <c r="A798" s="99" t="s">
        <v>3580</v>
      </c>
      <c r="B798" s="187" t="s">
        <v>6120</v>
      </c>
    </row>
    <row r="799" spans="1:2">
      <c r="A799" s="7" t="str">
        <f>HYPERLINK("mailto:tatyana5162@yandex.ru","tatyana5162@yandex.ru")</f>
        <v>tatyana5162@yandex.ru</v>
      </c>
      <c r="B799" s="177" t="str">
        <f>HYPERLINK("mailto:tatyana5162@yandex.ru","tatyana5162@yandex.ru")</f>
        <v>tatyana5162@yandex.ru</v>
      </c>
    </row>
    <row r="800" spans="1:2">
      <c r="A800" s="99" t="s">
        <v>3590</v>
      </c>
      <c r="B800" s="126" t="s">
        <v>6121</v>
      </c>
    </row>
    <row r="801" spans="1:2">
      <c r="A801" s="53"/>
      <c r="B801" s="53"/>
    </row>
    <row r="802" spans="1:2">
      <c r="A802" s="99" t="s">
        <v>3597</v>
      </c>
      <c r="B802" s="99" t="s">
        <v>3597</v>
      </c>
    </row>
    <row r="803" spans="1:2">
      <c r="A803" s="99" t="s">
        <v>3601</v>
      </c>
      <c r="B803" s="176" t="s">
        <v>3601</v>
      </c>
    </row>
    <row r="804" spans="1:2">
      <c r="A804" s="99" t="s">
        <v>3609</v>
      </c>
      <c r="B804" s="187" t="s">
        <v>6065</v>
      </c>
    </row>
    <row r="805" spans="1:2">
      <c r="A805" s="53"/>
      <c r="B805" s="53"/>
    </row>
    <row r="806" spans="1:2">
      <c r="A806" s="99" t="s">
        <v>3615</v>
      </c>
      <c r="B806" s="99" t="s">
        <v>3615</v>
      </c>
    </row>
    <row r="807" spans="1:2">
      <c r="A807" s="99" t="s">
        <v>3620</v>
      </c>
      <c r="B807" s="176" t="s">
        <v>3620</v>
      </c>
    </row>
    <row r="808" spans="1:2">
      <c r="A808" s="104" t="s">
        <v>3623</v>
      </c>
      <c r="B808" s="199" t="s">
        <v>3623</v>
      </c>
    </row>
    <row r="809" spans="1:2">
      <c r="A809" s="99" t="s">
        <v>3628</v>
      </c>
      <c r="B809" s="99" t="s">
        <v>3628</v>
      </c>
    </row>
    <row r="810" spans="1:2">
      <c r="A810" s="99" t="s">
        <v>3632</v>
      </c>
      <c r="B810" s="99" t="s">
        <v>3632</v>
      </c>
    </row>
    <row r="811" spans="1:2">
      <c r="A811" s="7" t="str">
        <f>HYPERLINK("mailto:bondschool@yandex.ru","bondschool@yandex.ru")</f>
        <v>bondschool@yandex.ru</v>
      </c>
      <c r="B811" s="177" t="str">
        <f>HYPERLINK("mailto:bondschool@yandex.ru","bondschool@yandex.ru")</f>
        <v>bondschool@yandex.ru</v>
      </c>
    </row>
    <row r="812" spans="1:2">
      <c r="A812" s="99" t="s">
        <v>3637</v>
      </c>
      <c r="B812" s="176" t="s">
        <v>3637</v>
      </c>
    </row>
    <row r="813" spans="1:2">
      <c r="A813" s="138" t="s">
        <v>3642</v>
      </c>
      <c r="B813" s="187" t="s">
        <v>6122</v>
      </c>
    </row>
    <row r="814" spans="1:2">
      <c r="A814" s="99" t="s">
        <v>3646</v>
      </c>
      <c r="B814" s="99" t="s">
        <v>3646</v>
      </c>
    </row>
    <row r="815" spans="1:2">
      <c r="A815" s="99" t="s">
        <v>3650</v>
      </c>
      <c r="B815" s="176" t="s">
        <v>3650</v>
      </c>
    </row>
    <row r="816" spans="1:2">
      <c r="A816" s="99" t="s">
        <v>3654</v>
      </c>
      <c r="B816" s="176" t="s">
        <v>3654</v>
      </c>
    </row>
    <row r="817" spans="1:2">
      <c r="A817" s="128" t="s">
        <v>3659</v>
      </c>
      <c r="B817" s="176" t="s">
        <v>3659</v>
      </c>
    </row>
    <row r="818" spans="1:2">
      <c r="A818" s="138" t="s">
        <v>3664</v>
      </c>
      <c r="B818" s="176" t="s">
        <v>3664</v>
      </c>
    </row>
    <row r="819" spans="1:2">
      <c r="A819" s="128" t="s">
        <v>3668</v>
      </c>
      <c r="B819" s="176" t="s">
        <v>3668</v>
      </c>
    </row>
    <row r="820" spans="1:2">
      <c r="A820" s="128" t="s">
        <v>3673</v>
      </c>
      <c r="B820" s="99" t="s">
        <v>3673</v>
      </c>
    </row>
    <row r="821" spans="1:2">
      <c r="A821" s="138" t="s">
        <v>3678</v>
      </c>
      <c r="B821" s="99" t="s">
        <v>3678</v>
      </c>
    </row>
    <row r="822" spans="1:2">
      <c r="A822" s="138" t="s">
        <v>3684</v>
      </c>
      <c r="B822" s="176" t="s">
        <v>3684</v>
      </c>
    </row>
    <row r="823" spans="1:2">
      <c r="A823" s="138" t="s">
        <v>3690</v>
      </c>
      <c r="B823" s="176" t="s">
        <v>3690</v>
      </c>
    </row>
    <row r="824" spans="1:2">
      <c r="A824" s="128" t="s">
        <v>3695</v>
      </c>
      <c r="B824" s="99" t="s">
        <v>3695</v>
      </c>
    </row>
    <row r="825" spans="1:2">
      <c r="A825" s="128" t="s">
        <v>3699</v>
      </c>
      <c r="B825" s="176" t="s">
        <v>3699</v>
      </c>
    </row>
    <row r="826" spans="1:2">
      <c r="A826" s="128" t="s">
        <v>3703</v>
      </c>
      <c r="B826" s="99" t="s">
        <v>3703</v>
      </c>
    </row>
    <row r="827" spans="1:2">
      <c r="A827" s="138" t="s">
        <v>3707</v>
      </c>
      <c r="B827" s="99" t="s">
        <v>3707</v>
      </c>
    </row>
    <row r="828" spans="1:2">
      <c r="A828" s="128" t="s">
        <v>3711</v>
      </c>
      <c r="B828" s="176" t="s">
        <v>3711</v>
      </c>
    </row>
    <row r="829" spans="1:2">
      <c r="A829" s="128" t="s">
        <v>3716</v>
      </c>
      <c r="B829" s="176" t="s">
        <v>3716</v>
      </c>
    </row>
    <row r="830" spans="1:2">
      <c r="A830" s="128" t="s">
        <v>3721</v>
      </c>
      <c r="B830" s="99" t="s">
        <v>3721</v>
      </c>
    </row>
    <row r="831" spans="1:2">
      <c r="A831" s="128" t="s">
        <v>3726</v>
      </c>
      <c r="B831" s="99" t="s">
        <v>3726</v>
      </c>
    </row>
    <row r="832" spans="1:2">
      <c r="A832" s="128" t="s">
        <v>3730</v>
      </c>
      <c r="B832" s="99" t="s">
        <v>3730</v>
      </c>
    </row>
    <row r="833" spans="1:2">
      <c r="A833" s="128" t="s">
        <v>3735</v>
      </c>
      <c r="B833" s="99" t="s">
        <v>3735</v>
      </c>
    </row>
    <row r="834" spans="1:2">
      <c r="A834" s="138" t="s">
        <v>3740</v>
      </c>
      <c r="B834" s="99" t="s">
        <v>3740</v>
      </c>
    </row>
    <row r="835" spans="1:2">
      <c r="A835" s="138" t="s">
        <v>3745</v>
      </c>
      <c r="B835" s="176" t="s">
        <v>3745</v>
      </c>
    </row>
    <row r="836" spans="1:2">
      <c r="A836" s="128" t="s">
        <v>3750</v>
      </c>
      <c r="B836" s="126" t="s">
        <v>6123</v>
      </c>
    </row>
    <row r="837" spans="1:2" ht="20.399999999999999">
      <c r="A837" s="128" t="s">
        <v>3754</v>
      </c>
      <c r="B837" s="126" t="s">
        <v>6124</v>
      </c>
    </row>
    <row r="838" spans="1:2">
      <c r="A838" s="128" t="s">
        <v>3757</v>
      </c>
      <c r="B838" s="176" t="s">
        <v>3757</v>
      </c>
    </row>
    <row r="839" spans="1:2">
      <c r="A839" s="128" t="s">
        <v>3761</v>
      </c>
      <c r="B839" s="99" t="s">
        <v>3761</v>
      </c>
    </row>
    <row r="840" spans="1:2">
      <c r="A840" s="128" t="s">
        <v>3765</v>
      </c>
      <c r="B840" s="99" t="s">
        <v>3765</v>
      </c>
    </row>
    <row r="841" spans="1:2">
      <c r="A841" s="128" t="s">
        <v>3769</v>
      </c>
      <c r="B841" s="176" t="s">
        <v>3769</v>
      </c>
    </row>
    <row r="842" spans="1:2">
      <c r="A842" s="128" t="s">
        <v>3773</v>
      </c>
      <c r="B842" s="99" t="s">
        <v>3773</v>
      </c>
    </row>
    <row r="843" spans="1:2">
      <c r="A843" s="128" t="s">
        <v>3778</v>
      </c>
      <c r="B843" s="99" t="s">
        <v>3778</v>
      </c>
    </row>
    <row r="844" spans="1:2">
      <c r="A844" s="128" t="s">
        <v>3783</v>
      </c>
      <c r="B844" s="99" t="s">
        <v>3783</v>
      </c>
    </row>
    <row r="845" spans="1:2">
      <c r="A845" s="173" t="s">
        <v>3786</v>
      </c>
      <c r="B845" s="176" t="s">
        <v>3786</v>
      </c>
    </row>
    <row r="846" spans="1:2" ht="20.399999999999999">
      <c r="A846" s="174" t="s">
        <v>3791</v>
      </c>
      <c r="B846" s="215" t="s">
        <v>6127</v>
      </c>
    </row>
    <row r="847" spans="1:2">
      <c r="A847" s="99"/>
      <c r="B847" s="99" t="s">
        <v>3795</v>
      </c>
    </row>
    <row r="848" spans="1:2">
      <c r="A848" s="138" t="s">
        <v>3802</v>
      </c>
      <c r="B848" s="176" t="s">
        <v>3802</v>
      </c>
    </row>
    <row r="849" spans="1:2">
      <c r="A849" s="138" t="s">
        <v>3807</v>
      </c>
      <c r="B849" s="176" t="s">
        <v>3807</v>
      </c>
    </row>
    <row r="850" spans="1:2">
      <c r="A850" s="128" t="s">
        <v>3812</v>
      </c>
      <c r="B850" s="214" t="s">
        <v>3812</v>
      </c>
    </row>
    <row r="851" spans="1:2">
      <c r="A851" s="53"/>
      <c r="B851" s="53"/>
    </row>
    <row r="852" spans="1:2">
      <c r="A852" s="138" t="s">
        <v>3819</v>
      </c>
      <c r="B852" s="99" t="s">
        <v>3819</v>
      </c>
    </row>
    <row r="853" spans="1:2">
      <c r="A853" s="140" t="str">
        <f>HYPERLINK("mailto:elena-nagovie@rambler.ru","elena-nagovie@rambler.ru ")</f>
        <v xml:space="preserve">elena-nagovie@rambler.ru </v>
      </c>
      <c r="B853" s="177" t="str">
        <f>HYPERLINK("mailto:elena-nagovie@rambler.ru","elena-nagovie@rambler.ru ")</f>
        <v xml:space="preserve">elena-nagovie@rambler.ru </v>
      </c>
    </row>
    <row r="854" spans="1:2">
      <c r="A854" s="140" t="str">
        <f>HYPERLINK("mailto:irinka14.08@mail.ru","irinka14.08@mail.ru")</f>
        <v>irinka14.08@mail.ru</v>
      </c>
      <c r="B854" s="177" t="str">
        <f>HYPERLINK("mailto:irinka14.08@mail.ru","irinka14.08@mail.ru")</f>
        <v>irinka14.08@mail.ru</v>
      </c>
    </row>
    <row r="855" spans="1:2">
      <c r="A855" s="53"/>
      <c r="B855" s="53"/>
    </row>
    <row r="856" spans="1:2">
      <c r="A856" s="128" t="s">
        <v>3833</v>
      </c>
      <c r="B856" s="176" t="s">
        <v>3833</v>
      </c>
    </row>
    <row r="857" spans="1:2">
      <c r="A857" s="128" t="s">
        <v>3838</v>
      </c>
      <c r="B857" s="176" t="s">
        <v>3838</v>
      </c>
    </row>
    <row r="858" spans="1:2">
      <c r="A858" s="138" t="s">
        <v>3844</v>
      </c>
      <c r="B858" s="176" t="s">
        <v>3844</v>
      </c>
    </row>
    <row r="859" spans="1:2">
      <c r="A859" s="128" t="s">
        <v>3850</v>
      </c>
      <c r="B859" s="99" t="s">
        <v>3850</v>
      </c>
    </row>
    <row r="860" spans="1:2">
      <c r="A860" s="138" t="s">
        <v>3856</v>
      </c>
      <c r="B860" s="176" t="s">
        <v>3856</v>
      </c>
    </row>
    <row r="861" spans="1:2">
      <c r="A861" s="128" t="s">
        <v>3860</v>
      </c>
      <c r="B861" s="187" t="s">
        <v>6125</v>
      </c>
    </row>
    <row r="862" spans="1:2">
      <c r="A862" s="163" t="s">
        <v>6006</v>
      </c>
      <c r="B862" s="189" t="s">
        <v>6006</v>
      </c>
    </row>
    <row r="863" spans="1:2">
      <c r="A863" s="128" t="s">
        <v>3870</v>
      </c>
      <c r="B863" s="99" t="s">
        <v>3870</v>
      </c>
    </row>
    <row r="864" spans="1:2">
      <c r="A864" s="128" t="s">
        <v>3874</v>
      </c>
      <c r="B864" s="176" t="s">
        <v>3874</v>
      </c>
    </row>
    <row r="865" spans="1:2">
      <c r="A865" s="128" t="s">
        <v>3876</v>
      </c>
      <c r="B865" s="99" t="s">
        <v>3876</v>
      </c>
    </row>
    <row r="866" spans="1:2">
      <c r="A866" s="138" t="s">
        <v>3880</v>
      </c>
      <c r="B866" s="99" t="s">
        <v>3880</v>
      </c>
    </row>
    <row r="867" spans="1:2">
      <c r="A867" s="99" t="s">
        <v>3886</v>
      </c>
      <c r="B867" s="99" t="s">
        <v>3886</v>
      </c>
    </row>
    <row r="868" spans="1:2">
      <c r="A868" s="128" t="s">
        <v>3891</v>
      </c>
      <c r="B868" s="99" t="s">
        <v>3891</v>
      </c>
    </row>
    <row r="869" spans="1:2">
      <c r="A869" s="128" t="s">
        <v>3896</v>
      </c>
      <c r="B869" s="99" t="s">
        <v>3896</v>
      </c>
    </row>
    <row r="870" spans="1:2" ht="30.6">
      <c r="A870" s="138" t="s">
        <v>3901</v>
      </c>
      <c r="B870" s="142" t="s">
        <v>6128</v>
      </c>
    </row>
    <row r="871" spans="1:2">
      <c r="A871" s="138" t="s">
        <v>3906</v>
      </c>
      <c r="B871" s="176" t="s">
        <v>3906</v>
      </c>
    </row>
    <row r="872" spans="1:2">
      <c r="A872" s="128" t="s">
        <v>3910</v>
      </c>
      <c r="B872" s="99" t="s">
        <v>3910</v>
      </c>
    </row>
    <row r="873" spans="1:2">
      <c r="A873" s="128" t="s">
        <v>3916</v>
      </c>
      <c r="B873" s="176" t="s">
        <v>3916</v>
      </c>
    </row>
    <row r="874" spans="1:2">
      <c r="A874" s="128" t="s">
        <v>3920</v>
      </c>
      <c r="B874" s="176" t="s">
        <v>3920</v>
      </c>
    </row>
    <row r="875" spans="1:2">
      <c r="A875" s="128" t="s">
        <v>3926</v>
      </c>
      <c r="B875" s="99" t="s">
        <v>3926</v>
      </c>
    </row>
    <row r="876" spans="1:2">
      <c r="A876" s="128" t="s">
        <v>3932</v>
      </c>
      <c r="B876" s="99" t="s">
        <v>3932</v>
      </c>
    </row>
    <row r="877" spans="1:2">
      <c r="A877" s="128" t="s">
        <v>3937</v>
      </c>
      <c r="B877" s="99" t="s">
        <v>3937</v>
      </c>
    </row>
    <row r="878" spans="1:2">
      <c r="A878" s="128" t="s">
        <v>3942</v>
      </c>
      <c r="B878" s="99" t="s">
        <v>3942</v>
      </c>
    </row>
    <row r="879" spans="1:2">
      <c r="A879" s="128" t="s">
        <v>3947</v>
      </c>
      <c r="B879" s="99" t="s">
        <v>3947</v>
      </c>
    </row>
    <row r="880" spans="1:2">
      <c r="A880" s="128" t="s">
        <v>3952</v>
      </c>
      <c r="B880" s="166" t="s">
        <v>3952</v>
      </c>
    </row>
    <row r="881" spans="1:2">
      <c r="A881" s="128" t="s">
        <v>3957</v>
      </c>
      <c r="B881" s="166" t="s">
        <v>3957</v>
      </c>
    </row>
    <row r="882" spans="1:2">
      <c r="A882" s="128" t="s">
        <v>3962</v>
      </c>
      <c r="B882" s="204" t="s">
        <v>3962</v>
      </c>
    </row>
    <row r="883" spans="1:2">
      <c r="A883" s="128" t="s">
        <v>3969</v>
      </c>
      <c r="B883" s="166" t="s">
        <v>3969</v>
      </c>
    </row>
    <row r="884" spans="1:2">
      <c r="A884" s="138" t="s">
        <v>3974</v>
      </c>
      <c r="B884" s="204" t="s">
        <v>3974</v>
      </c>
    </row>
    <row r="885" spans="1:2">
      <c r="A885" s="158" t="s">
        <v>3980</v>
      </c>
      <c r="B885" s="218" t="s">
        <v>3980</v>
      </c>
    </row>
    <row r="886" spans="1:2">
      <c r="A886" s="156" t="s">
        <v>3985</v>
      </c>
      <c r="B886" s="219" t="s">
        <v>6126</v>
      </c>
    </row>
    <row r="887" spans="1:2">
      <c r="A887" s="99" t="s">
        <v>3990</v>
      </c>
      <c r="B887" s="205" t="s">
        <v>3990</v>
      </c>
    </row>
    <row r="888" spans="1:2">
      <c r="A888" s="156" t="s">
        <v>3996</v>
      </c>
      <c r="B888" s="103" t="s">
        <v>3996</v>
      </c>
    </row>
    <row r="889" spans="1:2">
      <c r="A889" s="158" t="s">
        <v>4001</v>
      </c>
      <c r="B889" s="183" t="s">
        <v>4001</v>
      </c>
    </row>
    <row r="890" spans="1:2">
      <c r="A890" s="158" t="s">
        <v>4004</v>
      </c>
      <c r="B890" s="183" t="s">
        <v>4004</v>
      </c>
    </row>
    <row r="891" spans="1:2">
      <c r="A891" s="158" t="s">
        <v>4008</v>
      </c>
      <c r="B891" s="103" t="s">
        <v>4008</v>
      </c>
    </row>
    <row r="892" spans="1:2">
      <c r="A892" s="158"/>
      <c r="B892" s="103"/>
    </row>
    <row r="893" spans="1:2">
      <c r="A893" s="128" t="s">
        <v>4014</v>
      </c>
      <c r="B893" s="99" t="s">
        <v>4014</v>
      </c>
    </row>
    <row r="894" spans="1:2">
      <c r="A894" s="162" t="str">
        <f>HYPERLINK("mailto:marina.stypnikova.75@gmail.com","marina.stypnikova.75@gmail.com")</f>
        <v>marina.stypnikova.75@gmail.com</v>
      </c>
      <c r="B894" s="194" t="str">
        <f>HYPERLINK("mailto:marina.stypnikova.75@gmail.com","marina.stypnikova.75@gmail.com")</f>
        <v>marina.stypnikova.75@gmail.com</v>
      </c>
    </row>
    <row r="895" spans="1:2">
      <c r="A895" s="158" t="s">
        <v>4023</v>
      </c>
      <c r="B895" s="196" t="s">
        <v>6129</v>
      </c>
    </row>
    <row r="896" spans="1:2">
      <c r="A896" s="156" t="s">
        <v>4027</v>
      </c>
      <c r="B896" s="103" t="s">
        <v>4027</v>
      </c>
    </row>
    <row r="897" spans="1:2">
      <c r="A897" s="99" t="s">
        <v>4033</v>
      </c>
      <c r="B897" s="99" t="s">
        <v>4033</v>
      </c>
    </row>
    <row r="898" spans="1:2">
      <c r="A898" s="99" t="s">
        <v>4037</v>
      </c>
      <c r="B898" s="99" t="s">
        <v>4037</v>
      </c>
    </row>
    <row r="899" spans="1:2">
      <c r="A899" s="53"/>
      <c r="B899" s="53"/>
    </row>
    <row r="900" spans="1:2" ht="20.399999999999999">
      <c r="A900" s="99" t="s">
        <v>4042</v>
      </c>
      <c r="B900" s="187" t="s">
        <v>6089</v>
      </c>
    </row>
    <row r="901" spans="1:2">
      <c r="A901" s="7" t="str">
        <f>HYPERLINK("mailto:chebanenko.tatyana@mail.ru","chebanenko.tatyana@mail.ru")</f>
        <v>chebanenko.tatyana@mail.ru</v>
      </c>
      <c r="B901" s="177" t="str">
        <f>HYPERLINK("mailto:chebanenko.tatyana@mail.ru","chebanenko.tatyana@mail.ru")</f>
        <v>chebanenko.tatyana@mail.ru</v>
      </c>
    </row>
    <row r="902" spans="1:2">
      <c r="A902" s="101" t="str">
        <f>HYPERLINK("mailto:school8ishim@mail.ru","school8ishim@mail.ru")</f>
        <v>school8ishim@mail.ru</v>
      </c>
      <c r="B902" s="207" t="str">
        <f>HYPERLINK("mailto:school8ishim@mail.ru","school8ishim@mail.ru")</f>
        <v>school8ishim@mail.ru</v>
      </c>
    </row>
    <row r="903" spans="1:2">
      <c r="A903" s="83" t="str">
        <f>HYPERLINK("mailto:school-91@mail.ru","school-91@mail.ru, luibna@yandex.ru")</f>
        <v>school-91@mail.ru, luibna@yandex.ru</v>
      </c>
      <c r="B903" s="208" t="s">
        <v>6090</v>
      </c>
    </row>
    <row r="904" spans="1:2">
      <c r="A904" s="102"/>
      <c r="B904" s="102"/>
    </row>
    <row r="905" spans="1:2">
      <c r="A905" s="103" t="s">
        <v>4059</v>
      </c>
      <c r="B905" s="183" t="s">
        <v>4059</v>
      </c>
    </row>
    <row r="906" spans="1:2">
      <c r="A906" s="104" t="s">
        <v>4064</v>
      </c>
      <c r="B906" s="209" t="s">
        <v>6091</v>
      </c>
    </row>
    <row r="907" spans="1:2">
      <c r="A907" s="99" t="s">
        <v>4071</v>
      </c>
      <c r="B907" s="99" t="s">
        <v>4071</v>
      </c>
    </row>
    <row r="908" spans="1:2">
      <c r="A908" s="99" t="s">
        <v>4071</v>
      </c>
      <c r="B908" s="99" t="s">
        <v>4071</v>
      </c>
    </row>
    <row r="909" spans="1:2">
      <c r="A909" s="99" t="s">
        <v>4078</v>
      </c>
      <c r="B909" s="197" t="s">
        <v>4078</v>
      </c>
    </row>
    <row r="910" spans="1:2">
      <c r="A910" s="99" t="s">
        <v>4080</v>
      </c>
      <c r="B910" s="99" t="s">
        <v>4080</v>
      </c>
    </row>
    <row r="911" spans="1:2">
      <c r="A911" s="103" t="s">
        <v>4084</v>
      </c>
      <c r="B911" s="183" t="s">
        <v>4084</v>
      </c>
    </row>
    <row r="912" spans="1:2">
      <c r="A912" s="103" t="s">
        <v>4087</v>
      </c>
      <c r="B912" s="196" t="s">
        <v>6041</v>
      </c>
    </row>
    <row r="913" spans="1:2">
      <c r="A913" s="103" t="s">
        <v>4091</v>
      </c>
      <c r="B913" s="183" t="s">
        <v>4091</v>
      </c>
    </row>
    <row r="914" spans="1:2">
      <c r="A914" s="99" t="s">
        <v>4097</v>
      </c>
      <c r="B914" s="176" t="s">
        <v>4097</v>
      </c>
    </row>
    <row r="915" spans="1:2">
      <c r="A915" s="156" t="s">
        <v>4104</v>
      </c>
      <c r="B915" s="183" t="s">
        <v>4104</v>
      </c>
    </row>
    <row r="916" spans="1:2">
      <c r="A916" s="53"/>
      <c r="B916" s="53"/>
    </row>
    <row r="917" spans="1:2">
      <c r="A917" s="158" t="s">
        <v>4109</v>
      </c>
      <c r="B917" s="185" t="s">
        <v>6042</v>
      </c>
    </row>
    <row r="918" spans="1:2">
      <c r="A918" s="158" t="s">
        <v>4115</v>
      </c>
      <c r="B918" s="103" t="s">
        <v>4115</v>
      </c>
    </row>
    <row r="919" spans="1:2">
      <c r="A919" s="156" t="s">
        <v>4121</v>
      </c>
      <c r="B919" s="103" t="s">
        <v>4121</v>
      </c>
    </row>
    <row r="920" spans="1:2">
      <c r="A920" s="156" t="s">
        <v>4127</v>
      </c>
      <c r="B920" s="183" t="s">
        <v>4127</v>
      </c>
    </row>
    <row r="921" spans="1:2">
      <c r="A921" s="128" t="s">
        <v>4133</v>
      </c>
      <c r="B921" s="99" t="s">
        <v>4133</v>
      </c>
    </row>
    <row r="922" spans="1:2">
      <c r="A922" s="128" t="s">
        <v>4138</v>
      </c>
      <c r="B922" s="99" t="s">
        <v>4138</v>
      </c>
    </row>
    <row r="923" spans="1:2">
      <c r="A923" s="138" t="s">
        <v>4144</v>
      </c>
      <c r="B923" s="99" t="s">
        <v>4144</v>
      </c>
    </row>
    <row r="924" spans="1:2">
      <c r="A924" s="156" t="s">
        <v>4148</v>
      </c>
      <c r="B924" s="183" t="s">
        <v>4148</v>
      </c>
    </row>
    <row r="925" spans="1:2">
      <c r="A925" s="162" t="str">
        <f>HYPERLINK("mailto:geofak54@yandex.ru","geofak54@yandex.ru")</f>
        <v>geofak54@yandex.ru</v>
      </c>
      <c r="B925" s="184" t="str">
        <f>HYPERLINK("mailto:geofak54@yandex.ru","geofak54@yandex.ru")</f>
        <v>geofak54@yandex.ru</v>
      </c>
    </row>
    <row r="926" spans="1:2">
      <c r="A926" s="158" t="s">
        <v>4159</v>
      </c>
      <c r="B926" s="103" t="s">
        <v>4159</v>
      </c>
    </row>
    <row r="927" spans="1:2">
      <c r="A927" s="156" t="s">
        <v>4165</v>
      </c>
      <c r="B927" s="183" t="s">
        <v>4165</v>
      </c>
    </row>
    <row r="928" spans="1:2">
      <c r="A928" s="156" t="s">
        <v>4170</v>
      </c>
      <c r="B928" s="183" t="s">
        <v>4170</v>
      </c>
    </row>
    <row r="929" spans="1:2">
      <c r="A929" s="158" t="s">
        <v>4175</v>
      </c>
      <c r="B929" s="103" t="s">
        <v>4175</v>
      </c>
    </row>
    <row r="930" spans="1:2">
      <c r="A930" s="158" t="s">
        <v>4175</v>
      </c>
      <c r="B930" s="103" t="s">
        <v>4175</v>
      </c>
    </row>
    <row r="931" spans="1:2">
      <c r="A931" s="160" t="s">
        <v>4175</v>
      </c>
      <c r="B931" s="92" t="s">
        <v>4175</v>
      </c>
    </row>
    <row r="932" spans="1:2">
      <c r="A932" s="161" t="s">
        <v>4186</v>
      </c>
      <c r="B932" s="210" t="s">
        <v>4186</v>
      </c>
    </row>
    <row r="933" spans="1:2">
      <c r="A933" s="158" t="s">
        <v>4175</v>
      </c>
      <c r="B933" s="103" t="s">
        <v>4175</v>
      </c>
    </row>
    <row r="934" spans="1:2">
      <c r="A934" s="156" t="s">
        <v>4193</v>
      </c>
      <c r="B934" s="103" t="s">
        <v>4193</v>
      </c>
    </row>
    <row r="935" spans="1:2">
      <c r="A935" s="128" t="s">
        <v>4200</v>
      </c>
      <c r="B935" s="176" t="s">
        <v>4200</v>
      </c>
    </row>
    <row r="936" spans="1:2">
      <c r="A936" s="128" t="s">
        <v>4206</v>
      </c>
      <c r="B936" s="99" t="s">
        <v>4206</v>
      </c>
    </row>
    <row r="937" spans="1:2">
      <c r="A937" s="128" t="s">
        <v>4211</v>
      </c>
      <c r="B937" s="99" t="s">
        <v>4211</v>
      </c>
    </row>
    <row r="938" spans="1:2">
      <c r="A938" s="138" t="s">
        <v>4217</v>
      </c>
      <c r="B938" s="176" t="s">
        <v>4217</v>
      </c>
    </row>
    <row r="939" spans="1:2">
      <c r="A939" s="158" t="s">
        <v>4221</v>
      </c>
      <c r="B939" s="183" t="s">
        <v>4221</v>
      </c>
    </row>
    <row r="940" spans="1:2">
      <c r="A940" s="158" t="s">
        <v>4226</v>
      </c>
      <c r="B940" s="103" t="s">
        <v>4226</v>
      </c>
    </row>
    <row r="941" spans="1:2">
      <c r="A941" s="128" t="s">
        <v>4231</v>
      </c>
      <c r="B941" s="176" t="s">
        <v>4231</v>
      </c>
    </row>
    <row r="942" spans="1:2">
      <c r="A942" s="138" t="s">
        <v>4236</v>
      </c>
      <c r="B942" s="99" t="s">
        <v>4236</v>
      </c>
    </row>
    <row r="943" spans="1:2">
      <c r="A943" s="128" t="s">
        <v>4242</v>
      </c>
      <c r="B943" s="176" t="s">
        <v>4242</v>
      </c>
    </row>
    <row r="944" spans="1:2">
      <c r="A944" s="138" t="s">
        <v>4246</v>
      </c>
      <c r="B944" s="187" t="s">
        <v>6092</v>
      </c>
    </row>
    <row r="945" spans="1:2">
      <c r="A945" s="128" t="s">
        <v>4251</v>
      </c>
      <c r="B945" s="176" t="s">
        <v>4251</v>
      </c>
    </row>
    <row r="946" spans="1:2" ht="20.399999999999999">
      <c r="A946" s="138" t="s">
        <v>4256</v>
      </c>
      <c r="B946" s="126" t="s">
        <v>6093</v>
      </c>
    </row>
    <row r="947" spans="1:2">
      <c r="A947" s="138" t="s">
        <v>4259</v>
      </c>
      <c r="B947" s="176" t="s">
        <v>4259</v>
      </c>
    </row>
    <row r="948" spans="1:2">
      <c r="A948" s="130" t="str">
        <f>HYPERLINK("mailto:alla.akhmietova@mail.ru","alla.akhmietova@mail.ru")</f>
        <v>alla.akhmietova@mail.ru</v>
      </c>
      <c r="B948" s="3" t="str">
        <f>HYPERLINK("mailto:alla.akhmietova@mail.ru","alla.akhmietova@mail.ru")</f>
        <v>alla.akhmietova@mail.ru</v>
      </c>
    </row>
    <row r="949" spans="1:2">
      <c r="A949" s="138" t="s">
        <v>4267</v>
      </c>
      <c r="B949" s="176" t="s">
        <v>4267</v>
      </c>
    </row>
    <row r="950" spans="1:2">
      <c r="A950" s="162" t="str">
        <f>HYPERLINK("mailto:zulfiya_batrshin@mail.ru","zulfiya_batrshin@mail.ru")</f>
        <v>zulfiya_batrshin@mail.ru</v>
      </c>
      <c r="B950" s="194" t="str">
        <f>HYPERLINK("mailto:zulfiya_batrshin@mail.ru","zulfiya_batrshin@mail.ru")</f>
        <v>zulfiya_batrshin@mail.ru</v>
      </c>
    </row>
    <row r="951" spans="1:2">
      <c r="A951" s="158" t="s">
        <v>4277</v>
      </c>
      <c r="B951" s="183" t="s">
        <v>4277</v>
      </c>
    </row>
    <row r="952" spans="1:2">
      <c r="A952" s="156" t="s">
        <v>4281</v>
      </c>
      <c r="B952" s="183" t="s">
        <v>4281</v>
      </c>
    </row>
    <row r="953" spans="1:2">
      <c r="A953" s="102"/>
      <c r="B953" s="102"/>
    </row>
    <row r="954" spans="1:2">
      <c r="A954" s="221" t="s">
        <v>5728</v>
      </c>
      <c r="B954" s="221" t="s">
        <v>5728</v>
      </c>
    </row>
    <row r="955" spans="1:2">
      <c r="A955" s="99" t="s">
        <v>4294</v>
      </c>
      <c r="B955" s="99" t="s">
        <v>4294</v>
      </c>
    </row>
    <row r="956" spans="1:2">
      <c r="A956" s="99" t="s">
        <v>4297</v>
      </c>
      <c r="B956" s="99" t="s">
        <v>4297</v>
      </c>
    </row>
    <row r="957" spans="1:2">
      <c r="A957" s="99" t="s">
        <v>4301</v>
      </c>
      <c r="B957" s="99" t="s">
        <v>4301</v>
      </c>
    </row>
    <row r="958" spans="1:2">
      <c r="A958" s="103" t="s">
        <v>4307</v>
      </c>
      <c r="B958" s="183" t="s">
        <v>4307</v>
      </c>
    </row>
    <row r="959" spans="1:2">
      <c r="A959" s="138" t="s">
        <v>4313</v>
      </c>
      <c r="B959" s="134" t="s">
        <v>6045</v>
      </c>
    </row>
    <row r="960" spans="1:2">
      <c r="A960" s="99" t="s">
        <v>4317</v>
      </c>
      <c r="B960" s="176" t="s">
        <v>4317</v>
      </c>
    </row>
    <row r="961" spans="1:2">
      <c r="A961" s="99" t="s">
        <v>4321</v>
      </c>
      <c r="B961" s="176" t="s">
        <v>4321</v>
      </c>
    </row>
    <row r="962" spans="1:2">
      <c r="A962" s="99" t="s">
        <v>4325</v>
      </c>
      <c r="B962" s="99" t="s">
        <v>4325</v>
      </c>
    </row>
    <row r="963" spans="1:2">
      <c r="A963" s="103" t="s">
        <v>4329</v>
      </c>
      <c r="B963" s="103" t="s">
        <v>4329</v>
      </c>
    </row>
    <row r="964" spans="1:2">
      <c r="A964" s="103" t="s">
        <v>4333</v>
      </c>
      <c r="B964" s="103" t="s">
        <v>4333</v>
      </c>
    </row>
    <row r="965" spans="1:2">
      <c r="A965" s="103" t="s">
        <v>4337</v>
      </c>
      <c r="B965" s="183" t="s">
        <v>4337</v>
      </c>
    </row>
    <row r="966" spans="1:2">
      <c r="A966" s="99" t="s">
        <v>4342</v>
      </c>
      <c r="B966" s="176" t="s">
        <v>4342</v>
      </c>
    </row>
    <row r="967" spans="1:2">
      <c r="A967" s="99" t="s">
        <v>4347</v>
      </c>
      <c r="B967" s="176" t="s">
        <v>4347</v>
      </c>
    </row>
    <row r="968" spans="1:2">
      <c r="A968" s="103" t="s">
        <v>4351</v>
      </c>
      <c r="B968" s="196" t="s">
        <v>6043</v>
      </c>
    </row>
    <row r="969" spans="1:2">
      <c r="A969" s="102" t="s">
        <v>4307</v>
      </c>
      <c r="B969" s="102" t="s">
        <v>4307</v>
      </c>
    </row>
    <row r="970" spans="1:2">
      <c r="A970" s="99" t="s">
        <v>4360</v>
      </c>
      <c r="B970" s="99" t="s">
        <v>4360</v>
      </c>
    </row>
    <row r="971" spans="1:2">
      <c r="A971" s="99" t="s">
        <v>4364</v>
      </c>
      <c r="B971" s="99" t="s">
        <v>4364</v>
      </c>
    </row>
    <row r="972" spans="1:2">
      <c r="A972" s="99" t="s">
        <v>4369</v>
      </c>
      <c r="B972" s="99" t="s">
        <v>4369</v>
      </c>
    </row>
    <row r="973" spans="1:2">
      <c r="A973" s="103" t="s">
        <v>4374</v>
      </c>
      <c r="B973" s="196" t="s">
        <v>6044</v>
      </c>
    </row>
    <row r="974" spans="1:2">
      <c r="A974" s="103" t="s">
        <v>4380</v>
      </c>
      <c r="B974" s="183" t="s">
        <v>4380</v>
      </c>
    </row>
    <row r="975" spans="1:2" ht="20.399999999999999">
      <c r="A975" s="103" t="s">
        <v>4385</v>
      </c>
      <c r="B975" s="185" t="s">
        <v>6046</v>
      </c>
    </row>
    <row r="976" spans="1:2">
      <c r="A976" s="103" t="s">
        <v>4391</v>
      </c>
      <c r="B976" s="183" t="s">
        <v>4391</v>
      </c>
    </row>
    <row r="977" spans="1:2">
      <c r="A977" s="103" t="s">
        <v>4396</v>
      </c>
      <c r="B977" s="183" t="s">
        <v>4396</v>
      </c>
    </row>
    <row r="978" spans="1:2">
      <c r="A978" s="103" t="s">
        <v>4403</v>
      </c>
      <c r="B978" s="103" t="s">
        <v>4403</v>
      </c>
    </row>
    <row r="979" spans="1:2">
      <c r="A979" s="156" t="s">
        <v>4407</v>
      </c>
      <c r="B979" s="103" t="s">
        <v>4407</v>
      </c>
    </row>
    <row r="980" spans="1:2">
      <c r="A980" s="156" t="s">
        <v>4412</v>
      </c>
      <c r="B980" s="185" t="s">
        <v>6015</v>
      </c>
    </row>
    <row r="981" spans="1:2">
      <c r="A981" s="158" t="s">
        <v>4417</v>
      </c>
      <c r="B981" s="103" t="s">
        <v>4417</v>
      </c>
    </row>
    <row r="982" spans="1:2">
      <c r="A982" s="158" t="s">
        <v>4421</v>
      </c>
      <c r="B982" s="103" t="s">
        <v>4421</v>
      </c>
    </row>
    <row r="983" spans="1:2">
      <c r="A983" s="156" t="s">
        <v>4425</v>
      </c>
      <c r="B983" s="103" t="s">
        <v>4425</v>
      </c>
    </row>
    <row r="984" spans="1:2">
      <c r="A984" s="158" t="s">
        <v>4430</v>
      </c>
      <c r="B984" s="183" t="s">
        <v>4430</v>
      </c>
    </row>
    <row r="985" spans="1:2">
      <c r="A985" s="158" t="s">
        <v>4435</v>
      </c>
      <c r="B985" s="103" t="s">
        <v>4435</v>
      </c>
    </row>
    <row r="986" spans="1:2">
      <c r="A986" s="158" t="s">
        <v>4439</v>
      </c>
      <c r="B986" s="103" t="s">
        <v>4439</v>
      </c>
    </row>
    <row r="987" spans="1:2">
      <c r="A987" s="103" t="s">
        <v>4445</v>
      </c>
      <c r="B987" s="103" t="s">
        <v>4445</v>
      </c>
    </row>
    <row r="988" spans="1:2" ht="20.399999999999999">
      <c r="A988" s="103" t="s">
        <v>4450</v>
      </c>
      <c r="B988" s="183" t="s">
        <v>4450</v>
      </c>
    </row>
    <row r="989" spans="1:2">
      <c r="A989" s="103" t="s">
        <v>4454</v>
      </c>
      <c r="B989" s="103" t="s">
        <v>4454</v>
      </c>
    </row>
    <row r="990" spans="1:2">
      <c r="A990" s="99" t="s">
        <v>4458</v>
      </c>
      <c r="B990" s="99" t="s">
        <v>4458</v>
      </c>
    </row>
    <row r="991" spans="1:2" ht="20.399999999999999">
      <c r="A991" s="99" t="s">
        <v>4462</v>
      </c>
      <c r="B991" s="187" t="s">
        <v>6094</v>
      </c>
    </row>
    <row r="992" spans="1:2">
      <c r="A992" s="99" t="s">
        <v>4468</v>
      </c>
      <c r="B992" s="176" t="s">
        <v>4468</v>
      </c>
    </row>
    <row r="993" spans="1:2">
      <c r="A993" s="99" t="s">
        <v>4473</v>
      </c>
      <c r="B993" s="176" t="s">
        <v>4473</v>
      </c>
    </row>
    <row r="994" spans="1:2">
      <c r="A994" s="99" t="s">
        <v>4479</v>
      </c>
      <c r="B994" s="99" t="s">
        <v>4479</v>
      </c>
    </row>
    <row r="995" spans="1:2">
      <c r="A995" s="99" t="s">
        <v>4484</v>
      </c>
      <c r="B995" s="99" t="s">
        <v>4484</v>
      </c>
    </row>
    <row r="996" spans="1:2">
      <c r="A996" s="99" t="s">
        <v>4490</v>
      </c>
      <c r="B996" s="176" t="s">
        <v>4490</v>
      </c>
    </row>
    <row r="997" spans="1:2">
      <c r="A997" s="99" t="s">
        <v>4495</v>
      </c>
      <c r="B997" s="99" t="s">
        <v>4495</v>
      </c>
    </row>
    <row r="998" spans="1:2">
      <c r="A998" s="99" t="s">
        <v>4500</v>
      </c>
      <c r="B998" s="99" t="s">
        <v>4500</v>
      </c>
    </row>
    <row r="999" spans="1:2">
      <c r="A999" s="99" t="s">
        <v>4506</v>
      </c>
      <c r="B999" s="176" t="s">
        <v>4506</v>
      </c>
    </row>
    <row r="1000" spans="1:2">
      <c r="A1000" s="99" t="s">
        <v>4511</v>
      </c>
      <c r="B1000" s="176" t="s">
        <v>4511</v>
      </c>
    </row>
    <row r="1001" spans="1:2">
      <c r="A1001" s="99" t="s">
        <v>4516</v>
      </c>
      <c r="B1001" s="99" t="s">
        <v>4516</v>
      </c>
    </row>
    <row r="1002" spans="1:2">
      <c r="A1002" s="99" t="s">
        <v>4520</v>
      </c>
      <c r="B1002" s="176" t="s">
        <v>4520</v>
      </c>
    </row>
    <row r="1003" spans="1:2">
      <c r="A1003" s="99" t="s">
        <v>4524</v>
      </c>
      <c r="B1003" s="176" t="s">
        <v>4524</v>
      </c>
    </row>
    <row r="1004" spans="1:2">
      <c r="A1004" s="99" t="s">
        <v>4527</v>
      </c>
      <c r="B1004" s="99" t="s">
        <v>4527</v>
      </c>
    </row>
    <row r="1005" spans="1:2">
      <c r="A1005" s="99" t="s">
        <v>4531</v>
      </c>
      <c r="B1005" s="99" t="s">
        <v>4531</v>
      </c>
    </row>
    <row r="1006" spans="1:2">
      <c r="A1006" s="99" t="s">
        <v>4536</v>
      </c>
      <c r="B1006" s="99" t="s">
        <v>4536</v>
      </c>
    </row>
    <row r="1007" spans="1:2">
      <c r="A1007" s="138" t="s">
        <v>4540</v>
      </c>
      <c r="B1007" s="134" t="s">
        <v>6096</v>
      </c>
    </row>
    <row r="1008" spans="1:2">
      <c r="A1008" s="99" t="s">
        <v>4542</v>
      </c>
      <c r="B1008" s="99" t="s">
        <v>4542</v>
      </c>
    </row>
    <row r="1009" spans="1:2">
      <c r="A1009" s="99" t="s">
        <v>4545</v>
      </c>
      <c r="B1009" s="99" t="s">
        <v>4545</v>
      </c>
    </row>
    <row r="1010" spans="1:2">
      <c r="A1010" s="99" t="s">
        <v>4547</v>
      </c>
      <c r="B1010" s="99" t="s">
        <v>4547</v>
      </c>
    </row>
    <row r="1011" spans="1:2">
      <c r="A1011" s="99" t="s">
        <v>4551</v>
      </c>
      <c r="B1011" s="176" t="s">
        <v>4551</v>
      </c>
    </row>
    <row r="1012" spans="1:2">
      <c r="A1012" s="99" t="s">
        <v>4556</v>
      </c>
      <c r="B1012" s="99" t="s">
        <v>4556</v>
      </c>
    </row>
    <row r="1013" spans="1:2" ht="20.399999999999999">
      <c r="A1013" s="99" t="s">
        <v>4561</v>
      </c>
      <c r="B1013" s="187" t="s">
        <v>6095</v>
      </c>
    </row>
    <row r="1014" spans="1:2">
      <c r="A1014" s="138" t="s">
        <v>4565</v>
      </c>
      <c r="B1014" s="134" t="s">
        <v>6097</v>
      </c>
    </row>
    <row r="1015" spans="1:2">
      <c r="A1015" s="99" t="s">
        <v>4567</v>
      </c>
      <c r="B1015" s="99" t="s">
        <v>4567</v>
      </c>
    </row>
    <row r="1016" spans="1:2">
      <c r="A1016" s="99" t="s">
        <v>4570</v>
      </c>
      <c r="B1016" s="176" t="s">
        <v>4570</v>
      </c>
    </row>
    <row r="1017" spans="1:2">
      <c r="A1017" s="99" t="s">
        <v>4572</v>
      </c>
      <c r="B1017" s="99" t="s">
        <v>4572</v>
      </c>
    </row>
    <row r="1018" spans="1:2">
      <c r="A1018" s="99" t="s">
        <v>4577</v>
      </c>
      <c r="B1018" s="99" t="s">
        <v>4577</v>
      </c>
    </row>
    <row r="1019" spans="1:2">
      <c r="A1019" s="99" t="s">
        <v>4582</v>
      </c>
      <c r="B1019" s="99" t="s">
        <v>4582</v>
      </c>
    </row>
    <row r="1020" spans="1:2">
      <c r="A1020" s="99" t="s">
        <v>4587</v>
      </c>
      <c r="B1020" s="99" t="s">
        <v>4587</v>
      </c>
    </row>
    <row r="1021" spans="1:2">
      <c r="A1021" s="99" t="s">
        <v>4590</v>
      </c>
      <c r="B1021" s="99" t="s">
        <v>4590</v>
      </c>
    </row>
    <row r="1022" spans="1:2">
      <c r="A1022" s="99" t="s">
        <v>4594</v>
      </c>
      <c r="B1022" s="176" t="s">
        <v>4594</v>
      </c>
    </row>
    <row r="1023" spans="1:2">
      <c r="A1023" s="128" t="s">
        <v>4596</v>
      </c>
      <c r="B1023" s="180" t="s">
        <v>4596</v>
      </c>
    </row>
    <row r="1024" spans="1:2">
      <c r="A1024" s="99" t="s">
        <v>4600</v>
      </c>
      <c r="B1024" s="99" t="s">
        <v>4600</v>
      </c>
    </row>
    <row r="1025" spans="1:2">
      <c r="A1025" s="127" t="s">
        <v>4600</v>
      </c>
      <c r="B1025" s="99" t="s">
        <v>4600</v>
      </c>
    </row>
    <row r="1026" spans="1:2">
      <c r="A1026" s="127" t="s">
        <v>4602</v>
      </c>
      <c r="B1026" s="220" t="s">
        <v>6098</v>
      </c>
    </row>
    <row r="1027" spans="1:2">
      <c r="A1027" s="128" t="s">
        <v>4606</v>
      </c>
      <c r="B1027" s="180" t="s">
        <v>4606</v>
      </c>
    </row>
    <row r="1028" spans="1:2">
      <c r="A1028" s="99" t="s">
        <v>4611</v>
      </c>
      <c r="B1028" s="176" t="s">
        <v>4611</v>
      </c>
    </row>
    <row r="1029" spans="1:2">
      <c r="A1029" s="99" t="s">
        <v>4613</v>
      </c>
      <c r="B1029" s="176" t="s">
        <v>4613</v>
      </c>
    </row>
    <row r="1030" spans="1:2">
      <c r="A1030" s="138" t="s">
        <v>4618</v>
      </c>
      <c r="B1030" s="176" t="s">
        <v>4618</v>
      </c>
    </row>
    <row r="1031" spans="1:2">
      <c r="A1031" s="128" t="s">
        <v>4623</v>
      </c>
      <c r="B1031" s="99" t="s">
        <v>4623</v>
      </c>
    </row>
    <row r="1032" spans="1:2">
      <c r="A1032" s="138" t="s">
        <v>4629</v>
      </c>
      <c r="B1032" s="176" t="s">
        <v>4629</v>
      </c>
    </row>
    <row r="1033" spans="1:2">
      <c r="A1033" s="128" t="s">
        <v>4634</v>
      </c>
      <c r="B1033" s="176" t="s">
        <v>4634</v>
      </c>
    </row>
    <row r="1034" spans="1:2">
      <c r="A1034" s="53"/>
      <c r="B1034" s="99"/>
    </row>
    <row r="1035" spans="1:2">
      <c r="B1035" s="99"/>
    </row>
    <row r="1036" spans="1:2">
      <c r="B1036" s="99"/>
    </row>
    <row r="1037" spans="1:2">
      <c r="B1037" s="99"/>
    </row>
    <row r="1038" spans="1:2">
      <c r="B1038" s="99"/>
    </row>
    <row r="1039" spans="1:2">
      <c r="B1039" s="99"/>
    </row>
    <row r="1040" spans="1:2">
      <c r="B1040" s="99"/>
    </row>
    <row r="1041" spans="2:2">
      <c r="B1041" s="99"/>
    </row>
    <row r="1042" spans="2:2">
      <c r="B1042" s="99"/>
    </row>
    <row r="1043" spans="2:2">
      <c r="B1043" s="99"/>
    </row>
    <row r="1044" spans="2:2">
      <c r="B1044" s="99"/>
    </row>
    <row r="1045" spans="2:2">
      <c r="B1045" s="99"/>
    </row>
    <row r="1046" spans="2:2">
      <c r="B1046" s="99"/>
    </row>
    <row r="1047" spans="2:2">
      <c r="B1047" s="99"/>
    </row>
    <row r="1048" spans="2:2">
      <c r="B1048" s="99"/>
    </row>
    <row r="1049" spans="2:2">
      <c r="B1049" s="99"/>
    </row>
    <row r="1050" spans="2:2">
      <c r="B1050" s="99"/>
    </row>
    <row r="1051" spans="2:2">
      <c r="B1051" s="99"/>
    </row>
    <row r="1052" spans="2:2">
      <c r="B1052" s="99"/>
    </row>
    <row r="1053" spans="2:2">
      <c r="B1053" s="99"/>
    </row>
    <row r="1054" spans="2:2">
      <c r="B1054" s="99"/>
    </row>
    <row r="1055" spans="2:2">
      <c r="B1055" s="99"/>
    </row>
    <row r="1056" spans="2:2">
      <c r="B1056" s="99"/>
    </row>
    <row r="1057" spans="2:2">
      <c r="B1057" s="99"/>
    </row>
    <row r="1058" spans="2:2">
      <c r="B1058" s="99"/>
    </row>
    <row r="1059" spans="2:2">
      <c r="B1059" s="99"/>
    </row>
    <row r="1060" spans="2:2">
      <c r="B1060" s="99"/>
    </row>
    <row r="1061" spans="2:2">
      <c r="B1061" s="99"/>
    </row>
    <row r="1062" spans="2:2">
      <c r="B1062" s="99"/>
    </row>
    <row r="1063" spans="2:2">
      <c r="B1063" s="99"/>
    </row>
    <row r="1064" spans="2:2">
      <c r="B1064" s="99"/>
    </row>
    <row r="1065" spans="2:2">
      <c r="B1065" s="99"/>
    </row>
    <row r="1066" spans="2:2">
      <c r="B1066" s="99"/>
    </row>
    <row r="1067" spans="2:2">
      <c r="B1067" s="99"/>
    </row>
    <row r="1068" spans="2:2">
      <c r="B1068" s="99"/>
    </row>
    <row r="1069" spans="2:2">
      <c r="B1069" s="99"/>
    </row>
    <row r="1070" spans="2:2">
      <c r="B1070" s="99"/>
    </row>
    <row r="1071" spans="2:2">
      <c r="B1071" s="99"/>
    </row>
    <row r="1072" spans="2:2">
      <c r="B1072" s="99"/>
    </row>
    <row r="1073" spans="2:2">
      <c r="B1073" s="99"/>
    </row>
    <row r="1074" spans="2:2">
      <c r="B1074" s="99"/>
    </row>
    <row r="1075" spans="2:2">
      <c r="B1075" s="99"/>
    </row>
    <row r="1076" spans="2:2">
      <c r="B1076" s="99"/>
    </row>
    <row r="1077" spans="2:2">
      <c r="B1077" s="99"/>
    </row>
    <row r="1078" spans="2:2">
      <c r="B1078" s="99"/>
    </row>
    <row r="1079" spans="2:2">
      <c r="B1079" s="99"/>
    </row>
    <row r="1080" spans="2:2">
      <c r="B1080" s="99"/>
    </row>
    <row r="1081" spans="2:2">
      <c r="B1081" s="99"/>
    </row>
    <row r="1082" spans="2:2">
      <c r="B1082" s="99"/>
    </row>
    <row r="1083" spans="2:2">
      <c r="B1083" s="99"/>
    </row>
    <row r="1084" spans="2:2">
      <c r="B1084" s="99"/>
    </row>
    <row r="1085" spans="2:2">
      <c r="B1085" s="99"/>
    </row>
    <row r="1086" spans="2:2">
      <c r="B1086" s="99"/>
    </row>
    <row r="1087" spans="2:2">
      <c r="B1087" s="99"/>
    </row>
    <row r="1088" spans="2:2">
      <c r="B1088" s="99"/>
    </row>
    <row r="1089" spans="2:2">
      <c r="B1089" s="99"/>
    </row>
    <row r="1090" spans="2:2">
      <c r="B1090" s="99"/>
    </row>
    <row r="1091" spans="2:2">
      <c r="B1091" s="99"/>
    </row>
    <row r="1092" spans="2:2">
      <c r="B1092" s="99"/>
    </row>
    <row r="1093" spans="2:2">
      <c r="B1093" s="99"/>
    </row>
    <row r="1094" spans="2:2">
      <c r="B1094" s="99"/>
    </row>
    <row r="1095" spans="2:2">
      <c r="B1095" s="99"/>
    </row>
    <row r="1096" spans="2:2">
      <c r="B1096" s="99"/>
    </row>
    <row r="1097" spans="2:2">
      <c r="B1097" s="99"/>
    </row>
    <row r="1098" spans="2:2">
      <c r="B1098" s="99"/>
    </row>
    <row r="1099" spans="2:2">
      <c r="B1099" s="99"/>
    </row>
    <row r="1100" spans="2:2">
      <c r="B1100" s="99"/>
    </row>
    <row r="1101" spans="2:2">
      <c r="B1101" s="99"/>
    </row>
    <row r="1102" spans="2:2">
      <c r="B1102" s="99"/>
    </row>
    <row r="1103" spans="2:2">
      <c r="B1103" s="99"/>
    </row>
    <row r="1104" spans="2:2">
      <c r="B1104" s="99"/>
    </row>
    <row r="1105" spans="2:2">
      <c r="B1105" s="99"/>
    </row>
    <row r="1106" spans="2:2">
      <c r="B1106" s="99"/>
    </row>
    <row r="1107" spans="2:2">
      <c r="B1107" s="99"/>
    </row>
    <row r="1108" spans="2:2">
      <c r="B1108" s="99"/>
    </row>
    <row r="1109" spans="2:2">
      <c r="B1109" s="99"/>
    </row>
    <row r="1110" spans="2:2">
      <c r="B1110" s="99"/>
    </row>
    <row r="1111" spans="2:2">
      <c r="B1111" s="99"/>
    </row>
    <row r="1112" spans="2:2">
      <c r="B1112" s="99"/>
    </row>
    <row r="1113" spans="2:2">
      <c r="B1113" s="99"/>
    </row>
    <row r="1114" spans="2:2">
      <c r="B1114" s="99"/>
    </row>
    <row r="1115" spans="2:2">
      <c r="B1115" s="99"/>
    </row>
    <row r="1116" spans="2:2">
      <c r="B1116" s="99"/>
    </row>
    <row r="1117" spans="2:2">
      <c r="B1117" s="99"/>
    </row>
    <row r="1118" spans="2:2">
      <c r="B1118" s="99"/>
    </row>
    <row r="1119" spans="2:2">
      <c r="B1119" s="99"/>
    </row>
    <row r="1120" spans="2:2">
      <c r="B1120" s="99"/>
    </row>
    <row r="1121" spans="2:2">
      <c r="B1121" s="99"/>
    </row>
    <row r="1122" spans="2:2">
      <c r="B1122" s="99"/>
    </row>
    <row r="1123" spans="2:2">
      <c r="B1123" s="99"/>
    </row>
    <row r="1124" spans="2:2">
      <c r="B1124" s="99"/>
    </row>
    <row r="1125" spans="2:2">
      <c r="B1125" s="99"/>
    </row>
    <row r="1126" spans="2:2">
      <c r="B1126" s="99"/>
    </row>
    <row r="1127" spans="2:2">
      <c r="B1127" s="99"/>
    </row>
    <row r="1128" spans="2:2">
      <c r="B1128" s="99"/>
    </row>
    <row r="1129" spans="2:2">
      <c r="B1129" s="99"/>
    </row>
    <row r="1130" spans="2:2">
      <c r="B1130" s="99"/>
    </row>
    <row r="1131" spans="2:2">
      <c r="B1131" s="99"/>
    </row>
    <row r="1132" spans="2:2">
      <c r="B1132" s="99"/>
    </row>
    <row r="1133" spans="2:2">
      <c r="B1133" s="99"/>
    </row>
    <row r="1134" spans="2:2">
      <c r="B1134" s="99"/>
    </row>
    <row r="1135" spans="2:2">
      <c r="B1135" s="99"/>
    </row>
    <row r="1136" spans="2:2">
      <c r="B1136" s="99"/>
    </row>
    <row r="1137" spans="2:2">
      <c r="B1137" s="99"/>
    </row>
    <row r="1138" spans="2:2">
      <c r="B1138" s="99"/>
    </row>
    <row r="1139" spans="2:2">
      <c r="B1139" s="99"/>
    </row>
    <row r="1140" spans="2:2">
      <c r="B1140" s="99"/>
    </row>
    <row r="1141" spans="2:2">
      <c r="B1141" s="99"/>
    </row>
    <row r="1142" spans="2:2">
      <c r="B1142" s="99"/>
    </row>
    <row r="1143" spans="2:2">
      <c r="B1143" s="99"/>
    </row>
    <row r="1144" spans="2:2">
      <c r="B1144" s="99"/>
    </row>
    <row r="1145" spans="2:2">
      <c r="B1145" s="99"/>
    </row>
    <row r="1146" spans="2:2">
      <c r="B1146" s="99"/>
    </row>
    <row r="1147" spans="2:2">
      <c r="B1147" s="99"/>
    </row>
    <row r="1148" spans="2:2">
      <c r="B1148" s="99"/>
    </row>
    <row r="1149" spans="2:2">
      <c r="B1149" s="99"/>
    </row>
    <row r="1150" spans="2:2">
      <c r="B1150" s="99"/>
    </row>
    <row r="1151" spans="2:2">
      <c r="B1151" s="99"/>
    </row>
    <row r="1152" spans="2:2">
      <c r="B1152" s="99"/>
    </row>
    <row r="1153" spans="2:2">
      <c r="B1153" s="99"/>
    </row>
    <row r="1154" spans="2:2">
      <c r="B1154" s="99"/>
    </row>
    <row r="1155" spans="2:2">
      <c r="B1155" s="99"/>
    </row>
    <row r="1156" spans="2:2">
      <c r="B1156" s="99"/>
    </row>
    <row r="1157" spans="2:2">
      <c r="B1157" s="99"/>
    </row>
    <row r="1158" spans="2:2">
      <c r="B1158" s="99"/>
    </row>
    <row r="1159" spans="2:2">
      <c r="B1159" s="99"/>
    </row>
    <row r="1160" spans="2:2">
      <c r="B1160" s="99"/>
    </row>
    <row r="1161" spans="2:2">
      <c r="B1161" s="99"/>
    </row>
    <row r="1162" spans="2:2">
      <c r="B1162" s="99"/>
    </row>
    <row r="1163" spans="2:2">
      <c r="B1163" s="99"/>
    </row>
    <row r="1164" spans="2:2">
      <c r="B1164" s="99"/>
    </row>
    <row r="1165" spans="2:2">
      <c r="B1165" s="99"/>
    </row>
    <row r="1166" spans="2:2">
      <c r="B1166" s="99"/>
    </row>
    <row r="1167" spans="2:2">
      <c r="B1167" s="99"/>
    </row>
    <row r="1168" spans="2:2">
      <c r="B1168" s="99"/>
    </row>
    <row r="1169" spans="2:2">
      <c r="B1169" s="99"/>
    </row>
    <row r="1170" spans="2:2">
      <c r="B1170" s="99"/>
    </row>
    <row r="1171" spans="2:2">
      <c r="B1171" s="99"/>
    </row>
    <row r="1172" spans="2:2">
      <c r="B1172" s="99"/>
    </row>
    <row r="1173" spans="2:2">
      <c r="B1173" s="99"/>
    </row>
    <row r="1174" spans="2:2">
      <c r="B1174" s="99"/>
    </row>
    <row r="1175" spans="2:2">
      <c r="B1175" s="99"/>
    </row>
    <row r="1176" spans="2:2">
      <c r="B1176" s="99"/>
    </row>
    <row r="1177" spans="2:2">
      <c r="B1177" s="99"/>
    </row>
    <row r="1178" spans="2:2">
      <c r="B1178" s="99"/>
    </row>
    <row r="1179" spans="2:2">
      <c r="B1179" s="99"/>
    </row>
    <row r="1180" spans="2:2">
      <c r="B1180" s="99"/>
    </row>
    <row r="1181" spans="2:2">
      <c r="B1181" s="99"/>
    </row>
    <row r="1182" spans="2:2">
      <c r="B1182" s="99"/>
    </row>
    <row r="1183" spans="2:2">
      <c r="B1183" s="99"/>
    </row>
    <row r="1184" spans="2:2">
      <c r="B1184" s="99"/>
    </row>
    <row r="1185" spans="2:2">
      <c r="B1185" s="99"/>
    </row>
    <row r="1186" spans="2:2">
      <c r="B1186" s="99"/>
    </row>
    <row r="1187" spans="2:2">
      <c r="B1187" s="99"/>
    </row>
    <row r="1188" spans="2:2">
      <c r="B1188" s="99"/>
    </row>
    <row r="1189" spans="2:2">
      <c r="B1189" s="99"/>
    </row>
    <row r="1190" spans="2:2">
      <c r="B1190" s="99"/>
    </row>
    <row r="1191" spans="2:2">
      <c r="B1191" s="99"/>
    </row>
    <row r="1192" spans="2:2">
      <c r="B1192" s="99"/>
    </row>
    <row r="1193" spans="2:2">
      <c r="B1193" s="99"/>
    </row>
    <row r="1194" spans="2:2">
      <c r="B1194" s="99"/>
    </row>
    <row r="1195" spans="2:2">
      <c r="B1195" s="99"/>
    </row>
    <row r="1196" spans="2:2">
      <c r="B1196" s="99"/>
    </row>
    <row r="1197" spans="2:2">
      <c r="B1197" s="99"/>
    </row>
    <row r="1198" spans="2:2">
      <c r="B1198" s="99"/>
    </row>
    <row r="1199" spans="2:2">
      <c r="B1199" s="99"/>
    </row>
    <row r="1200" spans="2:2">
      <c r="B1200" s="99"/>
    </row>
    <row r="1201" spans="2:2">
      <c r="B1201" s="99"/>
    </row>
    <row r="1202" spans="2:2">
      <c r="B1202" s="99"/>
    </row>
    <row r="1203" spans="2:2">
      <c r="B1203" s="99"/>
    </row>
    <row r="1204" spans="2:2">
      <c r="B1204" s="99"/>
    </row>
    <row r="1205" spans="2:2">
      <c r="B1205" s="99"/>
    </row>
    <row r="1206" spans="2:2">
      <c r="B1206" s="99"/>
    </row>
    <row r="1207" spans="2:2">
      <c r="B1207" s="99"/>
    </row>
    <row r="1208" spans="2:2">
      <c r="B1208" s="99"/>
    </row>
    <row r="1209" spans="2:2">
      <c r="B1209" s="99"/>
    </row>
    <row r="1210" spans="2:2">
      <c r="B1210" s="99"/>
    </row>
    <row r="1211" spans="2:2">
      <c r="B1211" s="99"/>
    </row>
    <row r="1212" spans="2:2">
      <c r="B1212" s="99"/>
    </row>
    <row r="1213" spans="2:2">
      <c r="B1213" s="99"/>
    </row>
    <row r="1214" spans="2:2">
      <c r="B1214" s="99"/>
    </row>
    <row r="1215" spans="2:2">
      <c r="B1215" s="99"/>
    </row>
    <row r="1216" spans="2:2">
      <c r="B1216" s="99"/>
    </row>
    <row r="1217" spans="2:2">
      <c r="B1217" s="99"/>
    </row>
    <row r="1218" spans="2:2">
      <c r="B1218" s="99"/>
    </row>
    <row r="1219" spans="2:2">
      <c r="B1219" s="99"/>
    </row>
    <row r="1220" spans="2:2">
      <c r="B1220" s="99"/>
    </row>
    <row r="1221" spans="2:2">
      <c r="B1221" s="99"/>
    </row>
    <row r="1222" spans="2:2">
      <c r="B1222" s="99"/>
    </row>
    <row r="1223" spans="2:2">
      <c r="B1223" s="99"/>
    </row>
    <row r="1224" spans="2:2">
      <c r="B1224" s="99"/>
    </row>
    <row r="1225" spans="2:2">
      <c r="B1225" s="99"/>
    </row>
    <row r="1226" spans="2:2">
      <c r="B1226" s="99"/>
    </row>
    <row r="1227" spans="2:2">
      <c r="B1227" s="99"/>
    </row>
    <row r="1228" spans="2:2">
      <c r="B1228" s="99"/>
    </row>
    <row r="1229" spans="2:2">
      <c r="B1229" s="99"/>
    </row>
    <row r="1230" spans="2:2">
      <c r="B1230" s="99"/>
    </row>
    <row r="1231" spans="2:2">
      <c r="B1231" s="99"/>
    </row>
    <row r="1232" spans="2:2">
      <c r="B1232" s="99"/>
    </row>
    <row r="1233" spans="2:2">
      <c r="B1233" s="99"/>
    </row>
    <row r="1234" spans="2:2">
      <c r="B1234" s="99"/>
    </row>
    <row r="1235" spans="2:2">
      <c r="B1235" s="99"/>
    </row>
    <row r="1236" spans="2:2">
      <c r="B1236" s="99"/>
    </row>
    <row r="1237" spans="2:2">
      <c r="B1237" s="99"/>
    </row>
    <row r="1238" spans="2:2">
      <c r="B1238" s="99"/>
    </row>
    <row r="1239" spans="2:2">
      <c r="B1239" s="99"/>
    </row>
    <row r="1240" spans="2:2">
      <c r="B1240" s="99"/>
    </row>
    <row r="1241" spans="2:2">
      <c r="B1241" s="99"/>
    </row>
    <row r="1242" spans="2:2">
      <c r="B1242" s="99"/>
    </row>
    <row r="1243" spans="2:2">
      <c r="B1243" s="99"/>
    </row>
    <row r="1244" spans="2:2">
      <c r="B1244" s="99"/>
    </row>
    <row r="1245" spans="2:2">
      <c r="B1245" s="99"/>
    </row>
    <row r="1246" spans="2:2">
      <c r="B1246" s="99"/>
    </row>
    <row r="1247" spans="2:2">
      <c r="B1247" s="99"/>
    </row>
    <row r="1248" spans="2:2">
      <c r="B1248" s="99"/>
    </row>
    <row r="1249" spans="2:2">
      <c r="B1249" s="99"/>
    </row>
    <row r="1250" spans="2:2">
      <c r="B1250" s="99"/>
    </row>
    <row r="1251" spans="2:2">
      <c r="B1251" s="99"/>
    </row>
    <row r="1252" spans="2:2">
      <c r="B1252" s="99"/>
    </row>
    <row r="1253" spans="2:2">
      <c r="B1253" s="99"/>
    </row>
    <row r="1254" spans="2:2">
      <c r="B1254" s="99"/>
    </row>
    <row r="1255" spans="2:2">
      <c r="B1255" s="99"/>
    </row>
    <row r="1256" spans="2:2">
      <c r="B1256" s="99"/>
    </row>
    <row r="1257" spans="2:2">
      <c r="B1257" s="53"/>
    </row>
    <row r="1258" spans="2:2">
      <c r="B1258" s="167"/>
    </row>
    <row r="1259" spans="2:2">
      <c r="B1259" s="167"/>
    </row>
    <row r="1260" spans="2:2">
      <c r="B1260" s="167"/>
    </row>
    <row r="1261" spans="2:2">
      <c r="B1261" s="167"/>
    </row>
    <row r="1262" spans="2:2">
      <c r="B1262" s="167"/>
    </row>
    <row r="1263" spans="2:2">
      <c r="B1263" s="167"/>
    </row>
    <row r="1264" spans="2:2">
      <c r="B1264" s="167"/>
    </row>
    <row r="1265" spans="2:2">
      <c r="B1265" s="167"/>
    </row>
    <row r="1266" spans="2:2">
      <c r="B1266" s="167"/>
    </row>
    <row r="1267" spans="2:2">
      <c r="B1267" s="167"/>
    </row>
    <row r="1269" spans="2:2">
      <c r="B1269" s="167"/>
    </row>
    <row r="1270" spans="2:2">
      <c r="B1270" s="167"/>
    </row>
    <row r="1271" spans="2:2">
      <c r="B1271" s="167"/>
    </row>
    <row r="1272" spans="2:2">
      <c r="B1272" s="167"/>
    </row>
    <row r="1273" spans="2:2">
      <c r="B1273" s="167"/>
    </row>
    <row r="1274" spans="2:2">
      <c r="B1274" s="167"/>
    </row>
    <row r="1275" spans="2:2">
      <c r="B1275" s="167"/>
    </row>
    <row r="1276" spans="2:2">
      <c r="B1276" s="167"/>
    </row>
    <row r="1277" spans="2:2">
      <c r="B1277" s="167"/>
    </row>
    <row r="1278" spans="2:2">
      <c r="B1278" s="167"/>
    </row>
    <row r="1279" spans="2:2">
      <c r="B1279" s="167"/>
    </row>
    <row r="1280" spans="2:2">
      <c r="B1280" s="167"/>
    </row>
    <row r="1281" spans="2:2">
      <c r="B1281" s="167"/>
    </row>
    <row r="1282" spans="2:2">
      <c r="B1282" s="167"/>
    </row>
    <row r="1283" spans="2:2">
      <c r="B1283" s="167"/>
    </row>
    <row r="1284" spans="2:2">
      <c r="B1284" s="167"/>
    </row>
    <row r="1285" spans="2:2">
      <c r="B1285" s="167"/>
    </row>
    <row r="1287" spans="2:2">
      <c r="B1287" s="167"/>
    </row>
    <row r="1288" spans="2:2">
      <c r="B1288" s="167"/>
    </row>
    <row r="1289" spans="2:2">
      <c r="B1289" s="167"/>
    </row>
    <row r="1290" spans="2:2">
      <c r="B1290" s="167"/>
    </row>
    <row r="1291" spans="2:2">
      <c r="B1291" s="167"/>
    </row>
    <row r="1292" spans="2:2">
      <c r="B1292" s="167"/>
    </row>
    <row r="1293" spans="2:2">
      <c r="B1293" s="167"/>
    </row>
    <row r="1294" spans="2:2">
      <c r="B1294" s="167"/>
    </row>
    <row r="1295" spans="2:2">
      <c r="B1295" s="167"/>
    </row>
    <row r="1296" spans="2:2">
      <c r="B1296" s="167"/>
    </row>
    <row r="1297" spans="2:2">
      <c r="B1297" s="167"/>
    </row>
    <row r="1298" spans="2:2">
      <c r="B1298" s="167"/>
    </row>
    <row r="1299" spans="2:2">
      <c r="B1299" s="167"/>
    </row>
    <row r="1300" spans="2:2">
      <c r="B1300" s="167"/>
    </row>
    <row r="1301" spans="2:2">
      <c r="B1301" s="167"/>
    </row>
    <row r="1302" spans="2:2">
      <c r="B1302" s="167"/>
    </row>
    <row r="1303" spans="2:2">
      <c r="B1303" s="167"/>
    </row>
    <row r="1304" spans="2:2">
      <c r="B1304" s="167"/>
    </row>
    <row r="1305" spans="2:2">
      <c r="B1305" s="167"/>
    </row>
    <row r="1306" spans="2:2">
      <c r="B1306" s="167"/>
    </row>
    <row r="1307" spans="2:2">
      <c r="B1307" s="167"/>
    </row>
    <row r="1309" spans="2:2">
      <c r="B1309" s="167"/>
    </row>
    <row r="1310" spans="2:2">
      <c r="B1310" s="167"/>
    </row>
    <row r="1311" spans="2:2">
      <c r="B1311" s="167"/>
    </row>
    <row r="1312" spans="2:2">
      <c r="B1312" s="167"/>
    </row>
    <row r="1313" spans="2:2">
      <c r="B1313" s="167"/>
    </row>
    <row r="1314" spans="2:2">
      <c r="B1314" s="167"/>
    </row>
    <row r="1315" spans="2:2">
      <c r="B1315" s="167"/>
    </row>
    <row r="1316" spans="2:2">
      <c r="B1316" s="167"/>
    </row>
    <row r="1317" spans="2:2">
      <c r="B1317" s="167"/>
    </row>
    <row r="1318" spans="2:2">
      <c r="B1318" s="167"/>
    </row>
    <row r="1319" spans="2:2">
      <c r="B1319" s="167"/>
    </row>
    <row r="1320" spans="2:2">
      <c r="B1320" s="167"/>
    </row>
    <row r="1321" spans="2:2">
      <c r="B1321" s="167"/>
    </row>
    <row r="1322" spans="2:2">
      <c r="B1322" s="167"/>
    </row>
    <row r="1323" spans="2:2">
      <c r="B1323" s="167"/>
    </row>
    <row r="1324" spans="2:2">
      <c r="B1324" s="167"/>
    </row>
    <row r="1325" spans="2:2">
      <c r="B1325" s="167"/>
    </row>
    <row r="1326" spans="2:2">
      <c r="B1326" s="167"/>
    </row>
    <row r="1327" spans="2:2">
      <c r="B1327" s="167"/>
    </row>
    <row r="1328" spans="2:2">
      <c r="B1328" s="167"/>
    </row>
    <row r="1329" spans="2:2">
      <c r="B1329" s="167"/>
    </row>
    <row r="1330" spans="2:2">
      <c r="B1330" s="167"/>
    </row>
    <row r="1331" spans="2:2">
      <c r="B1331" s="167"/>
    </row>
    <row r="1332" spans="2:2">
      <c r="B1332" s="167"/>
    </row>
    <row r="1333" spans="2:2">
      <c r="B1333" s="167"/>
    </row>
    <row r="1334" spans="2:2">
      <c r="B1334" s="167"/>
    </row>
    <row r="1335" spans="2:2">
      <c r="B1335" s="167"/>
    </row>
    <row r="1336" spans="2:2">
      <c r="B1336" s="167"/>
    </row>
    <row r="1337" spans="2:2">
      <c r="B1337" s="167"/>
    </row>
    <row r="1338" spans="2:2">
      <c r="B1338" s="167"/>
    </row>
    <row r="1339" spans="2:2">
      <c r="B1339" s="167"/>
    </row>
    <row r="1340" spans="2:2">
      <c r="B1340" s="167"/>
    </row>
    <row r="1342" spans="2:2">
      <c r="B1342" s="167"/>
    </row>
    <row r="1343" spans="2:2">
      <c r="B1343" s="167"/>
    </row>
    <row r="1345" spans="2:2">
      <c r="B1345" s="167"/>
    </row>
    <row r="1346" spans="2:2">
      <c r="B1346" s="167"/>
    </row>
    <row r="1347" spans="2:2">
      <c r="B1347" s="167"/>
    </row>
    <row r="1350" spans="2:2">
      <c r="B1350" s="167"/>
    </row>
    <row r="1351" spans="2:2">
      <c r="B1351" s="167"/>
    </row>
    <row r="1352" spans="2:2">
      <c r="B1352" s="167"/>
    </row>
    <row r="1353" spans="2:2">
      <c r="B1353" s="167"/>
    </row>
    <row r="1354" spans="2:2">
      <c r="B1354" s="167"/>
    </row>
    <row r="1355" spans="2:2">
      <c r="B1355" s="167"/>
    </row>
    <row r="1359" spans="2:2">
      <c r="B1359" s="167"/>
    </row>
    <row r="1360" spans="2:2">
      <c r="B1360" s="167"/>
    </row>
    <row r="1361" spans="2:2">
      <c r="B1361" s="167"/>
    </row>
    <row r="1365" spans="2:2">
      <c r="B1365" s="167"/>
    </row>
    <row r="1366" spans="2:2">
      <c r="B1366" s="167"/>
    </row>
    <row r="1367" spans="2:2">
      <c r="B1367" s="167"/>
    </row>
    <row r="1374" spans="2:2">
      <c r="B1374" s="167"/>
    </row>
    <row r="1376" spans="2:2">
      <c r="B1376" s="167"/>
    </row>
    <row r="1377" spans="2:2">
      <c r="B1377" s="167"/>
    </row>
    <row r="1378" spans="2:2">
      <c r="B1378" s="167"/>
    </row>
    <row r="1379" spans="2:2">
      <c r="B1379" s="167"/>
    </row>
    <row r="1380" spans="2:2">
      <c r="B1380" s="167"/>
    </row>
    <row r="1381" spans="2:2">
      <c r="B1381" s="167"/>
    </row>
    <row r="1382" spans="2:2">
      <c r="B1382" s="167"/>
    </row>
    <row r="1383" spans="2:2">
      <c r="B1383" s="167"/>
    </row>
    <row r="1385" spans="2:2">
      <c r="B1385" s="167"/>
    </row>
    <row r="1386" spans="2:2">
      <c r="B1386" s="167"/>
    </row>
    <row r="1387" spans="2:2">
      <c r="B1387" s="167"/>
    </row>
    <row r="1388" spans="2:2">
      <c r="B1388" s="167"/>
    </row>
    <row r="1389" spans="2:2">
      <c r="B1389" s="167"/>
    </row>
    <row r="1390" spans="2:2">
      <c r="B1390" s="167"/>
    </row>
    <row r="1391" spans="2:2">
      <c r="B1391" s="167"/>
    </row>
    <row r="1392" spans="2:2">
      <c r="B1392" s="167"/>
    </row>
    <row r="1393" spans="2:2">
      <c r="B1393" s="167"/>
    </row>
    <row r="1394" spans="2:2">
      <c r="B1394" s="167"/>
    </row>
    <row r="1395" spans="2:2">
      <c r="B1395" s="167"/>
    </row>
    <row r="1396" spans="2:2">
      <c r="B1396" s="167"/>
    </row>
    <row r="1397" spans="2:2">
      <c r="B1397" s="167"/>
    </row>
    <row r="1398" spans="2:2">
      <c r="B1398" s="167"/>
    </row>
    <row r="1399" spans="2:2">
      <c r="B1399" s="167"/>
    </row>
    <row r="1400" spans="2:2">
      <c r="B1400" s="167"/>
    </row>
    <row r="1401" spans="2:2">
      <c r="B1401" s="167"/>
    </row>
    <row r="1402" spans="2:2">
      <c r="B1402" s="167"/>
    </row>
    <row r="1403" spans="2:2">
      <c r="B1403" s="167"/>
    </row>
    <row r="1404" spans="2:2">
      <c r="B1404" s="167"/>
    </row>
    <row r="1405" spans="2:2">
      <c r="B1405" s="167"/>
    </row>
    <row r="1406" spans="2:2">
      <c r="B1406" s="167"/>
    </row>
    <row r="1407" spans="2:2">
      <c r="B1407" s="167"/>
    </row>
    <row r="1408" spans="2:2">
      <c r="B1408" s="167"/>
    </row>
    <row r="1410" spans="2:2">
      <c r="B1410" s="167"/>
    </row>
    <row r="1411" spans="2:2">
      <c r="B1411" s="167"/>
    </row>
    <row r="1412" spans="2:2">
      <c r="B1412" s="167"/>
    </row>
    <row r="1413" spans="2:2">
      <c r="B1413" s="167"/>
    </row>
    <row r="1414" spans="2:2">
      <c r="B1414" s="167"/>
    </row>
    <row r="1415" spans="2:2">
      <c r="B1415" s="167"/>
    </row>
    <row r="1416" spans="2:2">
      <c r="B1416" s="167"/>
    </row>
    <row r="1417" spans="2:2">
      <c r="B1417" s="167"/>
    </row>
    <row r="1418" spans="2:2">
      <c r="B1418" s="167"/>
    </row>
    <row r="1419" spans="2:2">
      <c r="B1419" s="167"/>
    </row>
    <row r="1420" spans="2:2">
      <c r="B1420" s="167"/>
    </row>
    <row r="1421" spans="2:2">
      <c r="B1421" s="167"/>
    </row>
    <row r="1422" spans="2:2">
      <c r="B1422" s="167"/>
    </row>
    <row r="1423" spans="2:2">
      <c r="B1423" s="167"/>
    </row>
    <row r="1424" spans="2:2">
      <c r="B1424" s="167"/>
    </row>
    <row r="1425" spans="2:2">
      <c r="B1425" s="167"/>
    </row>
    <row r="1426" spans="2:2">
      <c r="B1426" s="167"/>
    </row>
    <row r="1427" spans="2:2">
      <c r="B1427" s="167"/>
    </row>
    <row r="1428" spans="2:2">
      <c r="B1428" s="167"/>
    </row>
    <row r="1429" spans="2:2">
      <c r="B1429" s="167"/>
    </row>
    <row r="1430" spans="2:2">
      <c r="B1430" s="167"/>
    </row>
    <row r="1432" spans="2:2">
      <c r="B1432" s="167"/>
    </row>
    <row r="1433" spans="2:2">
      <c r="B1433" s="167"/>
    </row>
    <row r="1434" spans="2:2">
      <c r="B1434" s="167"/>
    </row>
    <row r="1435" spans="2:2">
      <c r="B1435" s="167"/>
    </row>
    <row r="1436" spans="2:2">
      <c r="B1436" s="167"/>
    </row>
    <row r="1437" spans="2:2">
      <c r="B1437" s="167"/>
    </row>
    <row r="1438" spans="2:2">
      <c r="B1438" s="167"/>
    </row>
    <row r="1439" spans="2:2">
      <c r="B1439" s="167"/>
    </row>
    <row r="1440" spans="2:2">
      <c r="B1440" s="167"/>
    </row>
    <row r="1442" spans="2:2">
      <c r="B1442" s="167"/>
    </row>
    <row r="1445" spans="2:2">
      <c r="B1445" s="167"/>
    </row>
    <row r="1446" spans="2:2">
      <c r="B1446" s="167"/>
    </row>
    <row r="1447" spans="2:2">
      <c r="B1447" s="167"/>
    </row>
    <row r="1448" spans="2:2">
      <c r="B1448" s="167"/>
    </row>
    <row r="1449" spans="2:2">
      <c r="B1449" s="167"/>
    </row>
    <row r="1451" spans="2:2">
      <c r="B1451" s="167"/>
    </row>
    <row r="1453" spans="2:2">
      <c r="B1453" s="167"/>
    </row>
    <row r="1454" spans="2:2">
      <c r="B1454" s="167"/>
    </row>
    <row r="1455" spans="2:2">
      <c r="B1455" s="167"/>
    </row>
    <row r="1456" spans="2:2">
      <c r="B1456" s="167"/>
    </row>
    <row r="1457" spans="2:2">
      <c r="B1457" s="167"/>
    </row>
    <row r="1458" spans="2:2">
      <c r="B1458" s="167"/>
    </row>
    <row r="1460" spans="2:2">
      <c r="B1460" s="167"/>
    </row>
    <row r="1461" spans="2:2">
      <c r="B1461" s="167"/>
    </row>
    <row r="1462" spans="2:2">
      <c r="B1462" s="167"/>
    </row>
    <row r="1464" spans="2:2">
      <c r="B1464" s="167"/>
    </row>
    <row r="1465" spans="2:2">
      <c r="B1465" s="167"/>
    </row>
    <row r="1466" spans="2:2">
      <c r="B1466" s="167"/>
    </row>
    <row r="1467" spans="2:2">
      <c r="B1467" s="167"/>
    </row>
    <row r="1468" spans="2:2">
      <c r="B1468" s="167"/>
    </row>
    <row r="1469" spans="2:2">
      <c r="B1469" s="167"/>
    </row>
    <row r="1470" spans="2:2">
      <c r="B1470" s="167"/>
    </row>
    <row r="1471" spans="2:2">
      <c r="B1471" s="167"/>
    </row>
    <row r="1472" spans="2:2">
      <c r="B1472" s="167"/>
    </row>
    <row r="1473" spans="2:2">
      <c r="B1473" s="167"/>
    </row>
    <row r="1474" spans="2:2">
      <c r="B1474" s="167"/>
    </row>
    <row r="1475" spans="2:2">
      <c r="B1475" s="167"/>
    </row>
    <row r="1476" spans="2:2">
      <c r="B1476" s="167"/>
    </row>
    <row r="1477" spans="2:2">
      <c r="B1477" s="167"/>
    </row>
    <row r="1478" spans="2:2">
      <c r="B1478" s="167"/>
    </row>
    <row r="1479" spans="2:2">
      <c r="B1479" s="167"/>
    </row>
    <row r="1480" spans="2:2">
      <c r="B1480" s="167"/>
    </row>
    <row r="1481" spans="2:2">
      <c r="B1481" s="167"/>
    </row>
    <row r="1482" spans="2:2">
      <c r="B1482" s="167"/>
    </row>
    <row r="1483" spans="2:2">
      <c r="B1483" s="167"/>
    </row>
    <row r="1484" spans="2:2">
      <c r="B1484" s="167"/>
    </row>
    <row r="1485" spans="2:2">
      <c r="B1485" s="167"/>
    </row>
    <row r="1486" spans="2:2">
      <c r="B1486" s="167"/>
    </row>
    <row r="1487" spans="2:2">
      <c r="B1487" s="167"/>
    </row>
    <row r="1488" spans="2:2">
      <c r="B1488" s="167"/>
    </row>
    <row r="1489" spans="2:2">
      <c r="B1489" s="167"/>
    </row>
    <row r="1490" spans="2:2">
      <c r="B1490" s="167"/>
    </row>
    <row r="1491" spans="2:2">
      <c r="B1491" s="167"/>
    </row>
    <row r="1492" spans="2:2">
      <c r="B1492" s="167"/>
    </row>
    <row r="1493" spans="2:2">
      <c r="B1493" s="167"/>
    </row>
    <row r="1494" spans="2:2">
      <c r="B1494" s="167"/>
    </row>
    <row r="1495" spans="2:2">
      <c r="B1495" s="167"/>
    </row>
    <row r="1496" spans="2:2">
      <c r="B1496" s="167"/>
    </row>
    <row r="1497" spans="2:2">
      <c r="B1497" s="167"/>
    </row>
    <row r="1498" spans="2:2">
      <c r="B1498" s="167"/>
    </row>
    <row r="1499" spans="2:2">
      <c r="B1499" s="167"/>
    </row>
    <row r="1500" spans="2:2">
      <c r="B1500" s="167"/>
    </row>
    <row r="1501" spans="2:2">
      <c r="B1501" s="167"/>
    </row>
    <row r="1502" spans="2:2">
      <c r="B1502" s="167"/>
    </row>
    <row r="1503" spans="2:2">
      <c r="B1503" s="167"/>
    </row>
    <row r="1504" spans="2:2">
      <c r="B1504" s="167"/>
    </row>
    <row r="1506" spans="2:2">
      <c r="B1506" s="167"/>
    </row>
    <row r="1507" spans="2:2">
      <c r="B1507" s="167"/>
    </row>
    <row r="1508" spans="2:2">
      <c r="B1508" s="167"/>
    </row>
    <row r="1510" spans="2:2">
      <c r="B1510" s="167"/>
    </row>
    <row r="1511" spans="2:2">
      <c r="B1511" s="167"/>
    </row>
    <row r="1512" spans="2:2">
      <c r="B1512" s="167"/>
    </row>
    <row r="1514" spans="2:2">
      <c r="B1514" s="167"/>
    </row>
    <row r="1515" spans="2:2">
      <c r="B1515" s="167"/>
    </row>
    <row r="1516" spans="2:2">
      <c r="B1516" s="167"/>
    </row>
    <row r="1517" spans="2:2">
      <c r="B1517" s="167"/>
    </row>
    <row r="1518" spans="2:2">
      <c r="B1518" s="167"/>
    </row>
    <row r="1519" spans="2:2">
      <c r="B1519" s="167"/>
    </row>
    <row r="1520" spans="2:2">
      <c r="B1520" s="167"/>
    </row>
    <row r="1521" spans="2:2">
      <c r="B1521" s="167"/>
    </row>
    <row r="1522" spans="2:2">
      <c r="B1522" s="167"/>
    </row>
    <row r="1523" spans="2:2">
      <c r="B1523" s="167"/>
    </row>
    <row r="1524" spans="2:2">
      <c r="B1524" s="167"/>
    </row>
    <row r="1525" spans="2:2">
      <c r="B1525" s="167"/>
    </row>
    <row r="1526" spans="2:2">
      <c r="B1526" s="167"/>
    </row>
    <row r="1527" spans="2:2">
      <c r="B1527" s="167"/>
    </row>
    <row r="1528" spans="2:2">
      <c r="B1528" s="167"/>
    </row>
    <row r="1529" spans="2:2">
      <c r="B1529" s="167"/>
    </row>
    <row r="1530" spans="2:2">
      <c r="B1530" s="167"/>
    </row>
    <row r="1531" spans="2:2">
      <c r="B1531" s="167"/>
    </row>
    <row r="1532" spans="2:2">
      <c r="B1532" s="167"/>
    </row>
    <row r="1533" spans="2:2">
      <c r="B1533" s="167"/>
    </row>
    <row r="1534" spans="2:2">
      <c r="B1534" s="167"/>
    </row>
    <row r="1535" spans="2:2">
      <c r="B1535" s="167"/>
    </row>
    <row r="1536" spans="2:2">
      <c r="B1536" s="167"/>
    </row>
    <row r="1537" spans="2:2">
      <c r="B1537" s="167"/>
    </row>
    <row r="1538" spans="2:2">
      <c r="B1538" s="167"/>
    </row>
    <row r="1539" spans="2:2">
      <c r="B1539" s="167"/>
    </row>
    <row r="1540" spans="2:2">
      <c r="B1540" s="167"/>
    </row>
    <row r="1541" spans="2:2">
      <c r="B1541" s="167"/>
    </row>
    <row r="1542" spans="2:2">
      <c r="B1542" s="167"/>
    </row>
    <row r="1543" spans="2:2">
      <c r="B1543" s="167"/>
    </row>
    <row r="1544" spans="2:2">
      <c r="B1544" s="167"/>
    </row>
    <row r="1545" spans="2:2">
      <c r="B1545" s="167"/>
    </row>
    <row r="1546" spans="2:2">
      <c r="B1546" s="167"/>
    </row>
    <row r="1547" spans="2:2">
      <c r="B1547" s="167"/>
    </row>
    <row r="1548" spans="2:2">
      <c r="B1548" s="167"/>
    </row>
    <row r="1549" spans="2:2">
      <c r="B1549" s="167"/>
    </row>
    <row r="1551" spans="2:2">
      <c r="B1551" s="167"/>
    </row>
    <row r="1552" spans="2:2">
      <c r="B1552" s="167"/>
    </row>
    <row r="1553" spans="2:2">
      <c r="B1553" s="167"/>
    </row>
    <row r="1554" spans="2:2">
      <c r="B1554" s="167"/>
    </row>
    <row r="1555" spans="2:2">
      <c r="B1555" s="167"/>
    </row>
    <row r="1556" spans="2:2">
      <c r="B1556" s="167"/>
    </row>
    <row r="1558" spans="2:2">
      <c r="B1558" s="167"/>
    </row>
    <row r="1559" spans="2:2">
      <c r="B1559" s="167"/>
    </row>
    <row r="1560" spans="2:2">
      <c r="B1560" s="167"/>
    </row>
    <row r="1561" spans="2:2">
      <c r="B1561" s="167"/>
    </row>
    <row r="1563" spans="2:2">
      <c r="B1563" s="167"/>
    </row>
    <row r="1564" spans="2:2">
      <c r="B1564" s="167"/>
    </row>
    <row r="1565" spans="2:2">
      <c r="B1565" s="167"/>
    </row>
    <row r="1567" spans="2:2">
      <c r="B1567" s="167"/>
    </row>
    <row r="1568" spans="2:2">
      <c r="B1568" s="167"/>
    </row>
    <row r="1569" spans="2:2">
      <c r="B1569" s="167"/>
    </row>
    <row r="1570" spans="2:2">
      <c r="B1570" s="167"/>
    </row>
    <row r="1571" spans="2:2">
      <c r="B1571" s="167"/>
    </row>
    <row r="1572" spans="2:2">
      <c r="B1572" s="167"/>
    </row>
    <row r="1573" spans="2:2">
      <c r="B1573" s="167"/>
    </row>
    <row r="1575" spans="2:2">
      <c r="B1575" s="167"/>
    </row>
    <row r="1576" spans="2:2">
      <c r="B1576" s="167"/>
    </row>
    <row r="1577" spans="2:2">
      <c r="B1577" s="167"/>
    </row>
    <row r="1578" spans="2:2">
      <c r="B1578" s="167"/>
    </row>
    <row r="1579" spans="2:2">
      <c r="B1579" s="167"/>
    </row>
    <row r="1580" spans="2:2">
      <c r="B1580" s="167"/>
    </row>
    <row r="1581" spans="2:2">
      <c r="B1581" s="167"/>
    </row>
    <row r="1582" spans="2:2">
      <c r="B1582" s="167"/>
    </row>
    <row r="1583" spans="2:2">
      <c r="B1583" s="167"/>
    </row>
    <row r="1584" spans="2:2">
      <c r="B1584" s="167"/>
    </row>
    <row r="1585" spans="2:2">
      <c r="B1585" s="167"/>
    </row>
    <row r="1586" spans="2:2">
      <c r="B1586" s="167"/>
    </row>
    <row r="1587" spans="2:2">
      <c r="B1587" s="167"/>
    </row>
    <row r="1590" spans="2:2">
      <c r="B1590" s="167"/>
    </row>
    <row r="1592" spans="2:2">
      <c r="B1592" s="167"/>
    </row>
    <row r="1593" spans="2:2">
      <c r="B1593" s="167"/>
    </row>
    <row r="1594" spans="2:2">
      <c r="B1594" s="167"/>
    </row>
    <row r="1595" spans="2:2">
      <c r="B1595" s="167"/>
    </row>
    <row r="1596" spans="2:2">
      <c r="B1596" s="167"/>
    </row>
    <row r="1597" spans="2:2">
      <c r="B1597" s="167"/>
    </row>
    <row r="1598" spans="2:2">
      <c r="B1598" s="167"/>
    </row>
    <row r="1599" spans="2:2">
      <c r="B1599" s="167"/>
    </row>
    <row r="1600" spans="2:2">
      <c r="B1600" s="167"/>
    </row>
    <row r="1601" spans="2:2">
      <c r="B1601" s="167"/>
    </row>
    <row r="1602" spans="2:2">
      <c r="B1602" s="167"/>
    </row>
    <row r="1603" spans="2:2">
      <c r="B1603" s="167"/>
    </row>
    <row r="1604" spans="2:2">
      <c r="B1604" s="167"/>
    </row>
    <row r="1605" spans="2:2">
      <c r="B1605" s="167"/>
    </row>
    <row r="1606" spans="2:2">
      <c r="B1606" s="167"/>
    </row>
    <row r="1607" spans="2:2">
      <c r="B1607" s="167"/>
    </row>
    <row r="1608" spans="2:2">
      <c r="B1608" s="167"/>
    </row>
    <row r="1609" spans="2:2">
      <c r="B1609" s="167"/>
    </row>
    <row r="1610" spans="2:2">
      <c r="B1610" s="167"/>
    </row>
    <row r="1612" spans="2:2">
      <c r="B1612" s="167"/>
    </row>
    <row r="1613" spans="2:2">
      <c r="B1613" s="167"/>
    </row>
    <row r="1614" spans="2:2">
      <c r="B1614" s="167"/>
    </row>
    <row r="1615" spans="2:2">
      <c r="B1615" s="167"/>
    </row>
    <row r="1616" spans="2:2">
      <c r="B1616" s="167"/>
    </row>
  </sheetData>
  <hyperlinks>
    <hyperlink ref="A5" r:id="rId1" display="mailto:biblrub@mail.ru"/>
    <hyperlink ref="A74" r:id="rId2" display="mailto:zav_spo@mail.ru"/>
    <hyperlink ref="A76" r:id="rId3" display="mailto:schyskoe@yandex.ru"/>
    <hyperlink ref="A85" r:id="rId4"/>
    <hyperlink ref="A100" r:id="rId5" display="mailto:gruzentseva@mail.ru"/>
    <hyperlink ref="A105" r:id="rId6" display="mailto:kor@irigs.irk.ru"/>
    <hyperlink ref="A122" r:id="rId7" display="mailto:l.kardymon@mail.ru"/>
    <hyperlink ref="A141" r:id="rId8" display="mailto:firstmednogorsk@mail.ru"/>
    <hyperlink ref="A152" r:id="rId9" display="mailto:super.ivani13@yandex.ru"/>
    <hyperlink ref="A171" r:id="rId10" display="mailto:kuzmenko@tppkuban.ru"/>
    <hyperlink ref="A188" r:id="rId11" display="https://e.mail.ru/compose/?mailto=mailto%3ametodkaz@yandex.ru"/>
    <hyperlink ref="A191" r:id="rId12" display="mailto:Ato-irina@mail.ru"/>
    <hyperlink ref="A192" r:id="rId13" display="mailto:Yulcha_89@mail.ru"/>
    <hyperlink ref="A194" r:id="rId14" display="mailto:mouigarka@mail.ru"/>
    <hyperlink ref="A206" r:id="rId15"/>
    <hyperlink ref="A210" r:id="rId16" display="mailto:selyanina.vera@mail.ru"/>
    <hyperlink ref="A212" r:id="rId17" display="mailto:elena_zashitnoe@mail.ru"/>
    <hyperlink ref="A218" r:id="rId18" display="mailto:sotnicowo@yandex.ru"/>
    <hyperlink ref="A230" r:id="rId19" display="mailto:buzyakova@rambler.ru"/>
    <hyperlink ref="A247" r:id="rId20" display="mailto:zoriniv1985@gmail.com"/>
    <hyperlink ref="A248" r:id="rId21" display="mailto:malinkalac@gmail.com"/>
    <hyperlink ref="A250" r:id="rId22" display="mailto:eshkovjke@gmail.com"/>
    <hyperlink ref="A271" r:id="rId23"/>
    <hyperlink ref="A280" r:id="rId24" display="mailto:orud.sch@gmail.com"/>
    <hyperlink ref="A322" r:id="rId25" display="mailto:demyansk_sec_sch@mail.ru"/>
    <hyperlink ref="A323" r:id="rId26" display="mailto:lavrovo_2005@mail.ru"/>
    <hyperlink ref="A324" r:id="rId27" display="mailto:lychkovoschool2016@yandex.ru"/>
    <hyperlink ref="A325" r:id="rId28" display="mailto:yamnik@yandex.ru"/>
    <hyperlink ref="A329" r:id="rId29" display="mailto:zanina1976@gmail.com"/>
    <hyperlink ref="A330" r:id="rId30" display="mailto:zubovka_tat@mail.ru"/>
    <hyperlink ref="A387" r:id="rId31" display="mailto:zavuch_nsk@mail.ru"/>
    <hyperlink ref="A481" r:id="rId32" display="mailto:begir74@gmail.com"/>
    <hyperlink ref="A484" r:id="rId33" display="mailto:Yan-geo@bk.ru"/>
    <hyperlink ref="A485" r:id="rId34"/>
    <hyperlink ref="A490" r:id="rId35"/>
    <hyperlink ref="A590" r:id="rId36" display="mailto:tyva_school_180@mail.ru"/>
    <hyperlink ref="A591" r:id="rId37" display="mailto:balchar.anna@mail.ru"/>
    <hyperlink ref="A608" r:id="rId38" display="mailto:svetlana_chakina@mail.ru"/>
    <hyperlink ref="A611" r:id="rId39"/>
    <hyperlink ref="A613" r:id="rId40" location="search?scope=hdr_to&amp;request=e.perlova%40yandex.ru&amp;fid=4"/>
    <hyperlink ref="A684" r:id="rId41" display="mailto:moubogsc@mail.ru"/>
    <hyperlink ref="A701" r:id="rId42" display="mailto:rech_n_i@school655.ru"/>
    <hyperlink ref="A703" r:id="rId43" display="mailto:stpetergof-lib@yandex.ru"/>
    <hyperlink ref="A707" r:id="rId44" display="mailto:s427@ya.ru"/>
    <hyperlink ref="A762" r:id="rId45" display="mailto:oth1959@mail.ru"/>
    <hyperlink ref="A765" r:id="rId46" display="mailto:adm@шк8.рф"/>
    <hyperlink ref="A766" r:id="rId47" display="mailto:mousosh11@list.ru"/>
    <hyperlink ref="A767" r:id="rId48" display="mailto:school92007@mail.ru"/>
    <hyperlink ref="A768" r:id="rId49" display="mailto:603101@inbox.ru"/>
    <hyperlink ref="A769" r:id="rId50" display="mailto:603111@mail.ru"/>
    <hyperlink ref="A770" r:id="rId51" display="mailto:MOY_SOH_N15@mail.ru"/>
    <hyperlink ref="A771" r:id="rId52" display="mailto:azischool@mail.ru"/>
    <hyperlink ref="A772" r:id="rId53" display="mailto:turizmnt@mail.ru"/>
    <hyperlink ref="A799" r:id="rId54" display="mailto:tatyana5162@yandex.ru"/>
    <hyperlink ref="A811" r:id="rId55" display="mailto:bondschool@yandex.ru"/>
    <hyperlink ref="A853" r:id="rId56" display="mailto:elena-nagovie@rambler.ru"/>
    <hyperlink ref="A854" r:id="rId57" display="mailto:irinka14.08@mail.ru"/>
    <hyperlink ref="A894" r:id="rId58" display="mailto:marina.stypnikova.75@gmail.com"/>
    <hyperlink ref="A901" r:id="rId59" display="mailto:chebanenko.tatyana@mail.ru"/>
    <hyperlink ref="A902" r:id="rId60" display="mailto:school8ishim@mail.ru"/>
    <hyperlink ref="A903" r:id="rId61" display="mailto:school-91@mail.ru"/>
    <hyperlink ref="A925" r:id="rId62" display="mailto:geofak54@yandex.ru"/>
    <hyperlink ref="A948" r:id="rId63" display="mailto:alla.akhmietova@mail.ru"/>
    <hyperlink ref="A950" r:id="rId64" display="mailto:zulfiya_batrshin@mail.ru"/>
    <hyperlink ref="A14" r:id="rId65"/>
    <hyperlink ref="A134" r:id="rId66"/>
    <hyperlink ref="A744" r:id="rId67"/>
    <hyperlink ref="A750" r:id="rId68"/>
    <hyperlink ref="A15" r:id="rId69"/>
    <hyperlink ref="A87" r:id="rId70"/>
    <hyperlink ref="A374" r:id="rId71"/>
    <hyperlink ref="A862" r:id="rId72"/>
    <hyperlink ref="B5" r:id="rId73" display="mailto:biblrub@mail.ru"/>
    <hyperlink ref="B12" r:id="rId74" display="mailto:khingan-press@mail.ru"/>
    <hyperlink ref="B74" r:id="rId75" display="mailto:zav_spo@mail.ru"/>
    <hyperlink ref="B76" r:id="rId76" display="mailto:schyskoe@yandex.ru"/>
    <hyperlink ref="B85" r:id="rId77"/>
    <hyperlink ref="B100" r:id="rId78" display="mailto:gruzentseva@mail.ru"/>
    <hyperlink ref="B105" r:id="rId79" display="mailto:kor@irigs.irk.ru"/>
    <hyperlink ref="B122" r:id="rId80" display="mailto:l.kardymon@mail.ru"/>
    <hyperlink ref="B141" r:id="rId81" display="mailto:firstmednogorsk@mail.ru"/>
    <hyperlink ref="B152" r:id="rId82" display="mailto:super.ivani13@yandex.ru"/>
    <hyperlink ref="B171" r:id="rId83" display="mailto:kuzmenko@tppkuban.ru"/>
    <hyperlink ref="B188" r:id="rId84" display="https://e.mail.ru/compose/?mailto=mailto%3ametodkaz@yandex.ru"/>
    <hyperlink ref="B191" r:id="rId85" display="mailto:Ato-irina@mail.ru"/>
    <hyperlink ref="B192" r:id="rId86" display="mailto:Yulcha_89@mail.ru"/>
    <hyperlink ref="B194" r:id="rId87" display="mailto:mouigarka@mail.ru"/>
    <hyperlink ref="B206" r:id="rId88"/>
    <hyperlink ref="B210" r:id="rId89" display="mailto:selyanina.vera@mail.ru"/>
    <hyperlink ref="B212" r:id="rId90" display="mailto:elena_zashitnoe@mail.ru"/>
    <hyperlink ref="B218" r:id="rId91" display="mailto:sotnicowo@yandex.ru"/>
    <hyperlink ref="B230" r:id="rId92" display="buzyakova@rambler.ru&quot;;&quot;buzyakova@rambler.ru&quot;)"/>
    <hyperlink ref="B247" r:id="rId93" display="mailto:zoriniv1985@gmail.com"/>
    <hyperlink ref="B248" r:id="rId94" display="mailto:malinkalac@gmail.com"/>
    <hyperlink ref="B250" r:id="rId95" display="mailto:eshkovjke@gmail.com"/>
    <hyperlink ref="B271" r:id="rId96"/>
    <hyperlink ref="B276" r:id="rId97" display="mailto:helenstyle32@gmail.com"/>
    <hyperlink ref="B280" r:id="rId98" display="mailto:orud.sch@gmail.com"/>
    <hyperlink ref="B322" r:id="rId99" display="mailto:demyansk_sec_sch@mail.ru"/>
    <hyperlink ref="B323" r:id="rId100" display="mailto:lavrovo_2005@mail.ru"/>
    <hyperlink ref="B324" r:id="rId101" display="mailto:lychkovoschool2016@yandex.ru"/>
    <hyperlink ref="B325" r:id="rId102" display="mailto:yamnik@yandex.ru"/>
    <hyperlink ref="B329" r:id="rId103" display="mailto:zanina1976@gmail.com"/>
    <hyperlink ref="B330" r:id="rId104" display="mailto:zubovka_tat@mail.ru"/>
    <hyperlink ref="B387" r:id="rId105" display="mailto:zavuch_nsk@mail.ru"/>
    <hyperlink ref="B481" r:id="rId106" display="mailto:begir74@gmail.com"/>
    <hyperlink ref="B484" r:id="rId107" display="mailto:Yan-geo@bk.ru"/>
    <hyperlink ref="B485" r:id="rId108"/>
    <hyperlink ref="B490" r:id="rId109"/>
    <hyperlink ref="B590" r:id="rId110" display="mailto:tyva_school_180@mail.ru"/>
    <hyperlink ref="B591" r:id="rId111" display="mailto:balchar.anna@mail.ru"/>
    <hyperlink ref="B608" r:id="rId112" display="mailto:svetlana_chakina@mail.ru"/>
    <hyperlink ref="B611" r:id="rId113"/>
    <hyperlink ref="B613" r:id="rId114" location="search?scope=hdr_to&amp;request=e.perlova%40yandex.ru&amp;fid=4"/>
    <hyperlink ref="B684" r:id="rId115" display="mailto:moubogsc@mail.ru"/>
    <hyperlink ref="B701" r:id="rId116" display="mailto:rech_n_i@school655.ru"/>
    <hyperlink ref="B703" r:id="rId117" display="mailto:stpetergof-lib@yandex.ru"/>
    <hyperlink ref="B707" r:id="rId118" display="mailto:s427@ya.ru"/>
    <hyperlink ref="B762" r:id="rId119" display="mailto:oth1959@mail.ru"/>
    <hyperlink ref="B766" r:id="rId120" display="mailto:mousosh11@list.ru"/>
    <hyperlink ref="B767" r:id="rId121" display="mailto:school92007@mail.ru"/>
    <hyperlink ref="B768" r:id="rId122" display="mailto:603101@inbox.ru"/>
    <hyperlink ref="B769" r:id="rId123" display="mailto:603111@mail.ru"/>
    <hyperlink ref="B770" r:id="rId124" display="mailto:MOY_SOH_N15@mail.ru"/>
    <hyperlink ref="B771" r:id="rId125"/>
    <hyperlink ref="B772" r:id="rId126" display="mailto:turizmnt@mail.ru"/>
    <hyperlink ref="B799" r:id="rId127" display="mailto:tatyana5162@yandex.ru"/>
    <hyperlink ref="B811" r:id="rId128" display="mailto:bondschool@yandex.ru"/>
    <hyperlink ref="B853" r:id="rId129" display="mailto:elena-nagovie@rambler.ru"/>
    <hyperlink ref="B854" r:id="rId130" display="mailto:irinka14.08@mail.ru"/>
    <hyperlink ref="B894" r:id="rId131" display="mailto:marina.stypnikova.75@gmail.com"/>
    <hyperlink ref="B901" r:id="rId132" display="mailto:chebanenko.tatyana@mail.ru"/>
    <hyperlink ref="B902" r:id="rId133" display="mailto:school8ishim@mail.ru"/>
    <hyperlink ref="B903" r:id="rId134" display="mailto:school-91@mail.ru"/>
    <hyperlink ref="B925" r:id="rId135" display="mailto:geofak54@yandex.ru"/>
    <hyperlink ref="B948" r:id="rId136" display="mailto:alla.akhmietova@mail.ru"/>
    <hyperlink ref="B950" r:id="rId137" display="mailto:zulfiya_batrshin@mail.ru"/>
    <hyperlink ref="B28" r:id="rId138"/>
    <hyperlink ref="B180" r:id="rId139"/>
    <hyperlink ref="B291" r:id="rId140"/>
    <hyperlink ref="B374" r:id="rId141"/>
    <hyperlink ref="B489" r:id="rId142"/>
    <hyperlink ref="B512" r:id="rId143"/>
    <hyperlink ref="B603" r:id="rId144"/>
    <hyperlink ref="B604" r:id="rId145"/>
    <hyperlink ref="B632" r:id="rId146"/>
    <hyperlink ref="B734" r:id="rId147"/>
    <hyperlink ref="B741" r:id="rId148"/>
    <hyperlink ref="B757" r:id="rId149"/>
    <hyperlink ref="B870" r:id="rId150"/>
    <hyperlink ref="B886" r:id="rId151"/>
    <hyperlink ref="B750" r:id="rId152"/>
    <hyperlink ref="B1014" r:id="rId153"/>
    <hyperlink ref="B14" r:id="rId154"/>
    <hyperlink ref="B544" r:id="rId155"/>
    <hyperlink ref="B227" r:id="rId156"/>
    <hyperlink ref="B29" r:id="rId157"/>
    <hyperlink ref="B423" r:id="rId158"/>
    <hyperlink ref="B466" r:id="rId159"/>
    <hyperlink ref="B220" r:id="rId160"/>
    <hyperlink ref="B124" r:id="rId161"/>
    <hyperlink ref="B959" r:id="rId162"/>
    <hyperlink ref="B1007" r:id="rId163"/>
    <hyperlink ref="B1026" r:id="rId164"/>
    <hyperlink ref="B765" r:id="rId165"/>
    <hyperlink ref="B687" r:id="rId166"/>
    <hyperlink ref="B692" r:id="rId167"/>
    <hyperlink ref="B862" r:id="rId168"/>
    <hyperlink ref="A251" r:id="rId169" display="mailto:eshkovjke@gmail.com"/>
    <hyperlink ref="A683" r:id="rId170" display="mailto:elena-22s@mail.ru"/>
    <hyperlink ref="A691" r:id="rId171" display="mailto:Mar050278@yandex.ru"/>
    <hyperlink ref="A751" r:id="rId172" display="mailto:centr_o@mail.ru"/>
    <hyperlink ref="A773" r:id="rId173" display="mailto:turizmnt@mail.ru"/>
    <hyperlink ref="B251" r:id="rId174" display="mailto:eshkovjke@gmail.com"/>
    <hyperlink ref="B683" r:id="rId175" display="mailto:elena-22s@mail.ru"/>
    <hyperlink ref="B691" r:id="rId176" display="mailto:Mar050278@yandex.ru"/>
    <hyperlink ref="B751" r:id="rId177" display="mailto:centr_o@mail.ru"/>
    <hyperlink ref="B773" r:id="rId178" display="mailto:turizmnt@mail.ru"/>
  </hyperlinks>
  <pageMargins left="0.7" right="0.7" top="0.75" bottom="0.75" header="0.3" footer="0.3"/>
  <pageSetup paperSize="9" orientation="portrait" r:id="rId1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Пекуровская Эллина Александровна</dc:creator>
  <cp:lastModifiedBy>Ирина</cp:lastModifiedBy>
  <cp:lastPrinted>2016-11-19T15:04:20Z</cp:lastPrinted>
  <dcterms:created xsi:type="dcterms:W3CDTF">2016-11-16T17:11:54Z</dcterms:created>
  <dcterms:modified xsi:type="dcterms:W3CDTF">2016-11-20T00:13:31Z</dcterms:modified>
</cp:coreProperties>
</file>