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2bad29f5587db2/文档/"/>
    </mc:Choice>
  </mc:AlternateContent>
  <xr:revisionPtr revIDLastSave="116" documentId="8_{1547DCED-E214-49DA-ACEA-64563AC02812}" xr6:coauthVersionLast="47" xr6:coauthVersionMax="47" xr10:uidLastSave="{4A026C5F-2AE2-4191-B9F5-F3C6763228D2}"/>
  <bookViews>
    <workbookView xWindow="-98" yWindow="-98" windowWidth="21795" windowHeight="12975" xr2:uid="{B4F39497-DB8D-4AFC-AFB2-A4A234992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7" i="1"/>
  <c r="B16" i="1"/>
  <c r="H14" i="1"/>
  <c r="B8" i="1"/>
  <c r="B7" i="1"/>
  <c r="C6" i="1"/>
  <c r="D6" i="1"/>
  <c r="E6" i="1"/>
  <c r="F6" i="1"/>
  <c r="G6" i="1"/>
  <c r="H6" i="1"/>
  <c r="I6" i="1"/>
  <c r="B6" i="1"/>
  <c r="B5" i="1"/>
  <c r="C4" i="1"/>
  <c r="D4" i="1"/>
  <c r="E4" i="1"/>
  <c r="F4" i="1"/>
  <c r="G4" i="1"/>
  <c r="H4" i="1"/>
  <c r="I4" i="1"/>
  <c r="B4" i="1"/>
  <c r="J2" i="1"/>
  <c r="J3" i="1"/>
  <c r="D2" i="1"/>
  <c r="E2" i="1"/>
  <c r="F2" i="1"/>
  <c r="G2" i="1"/>
  <c r="H2" i="1"/>
  <c r="I2" i="1"/>
  <c r="C2" i="1"/>
  <c r="B2" i="1"/>
</calcChain>
</file>

<file path=xl/sharedStrings.xml><?xml version="1.0" encoding="utf-8"?>
<sst xmlns="http://schemas.openxmlformats.org/spreadsheetml/2006/main" count="25" uniqueCount="23">
  <si>
    <t>砝码质量</t>
    <phoneticPr fontId="1" type="noConversion"/>
  </si>
  <si>
    <t>重力</t>
    <phoneticPr fontId="1" type="noConversion"/>
  </si>
  <si>
    <t>电压</t>
    <phoneticPr fontId="1" type="noConversion"/>
  </si>
  <si>
    <t>平均值</t>
    <phoneticPr fontId="1" type="noConversion"/>
  </si>
  <si>
    <t>sum(u*f)</t>
    <phoneticPr fontId="1" type="noConversion"/>
  </si>
  <si>
    <t>U*F</t>
    <phoneticPr fontId="1" type="noConversion"/>
  </si>
  <si>
    <t>F*F</t>
    <phoneticPr fontId="1" type="noConversion"/>
  </si>
  <si>
    <t>sum(f*f)</t>
    <phoneticPr fontId="1" type="noConversion"/>
  </si>
  <si>
    <t>k</t>
    <phoneticPr fontId="1" type="noConversion"/>
  </si>
  <si>
    <t>i</t>
    <phoneticPr fontId="1" type="noConversion"/>
  </si>
  <si>
    <t>U1-U2/mV</t>
    <phoneticPr fontId="1" type="noConversion"/>
  </si>
  <si>
    <t>破膜后/mV</t>
    <phoneticPr fontId="1" type="noConversion"/>
  </si>
  <si>
    <t>破膜前/mV</t>
    <phoneticPr fontId="1" type="noConversion"/>
  </si>
  <si>
    <t>D1</t>
    <phoneticPr fontId="1" type="noConversion"/>
  </si>
  <si>
    <t>D2</t>
    <phoneticPr fontId="1" type="noConversion"/>
  </si>
  <si>
    <t>σ  N/m</t>
    <phoneticPr fontId="1" type="noConversion"/>
  </si>
  <si>
    <t>Ur</t>
    <phoneticPr fontId="1" type="noConversion"/>
  </si>
  <si>
    <t>σ</t>
  </si>
  <si>
    <t>σ公</t>
    <phoneticPr fontId="1" type="noConversion"/>
  </si>
  <si>
    <t>水柱h</t>
    <phoneticPr fontId="1" type="noConversion"/>
  </si>
  <si>
    <t>内径d</t>
    <phoneticPr fontId="1" type="noConversion"/>
  </si>
  <si>
    <t>g</t>
    <phoneticPr fontId="1" type="noConversion"/>
  </si>
  <si>
    <t>水密度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</si>
</sst>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B822-7201-477E-93D3-428F7BBB71CB}">
  <dimension ref="A1:J24"/>
  <sheetViews>
    <sheetView tabSelected="1" topLeftCell="A4" workbookViewId="0">
      <selection activeCell="B24" sqref="B24"/>
    </sheetView>
  </sheetViews>
  <sheetFormatPr defaultRowHeight="13.9" x14ac:dyDescent="0.4"/>
  <sheetData>
    <row r="1" spans="1:10" x14ac:dyDescent="0.4">
      <c r="A1" t="s">
        <v>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 t="s">
        <v>3</v>
      </c>
    </row>
    <row r="2" spans="1:10" x14ac:dyDescent="0.4">
      <c r="A2" t="s">
        <v>1</v>
      </c>
      <c r="B2">
        <f>B1*9.79338*10^-3</f>
        <v>0</v>
      </c>
      <c r="C2">
        <f>C1*9.79338*10^-3</f>
        <v>4.8966900000000004E-3</v>
      </c>
      <c r="D2">
        <f t="shared" ref="D2:I2" si="0">D1*9.79338*10^-3</f>
        <v>9.7933800000000008E-3</v>
      </c>
      <c r="E2">
        <f t="shared" si="0"/>
        <v>1.4690070000000003E-2</v>
      </c>
      <c r="F2">
        <f t="shared" si="0"/>
        <v>1.9586760000000002E-2</v>
      </c>
      <c r="G2">
        <f t="shared" si="0"/>
        <v>2.448345E-2</v>
      </c>
      <c r="H2">
        <f t="shared" si="0"/>
        <v>2.9380140000000006E-2</v>
      </c>
      <c r="I2">
        <f t="shared" si="0"/>
        <v>3.4276830000000001E-2</v>
      </c>
      <c r="J2">
        <f>AVERAGE(B2:I2)</f>
        <v>1.7138415000000004E-2</v>
      </c>
    </row>
    <row r="3" spans="1:10" x14ac:dyDescent="0.4">
      <c r="A3" t="s">
        <v>2</v>
      </c>
      <c r="B3">
        <v>0</v>
      </c>
      <c r="C3">
        <v>2.2999999999999998</v>
      </c>
      <c r="D3">
        <v>4.8</v>
      </c>
      <c r="E3">
        <v>7</v>
      </c>
      <c r="F3">
        <v>9.5</v>
      </c>
      <c r="G3">
        <v>11.8</v>
      </c>
      <c r="H3">
        <v>14.3</v>
      </c>
      <c r="I3">
        <v>16.7</v>
      </c>
      <c r="J3">
        <f>AVERAGE(B3:I3)</f>
        <v>8.3000000000000007</v>
      </c>
    </row>
    <row r="4" spans="1:10" x14ac:dyDescent="0.4">
      <c r="A4" t="s">
        <v>5</v>
      </c>
      <c r="B4">
        <f>B2*B3</f>
        <v>0</v>
      </c>
      <c r="C4">
        <f t="shared" ref="C4:I4" si="1">C2*C3</f>
        <v>1.1262387E-2</v>
      </c>
      <c r="D4">
        <f t="shared" si="1"/>
        <v>4.7008224000000001E-2</v>
      </c>
      <c r="E4">
        <f t="shared" si="1"/>
        <v>0.10283049000000002</v>
      </c>
      <c r="F4">
        <f t="shared" si="1"/>
        <v>0.18607422000000001</v>
      </c>
      <c r="G4">
        <f t="shared" si="1"/>
        <v>0.28890471000000001</v>
      </c>
      <c r="H4">
        <f t="shared" si="1"/>
        <v>0.42013600200000012</v>
      </c>
      <c r="I4">
        <f t="shared" si="1"/>
        <v>0.57242306099999996</v>
      </c>
    </row>
    <row r="5" spans="1:10" x14ac:dyDescent="0.4">
      <c r="A5" t="s">
        <v>4</v>
      </c>
      <c r="B5">
        <f>SUM(B4:I4)</f>
        <v>1.628639094</v>
      </c>
    </row>
    <row r="6" spans="1:10" x14ac:dyDescent="0.4">
      <c r="A6" t="s">
        <v>6</v>
      </c>
      <c r="B6">
        <f>B2*B2</f>
        <v>0</v>
      </c>
      <c r="C6">
        <f t="shared" ref="C6:I6" si="2">C2*C2</f>
        <v>2.3977572956100005E-5</v>
      </c>
      <c r="D6">
        <f t="shared" si="2"/>
        <v>9.5910291824400021E-5</v>
      </c>
      <c r="E6">
        <f t="shared" si="2"/>
        <v>2.1579815660490009E-4</v>
      </c>
      <c r="F6">
        <f t="shared" si="2"/>
        <v>3.8364116729760008E-4</v>
      </c>
      <c r="G6">
        <f t="shared" si="2"/>
        <v>5.9943932390249999E-4</v>
      </c>
      <c r="H6">
        <f t="shared" si="2"/>
        <v>8.6319262641960037E-4</v>
      </c>
      <c r="I6">
        <f t="shared" si="2"/>
        <v>1.1749010748489E-3</v>
      </c>
    </row>
    <row r="7" spans="1:10" x14ac:dyDescent="0.4">
      <c r="A7" t="s">
        <v>7</v>
      </c>
      <c r="B7">
        <f>SUM(B6:I6)</f>
        <v>3.3568602138540006E-3</v>
      </c>
    </row>
    <row r="8" spans="1:10" x14ac:dyDescent="0.4">
      <c r="A8" t="s">
        <v>8</v>
      </c>
      <c r="B8">
        <f>(B5-8*J2*J4)/(B7-8*J4*J4)</f>
        <v>485.16738566547713</v>
      </c>
    </row>
    <row r="9" spans="1:10" x14ac:dyDescent="0.4">
      <c r="E9" t="s">
        <v>18</v>
      </c>
      <c r="G9" t="s">
        <v>13</v>
      </c>
      <c r="H9" t="s">
        <v>14</v>
      </c>
    </row>
    <row r="10" spans="1:10" x14ac:dyDescent="0.4">
      <c r="E10">
        <v>72.599999999999994</v>
      </c>
      <c r="G10">
        <v>3.3099999999999997E-2</v>
      </c>
      <c r="H10">
        <v>3.4959999999999998E-2</v>
      </c>
    </row>
    <row r="11" spans="1:10" x14ac:dyDescent="0.4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 t="s">
        <v>3</v>
      </c>
    </row>
    <row r="12" spans="1:10" x14ac:dyDescent="0.4">
      <c r="A12" t="s">
        <v>12</v>
      </c>
      <c r="B12">
        <v>2.5</v>
      </c>
      <c r="C12">
        <v>2.5</v>
      </c>
      <c r="D12">
        <v>2.6</v>
      </c>
      <c r="E12">
        <v>2.2999999999999998</v>
      </c>
      <c r="F12">
        <v>2.4</v>
      </c>
      <c r="G12">
        <v>2.2999999999999998</v>
      </c>
    </row>
    <row r="13" spans="1:10" x14ac:dyDescent="0.4">
      <c r="A13" t="s">
        <v>11</v>
      </c>
      <c r="B13">
        <v>-4.5</v>
      </c>
      <c r="C13">
        <v>-4.5999999999999996</v>
      </c>
      <c r="D13">
        <v>-4.5999999999999996</v>
      </c>
      <c r="E13">
        <v>-4.7</v>
      </c>
      <c r="F13">
        <v>-4.7</v>
      </c>
      <c r="G13">
        <v>-4.7</v>
      </c>
    </row>
    <row r="14" spans="1:10" x14ac:dyDescent="0.4">
      <c r="A14" t="s">
        <v>10</v>
      </c>
      <c r="B14">
        <v>7</v>
      </c>
      <c r="C14">
        <v>7.1</v>
      </c>
      <c r="D14">
        <v>7.2</v>
      </c>
      <c r="E14">
        <v>7</v>
      </c>
      <c r="F14">
        <v>7.1</v>
      </c>
      <c r="G14">
        <v>7</v>
      </c>
      <c r="H14">
        <f>AVERAGE(B14:G14)</f>
        <v>7.0666666666666664</v>
      </c>
    </row>
    <row r="16" spans="1:10" x14ac:dyDescent="0.4">
      <c r="A16" t="s">
        <v>15</v>
      </c>
      <c r="B16">
        <f>H14/(PI()*(G10+H10)*B8)</f>
        <v>6.8121027514741139E-2</v>
      </c>
    </row>
    <row r="17" spans="1:5" x14ac:dyDescent="0.4">
      <c r="A17" t="s">
        <v>16</v>
      </c>
      <c r="B17">
        <f>ABS(1000*B16-E10)/E10</f>
        <v>6.1693835885108142E-2</v>
      </c>
    </row>
    <row r="20" spans="1:5" x14ac:dyDescent="0.4">
      <c r="A20" t="s">
        <v>19</v>
      </c>
      <c r="B20">
        <v>31.007999999999999</v>
      </c>
      <c r="D20" t="s">
        <v>21</v>
      </c>
      <c r="E20">
        <v>9.7933800000000009</v>
      </c>
    </row>
    <row r="21" spans="1:5" x14ac:dyDescent="0.4">
      <c r="A21" t="s">
        <v>20</v>
      </c>
      <c r="B21">
        <v>0.92</v>
      </c>
      <c r="D21" t="s">
        <v>22</v>
      </c>
      <c r="E21">
        <v>998.774</v>
      </c>
    </row>
    <row r="23" spans="1:5" x14ac:dyDescent="0.4">
      <c r="A23" t="s">
        <v>17</v>
      </c>
      <c r="B23">
        <f>E21*E20*B21*0.001*(B20*0.001+B21*0.001/6)/4</f>
        <v>7.0104145903119114E-2</v>
      </c>
    </row>
    <row r="24" spans="1:5" x14ac:dyDescent="0.4">
      <c r="A24" t="s">
        <v>16</v>
      </c>
      <c r="B24">
        <f>ABS(B23*1000-E10)/E10</f>
        <v>3.4378155604419786E-2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煜轩 单</dc:creator>
  <cp:lastModifiedBy>煜轩 单</cp:lastModifiedBy>
  <dcterms:created xsi:type="dcterms:W3CDTF">2024-04-04T02:33:28Z</dcterms:created>
  <dcterms:modified xsi:type="dcterms:W3CDTF">2024-04-04T03:21:29Z</dcterms:modified>
</cp:coreProperties>
</file>