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minekcsinalomeztmagammal\22-23\ZSM\"/>
    </mc:Choice>
  </mc:AlternateContent>
  <bookViews>
    <workbookView xWindow="0" yWindow="0" windowWidth="25200" windowHeight="11850"/>
  </bookViews>
  <sheets>
    <sheet name="Futóversen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B16" i="1"/>
  <c r="B33" i="1"/>
  <c r="B31" i="1"/>
  <c r="B32" i="1"/>
  <c r="B30" i="1"/>
  <c r="B29" i="1"/>
  <c r="E27" i="1"/>
  <c r="B28" i="1"/>
  <c r="C26" i="1"/>
  <c r="D26" i="1"/>
  <c r="E26" i="1"/>
  <c r="B26" i="1"/>
  <c r="C25" i="1"/>
  <c r="D25" i="1"/>
  <c r="E25" i="1"/>
  <c r="B24" i="1"/>
  <c r="E23" i="1"/>
  <c r="D23" i="1"/>
  <c r="C23" i="1"/>
  <c r="B23" i="1"/>
  <c r="B25" i="1"/>
  <c r="C21" i="1"/>
  <c r="D21" i="1"/>
  <c r="E21" i="1"/>
  <c r="C22" i="1"/>
  <c r="D22" i="1"/>
  <c r="E22" i="1"/>
  <c r="B22" i="1"/>
  <c r="B21" i="1"/>
  <c r="B20" i="1"/>
  <c r="C20" i="1"/>
  <c r="D20" i="1"/>
  <c r="E20" i="1"/>
  <c r="C19" i="1"/>
  <c r="D19" i="1"/>
  <c r="E19" i="1"/>
  <c r="C18" i="1"/>
  <c r="D18" i="1"/>
  <c r="E18" i="1"/>
  <c r="B18" i="1"/>
  <c r="B19" i="1"/>
  <c r="C17" i="1"/>
  <c r="D17" i="1"/>
  <c r="E17" i="1"/>
  <c r="B17" i="1"/>
  <c r="C27" i="1"/>
  <c r="D16" i="1"/>
  <c r="D27" i="1" s="1"/>
  <c r="E16" i="1"/>
  <c r="B27" i="1"/>
</calcChain>
</file>

<file path=xl/sharedStrings.xml><?xml version="1.0" encoding="utf-8"?>
<sst xmlns="http://schemas.openxmlformats.org/spreadsheetml/2006/main" count="38" uniqueCount="36">
  <si>
    <t>7. Határozza meg a futók teljesítményének szórását és átlagos eltérés-értékét!</t>
  </si>
  <si>
    <t>- mekkora a teljesítmények középértéke, illetve leggyakrabban előforduló értéke!</t>
  </si>
  <si>
    <t>- hány alkalommal nem volt adat a felmérés során!</t>
  </si>
  <si>
    <t>- hány felmérés történt összesen!</t>
  </si>
  <si>
    <t>- hány alkalommal futottak éppen 18 mp-es időt!</t>
  </si>
  <si>
    <t>6. Határozza meg, hogy a futókat együttesen tekintve</t>
  </si>
  <si>
    <t>5. Számítsa ki, hogy az egyes sportolók hány alkalommal teljesítettek 20 mp alatt, illetve legalább 20 mp-t!</t>
  </si>
  <si>
    <t>4. Melyik időeredmény volt a legjobb, illetve a legrosszabb a teljes időszakot és a négy sportoló eredményeit együttesen tekintve? Mennyi volt az átlagos teljesítmény?</t>
  </si>
  <si>
    <t xml:space="preserve">    (A maximális ingadozás a legjobb és a legrosszabb eredmény eltérésének nagyságát jelenti.)</t>
  </si>
  <si>
    <t>3. Határozza meg az egyes futók teljesítményének maximális ingadozását!</t>
  </si>
  <si>
    <t>2. Írassa ki az egyes futók három legjobb eredményét és a legrosszabb teljesítményét az átlagteljesítmények alatti sorokba!</t>
  </si>
  <si>
    <t>A kapott értékeket helyezze a táblázat megfelelő oszlopába, sorába, cellájába, majd adjon feliratot is hozzá!</t>
  </si>
  <si>
    <t>Oldja meg az alábbi feladatokat FÜGGVÉNYEK alkalmazásával!</t>
  </si>
  <si>
    <r>
      <t>Feladatok</t>
    </r>
    <r>
      <rPr>
        <b/>
        <sz val="10"/>
        <rFont val="Arial"/>
        <family val="2"/>
        <charset val="238"/>
      </rPr>
      <t>:</t>
    </r>
  </si>
  <si>
    <t>Desek Rita</t>
  </si>
  <si>
    <t>Wohner Nikolett</t>
  </si>
  <si>
    <t>Kovalcsik Zsuzsa</t>
  </si>
  <si>
    <t>Méri Zsuzsa</t>
  </si>
  <si>
    <t> Felmérés időpontja</t>
  </si>
  <si>
    <t>1. Számítsa ki az egyes futók 2022-os átlagteljesítményét!</t>
  </si>
  <si>
    <t>Átlag eredmény</t>
  </si>
  <si>
    <t>3 legjobb</t>
  </si>
  <si>
    <t>3 legrosszabb</t>
  </si>
  <si>
    <t>Max ingadozás</t>
  </si>
  <si>
    <t>Legjobb mind közül</t>
  </si>
  <si>
    <t>Átlagos teljesítmény</t>
  </si>
  <si>
    <t>Egy sportegyesület sportolóinakhavi felmérő edzéseken elért eredmények</t>
  </si>
  <si>
    <t>Hány alkalommal 20&lt;=</t>
  </si>
  <si>
    <t>Hány alkalommal = 18</t>
  </si>
  <si>
    <t>hány alkalommal &lt;20</t>
  </si>
  <si>
    <t>Hány felmérés összesen</t>
  </si>
  <si>
    <t>nincs felmérés</t>
  </si>
  <si>
    <t>hányszor nem volt felmérés</t>
  </si>
  <si>
    <t>Leggyakrabban előforduló</t>
  </si>
  <si>
    <t>Középérték</t>
  </si>
  <si>
    <t>Szórás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</si>
</sst>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  <charset val="238"/>
    </font>
    <font>
      <sz val="11"/>
      <color rgb="FF3F3F76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u/>
      <sz val="10"/>
      <name val="Arial"/>
      <family val="2"/>
      <charset val="238"/>
    </font>
    <font>
      <sz val="11"/>
      <name val="Times New Roman"/>
      <family val="1"/>
      <charset val="238"/>
    </font>
    <font>
      <b/>
      <sz val="11"/>
      <name val="Times New Roman"/>
      <family val="1"/>
      <charset val="238"/>
    </font>
    <font>
      <b/>
      <i/>
      <sz val="14"/>
      <name val="Times New Roman"/>
      <family val="1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14" fontId="6" fillId="4" borderId="3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3" borderId="2" xfId="2" applyAlignment="1">
      <alignment horizontal="center" vertical="center"/>
    </xf>
    <xf numFmtId="2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/>
    </xf>
  </cellXfs>
  <cellStyles count="3">
    <cellStyle name="Bevitel" xfId="1" builtinId="20"/>
    <cellStyle name="Ellenőrzőcella" xfId="2" builtinId="23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abSelected="1" topLeftCell="B19" zoomScale="120" workbookViewId="0">
      <selection activeCell="G33" sqref="G31:G33"/>
    </sheetView>
  </sheetViews>
  <sheetFormatPr defaultRowHeight="12.75" x14ac:dyDescent="0.2"/>
  <cols>
    <col min="1" max="1" width="26.28515625" bestFit="1" customWidth="1"/>
    <col min="2" max="4" width="13.42578125" bestFit="1" customWidth="1"/>
    <col min="5" max="5" width="11.5703125" bestFit="1" customWidth="1"/>
    <col min="7" max="7" width="106.7109375" bestFit="1" customWidth="1"/>
  </cols>
  <sheetData>
    <row r="1" spans="1:5" ht="19.5" x14ac:dyDescent="0.2">
      <c r="A1" s="12" t="s">
        <v>26</v>
      </c>
      <c r="B1" s="11"/>
      <c r="C1" s="11"/>
      <c r="D1" s="11"/>
      <c r="E1" s="10"/>
    </row>
    <row r="2" spans="1:5" s="7" customFormat="1" ht="28.5" x14ac:dyDescent="0.2">
      <c r="A2" s="9" t="s">
        <v>18</v>
      </c>
      <c r="B2" s="8" t="s">
        <v>17</v>
      </c>
      <c r="C2" s="8" t="s">
        <v>16</v>
      </c>
      <c r="D2" s="8" t="s">
        <v>15</v>
      </c>
      <c r="E2" s="8" t="s">
        <v>14</v>
      </c>
    </row>
    <row r="3" spans="1:5" ht="15" x14ac:dyDescent="0.2">
      <c r="A3" s="14">
        <v>44564</v>
      </c>
      <c r="B3" s="15">
        <v>18</v>
      </c>
      <c r="C3" s="15">
        <v>20</v>
      </c>
      <c r="D3" s="15">
        <v>21</v>
      </c>
      <c r="E3" s="15">
        <v>18</v>
      </c>
    </row>
    <row r="4" spans="1:5" ht="15" x14ac:dyDescent="0.2">
      <c r="A4" s="14">
        <v>44593</v>
      </c>
      <c r="B4" s="15">
        <v>17</v>
      </c>
      <c r="C4" s="15">
        <v>22</v>
      </c>
      <c r="D4" s="15">
        <v>22</v>
      </c>
      <c r="E4" s="15">
        <v>17</v>
      </c>
    </row>
    <row r="5" spans="1:5" ht="15" x14ac:dyDescent="0.2">
      <c r="A5" s="14">
        <v>44621</v>
      </c>
      <c r="B5" s="15">
        <v>20</v>
      </c>
      <c r="C5" s="15">
        <v>19</v>
      </c>
      <c r="D5" s="15" t="s">
        <v>31</v>
      </c>
      <c r="E5" s="15">
        <v>16</v>
      </c>
    </row>
    <row r="6" spans="1:5" ht="15" x14ac:dyDescent="0.2">
      <c r="A6" s="14">
        <v>44652</v>
      </c>
      <c r="B6" s="15">
        <v>16</v>
      </c>
      <c r="C6" s="15">
        <v>16</v>
      </c>
      <c r="D6" s="15">
        <v>19</v>
      </c>
      <c r="E6" s="15">
        <v>20</v>
      </c>
    </row>
    <row r="7" spans="1:5" ht="15" x14ac:dyDescent="0.2">
      <c r="A7" s="14">
        <v>44682</v>
      </c>
      <c r="B7" s="15">
        <v>20</v>
      </c>
      <c r="C7" s="15">
        <v>18</v>
      </c>
      <c r="D7" s="15">
        <v>20</v>
      </c>
      <c r="E7" s="15">
        <v>15</v>
      </c>
    </row>
    <row r="8" spans="1:5" ht="15" x14ac:dyDescent="0.2">
      <c r="A8" s="14">
        <v>44713</v>
      </c>
      <c r="B8" s="15">
        <v>22</v>
      </c>
      <c r="C8" s="15" t="s">
        <v>31</v>
      </c>
      <c r="D8" s="15">
        <v>23</v>
      </c>
      <c r="E8" s="15">
        <v>16</v>
      </c>
    </row>
    <row r="9" spans="1:5" ht="15" x14ac:dyDescent="0.2">
      <c r="A9" s="14">
        <v>44743</v>
      </c>
      <c r="B9" s="15">
        <v>19</v>
      </c>
      <c r="C9" s="15">
        <v>20</v>
      </c>
      <c r="D9" s="15">
        <v>22</v>
      </c>
      <c r="E9" s="15">
        <v>18</v>
      </c>
    </row>
    <row r="10" spans="1:5" ht="15" x14ac:dyDescent="0.2">
      <c r="A10" s="14">
        <v>44774</v>
      </c>
      <c r="B10" s="15">
        <v>18</v>
      </c>
      <c r="C10" s="15">
        <v>18</v>
      </c>
      <c r="D10" s="15">
        <v>20</v>
      </c>
      <c r="E10" s="15">
        <v>20</v>
      </c>
    </row>
    <row r="11" spans="1:5" ht="15" x14ac:dyDescent="0.2">
      <c r="A11" s="14">
        <v>44805</v>
      </c>
      <c r="B11" s="15">
        <v>19</v>
      </c>
      <c r="C11" s="15">
        <v>20</v>
      </c>
      <c r="D11" s="15">
        <v>19</v>
      </c>
      <c r="E11" s="15">
        <v>16</v>
      </c>
    </row>
    <row r="12" spans="1:5" ht="15" x14ac:dyDescent="0.2">
      <c r="A12" s="14">
        <v>44835</v>
      </c>
      <c r="B12" s="15">
        <v>19</v>
      </c>
      <c r="C12" s="15">
        <v>21</v>
      </c>
      <c r="D12" s="15">
        <v>18</v>
      </c>
      <c r="E12" s="15">
        <v>19</v>
      </c>
    </row>
    <row r="13" spans="1:5" ht="15" x14ac:dyDescent="0.2">
      <c r="A13" s="14">
        <v>44866</v>
      </c>
      <c r="B13" s="15" t="s">
        <v>31</v>
      </c>
      <c r="C13" s="15">
        <v>18</v>
      </c>
      <c r="D13" s="15">
        <v>19</v>
      </c>
      <c r="E13" s="15">
        <v>20</v>
      </c>
    </row>
    <row r="14" spans="1:5" ht="15" x14ac:dyDescent="0.2">
      <c r="A14" s="14">
        <v>44896</v>
      </c>
      <c r="B14" s="15">
        <v>19</v>
      </c>
      <c r="C14" s="15">
        <v>20</v>
      </c>
      <c r="D14" s="15">
        <v>18</v>
      </c>
      <c r="E14" s="15">
        <v>16</v>
      </c>
    </row>
    <row r="15" spans="1:5" ht="13.5" thickBot="1" x14ac:dyDescent="0.25"/>
    <row r="16" spans="1:5" ht="16.5" thickTop="1" thickBot="1" x14ac:dyDescent="0.25">
      <c r="A16" s="16" t="s">
        <v>20</v>
      </c>
      <c r="B16" s="17">
        <f>AVERAGE(B3:B14)</f>
        <v>18.818181818181817</v>
      </c>
      <c r="C16" s="17">
        <f>AVERAGE(C3:C14)</f>
        <v>19.272727272727273</v>
      </c>
      <c r="D16" s="17">
        <f>AVERAGE(D3:D14)</f>
        <v>20.09090909090909</v>
      </c>
      <c r="E16" s="17">
        <f>AVERAGE(E3:E14)</f>
        <v>17.583333333333332</v>
      </c>
    </row>
    <row r="17" spans="1:21" ht="16.5" thickTop="1" thickBot="1" x14ac:dyDescent="0.25">
      <c r="A17" s="16" t="s">
        <v>22</v>
      </c>
      <c r="B17" s="18">
        <f>LARGE(B3:B14, 1)</f>
        <v>22</v>
      </c>
      <c r="C17" s="18">
        <f>LARGE(C3:C14, 1)</f>
        <v>22</v>
      </c>
      <c r="D17" s="18">
        <f>LARGE(D3:D14, 1)</f>
        <v>23</v>
      </c>
      <c r="E17" s="18">
        <f>LARGE(E3:E14, 1)</f>
        <v>20</v>
      </c>
      <c r="U17" s="1"/>
    </row>
    <row r="18" spans="1:21" s="1" customFormat="1" ht="16.5" thickTop="1" thickBot="1" x14ac:dyDescent="0.25">
      <c r="A18" s="16"/>
      <c r="B18" s="18">
        <f>LARGE(B3:B14, 2)</f>
        <v>20</v>
      </c>
      <c r="C18" s="18">
        <f>LARGE(C3:C14, 2)</f>
        <v>21</v>
      </c>
      <c r="D18" s="18">
        <f>LARGE(D3:D14, 2)</f>
        <v>22</v>
      </c>
      <c r="E18" s="18">
        <f>LARGE(E3:E14, 2)</f>
        <v>20</v>
      </c>
    </row>
    <row r="19" spans="1:21" s="1" customFormat="1" ht="16.5" thickTop="1" thickBot="1" x14ac:dyDescent="0.25">
      <c r="A19" s="16"/>
      <c r="B19" s="18">
        <f>LARGE(B3:B14, 3)</f>
        <v>20</v>
      </c>
      <c r="C19" s="18">
        <f>LARGE(C3:C14, 3)</f>
        <v>20</v>
      </c>
      <c r="D19" s="18">
        <f>LARGE(D3:D14, 3)</f>
        <v>22</v>
      </c>
      <c r="E19" s="18">
        <f>LARGE(E3:E14, 3)</f>
        <v>20</v>
      </c>
    </row>
    <row r="20" spans="1:21" s="1" customFormat="1" ht="16.5" thickTop="1" thickBot="1" x14ac:dyDescent="0.25">
      <c r="A20" s="16" t="s">
        <v>21</v>
      </c>
      <c r="B20" s="18">
        <f>SMALL(B3:B14,1)</f>
        <v>16</v>
      </c>
      <c r="C20" s="18">
        <f>SMALL(C3:C14,1)</f>
        <v>16</v>
      </c>
      <c r="D20" s="18">
        <f>SMALL(D3:D14,1)</f>
        <v>18</v>
      </c>
      <c r="E20" s="18">
        <f>SMALL(E3:E14,1)</f>
        <v>15</v>
      </c>
    </row>
    <row r="21" spans="1:21" s="1" customFormat="1" ht="16.5" thickTop="1" thickBot="1" x14ac:dyDescent="0.25">
      <c r="A21" s="16"/>
      <c r="B21" s="18">
        <f>SMALL(B3:B14,2)</f>
        <v>17</v>
      </c>
      <c r="C21" s="18">
        <f>SMALL(C3:C14,2)</f>
        <v>18</v>
      </c>
      <c r="D21" s="18">
        <f>SMALL(D3:D14,2)</f>
        <v>18</v>
      </c>
      <c r="E21" s="18">
        <f>SMALL(E3:E14,2)</f>
        <v>16</v>
      </c>
    </row>
    <row r="22" spans="1:21" s="1" customFormat="1" ht="16.5" thickTop="1" thickBot="1" x14ac:dyDescent="0.25">
      <c r="A22" s="16"/>
      <c r="B22" s="18">
        <f>SMALL(B3:B14,3)</f>
        <v>18</v>
      </c>
      <c r="C22" s="18">
        <f>SMALL(C3:C14,3)</f>
        <v>18</v>
      </c>
      <c r="D22" s="18">
        <f>SMALL(D3:D14,3)</f>
        <v>19</v>
      </c>
      <c r="E22" s="18">
        <f>SMALL(E3:E14,3)</f>
        <v>16</v>
      </c>
    </row>
    <row r="23" spans="1:21" s="1" customFormat="1" ht="16.5" thickTop="1" thickBot="1" x14ac:dyDescent="0.25">
      <c r="A23" s="16" t="s">
        <v>23</v>
      </c>
      <c r="B23" s="18">
        <f>LARGE(B3:B14,1)-SMALL(B3:B14,1)</f>
        <v>6</v>
      </c>
      <c r="C23" s="18">
        <f>LARGE(C3:C14,1)-SMALL(C3:C14,1)</f>
        <v>6</v>
      </c>
      <c r="D23" s="18">
        <f>LARGE(D3:D14,1)-SMALL(D3:D14,1)</f>
        <v>5</v>
      </c>
      <c r="E23" s="18">
        <f>LARGE(E3:E14,1)-SMALL(E3:E14,1)</f>
        <v>5</v>
      </c>
      <c r="U23"/>
    </row>
    <row r="24" spans="1:21" ht="16.5" thickTop="1" thickBot="1" x14ac:dyDescent="0.25">
      <c r="A24" s="16" t="s">
        <v>24</v>
      </c>
      <c r="B24" s="18">
        <f>SMALL(B3:E14,1)</f>
        <v>15</v>
      </c>
      <c r="C24" s="18"/>
      <c r="D24" s="18"/>
      <c r="E24" s="18"/>
      <c r="U24" s="1"/>
    </row>
    <row r="25" spans="1:21" s="1" customFormat="1" ht="16.5" thickTop="1" thickBot="1" x14ac:dyDescent="0.25">
      <c r="A25" s="16" t="s">
        <v>25</v>
      </c>
      <c r="B25" s="17">
        <f>AVERAGE(B3:E14)</f>
        <v>18.911111111111111</v>
      </c>
      <c r="C25" s="17">
        <f>AVERAGE(C3:F14)</f>
        <v>18.941176470588236</v>
      </c>
      <c r="D25" s="17">
        <f>AVERAGE(D3:G14)</f>
        <v>18.782608695652176</v>
      </c>
      <c r="E25" s="17">
        <f>AVERAGE(E3:H14)</f>
        <v>17.583333333333332</v>
      </c>
      <c r="U25"/>
    </row>
    <row r="26" spans="1:21" ht="16.5" thickTop="1" thickBot="1" x14ac:dyDescent="0.25">
      <c r="A26" s="16" t="s">
        <v>27</v>
      </c>
      <c r="B26" s="18">
        <f>COUNTIF(B3:B14,"&lt;=20")</f>
        <v>10</v>
      </c>
      <c r="C26" s="18">
        <f>COUNTIF(C3:C14,"&lt;=20")</f>
        <v>9</v>
      </c>
      <c r="D26" s="18">
        <f>COUNTIF(D3:D14,"&lt;=20")</f>
        <v>7</v>
      </c>
      <c r="E26" s="18">
        <f>COUNTIF(E3:E14,"&lt;=20")</f>
        <v>12</v>
      </c>
      <c r="U26" s="1"/>
    </row>
    <row r="27" spans="1:21" s="1" customFormat="1" ht="16.5" thickTop="1" thickBot="1" x14ac:dyDescent="0.25">
      <c r="A27" s="16" t="s">
        <v>29</v>
      </c>
      <c r="B27" s="18">
        <f>COUNTIF(B4:B16,"&lt;20")</f>
        <v>8</v>
      </c>
      <c r="C27" s="18">
        <f>COUNTIF(C4:C16,"&lt;20")</f>
        <v>6</v>
      </c>
      <c r="D27" s="18">
        <f>COUNTIF(D4:D16,"&lt;20")</f>
        <v>5</v>
      </c>
      <c r="E27" s="18">
        <f>COUNTIF(E4:E16,"&lt;20")</f>
        <v>9</v>
      </c>
    </row>
    <row r="28" spans="1:21" s="1" customFormat="1" ht="15" customHeight="1" thickTop="1" thickBot="1" x14ac:dyDescent="0.25">
      <c r="A28" s="16" t="s">
        <v>28</v>
      </c>
      <c r="B28" s="18">
        <f>COUNTIF(B3:E14,"18")</f>
        <v>9</v>
      </c>
      <c r="C28" s="18"/>
      <c r="D28" s="18"/>
      <c r="E28" s="18"/>
    </row>
    <row r="29" spans="1:21" s="1" customFormat="1" ht="15" customHeight="1" thickTop="1" thickBot="1" x14ac:dyDescent="0.25">
      <c r="A29" s="16" t="s">
        <v>30</v>
      </c>
      <c r="B29" s="18">
        <f>COUNT(B3:E14)</f>
        <v>45</v>
      </c>
      <c r="C29" s="18"/>
      <c r="D29" s="18"/>
      <c r="E29" s="18"/>
    </row>
    <row r="30" spans="1:21" s="1" customFormat="1" ht="15" customHeight="1" thickTop="1" thickBot="1" x14ac:dyDescent="0.25">
      <c r="A30" s="16" t="s">
        <v>32</v>
      </c>
      <c r="B30" s="18">
        <f>COUNTIFS(B3:E14,"nincs felmérés")</f>
        <v>3</v>
      </c>
      <c r="C30" s="18"/>
      <c r="D30" s="18"/>
      <c r="E30" s="18"/>
    </row>
    <row r="31" spans="1:21" s="1" customFormat="1" ht="15" customHeight="1" thickTop="1" thickBot="1" x14ac:dyDescent="0.25">
      <c r="A31" s="16" t="s">
        <v>33</v>
      </c>
      <c r="B31" s="18">
        <f>MODE(B3:E14)</f>
        <v>20</v>
      </c>
      <c r="C31" s="18"/>
      <c r="D31" s="18"/>
      <c r="E31" s="18"/>
    </row>
    <row r="32" spans="1:21" s="1" customFormat="1" ht="15" customHeight="1" thickTop="1" thickBot="1" x14ac:dyDescent="0.25">
      <c r="A32" s="16" t="s">
        <v>34</v>
      </c>
      <c r="B32" s="18">
        <f>MEDIAN(B3:E14)</f>
        <v>19</v>
      </c>
      <c r="C32" s="18"/>
      <c r="D32" s="18"/>
      <c r="E32" s="18"/>
    </row>
    <row r="33" spans="1:21" s="1" customFormat="1" ht="15" customHeight="1" thickTop="1" thickBot="1" x14ac:dyDescent="0.25">
      <c r="A33" s="16" t="s">
        <v>35</v>
      </c>
      <c r="B33" s="17">
        <f>STDEV(B3:E14)</f>
        <v>1.8928360422467341</v>
      </c>
      <c r="C33" s="18"/>
      <c r="D33" s="18"/>
      <c r="E33" s="18"/>
      <c r="L33"/>
      <c r="M33"/>
      <c r="N33"/>
      <c r="O33"/>
      <c r="P33"/>
      <c r="Q33"/>
      <c r="R33"/>
      <c r="S33"/>
      <c r="T33"/>
      <c r="U33"/>
    </row>
    <row r="34" spans="1:21" ht="13.5" thickTop="1" x14ac:dyDescent="0.2"/>
    <row r="35" spans="1:21" x14ac:dyDescent="0.2">
      <c r="G35" s="6" t="s">
        <v>13</v>
      </c>
      <c r="H35" s="1"/>
      <c r="I35" s="1"/>
      <c r="J35" s="1"/>
      <c r="K35" s="1"/>
      <c r="L35" s="1"/>
      <c r="M35" s="1"/>
      <c r="N35" s="1"/>
      <c r="O35" s="1"/>
    </row>
    <row r="36" spans="1:21" x14ac:dyDescent="0.2">
      <c r="G36" s="5" t="s">
        <v>12</v>
      </c>
      <c r="H36" s="1"/>
      <c r="I36" s="1"/>
      <c r="J36" s="1"/>
      <c r="K36" s="1"/>
      <c r="L36" s="1"/>
      <c r="M36" s="1"/>
      <c r="N36" s="1"/>
      <c r="O36" s="1"/>
    </row>
    <row r="37" spans="1:21" x14ac:dyDescent="0.2">
      <c r="G37" s="5" t="s">
        <v>11</v>
      </c>
      <c r="H37" s="1"/>
      <c r="I37" s="1"/>
      <c r="J37" s="1"/>
      <c r="K37" s="1"/>
      <c r="L37" s="1"/>
      <c r="M37" s="1"/>
      <c r="N37" s="1"/>
      <c r="O37" s="1"/>
    </row>
    <row r="38" spans="1:21" x14ac:dyDescent="0.2">
      <c r="G38" s="3" t="s">
        <v>19</v>
      </c>
      <c r="H38" s="3"/>
      <c r="I38" s="3"/>
      <c r="J38" s="3"/>
      <c r="K38" s="3"/>
      <c r="L38" s="3"/>
      <c r="M38" s="3"/>
      <c r="N38" s="3"/>
      <c r="O38" s="3"/>
    </row>
    <row r="39" spans="1:21" x14ac:dyDescent="0.2">
      <c r="G39" s="3" t="s">
        <v>10</v>
      </c>
      <c r="H39" s="3"/>
      <c r="I39" s="3"/>
      <c r="J39" s="3"/>
      <c r="K39" s="3"/>
      <c r="L39" s="3"/>
      <c r="M39" s="3"/>
      <c r="N39" s="3"/>
      <c r="O39" s="3"/>
    </row>
    <row r="40" spans="1:21" x14ac:dyDescent="0.2">
      <c r="G40" s="3" t="s">
        <v>9</v>
      </c>
      <c r="H40" s="3"/>
      <c r="I40" s="3"/>
      <c r="J40" s="3"/>
      <c r="K40" s="3"/>
      <c r="L40" s="3"/>
      <c r="M40" s="3"/>
      <c r="N40" s="3"/>
      <c r="O40" s="3"/>
    </row>
    <row r="41" spans="1:21" x14ac:dyDescent="0.2">
      <c r="G41" t="s">
        <v>8</v>
      </c>
    </row>
    <row r="42" spans="1:21" ht="51" x14ac:dyDescent="0.2">
      <c r="G42" s="13" t="s">
        <v>7</v>
      </c>
      <c r="H42" s="13"/>
      <c r="I42" s="13"/>
      <c r="J42" s="13"/>
      <c r="K42" s="13"/>
      <c r="L42" s="13"/>
      <c r="M42" s="13"/>
      <c r="N42" s="13"/>
      <c r="O42" s="13"/>
    </row>
    <row r="43" spans="1:21" x14ac:dyDescent="0.2">
      <c r="G43" s="13"/>
      <c r="H43" s="13"/>
      <c r="I43" s="13"/>
      <c r="J43" s="13"/>
      <c r="K43" s="13"/>
      <c r="L43" s="13"/>
      <c r="M43" s="13"/>
      <c r="N43" s="13"/>
      <c r="O43" s="13"/>
    </row>
    <row r="44" spans="1:21" x14ac:dyDescent="0.2">
      <c r="G44" s="3" t="s">
        <v>6</v>
      </c>
      <c r="H44" s="3"/>
      <c r="I44" s="3"/>
      <c r="J44" s="3"/>
      <c r="K44" s="3"/>
      <c r="L44" s="3"/>
      <c r="M44" s="3"/>
      <c r="N44" s="3"/>
      <c r="O44" s="3"/>
    </row>
    <row r="45" spans="1:21" x14ac:dyDescent="0.2">
      <c r="G45" s="3" t="s">
        <v>5</v>
      </c>
      <c r="H45" s="3"/>
      <c r="I45" s="3"/>
      <c r="J45" s="3"/>
      <c r="K45" s="3"/>
      <c r="L45" s="3"/>
      <c r="M45" s="3"/>
      <c r="N45" s="3"/>
      <c r="O45" s="3"/>
    </row>
    <row r="46" spans="1:21" x14ac:dyDescent="0.2">
      <c r="G46" s="3"/>
      <c r="H46" s="4" t="s">
        <v>4</v>
      </c>
      <c r="I46" s="3"/>
      <c r="J46" s="3"/>
      <c r="K46" s="3"/>
      <c r="L46" s="3"/>
      <c r="M46" s="3"/>
      <c r="N46" s="3"/>
      <c r="O46" s="3"/>
    </row>
    <row r="47" spans="1:21" x14ac:dyDescent="0.2">
      <c r="G47" s="3"/>
      <c r="H47" s="4" t="s">
        <v>3</v>
      </c>
      <c r="I47" s="3"/>
      <c r="J47" s="3"/>
      <c r="K47" s="3"/>
      <c r="L47" s="3"/>
      <c r="M47" s="3"/>
      <c r="N47" s="3"/>
      <c r="O47" s="3"/>
    </row>
    <row r="48" spans="1:21" x14ac:dyDescent="0.2">
      <c r="G48" s="3"/>
      <c r="H48" s="4" t="s">
        <v>2</v>
      </c>
      <c r="I48" s="3"/>
      <c r="J48" s="3"/>
      <c r="K48" s="3"/>
      <c r="L48" s="3"/>
      <c r="M48" s="3"/>
      <c r="N48" s="3"/>
      <c r="O48" s="3"/>
    </row>
    <row r="49" spans="7:15" x14ac:dyDescent="0.2">
      <c r="G49" s="3"/>
      <c r="H49" s="4" t="s">
        <v>1</v>
      </c>
      <c r="I49" s="3"/>
      <c r="J49" s="3"/>
      <c r="K49" s="3"/>
      <c r="L49" s="3"/>
      <c r="M49" s="3"/>
      <c r="N49" s="3"/>
      <c r="O49" s="3"/>
    </row>
    <row r="50" spans="7:15" x14ac:dyDescent="0.2">
      <c r="G50" s="2" t="s">
        <v>0</v>
      </c>
      <c r="H50" s="2"/>
      <c r="I50" s="2"/>
      <c r="J50" s="2"/>
      <c r="K50" s="2"/>
      <c r="L50" s="2"/>
      <c r="M50" s="2"/>
      <c r="N50" s="2"/>
      <c r="O50" s="2"/>
    </row>
    <row r="51" spans="7:15" x14ac:dyDescent="0.2">
      <c r="G51" s="1"/>
      <c r="H51" s="1"/>
      <c r="I51" s="1"/>
      <c r="J51" s="1"/>
      <c r="K51" s="1"/>
      <c r="L51" s="1"/>
      <c r="M51" s="1"/>
      <c r="N51" s="1"/>
      <c r="O51" s="1"/>
    </row>
  </sheetData>
  <mergeCells count="2">
    <mergeCell ref="A1:E1"/>
    <mergeCell ref="G50:O50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Futóverseny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Szabó Zoárd</dc:creator>
  <cp:lastModifiedBy>Szabó Zoárd</cp:lastModifiedBy>
  <dcterms:created xsi:type="dcterms:W3CDTF">2022-12-14T09:05:45Z</dcterms:created>
  <dcterms:modified xsi:type="dcterms:W3CDTF">2022-12-14T09:40:08Z</dcterms:modified>
</cp:coreProperties>
</file>