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abo\IdeaProjects\211008\NövényfajtaKísérletElemző\out\artifacts\NövényfajtaKísérletElemző\példák\"/>
    </mc:Choice>
  </mc:AlternateContent>
  <xr:revisionPtr revIDLastSave="0" documentId="8_{4A0A81CA-B57A-420A-A22E-DC823697596C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Munkalap1" sheetId="1" r:id="rId1"/>
    <sheet name="Ellenőrzé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5" i="2" l="1"/>
  <c r="K3" i="2"/>
  <c r="L3" i="2" s="1"/>
  <c r="M3" i="2" s="1"/>
  <c r="K4" i="2"/>
  <c r="L4" i="2" s="1"/>
  <c r="M4" i="2" s="1"/>
  <c r="K5" i="2"/>
  <c r="L5" i="2" s="1"/>
  <c r="M5" i="2" s="1"/>
  <c r="K6" i="2"/>
  <c r="L6" i="2" s="1"/>
  <c r="M6" i="2" s="1"/>
  <c r="K7" i="2"/>
  <c r="L7" i="2" s="1"/>
  <c r="M7" i="2" s="1"/>
  <c r="K8" i="2"/>
  <c r="L8" i="2" s="1"/>
  <c r="M8" i="2" s="1"/>
  <c r="K9" i="2"/>
  <c r="L9" i="2" s="1"/>
  <c r="M9" i="2" s="1"/>
  <c r="K10" i="2"/>
  <c r="L10" i="2" s="1"/>
  <c r="M10" i="2" s="1"/>
  <c r="K11" i="2"/>
  <c r="L11" i="2" s="1"/>
  <c r="M11" i="2" s="1"/>
  <c r="K12" i="2"/>
  <c r="L12" i="2" s="1"/>
  <c r="M12" i="2" s="1"/>
  <c r="K13" i="2"/>
  <c r="L13" i="2" s="1"/>
  <c r="M13" i="2" s="1"/>
  <c r="K14" i="2"/>
  <c r="L14" i="2" s="1"/>
  <c r="M14" i="2" s="1"/>
  <c r="Q5" i="2" s="1"/>
  <c r="K15" i="2"/>
  <c r="L15" i="2" s="1"/>
  <c r="M15" i="2" s="1"/>
  <c r="K16" i="2"/>
  <c r="L16" i="2" s="1"/>
  <c r="M16" i="2" s="1"/>
  <c r="K17" i="2"/>
  <c r="L17" i="2" s="1"/>
  <c r="M17" i="2" s="1"/>
  <c r="K18" i="2"/>
  <c r="L18" i="2" s="1"/>
  <c r="M18" i="2" s="1"/>
  <c r="K19" i="2"/>
  <c r="L19" i="2" s="1"/>
  <c r="M19" i="2" s="1"/>
  <c r="K20" i="2"/>
  <c r="L20" i="2" s="1"/>
  <c r="M20" i="2" s="1"/>
  <c r="K21" i="2"/>
  <c r="L21" i="2" s="1"/>
  <c r="M21" i="2" s="1"/>
  <c r="K22" i="2"/>
  <c r="L22" i="2" s="1"/>
  <c r="M22" i="2" s="1"/>
  <c r="K23" i="2"/>
  <c r="L23" i="2" s="1"/>
  <c r="M23" i="2" s="1"/>
  <c r="K24" i="2"/>
  <c r="L24" i="2" s="1"/>
  <c r="M24" i="2" s="1"/>
  <c r="K25" i="2"/>
  <c r="L25" i="2" s="1"/>
  <c r="M25" i="2" s="1"/>
  <c r="K2" i="2"/>
  <c r="L2" i="2" s="1"/>
  <c r="M2" i="2" s="1"/>
  <c r="Q2" i="2" l="1"/>
  <c r="Q3" i="2"/>
  <c r="P3" i="2"/>
  <c r="R3" i="2" s="1"/>
  <c r="Q6" i="2"/>
  <c r="R6" i="2" s="1"/>
  <c r="P6" i="2"/>
  <c r="Q7" i="2"/>
  <c r="R7" i="2" s="1"/>
  <c r="P7" i="2"/>
  <c r="Q4" i="2"/>
  <c r="P4" i="2"/>
  <c r="P2" i="2"/>
  <c r="R5" i="2"/>
  <c r="R2" i="2" l="1"/>
  <c r="R8" i="2" s="1"/>
  <c r="R4" i="2"/>
  <c r="P8" i="2"/>
  <c r="S3" i="2" s="1"/>
  <c r="S5" i="2"/>
  <c r="S7" i="2"/>
  <c r="S6" i="2"/>
  <c r="S2" i="2" l="1"/>
  <c r="S4" i="2"/>
</calcChain>
</file>

<file path=xl/sharedStrings.xml><?xml version="1.0" encoding="utf-8"?>
<sst xmlns="http://schemas.openxmlformats.org/spreadsheetml/2006/main" count="120" uniqueCount="25">
  <si>
    <t>standard</t>
  </si>
  <si>
    <t>Csillag</t>
  </si>
  <si>
    <t>Orosháza</t>
  </si>
  <si>
    <t>Gönczi</t>
  </si>
  <si>
    <t>Czeglédi</t>
  </si>
  <si>
    <t>Harmat</t>
  </si>
  <si>
    <t>Vidor</t>
  </si>
  <si>
    <t>Izsáki sárfehér</t>
  </si>
  <si>
    <t>parcella</t>
  </si>
  <si>
    <t>sorszám</t>
  </si>
  <si>
    <t>fajta</t>
  </si>
  <si>
    <t>ismétlés</t>
  </si>
  <si>
    <t>nedvesség</t>
  </si>
  <si>
    <t>év</t>
  </si>
  <si>
    <t>helyszín</t>
  </si>
  <si>
    <t>tömeg</t>
  </si>
  <si>
    <t>Szórás</t>
  </si>
  <si>
    <t>Termésátlag</t>
  </si>
  <si>
    <t>CV</t>
  </si>
  <si>
    <t>Standard átlag</t>
  </si>
  <si>
    <t>Standard%</t>
  </si>
  <si>
    <t>Termés szárazanyag</t>
  </si>
  <si>
    <t>Termés (9% nedv)</t>
  </si>
  <si>
    <t>Termésátlag (parcella 20 m2)</t>
  </si>
  <si>
    <t>Fajta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</si>
</sst>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name val="Arial"/>
      <family val="2"/>
      <charset val="1"/>
    </font>
    <font>
      <sz val="10"/>
      <name val="Arial"/>
      <family val="2"/>
      <charset val="238"/>
    </font>
    <font>
      <b/>
      <sz val="10"/>
      <name val="Arial"/>
      <family val="2"/>
      <charset val="1"/>
    </font>
    <font>
      <b/>
      <sz val="10"/>
      <color rgb="FF0099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2" fontId="1" fillId="0" borderId="0" xfId="0" applyNumberFormat="1" applyFont="1" applyBorder="1" applyProtection="1">
      <protection locked="0"/>
    </xf>
    <xf numFmtId="0" fontId="0" fillId="0" borderId="0" xfId="0" applyFont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vertical="center" wrapText="1"/>
    </xf>
    <xf numFmtId="165" fontId="3" fillId="0" borderId="1" xfId="0" applyNumberFormat="1" applyFont="1" applyBorder="1"/>
    <xf numFmtId="164" fontId="3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0303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zoomScaleNormal="100" workbookViewId="0">
      <selection activeCell="F2" sqref="F2:G5"/>
    </sheetView>
  </sheetViews>
  <sheetFormatPr defaultColWidth="11.5703125" defaultRowHeight="12.75" x14ac:dyDescent="0.2"/>
  <sheetData>
    <row r="1" spans="1:9" x14ac:dyDescent="0.2">
      <c r="A1" s="1" t="s">
        <v>8</v>
      </c>
      <c r="B1" s="1" t="s">
        <v>9</v>
      </c>
      <c r="C1" s="1" t="s">
        <v>0</v>
      </c>
      <c r="D1" s="1" t="s">
        <v>10</v>
      </c>
      <c r="E1" s="1" t="s">
        <v>11</v>
      </c>
      <c r="F1" s="1" t="s">
        <v>15</v>
      </c>
      <c r="G1" s="1" t="s">
        <v>12</v>
      </c>
      <c r="H1" s="1" t="s">
        <v>13</v>
      </c>
      <c r="I1" s="1" t="s">
        <v>14</v>
      </c>
    </row>
    <row r="2" spans="1:9" x14ac:dyDescent="0.2">
      <c r="A2" s="1">
        <v>101</v>
      </c>
      <c r="B2" s="1">
        <v>1</v>
      </c>
      <c r="C2" s="1">
        <v>1</v>
      </c>
      <c r="D2" s="3" t="s">
        <v>1</v>
      </c>
      <c r="E2" s="3">
        <v>1</v>
      </c>
      <c r="F2" s="2">
        <v>9.16</v>
      </c>
      <c r="G2" s="2">
        <v>3.7</v>
      </c>
      <c r="H2" s="3">
        <v>2019</v>
      </c>
      <c r="I2" s="1" t="s">
        <v>2</v>
      </c>
    </row>
    <row r="3" spans="1:9" x14ac:dyDescent="0.2">
      <c r="A3" s="1">
        <v>201</v>
      </c>
      <c r="B3" s="1">
        <v>1</v>
      </c>
      <c r="C3" s="1">
        <v>1</v>
      </c>
      <c r="D3" s="3" t="s">
        <v>1</v>
      </c>
      <c r="E3" s="3">
        <v>2</v>
      </c>
      <c r="F3" s="2">
        <v>9.07</v>
      </c>
      <c r="G3" s="2">
        <v>4</v>
      </c>
      <c r="H3" s="3">
        <v>2019</v>
      </c>
      <c r="I3" s="1" t="s">
        <v>2</v>
      </c>
    </row>
    <row r="4" spans="1:9" x14ac:dyDescent="0.2">
      <c r="A4" s="1">
        <v>301</v>
      </c>
      <c r="B4" s="1">
        <v>1</v>
      </c>
      <c r="C4" s="1">
        <v>1</v>
      </c>
      <c r="D4" s="3" t="s">
        <v>1</v>
      </c>
      <c r="E4" s="3">
        <v>3</v>
      </c>
      <c r="F4" s="2">
        <v>8.26</v>
      </c>
      <c r="G4" s="2">
        <v>4.45</v>
      </c>
      <c r="H4" s="3">
        <v>2019</v>
      </c>
      <c r="I4" s="1" t="s">
        <v>2</v>
      </c>
    </row>
    <row r="5" spans="1:9" x14ac:dyDescent="0.2">
      <c r="A5" s="1">
        <v>401</v>
      </c>
      <c r="B5" s="1">
        <v>1</v>
      </c>
      <c r="C5" s="1">
        <v>1</v>
      </c>
      <c r="D5" s="3" t="s">
        <v>1</v>
      </c>
      <c r="E5" s="3">
        <v>4</v>
      </c>
      <c r="F5" s="2">
        <v>7.7</v>
      </c>
      <c r="G5" s="2">
        <v>3.1</v>
      </c>
      <c r="H5" s="3">
        <v>2019</v>
      </c>
      <c r="I5" s="1" t="s">
        <v>2</v>
      </c>
    </row>
    <row r="6" spans="1:9" x14ac:dyDescent="0.2">
      <c r="A6" s="1">
        <v>102</v>
      </c>
      <c r="B6" s="1">
        <v>2</v>
      </c>
      <c r="C6" s="1">
        <v>1</v>
      </c>
      <c r="D6" s="3" t="s">
        <v>3</v>
      </c>
      <c r="E6" s="3">
        <v>1</v>
      </c>
      <c r="F6" s="2">
        <v>8.07</v>
      </c>
      <c r="G6" s="2">
        <v>2.35</v>
      </c>
      <c r="H6" s="3">
        <v>2019</v>
      </c>
      <c r="I6" s="1" t="s">
        <v>2</v>
      </c>
    </row>
    <row r="7" spans="1:9" x14ac:dyDescent="0.2">
      <c r="A7" s="1">
        <v>202</v>
      </c>
      <c r="B7" s="1">
        <v>2</v>
      </c>
      <c r="C7" s="1">
        <v>1</v>
      </c>
      <c r="D7" s="3" t="s">
        <v>3</v>
      </c>
      <c r="E7" s="3">
        <v>2</v>
      </c>
      <c r="F7" s="2">
        <v>8.6199999999999992</v>
      </c>
      <c r="G7" s="2">
        <v>3.55</v>
      </c>
      <c r="H7" s="3">
        <v>2019</v>
      </c>
      <c r="I7" s="1" t="s">
        <v>2</v>
      </c>
    </row>
    <row r="8" spans="1:9" x14ac:dyDescent="0.2">
      <c r="A8" s="1">
        <v>302</v>
      </c>
      <c r="B8" s="1">
        <v>2</v>
      </c>
      <c r="C8" s="1">
        <v>1</v>
      </c>
      <c r="D8" s="3" t="s">
        <v>3</v>
      </c>
      <c r="E8" s="3">
        <v>3</v>
      </c>
      <c r="F8" s="2">
        <v>8.85</v>
      </c>
      <c r="G8" s="2">
        <v>3</v>
      </c>
      <c r="H8" s="3">
        <v>2019</v>
      </c>
      <c r="I8" s="1" t="s">
        <v>2</v>
      </c>
    </row>
    <row r="9" spans="1:9" x14ac:dyDescent="0.2">
      <c r="A9" s="1">
        <v>402</v>
      </c>
      <c r="B9" s="1">
        <v>2</v>
      </c>
      <c r="C9" s="1">
        <v>1</v>
      </c>
      <c r="D9" s="3" t="s">
        <v>3</v>
      </c>
      <c r="E9" s="3">
        <v>4</v>
      </c>
      <c r="F9" s="2">
        <v>9</v>
      </c>
      <c r="G9" s="2">
        <v>2.6</v>
      </c>
      <c r="H9" s="3">
        <v>2019</v>
      </c>
      <c r="I9" s="1" t="s">
        <v>2</v>
      </c>
    </row>
    <row r="10" spans="1:9" x14ac:dyDescent="0.2">
      <c r="A10" s="1">
        <v>103</v>
      </c>
      <c r="B10" s="1">
        <v>3</v>
      </c>
      <c r="C10" s="1">
        <v>1</v>
      </c>
      <c r="D10" s="3" t="s">
        <v>4</v>
      </c>
      <c r="E10" s="3">
        <v>1</v>
      </c>
      <c r="F10" s="2">
        <v>10.8</v>
      </c>
      <c r="G10" s="2">
        <v>4.0999999999999996</v>
      </c>
      <c r="H10" s="3">
        <v>2019</v>
      </c>
      <c r="I10" s="1" t="s">
        <v>2</v>
      </c>
    </row>
    <row r="11" spans="1:9" x14ac:dyDescent="0.2">
      <c r="A11" s="1">
        <v>203</v>
      </c>
      <c r="B11" s="1">
        <v>3</v>
      </c>
      <c r="C11" s="1">
        <v>1</v>
      </c>
      <c r="D11" s="3" t="s">
        <v>4</v>
      </c>
      <c r="E11" s="3">
        <v>2</v>
      </c>
      <c r="F11" s="2">
        <v>10.16</v>
      </c>
      <c r="G11" s="2">
        <v>3.85</v>
      </c>
      <c r="H11" s="3">
        <v>2019</v>
      </c>
      <c r="I11" s="1" t="s">
        <v>2</v>
      </c>
    </row>
    <row r="12" spans="1:9" x14ac:dyDescent="0.2">
      <c r="A12" s="1">
        <v>303</v>
      </c>
      <c r="B12" s="1">
        <v>3</v>
      </c>
      <c r="C12" s="1">
        <v>1</v>
      </c>
      <c r="D12" s="3" t="s">
        <v>4</v>
      </c>
      <c r="E12" s="3">
        <v>3</v>
      </c>
      <c r="F12" s="2">
        <v>9.84</v>
      </c>
      <c r="G12" s="2">
        <v>3.2</v>
      </c>
      <c r="H12" s="3">
        <v>2019</v>
      </c>
      <c r="I12" s="1" t="s">
        <v>2</v>
      </c>
    </row>
    <row r="13" spans="1:9" x14ac:dyDescent="0.2">
      <c r="A13" s="1">
        <v>403</v>
      </c>
      <c r="B13" s="1">
        <v>3</v>
      </c>
      <c r="C13" s="1">
        <v>1</v>
      </c>
      <c r="D13" s="3" t="s">
        <v>4</v>
      </c>
      <c r="E13" s="3">
        <v>4</v>
      </c>
      <c r="F13" s="2">
        <v>9.6</v>
      </c>
      <c r="G13" s="2">
        <v>3.5</v>
      </c>
      <c r="H13" s="3">
        <v>2019</v>
      </c>
      <c r="I13" s="1" t="s">
        <v>2</v>
      </c>
    </row>
    <row r="14" spans="1:9" x14ac:dyDescent="0.2">
      <c r="A14" s="1">
        <v>104</v>
      </c>
      <c r="B14" s="1">
        <v>4</v>
      </c>
      <c r="C14" s="1">
        <v>0</v>
      </c>
      <c r="D14" s="3" t="s">
        <v>5</v>
      </c>
      <c r="E14" s="3">
        <v>1</v>
      </c>
      <c r="F14" s="2">
        <v>8.16</v>
      </c>
      <c r="G14" s="2">
        <v>1.95</v>
      </c>
      <c r="H14" s="3">
        <v>2019</v>
      </c>
      <c r="I14" s="1" t="s">
        <v>2</v>
      </c>
    </row>
    <row r="15" spans="1:9" x14ac:dyDescent="0.2">
      <c r="A15" s="1">
        <v>204</v>
      </c>
      <c r="B15" s="1">
        <v>4</v>
      </c>
      <c r="C15" s="1">
        <v>0</v>
      </c>
      <c r="D15" s="3" t="s">
        <v>5</v>
      </c>
      <c r="E15" s="3">
        <v>2</v>
      </c>
      <c r="F15" s="2">
        <v>9.24</v>
      </c>
      <c r="G15" s="2">
        <v>2.8</v>
      </c>
      <c r="H15" s="3">
        <v>2019</v>
      </c>
      <c r="I15" s="1" t="s">
        <v>2</v>
      </c>
    </row>
    <row r="16" spans="1:9" x14ac:dyDescent="0.2">
      <c r="A16" s="1">
        <v>304</v>
      </c>
      <c r="B16" s="1">
        <v>4</v>
      </c>
      <c r="C16" s="1">
        <v>0</v>
      </c>
      <c r="D16" s="3" t="s">
        <v>5</v>
      </c>
      <c r="E16" s="3">
        <v>3</v>
      </c>
      <c r="F16" s="2">
        <v>8.33</v>
      </c>
      <c r="G16" s="2">
        <v>1.9</v>
      </c>
      <c r="H16" s="3">
        <v>2019</v>
      </c>
      <c r="I16" s="1" t="s">
        <v>2</v>
      </c>
    </row>
    <row r="17" spans="1:9" x14ac:dyDescent="0.2">
      <c r="A17" s="1">
        <v>404</v>
      </c>
      <c r="B17" s="1">
        <v>4</v>
      </c>
      <c r="C17" s="1">
        <v>0</v>
      </c>
      <c r="D17" s="3" t="s">
        <v>5</v>
      </c>
      <c r="E17" s="3">
        <v>4</v>
      </c>
      <c r="F17" s="2">
        <v>8.09</v>
      </c>
      <c r="G17" s="2">
        <v>1.6</v>
      </c>
      <c r="H17" s="3">
        <v>2019</v>
      </c>
      <c r="I17" s="1" t="s">
        <v>2</v>
      </c>
    </row>
    <row r="18" spans="1:9" x14ac:dyDescent="0.2">
      <c r="A18" s="1">
        <v>105</v>
      </c>
      <c r="B18" s="1">
        <v>5</v>
      </c>
      <c r="C18" s="1">
        <v>0</v>
      </c>
      <c r="D18" s="3" t="s">
        <v>6</v>
      </c>
      <c r="E18" s="3">
        <v>1</v>
      </c>
      <c r="F18" s="2">
        <v>8.77</v>
      </c>
      <c r="G18" s="2">
        <v>4.25</v>
      </c>
      <c r="H18" s="3">
        <v>2019</v>
      </c>
      <c r="I18" s="1" t="s">
        <v>2</v>
      </c>
    </row>
    <row r="19" spans="1:9" x14ac:dyDescent="0.2">
      <c r="A19" s="1">
        <v>205</v>
      </c>
      <c r="B19" s="1">
        <v>5</v>
      </c>
      <c r="C19" s="1">
        <v>0</v>
      </c>
      <c r="D19" s="3" t="s">
        <v>6</v>
      </c>
      <c r="E19" s="3">
        <v>2</v>
      </c>
      <c r="F19" s="2">
        <v>8.5399999999999991</v>
      </c>
      <c r="G19" s="2">
        <v>3.75</v>
      </c>
      <c r="H19" s="3">
        <v>2019</v>
      </c>
      <c r="I19" s="1" t="s">
        <v>2</v>
      </c>
    </row>
    <row r="20" spans="1:9" x14ac:dyDescent="0.2">
      <c r="A20" s="1">
        <v>305</v>
      </c>
      <c r="B20" s="1">
        <v>5</v>
      </c>
      <c r="C20" s="1">
        <v>0</v>
      </c>
      <c r="D20" s="3" t="s">
        <v>6</v>
      </c>
      <c r="E20" s="3">
        <v>3</v>
      </c>
      <c r="F20" s="2">
        <v>8.7899999999999991</v>
      </c>
      <c r="G20" s="2">
        <v>4.2</v>
      </c>
      <c r="H20" s="3">
        <v>2019</v>
      </c>
      <c r="I20" s="1" t="s">
        <v>2</v>
      </c>
    </row>
    <row r="21" spans="1:9" x14ac:dyDescent="0.2">
      <c r="A21" s="1">
        <v>405</v>
      </c>
      <c r="B21" s="1">
        <v>5</v>
      </c>
      <c r="C21" s="1">
        <v>0</v>
      </c>
      <c r="D21" s="3" t="s">
        <v>6</v>
      </c>
      <c r="E21" s="3">
        <v>4</v>
      </c>
      <c r="F21" s="2">
        <v>7.09</v>
      </c>
      <c r="G21" s="2">
        <v>2.6</v>
      </c>
      <c r="H21" s="3">
        <v>2019</v>
      </c>
      <c r="I21" s="1" t="s">
        <v>2</v>
      </c>
    </row>
    <row r="22" spans="1:9" x14ac:dyDescent="0.2">
      <c r="A22" s="1">
        <v>106</v>
      </c>
      <c r="B22" s="1">
        <v>6</v>
      </c>
      <c r="C22" s="1">
        <v>0</v>
      </c>
      <c r="D22" s="3" t="s">
        <v>7</v>
      </c>
      <c r="E22" s="3">
        <v>1</v>
      </c>
      <c r="F22" s="2">
        <v>4.97</v>
      </c>
      <c r="G22" s="2">
        <v>2.4500000000000002</v>
      </c>
      <c r="H22" s="3">
        <v>2019</v>
      </c>
      <c r="I22" s="1" t="s">
        <v>2</v>
      </c>
    </row>
    <row r="23" spans="1:9" x14ac:dyDescent="0.2">
      <c r="A23" s="1">
        <v>206</v>
      </c>
      <c r="B23" s="1">
        <v>6</v>
      </c>
      <c r="C23" s="1">
        <v>0</v>
      </c>
      <c r="D23" s="3" t="s">
        <v>7</v>
      </c>
      <c r="E23" s="3">
        <v>2</v>
      </c>
      <c r="F23" s="2">
        <v>7.25</v>
      </c>
      <c r="G23" s="2">
        <v>3.2</v>
      </c>
      <c r="H23" s="3">
        <v>2019</v>
      </c>
      <c r="I23" s="1" t="s">
        <v>2</v>
      </c>
    </row>
    <row r="24" spans="1:9" x14ac:dyDescent="0.2">
      <c r="A24" s="1">
        <v>306</v>
      </c>
      <c r="B24" s="1">
        <v>6</v>
      </c>
      <c r="C24" s="1">
        <v>0</v>
      </c>
      <c r="D24" s="3" t="s">
        <v>7</v>
      </c>
      <c r="E24" s="3">
        <v>3</v>
      </c>
      <c r="F24" s="2">
        <v>7.23</v>
      </c>
      <c r="G24" s="2">
        <v>3.5</v>
      </c>
      <c r="H24" s="3">
        <v>2019</v>
      </c>
      <c r="I24" s="1" t="s">
        <v>2</v>
      </c>
    </row>
    <row r="25" spans="1:9" x14ac:dyDescent="0.2">
      <c r="A25" s="1">
        <v>406</v>
      </c>
      <c r="B25" s="1">
        <v>6</v>
      </c>
      <c r="C25" s="1">
        <v>0</v>
      </c>
      <c r="D25" s="3" t="s">
        <v>7</v>
      </c>
      <c r="E25" s="3">
        <v>4</v>
      </c>
      <c r="F25" s="2">
        <v>7.31</v>
      </c>
      <c r="G25" s="2">
        <v>3.55</v>
      </c>
      <c r="H25" s="3">
        <v>2019</v>
      </c>
      <c r="I25" s="1" t="s">
        <v>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Roman,Általános"&amp;12&amp;A</oddHeader>
    <oddFooter>&amp;C&amp;"Times New Roman,Általános"&amp;12Oldal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9925F-C16F-46AC-9D11-09A31E321E66}">
  <dimension ref="A1:S25"/>
  <sheetViews>
    <sheetView tabSelected="1" topLeftCell="B1" zoomScale="145" zoomScaleNormal="145" workbookViewId="0">
      <selection activeCell="P10" sqref="P10"/>
    </sheetView>
  </sheetViews>
  <sheetFormatPr defaultRowHeight="12.75" x14ac:dyDescent="0.2"/>
  <cols>
    <col min="12" max="12" width="8.5703125" customWidth="1"/>
    <col min="13" max="13" width="11" customWidth="1"/>
    <col min="14" max="14" width="14.85546875" customWidth="1"/>
    <col min="16" max="16" width="11.5703125" customWidth="1"/>
    <col min="19" max="19" width="9.85546875" customWidth="1"/>
  </cols>
  <sheetData>
    <row r="1" spans="1:19" x14ac:dyDescent="0.2">
      <c r="A1" s="4">
        <v>101</v>
      </c>
      <c r="B1" s="4">
        <v>1</v>
      </c>
      <c r="C1" s="4" t="s">
        <v>1</v>
      </c>
      <c r="D1" s="4">
        <v>1</v>
      </c>
      <c r="E1" s="2">
        <v>9.16</v>
      </c>
      <c r="F1" s="2">
        <v>3.7</v>
      </c>
      <c r="G1" s="5">
        <v>4.8470000000000004</v>
      </c>
      <c r="H1" s="4">
        <v>2019</v>
      </c>
      <c r="I1" s="4" t="s">
        <v>2</v>
      </c>
      <c r="K1" t="s">
        <v>21</v>
      </c>
      <c r="L1" t="s">
        <v>22</v>
      </c>
      <c r="M1" t="s">
        <v>23</v>
      </c>
      <c r="O1" s="8" t="s">
        <v>24</v>
      </c>
      <c r="P1" s="8" t="s">
        <v>17</v>
      </c>
      <c r="Q1" s="8" t="s">
        <v>16</v>
      </c>
      <c r="R1" s="8" t="s">
        <v>18</v>
      </c>
      <c r="S1" s="8" t="s">
        <v>20</v>
      </c>
    </row>
    <row r="2" spans="1:19" x14ac:dyDescent="0.2">
      <c r="A2" s="4">
        <v>201</v>
      </c>
      <c r="B2" s="4">
        <v>1</v>
      </c>
      <c r="C2" s="4" t="s">
        <v>1</v>
      </c>
      <c r="D2" s="4">
        <v>2</v>
      </c>
      <c r="E2" s="2">
        <v>9.07</v>
      </c>
      <c r="F2" s="2">
        <v>4</v>
      </c>
      <c r="G2" s="5">
        <v>4.7839999999999998</v>
      </c>
      <c r="H2" s="4">
        <v>2019</v>
      </c>
      <c r="I2" s="4" t="s">
        <v>2</v>
      </c>
      <c r="K2">
        <f>+E1*((100-F1)/100)</f>
        <v>8.8210800000000003</v>
      </c>
      <c r="L2">
        <f>+K2/0.91</f>
        <v>9.6934945054945061</v>
      </c>
      <c r="M2" s="6">
        <f>+(L2/20*10000)/1000</f>
        <v>4.8467472527472539</v>
      </c>
      <c r="N2" s="6"/>
      <c r="O2" s="8" t="s">
        <v>1</v>
      </c>
      <c r="P2" s="9">
        <f>AVERAGE(M2:M5)</f>
        <v>4.5167596153846166</v>
      </c>
      <c r="Q2" s="9">
        <f>STDEVA(M2:M5)</f>
        <v>0.35912212766648149</v>
      </c>
      <c r="R2" s="12">
        <f>+Q2/P2*100</f>
        <v>7.9508797954017556</v>
      </c>
      <c r="S2" s="10">
        <f t="shared" ref="S2:S7" si="0">+P2/$P$8*100</f>
        <v>93.643576117278585</v>
      </c>
    </row>
    <row r="3" spans="1:19" x14ac:dyDescent="0.2">
      <c r="A3" s="4">
        <v>301</v>
      </c>
      <c r="B3" s="4">
        <v>1</v>
      </c>
      <c r="C3" s="4" t="s">
        <v>1</v>
      </c>
      <c r="D3" s="4">
        <v>3</v>
      </c>
      <c r="E3" s="2">
        <v>8.26</v>
      </c>
      <c r="F3" s="2">
        <v>4.45</v>
      </c>
      <c r="G3" s="5">
        <v>4.3369999999999997</v>
      </c>
      <c r="H3" s="4">
        <v>2019</v>
      </c>
      <c r="I3" s="4" t="s">
        <v>2</v>
      </c>
      <c r="K3">
        <f>+E2*((100-F2)/100)</f>
        <v>8.7072000000000003</v>
      </c>
      <c r="L3">
        <f t="shared" ref="L3:L25" si="1">+K3/0.91</f>
        <v>9.5683516483516478</v>
      </c>
      <c r="M3" s="6">
        <f t="shared" ref="M3:M25" si="2">+(L3/20*10000)/1000</f>
        <v>4.7841758241758239</v>
      </c>
      <c r="N3" s="6"/>
      <c r="O3" s="11" t="s">
        <v>3</v>
      </c>
      <c r="P3" s="9">
        <f>AVERAGE(M6:M9)</f>
        <v>4.607808379120879</v>
      </c>
      <c r="Q3" s="13">
        <f>STDEVA(M6:M9)</f>
        <v>0.21153593491159126</v>
      </c>
      <c r="R3" s="10">
        <f t="shared" ref="R3:R7" si="3">+Q3/P3*100</f>
        <v>4.5908144937214175</v>
      </c>
      <c r="S3" s="10">
        <f t="shared" si="0"/>
        <v>95.531241736737229</v>
      </c>
    </row>
    <row r="4" spans="1:19" x14ac:dyDescent="0.2">
      <c r="A4" s="4">
        <v>401</v>
      </c>
      <c r="B4" s="4">
        <v>1</v>
      </c>
      <c r="C4" s="4" t="s">
        <v>1</v>
      </c>
      <c r="D4" s="4">
        <v>4</v>
      </c>
      <c r="E4" s="2">
        <v>7.7</v>
      </c>
      <c r="F4" s="2">
        <v>3.1</v>
      </c>
      <c r="G4" s="5">
        <v>4.0999999999999996</v>
      </c>
      <c r="H4" s="4">
        <v>2019</v>
      </c>
      <c r="I4" s="4" t="s">
        <v>2</v>
      </c>
      <c r="K4">
        <f>+E3*((100-F3)/100)</f>
        <v>7.8924300000000001</v>
      </c>
      <c r="L4">
        <f t="shared" si="1"/>
        <v>8.673</v>
      </c>
      <c r="M4" s="6">
        <f t="shared" si="2"/>
        <v>4.3365</v>
      </c>
      <c r="N4" s="6"/>
      <c r="O4" s="11" t="s">
        <v>4</v>
      </c>
      <c r="P4" s="13">
        <f>AVERAGE(M10:M13)</f>
        <v>5.3454890109890103</v>
      </c>
      <c r="Q4" s="9">
        <f>STDEVA(M10:M13)</f>
        <v>0.25654385784161082</v>
      </c>
      <c r="R4" s="10">
        <f t="shared" si="3"/>
        <v>4.7992589137162156</v>
      </c>
      <c r="S4" s="10">
        <f t="shared" si="0"/>
        <v>110.82518214598419</v>
      </c>
    </row>
    <row r="5" spans="1:19" x14ac:dyDescent="0.2">
      <c r="A5" s="4">
        <v>102</v>
      </c>
      <c r="B5" s="4">
        <v>2</v>
      </c>
      <c r="C5" s="4" t="s">
        <v>3</v>
      </c>
      <c r="D5" s="4">
        <v>1</v>
      </c>
      <c r="E5" s="4">
        <v>8.07</v>
      </c>
      <c r="F5" s="4">
        <v>2.35</v>
      </c>
      <c r="G5" s="5">
        <v>4.33</v>
      </c>
      <c r="H5" s="4">
        <v>2019</v>
      </c>
      <c r="I5" s="4" t="s">
        <v>2</v>
      </c>
      <c r="K5">
        <f t="shared" ref="K5:K25" si="4">+E4*((100-F4)/100)</f>
        <v>7.4613000000000005</v>
      </c>
      <c r="L5">
        <f t="shared" si="1"/>
        <v>8.1992307692307698</v>
      </c>
      <c r="M5" s="6">
        <f t="shared" si="2"/>
        <v>4.0996153846153849</v>
      </c>
      <c r="N5" s="6"/>
      <c r="O5" s="11" t="s">
        <v>5</v>
      </c>
      <c r="P5" s="9">
        <f>AVERAGE(M14:M17)</f>
        <v>4.5486881868131865</v>
      </c>
      <c r="Q5" s="9">
        <f>STDEVA(M14:M17)</f>
        <v>0.26225511646694355</v>
      </c>
      <c r="R5" s="10">
        <f t="shared" si="3"/>
        <v>5.7655109714319552</v>
      </c>
      <c r="S5" s="10">
        <f t="shared" si="0"/>
        <v>94.305534216333328</v>
      </c>
    </row>
    <row r="6" spans="1:19" x14ac:dyDescent="0.2">
      <c r="A6" s="4">
        <v>202</v>
      </c>
      <c r="B6" s="4">
        <v>2</v>
      </c>
      <c r="C6" s="4" t="s">
        <v>3</v>
      </c>
      <c r="D6" s="4">
        <v>2</v>
      </c>
      <c r="E6" s="4">
        <v>8.6199999999999992</v>
      </c>
      <c r="F6" s="4">
        <v>3.55</v>
      </c>
      <c r="G6" s="5">
        <v>4.5679999999999996</v>
      </c>
      <c r="H6" s="4">
        <v>2019</v>
      </c>
      <c r="I6" s="4" t="s">
        <v>2</v>
      </c>
      <c r="K6">
        <f t="shared" si="4"/>
        <v>7.8803550000000007</v>
      </c>
      <c r="L6">
        <f t="shared" si="1"/>
        <v>8.6597307692307695</v>
      </c>
      <c r="M6" s="6">
        <f t="shared" si="2"/>
        <v>4.3298653846153847</v>
      </c>
      <c r="N6" s="6"/>
      <c r="O6" s="11" t="s">
        <v>6</v>
      </c>
      <c r="P6" s="9">
        <f>AVERAGE(M18:M21)</f>
        <v>4.387844093406593</v>
      </c>
      <c r="Q6" s="9">
        <f>STDEVA(M18:M21)</f>
        <v>0.39874479461103379</v>
      </c>
      <c r="R6" s="10">
        <f t="shared" si="3"/>
        <v>9.0874877530450284</v>
      </c>
      <c r="S6" s="10">
        <f t="shared" si="0"/>
        <v>90.970839128148427</v>
      </c>
    </row>
    <row r="7" spans="1:19" ht="25.5" x14ac:dyDescent="0.2">
      <c r="A7" s="4">
        <v>302</v>
      </c>
      <c r="B7" s="4">
        <v>2</v>
      </c>
      <c r="C7" s="4" t="s">
        <v>3</v>
      </c>
      <c r="D7" s="4">
        <v>3</v>
      </c>
      <c r="E7" s="4">
        <v>8.85</v>
      </c>
      <c r="F7" s="4">
        <v>3</v>
      </c>
      <c r="G7" s="5">
        <v>4.7169999999999996</v>
      </c>
      <c r="H7" s="4">
        <v>2019</v>
      </c>
      <c r="I7" s="4" t="s">
        <v>2</v>
      </c>
      <c r="K7">
        <f t="shared" si="4"/>
        <v>8.3139899999999987</v>
      </c>
      <c r="L7">
        <f t="shared" si="1"/>
        <v>9.1362527472527457</v>
      </c>
      <c r="M7" s="6">
        <f t="shared" si="2"/>
        <v>4.5681263736263729</v>
      </c>
      <c r="N7" s="6"/>
      <c r="O7" s="11" t="s">
        <v>7</v>
      </c>
      <c r="P7" s="9">
        <f>AVERAGE(M22:M25)</f>
        <v>3.5568241758241754</v>
      </c>
      <c r="Q7" s="13">
        <f>STDEVA(M22:M25)</f>
        <v>0.59553542958226735</v>
      </c>
      <c r="R7" s="10">
        <f t="shared" si="3"/>
        <v>16.743459899708757</v>
      </c>
      <c r="S7" s="10">
        <f t="shared" si="0"/>
        <v>73.741744924852625</v>
      </c>
    </row>
    <row r="8" spans="1:19" ht="25.5" x14ac:dyDescent="0.2">
      <c r="A8" s="4">
        <v>402</v>
      </c>
      <c r="B8" s="4">
        <v>2</v>
      </c>
      <c r="C8" s="4" t="s">
        <v>3</v>
      </c>
      <c r="D8" s="4">
        <v>4</v>
      </c>
      <c r="E8" s="4">
        <v>9</v>
      </c>
      <c r="F8" s="4">
        <v>2.6</v>
      </c>
      <c r="G8" s="5">
        <v>4.8159999999999998</v>
      </c>
      <c r="H8" s="4">
        <v>2019</v>
      </c>
      <c r="I8" s="4" t="s">
        <v>2</v>
      </c>
      <c r="K8">
        <f t="shared" si="4"/>
        <v>8.5845000000000002</v>
      </c>
      <c r="L8">
        <f t="shared" si="1"/>
        <v>9.4335164835164829</v>
      </c>
      <c r="M8" s="6">
        <f t="shared" si="2"/>
        <v>4.7167582417582414</v>
      </c>
      <c r="N8" s="6"/>
      <c r="O8" s="4" t="s">
        <v>19</v>
      </c>
      <c r="P8" s="6">
        <f>AVERAGE(P2:P4)</f>
        <v>4.8233523351648353</v>
      </c>
      <c r="R8" s="7">
        <f>AVERAGE(R2:R7)</f>
        <v>8.1562353045041878</v>
      </c>
    </row>
    <row r="9" spans="1:19" x14ac:dyDescent="0.2">
      <c r="A9" s="4">
        <v>103</v>
      </c>
      <c r="B9" s="4">
        <v>3</v>
      </c>
      <c r="C9" s="4" t="s">
        <v>4</v>
      </c>
      <c r="D9" s="4">
        <v>1</v>
      </c>
      <c r="E9" s="4">
        <v>10.8</v>
      </c>
      <c r="F9" s="4">
        <v>4.0999999999999996</v>
      </c>
      <c r="G9" s="5">
        <v>5.6909999999999998</v>
      </c>
      <c r="H9" s="4">
        <v>2019</v>
      </c>
      <c r="I9" s="4" t="s">
        <v>2</v>
      </c>
      <c r="K9">
        <f t="shared" si="4"/>
        <v>8.766</v>
      </c>
      <c r="L9">
        <f t="shared" si="1"/>
        <v>9.6329670329670325</v>
      </c>
      <c r="M9" s="6">
        <f t="shared" si="2"/>
        <v>4.8164835164835162</v>
      </c>
      <c r="N9" s="6"/>
    </row>
    <row r="10" spans="1:19" x14ac:dyDescent="0.2">
      <c r="A10" s="4">
        <v>203</v>
      </c>
      <c r="B10" s="4">
        <v>3</v>
      </c>
      <c r="C10" s="4" t="s">
        <v>4</v>
      </c>
      <c r="D10" s="4">
        <v>2</v>
      </c>
      <c r="E10" s="4">
        <v>10.16</v>
      </c>
      <c r="F10" s="4">
        <v>3.85</v>
      </c>
      <c r="G10" s="5">
        <v>5.367</v>
      </c>
      <c r="H10" s="4">
        <v>2019</v>
      </c>
      <c r="I10" s="4" t="s">
        <v>2</v>
      </c>
      <c r="K10">
        <f t="shared" si="4"/>
        <v>10.357200000000001</v>
      </c>
      <c r="L10">
        <f t="shared" si="1"/>
        <v>11.381538461538462</v>
      </c>
      <c r="M10" s="6">
        <f t="shared" si="2"/>
        <v>5.6907692307692308</v>
      </c>
      <c r="N10" s="6"/>
    </row>
    <row r="11" spans="1:19" x14ac:dyDescent="0.2">
      <c r="A11" s="4">
        <v>303</v>
      </c>
      <c r="B11" s="4">
        <v>3</v>
      </c>
      <c r="C11" s="4" t="s">
        <v>4</v>
      </c>
      <c r="D11" s="4">
        <v>3</v>
      </c>
      <c r="E11" s="4">
        <v>9.84</v>
      </c>
      <c r="F11" s="4">
        <v>3.2</v>
      </c>
      <c r="G11" s="5">
        <v>5.234</v>
      </c>
      <c r="H11" s="4">
        <v>2019</v>
      </c>
      <c r="I11" s="4" t="s">
        <v>2</v>
      </c>
      <c r="K11">
        <f t="shared" si="4"/>
        <v>9.7688400000000009</v>
      </c>
      <c r="L11">
        <f t="shared" si="1"/>
        <v>10.734989010989011</v>
      </c>
      <c r="M11" s="6">
        <f t="shared" si="2"/>
        <v>5.3674945054945056</v>
      </c>
      <c r="N11" s="6"/>
    </row>
    <row r="12" spans="1:19" x14ac:dyDescent="0.2">
      <c r="A12" s="4">
        <v>403</v>
      </c>
      <c r="B12" s="4">
        <v>3</v>
      </c>
      <c r="C12" s="4" t="s">
        <v>4</v>
      </c>
      <c r="D12" s="4">
        <v>4</v>
      </c>
      <c r="E12" s="4">
        <v>9.6</v>
      </c>
      <c r="F12" s="4">
        <v>3.5</v>
      </c>
      <c r="G12" s="5">
        <v>5.09</v>
      </c>
      <c r="H12" s="4">
        <v>2019</v>
      </c>
      <c r="I12" s="4" t="s">
        <v>2</v>
      </c>
      <c r="K12">
        <f t="shared" si="4"/>
        <v>9.5251199999999994</v>
      </c>
      <c r="L12">
        <f t="shared" si="1"/>
        <v>10.467164835164834</v>
      </c>
      <c r="M12" s="6">
        <f t="shared" si="2"/>
        <v>5.2335824175824168</v>
      </c>
      <c r="N12" s="6"/>
      <c r="O12" s="4"/>
      <c r="P12" s="4"/>
      <c r="Q12" s="5"/>
    </row>
    <row r="13" spans="1:19" x14ac:dyDescent="0.2">
      <c r="A13" s="4">
        <v>104</v>
      </c>
      <c r="B13" s="4">
        <v>4</v>
      </c>
      <c r="C13" s="4" t="s">
        <v>5</v>
      </c>
      <c r="D13" s="4">
        <v>1</v>
      </c>
      <c r="E13" s="4">
        <v>8.16</v>
      </c>
      <c r="F13" s="4">
        <v>1.95</v>
      </c>
      <c r="G13" s="5">
        <v>4.3959999999999999</v>
      </c>
      <c r="H13" s="4">
        <v>2019</v>
      </c>
      <c r="I13" s="4" t="s">
        <v>2</v>
      </c>
      <c r="K13">
        <f t="shared" si="4"/>
        <v>9.2639999999999993</v>
      </c>
      <c r="L13">
        <f t="shared" si="1"/>
        <v>10.18021978021978</v>
      </c>
      <c r="M13" s="6">
        <f t="shared" si="2"/>
        <v>5.0901098901098898</v>
      </c>
      <c r="N13" s="6"/>
      <c r="O13" s="4"/>
      <c r="P13" s="4"/>
      <c r="Q13" s="5"/>
    </row>
    <row r="14" spans="1:19" x14ac:dyDescent="0.2">
      <c r="A14" s="4">
        <v>204</v>
      </c>
      <c r="B14" s="4">
        <v>4</v>
      </c>
      <c r="C14" s="4" t="s">
        <v>5</v>
      </c>
      <c r="D14" s="4">
        <v>2</v>
      </c>
      <c r="E14" s="4">
        <v>9.24</v>
      </c>
      <c r="F14" s="4">
        <v>2.8</v>
      </c>
      <c r="G14" s="5">
        <v>4.9349999999999996</v>
      </c>
      <c r="H14" s="4">
        <v>2019</v>
      </c>
      <c r="I14" s="4" t="s">
        <v>2</v>
      </c>
      <c r="K14">
        <f t="shared" si="4"/>
        <v>8.0008799999999987</v>
      </c>
      <c r="L14">
        <f t="shared" si="1"/>
        <v>8.792175824175823</v>
      </c>
      <c r="M14" s="6">
        <f t="shared" si="2"/>
        <v>4.3960879120879115</v>
      </c>
      <c r="N14" s="6"/>
      <c r="O14" s="4"/>
      <c r="P14" s="4"/>
      <c r="Q14" s="5"/>
    </row>
    <row r="15" spans="1:19" x14ac:dyDescent="0.2">
      <c r="A15" s="4">
        <v>304</v>
      </c>
      <c r="B15" s="4">
        <v>4</v>
      </c>
      <c r="C15" s="4" t="s">
        <v>5</v>
      </c>
      <c r="D15" s="4">
        <v>3</v>
      </c>
      <c r="E15" s="4">
        <v>8.33</v>
      </c>
      <c r="F15" s="4">
        <v>1.9</v>
      </c>
      <c r="G15" s="5">
        <v>4.49</v>
      </c>
      <c r="H15" s="4">
        <v>2019</v>
      </c>
      <c r="I15" s="4" t="s">
        <v>2</v>
      </c>
      <c r="K15">
        <f t="shared" si="4"/>
        <v>8.9812799999999999</v>
      </c>
      <c r="L15">
        <f t="shared" si="1"/>
        <v>9.8695384615384611</v>
      </c>
      <c r="M15" s="6">
        <f t="shared" si="2"/>
        <v>4.9347692307692306</v>
      </c>
      <c r="N15" s="6"/>
    </row>
    <row r="16" spans="1:19" x14ac:dyDescent="0.2">
      <c r="A16" s="4">
        <v>404</v>
      </c>
      <c r="B16" s="4">
        <v>4</v>
      </c>
      <c r="C16" s="4" t="s">
        <v>5</v>
      </c>
      <c r="D16" s="4">
        <v>4</v>
      </c>
      <c r="E16" s="4">
        <v>8.09</v>
      </c>
      <c r="F16" s="4">
        <v>1.6</v>
      </c>
      <c r="G16" s="5">
        <v>4.3739999999999997</v>
      </c>
      <c r="H16" s="4">
        <v>2019</v>
      </c>
      <c r="I16" s="4" t="s">
        <v>2</v>
      </c>
      <c r="K16">
        <f t="shared" si="4"/>
        <v>8.1717300000000002</v>
      </c>
      <c r="L16">
        <f t="shared" si="1"/>
        <v>8.9799230769230771</v>
      </c>
      <c r="M16" s="6">
        <f t="shared" si="2"/>
        <v>4.4899615384615394</v>
      </c>
      <c r="N16" s="6"/>
    </row>
    <row r="17" spans="1:14" x14ac:dyDescent="0.2">
      <c r="A17" s="4">
        <v>105</v>
      </c>
      <c r="B17" s="4">
        <v>5</v>
      </c>
      <c r="C17" s="4" t="s">
        <v>6</v>
      </c>
      <c r="D17" s="4">
        <v>1</v>
      </c>
      <c r="E17" s="4">
        <v>8.77</v>
      </c>
      <c r="F17" s="4">
        <v>4.25</v>
      </c>
      <c r="G17" s="5">
        <v>4.6139999999999999</v>
      </c>
      <c r="H17" s="4">
        <v>2019</v>
      </c>
      <c r="I17" s="4" t="s">
        <v>2</v>
      </c>
      <c r="K17">
        <f t="shared" si="4"/>
        <v>7.960560000000001</v>
      </c>
      <c r="L17">
        <f t="shared" si="1"/>
        <v>8.7478681318681328</v>
      </c>
      <c r="M17" s="6">
        <f t="shared" si="2"/>
        <v>4.3739340659340664</v>
      </c>
      <c r="N17" s="6"/>
    </row>
    <row r="18" spans="1:14" x14ac:dyDescent="0.2">
      <c r="A18" s="4">
        <v>205</v>
      </c>
      <c r="B18" s="4">
        <v>5</v>
      </c>
      <c r="C18" s="4" t="s">
        <v>6</v>
      </c>
      <c r="D18" s="4">
        <v>2</v>
      </c>
      <c r="E18" s="4">
        <v>8.5399999999999991</v>
      </c>
      <c r="F18" s="4">
        <v>3.75</v>
      </c>
      <c r="G18" s="5">
        <v>4.516</v>
      </c>
      <c r="H18" s="4">
        <v>2019</v>
      </c>
      <c r="I18" s="4" t="s">
        <v>2</v>
      </c>
      <c r="K18">
        <f t="shared" si="4"/>
        <v>8.3972750000000005</v>
      </c>
      <c r="L18">
        <f t="shared" si="1"/>
        <v>9.2277747252747258</v>
      </c>
      <c r="M18" s="6">
        <f t="shared" si="2"/>
        <v>4.6138873626373629</v>
      </c>
      <c r="N18" s="6"/>
    </row>
    <row r="19" spans="1:14" x14ac:dyDescent="0.2">
      <c r="A19" s="4">
        <v>305</v>
      </c>
      <c r="B19" s="4">
        <v>5</v>
      </c>
      <c r="C19" s="4" t="s">
        <v>6</v>
      </c>
      <c r="D19" s="4">
        <v>3</v>
      </c>
      <c r="E19" s="4">
        <v>8.7899999999999991</v>
      </c>
      <c r="F19" s="4">
        <v>4.2</v>
      </c>
      <c r="G19" s="5">
        <v>4.6269999999999998</v>
      </c>
      <c r="H19" s="4">
        <v>2019</v>
      </c>
      <c r="I19" s="4" t="s">
        <v>2</v>
      </c>
      <c r="K19">
        <f t="shared" si="4"/>
        <v>8.2197499999999994</v>
      </c>
      <c r="L19">
        <f t="shared" si="1"/>
        <v>9.0326923076923062</v>
      </c>
      <c r="M19" s="6">
        <f t="shared" si="2"/>
        <v>4.5163461538461531</v>
      </c>
      <c r="N19" s="6"/>
    </row>
    <row r="20" spans="1:14" x14ac:dyDescent="0.2">
      <c r="A20" s="4">
        <v>405</v>
      </c>
      <c r="B20" s="4">
        <v>5</v>
      </c>
      <c r="C20" s="4" t="s">
        <v>6</v>
      </c>
      <c r="D20" s="4">
        <v>4</v>
      </c>
      <c r="E20" s="4">
        <v>7.09</v>
      </c>
      <c r="F20" s="4">
        <v>2.6</v>
      </c>
      <c r="G20" s="5">
        <v>3.794</v>
      </c>
      <c r="H20" s="4">
        <v>2019</v>
      </c>
      <c r="I20" s="4" t="s">
        <v>2</v>
      </c>
      <c r="K20">
        <f t="shared" si="4"/>
        <v>8.4208199999999991</v>
      </c>
      <c r="L20">
        <f t="shared" si="1"/>
        <v>9.2536483516483496</v>
      </c>
      <c r="M20" s="6">
        <f t="shared" si="2"/>
        <v>4.6268241758241748</v>
      </c>
      <c r="N20" s="6"/>
    </row>
    <row r="21" spans="1:14" ht="25.5" x14ac:dyDescent="0.2">
      <c r="A21" s="4">
        <v>106</v>
      </c>
      <c r="B21" s="4">
        <v>6</v>
      </c>
      <c r="C21" s="4" t="s">
        <v>7</v>
      </c>
      <c r="D21" s="4">
        <v>1</v>
      </c>
      <c r="E21" s="4">
        <v>4.97</v>
      </c>
      <c r="F21" s="4">
        <v>2.4500000000000002</v>
      </c>
      <c r="G21" s="5">
        <v>2.6640000000000001</v>
      </c>
      <c r="H21" s="4">
        <v>2019</v>
      </c>
      <c r="I21" s="4" t="s">
        <v>2</v>
      </c>
      <c r="K21">
        <f t="shared" si="4"/>
        <v>6.9056600000000001</v>
      </c>
      <c r="L21">
        <f t="shared" si="1"/>
        <v>7.5886373626373622</v>
      </c>
      <c r="M21" s="6">
        <f t="shared" si="2"/>
        <v>3.7943186813186811</v>
      </c>
      <c r="N21" s="6"/>
    </row>
    <row r="22" spans="1:14" ht="25.5" x14ac:dyDescent="0.2">
      <c r="A22" s="4">
        <v>206</v>
      </c>
      <c r="B22" s="4">
        <v>6</v>
      </c>
      <c r="C22" s="4" t="s">
        <v>7</v>
      </c>
      <c r="D22" s="4">
        <v>2</v>
      </c>
      <c r="E22" s="4">
        <v>7.25</v>
      </c>
      <c r="F22" s="4">
        <v>3.2</v>
      </c>
      <c r="G22" s="5">
        <v>3.8559999999999999</v>
      </c>
      <c r="H22" s="4">
        <v>2019</v>
      </c>
      <c r="I22" s="4" t="s">
        <v>2</v>
      </c>
      <c r="K22">
        <f t="shared" si="4"/>
        <v>4.848234999999999</v>
      </c>
      <c r="L22">
        <f t="shared" si="1"/>
        <v>5.3277307692307678</v>
      </c>
      <c r="M22" s="6">
        <f t="shared" si="2"/>
        <v>2.6638653846153839</v>
      </c>
      <c r="N22" s="6"/>
    </row>
    <row r="23" spans="1:14" ht="25.5" x14ac:dyDescent="0.2">
      <c r="A23" s="4">
        <v>306</v>
      </c>
      <c r="B23" s="4">
        <v>6</v>
      </c>
      <c r="C23" s="4" t="s">
        <v>7</v>
      </c>
      <c r="D23" s="4">
        <v>3</v>
      </c>
      <c r="E23" s="4">
        <v>7.23</v>
      </c>
      <c r="F23" s="4">
        <v>3.5</v>
      </c>
      <c r="G23" s="5">
        <v>3.8330000000000002</v>
      </c>
      <c r="H23" s="4">
        <v>2019</v>
      </c>
      <c r="I23" s="4" t="s">
        <v>2</v>
      </c>
      <c r="K23">
        <f t="shared" si="4"/>
        <v>7.0179999999999998</v>
      </c>
      <c r="L23">
        <f t="shared" si="1"/>
        <v>7.7120879120879113</v>
      </c>
      <c r="M23" s="6">
        <f t="shared" si="2"/>
        <v>3.8560439560439557</v>
      </c>
      <c r="N23" s="6"/>
    </row>
    <row r="24" spans="1:14" ht="25.5" x14ac:dyDescent="0.2">
      <c r="A24" s="4">
        <v>406</v>
      </c>
      <c r="B24" s="4">
        <v>6</v>
      </c>
      <c r="C24" s="4" t="s">
        <v>7</v>
      </c>
      <c r="D24" s="4">
        <v>4</v>
      </c>
      <c r="E24" s="4">
        <v>7.31</v>
      </c>
      <c r="F24" s="4">
        <v>3.55</v>
      </c>
      <c r="G24" s="5">
        <v>3.8740000000000001</v>
      </c>
      <c r="H24" s="4">
        <v>2019</v>
      </c>
      <c r="I24" s="4" t="s">
        <v>2</v>
      </c>
      <c r="K24">
        <f t="shared" si="4"/>
        <v>6.9769500000000004</v>
      </c>
      <c r="L24">
        <f t="shared" si="1"/>
        <v>7.6669780219780224</v>
      </c>
      <c r="M24" s="6">
        <f t="shared" si="2"/>
        <v>3.8334890109890112</v>
      </c>
      <c r="N24" s="6"/>
    </row>
    <row r="25" spans="1:14" x14ac:dyDescent="0.2">
      <c r="K25">
        <f t="shared" si="4"/>
        <v>7.0504949999999997</v>
      </c>
      <c r="L25">
        <f t="shared" si="1"/>
        <v>7.7477967032967028</v>
      </c>
      <c r="M25" s="6">
        <f t="shared" si="2"/>
        <v>3.8738983516483518</v>
      </c>
      <c r="N25" s="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Munkalap1</vt:lpstr>
      <vt:lpstr>Ellenőrzés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Szlávik Szabolcs</dc:creator>
  <dc:description/>
  <cp:lastModifiedBy>Szlávik Szabolcs</cp:lastModifiedBy>
  <cp:revision>3</cp:revision>
  <dcterms:created xsi:type="dcterms:W3CDTF">2021-10-05T14:12:45Z</dcterms:created>
  <dcterms:modified xsi:type="dcterms:W3CDTF">2021-11-04T04:48:10Z</dcterms:modified>
  <dc:language>hu-HU</dc:language>
</cp:coreProperties>
</file>