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akm\OneDrive\Pulpit\Studia\Projekt_Python\projekt_na_studia\"/>
    </mc:Choice>
  </mc:AlternateContent>
  <xr:revisionPtr revIDLastSave="0" documentId="13_ncr:1_{EF65AF39-4F9F-4AD1-9CCA-CB2E6DC9E437}" xr6:coauthVersionLast="47" xr6:coauthVersionMax="47" xr10:uidLastSave="{00000000-0000-0000-0000-000000000000}"/>
  <bookViews>
    <workbookView xWindow="7410" yWindow="3900" windowWidth="28710" windowHeight="15450" xr2:uid="{8C9CF297-F678-420E-9989-9B96A21E973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4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30" i="1"/>
  <c r="AI30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AI45" i="1"/>
  <c r="AE45" i="1"/>
  <c r="AC45" i="1"/>
  <c r="AA45" i="1"/>
  <c r="Z45" i="1"/>
  <c r="AI44" i="1"/>
  <c r="AE44" i="1"/>
  <c r="AC44" i="1"/>
  <c r="AA44" i="1"/>
  <c r="Z44" i="1"/>
  <c r="AI43" i="1"/>
  <c r="AE43" i="1"/>
  <c r="AC43" i="1"/>
  <c r="AA43" i="1"/>
  <c r="Z43" i="1"/>
  <c r="AI42" i="1"/>
  <c r="AE42" i="1"/>
  <c r="AC42" i="1"/>
  <c r="AA42" i="1"/>
  <c r="Z42" i="1"/>
  <c r="AI41" i="1"/>
  <c r="AE41" i="1"/>
  <c r="AC41" i="1"/>
  <c r="AA41" i="1"/>
  <c r="Z41" i="1"/>
  <c r="AI40" i="1"/>
  <c r="AE40" i="1"/>
  <c r="AC40" i="1"/>
  <c r="AA40" i="1"/>
  <c r="Z40" i="1"/>
  <c r="AI39" i="1"/>
  <c r="AE39" i="1"/>
  <c r="AC39" i="1"/>
  <c r="AA39" i="1"/>
  <c r="Z39" i="1"/>
  <c r="AI38" i="1"/>
  <c r="AE38" i="1"/>
  <c r="AC38" i="1"/>
  <c r="AA38" i="1"/>
  <c r="Z38" i="1"/>
  <c r="AI37" i="1"/>
  <c r="AE37" i="1"/>
  <c r="AC37" i="1"/>
  <c r="Z37" i="1"/>
  <c r="AI36" i="1"/>
  <c r="AE36" i="1"/>
  <c r="AC36" i="1"/>
  <c r="AA36" i="1"/>
  <c r="Z36" i="1"/>
  <c r="AI35" i="1"/>
  <c r="AE35" i="1"/>
  <c r="AC35" i="1"/>
  <c r="AA35" i="1"/>
  <c r="Z35" i="1"/>
  <c r="AI34" i="1"/>
  <c r="AE34" i="1"/>
  <c r="AC34" i="1"/>
  <c r="AA34" i="1"/>
  <c r="Z34" i="1"/>
  <c r="AI33" i="1"/>
  <c r="AE33" i="1"/>
  <c r="AC33" i="1"/>
  <c r="AA33" i="1"/>
  <c r="Z33" i="1"/>
  <c r="AI32" i="1"/>
  <c r="AE32" i="1"/>
  <c r="AC32" i="1"/>
  <c r="AA32" i="1"/>
  <c r="Z32" i="1"/>
  <c r="AI31" i="1"/>
  <c r="AE31" i="1"/>
  <c r="AC31" i="1"/>
  <c r="AA31" i="1"/>
  <c r="Z31" i="1"/>
  <c r="AE30" i="1"/>
  <c r="AC30" i="1"/>
  <c r="AA30" i="1"/>
  <c r="Z30" i="1"/>
  <c r="AI19" i="1"/>
  <c r="AE19" i="1"/>
  <c r="AC19" i="1"/>
  <c r="AA19" i="1"/>
  <c r="Z19" i="1"/>
  <c r="Y19" i="1"/>
  <c r="X19" i="1"/>
  <c r="W19" i="1"/>
  <c r="V19" i="1"/>
  <c r="U19" i="1"/>
  <c r="O19" i="1"/>
  <c r="I19" i="1"/>
  <c r="AI18" i="1"/>
  <c r="AE18" i="1"/>
  <c r="AC18" i="1"/>
  <c r="AA18" i="1"/>
  <c r="Z18" i="1"/>
  <c r="Y18" i="1"/>
  <c r="X18" i="1"/>
  <c r="W18" i="1"/>
  <c r="V18" i="1"/>
  <c r="U18" i="1"/>
  <c r="O18" i="1"/>
  <c r="I18" i="1"/>
  <c r="AI17" i="1"/>
  <c r="AE17" i="1"/>
  <c r="AC17" i="1"/>
  <c r="AA17" i="1"/>
  <c r="Z17" i="1"/>
  <c r="Y17" i="1"/>
  <c r="X17" i="1"/>
  <c r="W17" i="1"/>
  <c r="V17" i="1"/>
  <c r="U17" i="1"/>
  <c r="O17" i="1"/>
  <c r="I17" i="1"/>
  <c r="AI16" i="1"/>
  <c r="AE16" i="1"/>
  <c r="AC16" i="1"/>
  <c r="AA16" i="1"/>
  <c r="Z16" i="1"/>
  <c r="Y16" i="1"/>
  <c r="X16" i="1"/>
  <c r="W16" i="1"/>
  <c r="V16" i="1"/>
  <c r="U16" i="1"/>
  <c r="O16" i="1"/>
  <c r="I16" i="1"/>
  <c r="AI15" i="1"/>
  <c r="AE15" i="1"/>
  <c r="AC15" i="1"/>
  <c r="AA15" i="1"/>
  <c r="Z15" i="1"/>
  <c r="Y15" i="1"/>
  <c r="X15" i="1"/>
  <c r="W15" i="1"/>
  <c r="V15" i="1"/>
  <c r="U15" i="1"/>
  <c r="O15" i="1"/>
  <c r="I15" i="1"/>
  <c r="AI5" i="1"/>
  <c r="AI6" i="1"/>
  <c r="AI7" i="1"/>
  <c r="AI8" i="1"/>
  <c r="AI9" i="1"/>
  <c r="AI10" i="1"/>
  <c r="AI11" i="1"/>
  <c r="AI12" i="1"/>
  <c r="AI13" i="1"/>
  <c r="AI14" i="1"/>
  <c r="AI4" i="1"/>
  <c r="AE5" i="1"/>
  <c r="AE6" i="1"/>
  <c r="AE7" i="1"/>
  <c r="AE8" i="1"/>
  <c r="AE9" i="1"/>
  <c r="AE10" i="1"/>
  <c r="AE11" i="1"/>
  <c r="AE12" i="1"/>
  <c r="AE13" i="1"/>
  <c r="AE14" i="1"/>
  <c r="AE4" i="1"/>
  <c r="AC5" i="1"/>
  <c r="AC6" i="1"/>
  <c r="AC7" i="1"/>
  <c r="AC8" i="1"/>
  <c r="AC9" i="1"/>
  <c r="AC10" i="1"/>
  <c r="AC11" i="1"/>
  <c r="AC12" i="1"/>
  <c r="AC13" i="1"/>
  <c r="AC14" i="1"/>
  <c r="AC4" i="1"/>
  <c r="AA5" i="1"/>
  <c r="AA6" i="1"/>
  <c r="AA7" i="1"/>
  <c r="AA8" i="1"/>
  <c r="AA9" i="1"/>
  <c r="AA10" i="1"/>
  <c r="AA12" i="1"/>
  <c r="AA13" i="1"/>
  <c r="AA14" i="1"/>
  <c r="AA4" i="1"/>
  <c r="Z5" i="1"/>
  <c r="Z6" i="1"/>
  <c r="Z7" i="1"/>
  <c r="Z8" i="1"/>
  <c r="Z9" i="1"/>
  <c r="Z10" i="1"/>
  <c r="Z11" i="1"/>
  <c r="Z12" i="1"/>
  <c r="Z13" i="1"/>
  <c r="Z14" i="1"/>
  <c r="Z4" i="1"/>
  <c r="Y5" i="1"/>
  <c r="Y6" i="1"/>
  <c r="Y7" i="1"/>
  <c r="Y8" i="1"/>
  <c r="Y9" i="1"/>
  <c r="Y10" i="1"/>
  <c r="Y11" i="1"/>
  <c r="Y12" i="1"/>
  <c r="Y13" i="1"/>
  <c r="Y14" i="1"/>
  <c r="Y4" i="1"/>
  <c r="X5" i="1"/>
  <c r="X6" i="1"/>
  <c r="X7" i="1"/>
  <c r="X8" i="1"/>
  <c r="X9" i="1"/>
  <c r="X10" i="1"/>
  <c r="X11" i="1"/>
  <c r="X12" i="1"/>
  <c r="X13" i="1"/>
  <c r="X14" i="1"/>
  <c r="X4" i="1"/>
  <c r="W5" i="1"/>
  <c r="W6" i="1"/>
  <c r="W7" i="1"/>
  <c r="W8" i="1"/>
  <c r="W9" i="1"/>
  <c r="W10" i="1"/>
  <c r="W11" i="1"/>
  <c r="W12" i="1"/>
  <c r="W13" i="1"/>
  <c r="W14" i="1"/>
  <c r="W4" i="1"/>
  <c r="V5" i="1"/>
  <c r="V6" i="1"/>
  <c r="V7" i="1"/>
  <c r="V8" i="1"/>
  <c r="V9" i="1"/>
  <c r="V10" i="1"/>
  <c r="V11" i="1"/>
  <c r="V12" i="1"/>
  <c r="V13" i="1"/>
  <c r="V14" i="1"/>
  <c r="V4" i="1"/>
  <c r="U5" i="1"/>
  <c r="U6" i="1"/>
  <c r="U7" i="1"/>
  <c r="U8" i="1"/>
  <c r="U9" i="1"/>
  <c r="U10" i="1"/>
  <c r="U11" i="1"/>
  <c r="U12" i="1"/>
  <c r="U13" i="1"/>
  <c r="U14" i="1"/>
  <c r="U4" i="1"/>
  <c r="O5" i="1"/>
  <c r="O6" i="1"/>
  <c r="O7" i="1"/>
  <c r="O8" i="1"/>
  <c r="O9" i="1"/>
  <c r="O10" i="1"/>
  <c r="O11" i="1"/>
  <c r="O12" i="1"/>
  <c r="O13" i="1"/>
  <c r="O14" i="1"/>
  <c r="O4" i="1"/>
  <c r="I5" i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<sst xmlns="http://schemas.openxmlformats.org/spreadsheetml/2006/main" count="116" uniqueCount="95">
  <si>
    <t>Kluby</t>
  </si>
  <si>
    <t>OGÓLNE STATYSTYKI</t>
  </si>
  <si>
    <t>STATYSTYKI DOMOWE</t>
  </si>
  <si>
    <t>OZ1</t>
  </si>
  <si>
    <t>OR1</t>
  </si>
  <si>
    <t>OP1</t>
  </si>
  <si>
    <t>OBZ1</t>
  </si>
  <si>
    <t>OBS1</t>
  </si>
  <si>
    <t>OBIL1</t>
  </si>
  <si>
    <t>DZ1</t>
  </si>
  <si>
    <t>DR1</t>
  </si>
  <si>
    <t>DP1</t>
  </si>
  <si>
    <t>DBZ1</t>
  </si>
  <si>
    <t>DBS1</t>
  </si>
  <si>
    <t>DBIL1</t>
  </si>
  <si>
    <t>STATYSTYKI WYJAZDOWE</t>
  </si>
  <si>
    <t>WZ1</t>
  </si>
  <si>
    <t>WR1</t>
  </si>
  <si>
    <t>WP1</t>
  </si>
  <si>
    <t>WBZ1</t>
  </si>
  <si>
    <t>WBS1</t>
  </si>
  <si>
    <t>WBIL1</t>
  </si>
  <si>
    <t>Piast Gliwice</t>
  </si>
  <si>
    <t>Lechia Gdańsk</t>
  </si>
  <si>
    <t>Cracovia</t>
  </si>
  <si>
    <t>Lech Poznań</t>
  </si>
  <si>
    <t>Legia Warszawa</t>
  </si>
  <si>
    <t>Jagiellonia</t>
  </si>
  <si>
    <t>Pogoń Szczecin</t>
  </si>
  <si>
    <t>Wisła Kraków</t>
  </si>
  <si>
    <t>Zagłębie Lubin</t>
  </si>
  <si>
    <t>Śląsk Wrocław</t>
  </si>
  <si>
    <t>Korona Kielce</t>
  </si>
  <si>
    <t>Miedź Legnica</t>
  </si>
  <si>
    <t>Arka Gdynia</t>
  </si>
  <si>
    <t>Zagłębie Sosnowiec</t>
  </si>
  <si>
    <t>Wisła Płock</t>
  </si>
  <si>
    <t>Górnik Zabrze</t>
  </si>
  <si>
    <t>BRAMKI NA MECZ</t>
  </si>
  <si>
    <t>xBZ1</t>
  </si>
  <si>
    <t>xBS1</t>
  </si>
  <si>
    <t>DxBZ1</t>
  </si>
  <si>
    <t>DxBS1</t>
  </si>
  <si>
    <t>WxBZ1</t>
  </si>
  <si>
    <t>WxBS1</t>
  </si>
  <si>
    <t>ZK1</t>
  </si>
  <si>
    <t>CK1</t>
  </si>
  <si>
    <t>SZK1</t>
  </si>
  <si>
    <t>SCK1</t>
  </si>
  <si>
    <t>SST1</t>
  </si>
  <si>
    <t>SSTC1</t>
  </si>
  <si>
    <t>SSTCG1</t>
  </si>
  <si>
    <t>PRSTC</t>
  </si>
  <si>
    <t>PRSTG</t>
  </si>
  <si>
    <t>KARTKI</t>
  </si>
  <si>
    <t>STRZAŁY</t>
  </si>
  <si>
    <t>OZ2</t>
  </si>
  <si>
    <t>OR2</t>
  </si>
  <si>
    <t>OP2</t>
  </si>
  <si>
    <t>OBZ2</t>
  </si>
  <si>
    <t>OBS2</t>
  </si>
  <si>
    <t>OBIL2</t>
  </si>
  <si>
    <t>DZ2</t>
  </si>
  <si>
    <t>DR2</t>
  </si>
  <si>
    <t>DP2</t>
  </si>
  <si>
    <t>DBZ2</t>
  </si>
  <si>
    <t>DBS2</t>
  </si>
  <si>
    <t>DBIL2</t>
  </si>
  <si>
    <t>WZ2</t>
  </si>
  <si>
    <t>WR2</t>
  </si>
  <si>
    <t>WP2</t>
  </si>
  <si>
    <t>WBZ2</t>
  </si>
  <si>
    <t>WBS2</t>
  </si>
  <si>
    <t>WBIL2</t>
  </si>
  <si>
    <t>xBZ2</t>
  </si>
  <si>
    <t>xBS2</t>
  </si>
  <si>
    <t>DxBZ2</t>
  </si>
  <si>
    <t>DxBS2</t>
  </si>
  <si>
    <t>WxBZ2</t>
  </si>
  <si>
    <t>WxBS2</t>
  </si>
  <si>
    <t>ZK2</t>
  </si>
  <si>
    <t>SZK2</t>
  </si>
  <si>
    <t>CK2</t>
  </si>
  <si>
    <t>SCK2</t>
  </si>
  <si>
    <t>SST2</t>
  </si>
  <si>
    <t>SSTC2</t>
  </si>
  <si>
    <t>SSTCG2</t>
  </si>
  <si>
    <t>PRSTC2</t>
  </si>
  <si>
    <t>PRST2G</t>
  </si>
  <si>
    <t>2018/2019</t>
  </si>
  <si>
    <t>2019/2020</t>
  </si>
  <si>
    <t>Raków Częstochowa</t>
  </si>
  <si>
    <t>ŁKS Łódź</t>
  </si>
  <si>
    <t>LP2</t>
  </si>
  <si>
    <t>LP1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</si>
</sst>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%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2"/>
      <name val="Arial"/>
      <family val="2"/>
      <charset val="238"/>
    </font>
    <font>
      <sz val="9"/>
      <color theme="1"/>
      <name val="Arial"/>
      <family val="2"/>
      <charset val="238"/>
    </font>
    <font>
      <sz val="9"/>
      <color theme="1"/>
      <name val="Times New Roman"/>
      <family val="1"/>
      <charset val="238"/>
    </font>
    <font>
      <sz val="9"/>
      <name val="Arial"/>
      <family val="2"/>
      <charset val="238"/>
    </font>
    <font>
      <sz val="1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b/>
      <sz val="1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11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2" fillId="0" borderId="1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8" fillId="0" borderId="1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" fontId="0" fillId="0" borderId="25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9" fontId="9" fillId="0" borderId="1" xfId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64" fontId="8" fillId="0" borderId="1" xfId="0" applyNumberFormat="1" applyFont="1" applyBorder="1" applyAlignment="1">
      <alignment horizontal="center" wrapText="1"/>
    </xf>
    <xf numFmtId="0" fontId="7" fillId="0" borderId="25" xfId="0" applyFont="1" applyBorder="1" applyAlignment="1">
      <alignment horizontal="center" wrapText="1"/>
    </xf>
    <xf numFmtId="0" fontId="7" fillId="0" borderId="26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8" fillId="0" borderId="25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7" fillId="0" borderId="29" xfId="0" applyFont="1" applyBorder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textRotation="180"/>
    </xf>
    <xf numFmtId="0" fontId="10" fillId="0" borderId="32" xfId="0" applyFont="1" applyBorder="1" applyAlignment="1">
      <alignment horizontal="center" vertical="center" textRotation="180"/>
    </xf>
    <xf numFmtId="0" fontId="10" fillId="0" borderId="33" xfId="0" applyFont="1" applyBorder="1" applyAlignment="1">
      <alignment horizontal="center" vertical="center" textRotation="180"/>
    </xf>
    <xf numFmtId="0" fontId="0" fillId="0" borderId="18" xfId="0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8" fillId="0" borderId="1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40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8" fillId="0" borderId="19" xfId="0" applyFont="1" applyFill="1" applyBorder="1" applyAlignment="1">
      <alignment vertical="center" wrapText="1"/>
    </xf>
    <xf numFmtId="0" fontId="8" fillId="0" borderId="20" xfId="0" applyFont="1" applyFill="1" applyBorder="1" applyAlignment="1">
      <alignment vertical="center" wrapText="1"/>
    </xf>
    <xf numFmtId="0" fontId="8" fillId="0" borderId="40" xfId="0" applyFont="1" applyFill="1" applyBorder="1" applyAlignment="1">
      <alignment vertical="center" wrapText="1"/>
    </xf>
    <xf numFmtId="0" fontId="8" fillId="0" borderId="11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8" fillId="0" borderId="15" xfId="0" applyFont="1" applyFill="1" applyBorder="1" applyAlignment="1">
      <alignment vertical="center" wrapText="1"/>
    </xf>
    <xf numFmtId="0" fontId="3" fillId="0" borderId="41" xfId="0" applyFont="1" applyBorder="1" applyAlignment="1">
      <alignment horizontal="center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4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8" fillId="0" borderId="20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2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69" fontId="9" fillId="0" borderId="2" xfId="1" applyNumberFormat="1" applyFont="1" applyBorder="1" applyAlignment="1">
      <alignment horizontal="center"/>
    </xf>
    <xf numFmtId="0" fontId="8" fillId="2" borderId="1" xfId="0" applyFont="1" applyFill="1" applyBorder="1" applyAlignment="1">
      <alignment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A2E2-DF9B-4F42-B3D4-611B1433DE90}">
  <dimension ref="B1:AK45"/>
  <sheetViews>
    <sheetView tabSelected="1" zoomScale="55" zoomScaleNormal="55" workbookViewId="0">
      <selection activeCell="AA56" sqref="AA56"/>
    </sheetView>
  </sheetViews>
  <sheetFormatPr defaultRowHeight="15" x14ac:dyDescent="0.25"/>
  <cols>
    <col min="3" max="3" width="25.28515625" customWidth="1"/>
    <col min="4" max="4" width="11.140625" bestFit="1" customWidth="1"/>
    <col min="5" max="5" width="12.5703125" customWidth="1"/>
    <col min="22" max="22" width="9.7109375" customWidth="1"/>
    <col min="23" max="23" width="8.85546875" customWidth="1"/>
    <col min="25" max="25" width="9.85546875" bestFit="1" customWidth="1"/>
  </cols>
  <sheetData>
    <row r="1" spans="2:37" ht="15" customHeight="1" x14ac:dyDescent="0.25">
      <c r="D1" s="20" t="s">
        <v>1</v>
      </c>
      <c r="E1" s="21"/>
      <c r="F1" s="21"/>
      <c r="G1" s="21"/>
      <c r="H1" s="21"/>
      <c r="I1" s="22"/>
      <c r="J1" s="26" t="s">
        <v>2</v>
      </c>
      <c r="K1" s="27"/>
      <c r="L1" s="27"/>
      <c r="M1" s="27"/>
      <c r="N1" s="27"/>
      <c r="O1" s="28"/>
      <c r="P1" s="26" t="s">
        <v>15</v>
      </c>
      <c r="Q1" s="27"/>
      <c r="R1" s="27"/>
      <c r="S1" s="27"/>
      <c r="T1" s="27"/>
      <c r="U1" s="28"/>
      <c r="V1" s="26" t="s">
        <v>38</v>
      </c>
      <c r="W1" s="27"/>
      <c r="X1" s="27"/>
      <c r="Y1" s="27"/>
      <c r="Z1" s="27"/>
      <c r="AA1" s="28"/>
      <c r="AB1" s="26" t="s">
        <v>54</v>
      </c>
      <c r="AC1" s="27"/>
      <c r="AD1" s="27"/>
      <c r="AE1" s="28"/>
      <c r="AF1" s="26" t="s">
        <v>55</v>
      </c>
      <c r="AG1" s="27"/>
      <c r="AH1" s="27"/>
      <c r="AI1" s="27"/>
      <c r="AJ1" s="27"/>
      <c r="AK1" s="74" t="s">
        <v>89</v>
      </c>
    </row>
    <row r="2" spans="2:37" ht="15.75" customHeight="1" thickBot="1" x14ac:dyDescent="0.3">
      <c r="D2" s="23"/>
      <c r="E2" s="24"/>
      <c r="F2" s="24"/>
      <c r="G2" s="24"/>
      <c r="H2" s="24"/>
      <c r="I2" s="25"/>
      <c r="J2" s="29"/>
      <c r="K2" s="30"/>
      <c r="L2" s="30"/>
      <c r="M2" s="30"/>
      <c r="N2" s="30"/>
      <c r="O2" s="31"/>
      <c r="P2" s="29"/>
      <c r="Q2" s="30"/>
      <c r="R2" s="30"/>
      <c r="S2" s="30"/>
      <c r="T2" s="30"/>
      <c r="U2" s="31"/>
      <c r="V2" s="29"/>
      <c r="W2" s="30"/>
      <c r="X2" s="30"/>
      <c r="Y2" s="30"/>
      <c r="Z2" s="30"/>
      <c r="AA2" s="31"/>
      <c r="AB2" s="29"/>
      <c r="AC2" s="30"/>
      <c r="AD2" s="30"/>
      <c r="AE2" s="31"/>
      <c r="AF2" s="29"/>
      <c r="AG2" s="30"/>
      <c r="AH2" s="30"/>
      <c r="AI2" s="30"/>
      <c r="AJ2" s="30"/>
      <c r="AK2" s="75"/>
    </row>
    <row r="3" spans="2:37" ht="21.75" thickBot="1" x14ac:dyDescent="0.4">
      <c r="B3" s="78" t="s">
        <v>94</v>
      </c>
      <c r="C3" s="6" t="s">
        <v>0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  <c r="J3" s="11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3" t="s">
        <v>14</v>
      </c>
      <c r="P3" s="11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4" t="s">
        <v>21</v>
      </c>
      <c r="V3" s="7" t="s">
        <v>39</v>
      </c>
      <c r="W3" s="8" t="s">
        <v>40</v>
      </c>
      <c r="X3" s="8" t="s">
        <v>41</v>
      </c>
      <c r="Y3" s="8" t="s">
        <v>42</v>
      </c>
      <c r="Z3" s="8" t="s">
        <v>43</v>
      </c>
      <c r="AA3" s="15" t="s">
        <v>44</v>
      </c>
      <c r="AB3" s="11" t="s">
        <v>45</v>
      </c>
      <c r="AC3" s="12" t="s">
        <v>47</v>
      </c>
      <c r="AD3" s="12" t="s">
        <v>46</v>
      </c>
      <c r="AE3" s="14" t="s">
        <v>48</v>
      </c>
      <c r="AF3" s="12" t="s">
        <v>49</v>
      </c>
      <c r="AG3" s="12" t="s">
        <v>50</v>
      </c>
      <c r="AH3" s="12" t="s">
        <v>51</v>
      </c>
      <c r="AI3" s="12" t="s">
        <v>52</v>
      </c>
      <c r="AJ3" s="14" t="s">
        <v>53</v>
      </c>
      <c r="AK3" s="75"/>
    </row>
    <row r="4" spans="2:37" ht="15.75" x14ac:dyDescent="0.25">
      <c r="B4" s="77">
        <v>1</v>
      </c>
      <c r="C4" s="71" t="s">
        <v>34</v>
      </c>
      <c r="D4" s="50">
        <v>10</v>
      </c>
      <c r="E4" s="51">
        <v>12</v>
      </c>
      <c r="F4" s="51">
        <v>15</v>
      </c>
      <c r="G4" s="51">
        <v>49</v>
      </c>
      <c r="H4" s="51">
        <v>51</v>
      </c>
      <c r="I4" s="37">
        <f>G4-H4</f>
        <v>-2</v>
      </c>
      <c r="J4" s="52">
        <v>6</v>
      </c>
      <c r="K4" s="51">
        <v>5</v>
      </c>
      <c r="L4" s="51">
        <v>7</v>
      </c>
      <c r="M4" s="51">
        <v>27</v>
      </c>
      <c r="N4" s="51">
        <v>26</v>
      </c>
      <c r="O4" s="37">
        <f>M4-N4</f>
        <v>1</v>
      </c>
      <c r="P4" s="50">
        <v>4</v>
      </c>
      <c r="Q4" s="51">
        <v>7</v>
      </c>
      <c r="R4" s="51">
        <v>8</v>
      </c>
      <c r="S4" s="51">
        <v>22</v>
      </c>
      <c r="T4" s="51">
        <v>25</v>
      </c>
      <c r="U4" s="38">
        <f>S4-T4</f>
        <v>-3</v>
      </c>
      <c r="V4" s="9">
        <f>G4/SUM(D4:F4)</f>
        <v>1.3243243243243243</v>
      </c>
      <c r="W4" s="35">
        <f>H4/SUM(D4:F4)</f>
        <v>1.3783783783783783</v>
      </c>
      <c r="X4" s="35">
        <f>M4/SUM(J4:L4)</f>
        <v>1.5</v>
      </c>
      <c r="Y4" s="35">
        <f>N4/SUM(J4:L4)</f>
        <v>1.4444444444444444</v>
      </c>
      <c r="Z4" s="35">
        <f>S4/SUM(P4:R4)</f>
        <v>1.1578947368421053</v>
      </c>
      <c r="AA4" s="39">
        <f>T4/SUM(P4:R4)</f>
        <v>1.3157894736842106</v>
      </c>
      <c r="AB4" s="53">
        <v>77</v>
      </c>
      <c r="AC4" s="35">
        <f>AB4/SUM(D4:F4)</f>
        <v>2.0810810810810811</v>
      </c>
      <c r="AD4" s="115">
        <v>3</v>
      </c>
      <c r="AE4" s="39">
        <f>AD4/SUM(D4:F4)</f>
        <v>8.1081081081081086E-2</v>
      </c>
      <c r="AF4" s="55">
        <v>12.03</v>
      </c>
      <c r="AG4" s="54">
        <v>4.59</v>
      </c>
      <c r="AH4" s="54">
        <v>3.47</v>
      </c>
      <c r="AI4" s="40">
        <f>AG4/AF4</f>
        <v>0.38154613466334164</v>
      </c>
      <c r="AJ4" s="116">
        <f>AI4/AH4</f>
        <v>0.10995565840442122</v>
      </c>
      <c r="AK4" s="75"/>
    </row>
    <row r="5" spans="2:37" ht="15.75" x14ac:dyDescent="0.25">
      <c r="B5" s="70">
        <v>2</v>
      </c>
      <c r="C5" s="71" t="s">
        <v>24</v>
      </c>
      <c r="D5" s="50">
        <v>17</v>
      </c>
      <c r="E5" s="51">
        <v>6</v>
      </c>
      <c r="F5" s="51">
        <v>14</v>
      </c>
      <c r="G5" s="51">
        <v>45</v>
      </c>
      <c r="H5" s="51">
        <v>43</v>
      </c>
      <c r="I5" s="37">
        <f>G5-H5</f>
        <v>2</v>
      </c>
      <c r="J5" s="52">
        <v>11</v>
      </c>
      <c r="K5" s="51">
        <v>4</v>
      </c>
      <c r="L5" s="51">
        <v>4</v>
      </c>
      <c r="M5" s="51">
        <v>23</v>
      </c>
      <c r="N5" s="51">
        <v>15</v>
      </c>
      <c r="O5" s="37">
        <f>M5-N5</f>
        <v>8</v>
      </c>
      <c r="P5" s="50">
        <v>6</v>
      </c>
      <c r="Q5" s="51">
        <v>2</v>
      </c>
      <c r="R5" s="51">
        <v>10</v>
      </c>
      <c r="S5" s="51">
        <v>22</v>
      </c>
      <c r="T5" s="51">
        <v>28</v>
      </c>
      <c r="U5" s="38">
        <f>S5-T5</f>
        <v>-6</v>
      </c>
      <c r="V5" s="9">
        <f>G5/SUM(D5:F5)</f>
        <v>1.2162162162162162</v>
      </c>
      <c r="W5" s="35">
        <f>H5/SUM(D5:F5)</f>
        <v>1.1621621621621621</v>
      </c>
      <c r="X5" s="35">
        <f>M5/SUM(J5:L5)</f>
        <v>1.2105263157894737</v>
      </c>
      <c r="Y5" s="35">
        <f>N5/SUM(J5:L5)</f>
        <v>0.78947368421052633</v>
      </c>
      <c r="Z5" s="35">
        <f>S5/SUM(P5:R5)</f>
        <v>1.2222222222222223</v>
      </c>
      <c r="AA5" s="39">
        <f>T5/SUM(P5:R5)</f>
        <v>1.5555555555555556</v>
      </c>
      <c r="AB5" s="53">
        <v>77</v>
      </c>
      <c r="AC5" s="35">
        <f>AB5/SUM(D5:F5)</f>
        <v>2.0810810810810811</v>
      </c>
      <c r="AD5" s="115">
        <v>2</v>
      </c>
      <c r="AE5" s="39">
        <f>AD5/SUM(D5:F5)</f>
        <v>5.4054054054054057E-2</v>
      </c>
      <c r="AF5" s="55">
        <v>13.08</v>
      </c>
      <c r="AG5" s="54">
        <v>4.24</v>
      </c>
      <c r="AH5" s="54">
        <v>3.65</v>
      </c>
      <c r="AI5" s="40">
        <f>AG5/AF5</f>
        <v>0.32415902140672787</v>
      </c>
      <c r="AJ5" s="116">
        <f t="shared" ref="AJ5:AJ19" si="0">AI5/AH5</f>
        <v>8.8810690796363806E-2</v>
      </c>
      <c r="AK5" s="75"/>
    </row>
    <row r="6" spans="2:37" ht="15.75" x14ac:dyDescent="0.25">
      <c r="B6" s="70">
        <v>3</v>
      </c>
      <c r="C6" s="71" t="s">
        <v>37</v>
      </c>
      <c r="D6" s="50">
        <v>12</v>
      </c>
      <c r="E6" s="51">
        <v>10</v>
      </c>
      <c r="F6" s="51">
        <v>15</v>
      </c>
      <c r="G6" s="51">
        <v>48</v>
      </c>
      <c r="H6" s="51">
        <v>53</v>
      </c>
      <c r="I6" s="37">
        <f>G6-H6</f>
        <v>-5</v>
      </c>
      <c r="J6" s="52">
        <v>5</v>
      </c>
      <c r="K6" s="51">
        <v>6</v>
      </c>
      <c r="L6" s="51">
        <v>8</v>
      </c>
      <c r="M6" s="51">
        <v>23</v>
      </c>
      <c r="N6" s="51">
        <v>25</v>
      </c>
      <c r="O6" s="37">
        <f>M6-N6</f>
        <v>-2</v>
      </c>
      <c r="P6" s="50">
        <v>7</v>
      </c>
      <c r="Q6" s="51">
        <v>4</v>
      </c>
      <c r="R6" s="51">
        <v>7</v>
      </c>
      <c r="S6" s="51">
        <v>25</v>
      </c>
      <c r="T6" s="51">
        <v>28</v>
      </c>
      <c r="U6" s="38">
        <f>S6-T6</f>
        <v>-3</v>
      </c>
      <c r="V6" s="9">
        <f>G6/SUM(D6:F6)</f>
        <v>1.2972972972972974</v>
      </c>
      <c r="W6" s="35">
        <f>H6/SUM(D6:F6)</f>
        <v>1.4324324324324325</v>
      </c>
      <c r="X6" s="35">
        <f>M6/SUM(J6:L6)</f>
        <v>1.2105263157894737</v>
      </c>
      <c r="Y6" s="35">
        <f>N6/SUM(J6:L6)</f>
        <v>1.3157894736842106</v>
      </c>
      <c r="Z6" s="35">
        <f>S6/SUM(P6:R6)</f>
        <v>1.3888888888888888</v>
      </c>
      <c r="AA6" s="39">
        <f>T6/SUM(P6:R6)</f>
        <v>1.5555555555555556</v>
      </c>
      <c r="AB6" s="53">
        <v>83</v>
      </c>
      <c r="AC6" s="35">
        <f>AB6/SUM(D6:F6)</f>
        <v>2.2432432432432434</v>
      </c>
      <c r="AD6" s="115">
        <v>2</v>
      </c>
      <c r="AE6" s="39">
        <f>AD6/SUM(D6:F6)</f>
        <v>5.4054054054054057E-2</v>
      </c>
      <c r="AF6" s="55">
        <v>13.41</v>
      </c>
      <c r="AG6" s="54">
        <v>5.16</v>
      </c>
      <c r="AH6" s="54">
        <v>4.0599999999999996</v>
      </c>
      <c r="AI6" s="40">
        <f>AG6/AF6</f>
        <v>0.38478747203579416</v>
      </c>
      <c r="AJ6" s="116">
        <f t="shared" si="0"/>
        <v>9.4775239417683302E-2</v>
      </c>
      <c r="AK6" s="75"/>
    </row>
    <row r="7" spans="2:37" ht="15.75" x14ac:dyDescent="0.25">
      <c r="B7" s="70">
        <v>4</v>
      </c>
      <c r="C7" s="71" t="s">
        <v>27</v>
      </c>
      <c r="D7" s="50">
        <v>16</v>
      </c>
      <c r="E7" s="51">
        <v>9</v>
      </c>
      <c r="F7" s="51">
        <v>12</v>
      </c>
      <c r="G7" s="51">
        <v>55</v>
      </c>
      <c r="H7" s="51">
        <v>52</v>
      </c>
      <c r="I7" s="37">
        <f>G7-H7</f>
        <v>3</v>
      </c>
      <c r="J7" s="52">
        <v>9</v>
      </c>
      <c r="K7" s="51">
        <v>4</v>
      </c>
      <c r="L7" s="51">
        <v>5</v>
      </c>
      <c r="M7" s="51">
        <v>30</v>
      </c>
      <c r="N7" s="51">
        <v>30</v>
      </c>
      <c r="O7" s="37">
        <f>M7-N7</f>
        <v>0</v>
      </c>
      <c r="P7" s="50">
        <v>7</v>
      </c>
      <c r="Q7" s="51">
        <v>5</v>
      </c>
      <c r="R7" s="51">
        <v>7</v>
      </c>
      <c r="S7" s="51">
        <v>25</v>
      </c>
      <c r="T7" s="51">
        <v>22</v>
      </c>
      <c r="U7" s="38">
        <f>S7-T7</f>
        <v>3</v>
      </c>
      <c r="V7" s="9">
        <f>G7/SUM(D7:F7)</f>
        <v>1.4864864864864864</v>
      </c>
      <c r="W7" s="35">
        <f>H7/SUM(D7:F7)</f>
        <v>1.4054054054054055</v>
      </c>
      <c r="X7" s="35">
        <f>M7/SUM(J7:L7)</f>
        <v>1.6666666666666667</v>
      </c>
      <c r="Y7" s="35">
        <f>N7/SUM(J7:L7)</f>
        <v>1.6666666666666667</v>
      </c>
      <c r="Z7" s="35">
        <f>S7/SUM(P7:R7)</f>
        <v>1.3157894736842106</v>
      </c>
      <c r="AA7" s="39">
        <f>T7/SUM(P7:R7)</f>
        <v>1.1578947368421053</v>
      </c>
      <c r="AB7" s="53">
        <v>78</v>
      </c>
      <c r="AC7" s="35">
        <f>AB7/SUM(D7:F7)</f>
        <v>2.1081081081081079</v>
      </c>
      <c r="AD7" s="115">
        <v>4</v>
      </c>
      <c r="AE7" s="39">
        <f>AD7/SUM(D7:F7)</f>
        <v>0.10810810810810811</v>
      </c>
      <c r="AF7" s="55">
        <v>12.81</v>
      </c>
      <c r="AG7" s="54">
        <v>4.62</v>
      </c>
      <c r="AH7" s="54">
        <v>3.23</v>
      </c>
      <c r="AI7" s="40">
        <f>AG7/AF7</f>
        <v>0.36065573770491804</v>
      </c>
      <c r="AJ7" s="116">
        <f t="shared" si="0"/>
        <v>0.1116581231284576</v>
      </c>
      <c r="AK7" s="75"/>
    </row>
    <row r="8" spans="2:37" ht="15.75" x14ac:dyDescent="0.25">
      <c r="B8" s="70">
        <v>5</v>
      </c>
      <c r="C8" s="71" t="s">
        <v>32</v>
      </c>
      <c r="D8" s="50">
        <v>12</v>
      </c>
      <c r="E8" s="51">
        <v>11</v>
      </c>
      <c r="F8" s="51">
        <v>14</v>
      </c>
      <c r="G8" s="51">
        <v>42</v>
      </c>
      <c r="H8" s="51">
        <v>54</v>
      </c>
      <c r="I8" s="37">
        <f>G8-H8</f>
        <v>-12</v>
      </c>
      <c r="J8" s="52">
        <v>6</v>
      </c>
      <c r="K8" s="51">
        <v>7</v>
      </c>
      <c r="L8" s="51">
        <v>6</v>
      </c>
      <c r="M8" s="51">
        <v>21</v>
      </c>
      <c r="N8" s="51">
        <v>25</v>
      </c>
      <c r="O8" s="37">
        <f>M8-N8</f>
        <v>-4</v>
      </c>
      <c r="P8" s="50">
        <v>6</v>
      </c>
      <c r="Q8" s="51">
        <v>4</v>
      </c>
      <c r="R8" s="51">
        <v>8</v>
      </c>
      <c r="S8" s="51">
        <v>21</v>
      </c>
      <c r="T8" s="51">
        <v>29</v>
      </c>
      <c r="U8" s="38">
        <f>S8-T8</f>
        <v>-8</v>
      </c>
      <c r="V8" s="9">
        <f>G8/SUM(D8:F8)</f>
        <v>1.1351351351351351</v>
      </c>
      <c r="W8" s="35">
        <f>H8/SUM(D8:F8)</f>
        <v>1.4594594594594594</v>
      </c>
      <c r="X8" s="35">
        <f>M8/SUM(J8:L8)</f>
        <v>1.1052631578947369</v>
      </c>
      <c r="Y8" s="35">
        <f>N8/SUM(J8:L8)</f>
        <v>1.3157894736842106</v>
      </c>
      <c r="Z8" s="35">
        <f>S8/SUM(P8:R8)</f>
        <v>1.1666666666666667</v>
      </c>
      <c r="AA8" s="39">
        <f>T8/SUM(P8:R8)</f>
        <v>1.6111111111111112</v>
      </c>
      <c r="AB8" s="53">
        <v>95</v>
      </c>
      <c r="AC8" s="35">
        <f>AB8/SUM(D8:F8)</f>
        <v>2.5675675675675675</v>
      </c>
      <c r="AD8" s="115">
        <v>7</v>
      </c>
      <c r="AE8" s="39">
        <f>AD8/SUM(D8:F8)</f>
        <v>0.1891891891891892</v>
      </c>
      <c r="AF8" s="55">
        <v>14.97</v>
      </c>
      <c r="AG8" s="54">
        <v>5.14</v>
      </c>
      <c r="AH8" s="54">
        <v>4.5199999999999996</v>
      </c>
      <c r="AI8" s="40">
        <f>AG8/AF8</f>
        <v>0.34335337341349365</v>
      </c>
      <c r="AJ8" s="116">
        <f t="shared" si="0"/>
        <v>7.5963135710949925E-2</v>
      </c>
      <c r="AK8" s="75"/>
    </row>
    <row r="9" spans="2:37" ht="15.75" x14ac:dyDescent="0.25">
      <c r="B9" s="70">
        <v>6</v>
      </c>
      <c r="C9" s="71" t="s">
        <v>25</v>
      </c>
      <c r="D9" s="50">
        <v>15</v>
      </c>
      <c r="E9" s="51">
        <v>7</v>
      </c>
      <c r="F9" s="51">
        <v>15</v>
      </c>
      <c r="G9" s="51">
        <v>49</v>
      </c>
      <c r="H9" s="51">
        <v>48</v>
      </c>
      <c r="I9" s="37">
        <f>G9-H9</f>
        <v>1</v>
      </c>
      <c r="J9" s="52">
        <v>11</v>
      </c>
      <c r="K9" s="51">
        <v>2</v>
      </c>
      <c r="L9" s="51">
        <v>5</v>
      </c>
      <c r="M9" s="51">
        <v>28</v>
      </c>
      <c r="N9" s="51">
        <v>21</v>
      </c>
      <c r="O9" s="37">
        <f>M9-N9</f>
        <v>7</v>
      </c>
      <c r="P9" s="50">
        <v>4</v>
      </c>
      <c r="Q9" s="51">
        <v>5</v>
      </c>
      <c r="R9" s="51">
        <v>10</v>
      </c>
      <c r="S9" s="51">
        <v>21</v>
      </c>
      <c r="T9" s="51">
        <v>27</v>
      </c>
      <c r="U9" s="38">
        <f>S9-T9</f>
        <v>-6</v>
      </c>
      <c r="V9" s="9">
        <f>G9/SUM(D9:F9)</f>
        <v>1.3243243243243243</v>
      </c>
      <c r="W9" s="35">
        <f>H9/SUM(D9:F9)</f>
        <v>1.2972972972972974</v>
      </c>
      <c r="X9" s="35">
        <f>M9/SUM(J9:L9)</f>
        <v>1.5555555555555556</v>
      </c>
      <c r="Y9" s="35">
        <f>N9/SUM(J9:L9)</f>
        <v>1.1666666666666667</v>
      </c>
      <c r="Z9" s="35">
        <f>S9/SUM(P9:R9)</f>
        <v>1.1052631578947369</v>
      </c>
      <c r="AA9" s="39">
        <f>T9/SUM(P9:R9)</f>
        <v>1.4210526315789473</v>
      </c>
      <c r="AB9" s="53">
        <v>65</v>
      </c>
      <c r="AC9" s="35">
        <f>AB9/SUM(D9:F9)</f>
        <v>1.7567567567567568</v>
      </c>
      <c r="AD9" s="115">
        <v>4</v>
      </c>
      <c r="AE9" s="39">
        <f>AD9/SUM(D9:F9)</f>
        <v>0.10810810810810811</v>
      </c>
      <c r="AF9" s="55">
        <v>12.38</v>
      </c>
      <c r="AG9" s="54">
        <v>3.89</v>
      </c>
      <c r="AH9" s="54">
        <v>3.06</v>
      </c>
      <c r="AI9" s="40">
        <f>AG9/AF9</f>
        <v>0.31421647819063003</v>
      </c>
      <c r="AJ9" s="116">
        <f t="shared" si="0"/>
        <v>0.10268512359170916</v>
      </c>
      <c r="AK9" s="75"/>
    </row>
    <row r="10" spans="2:37" ht="15.75" x14ac:dyDescent="0.25">
      <c r="B10" s="70">
        <v>7</v>
      </c>
      <c r="C10" s="71" t="s">
        <v>23</v>
      </c>
      <c r="D10" s="50">
        <v>19</v>
      </c>
      <c r="E10" s="51">
        <v>10</v>
      </c>
      <c r="F10" s="51">
        <v>8</v>
      </c>
      <c r="G10" s="51">
        <v>54</v>
      </c>
      <c r="H10" s="51">
        <v>38</v>
      </c>
      <c r="I10" s="37">
        <f>G10-H10</f>
        <v>16</v>
      </c>
      <c r="J10" s="52">
        <v>12</v>
      </c>
      <c r="K10" s="51">
        <v>5</v>
      </c>
      <c r="L10" s="51">
        <v>2</v>
      </c>
      <c r="M10" s="51">
        <v>33</v>
      </c>
      <c r="N10" s="51">
        <v>16</v>
      </c>
      <c r="O10" s="37">
        <f>M10-N10</f>
        <v>17</v>
      </c>
      <c r="P10" s="50">
        <v>7</v>
      </c>
      <c r="Q10" s="51">
        <v>5</v>
      </c>
      <c r="R10" s="51">
        <v>6</v>
      </c>
      <c r="S10" s="51">
        <v>21</v>
      </c>
      <c r="T10" s="51">
        <v>22</v>
      </c>
      <c r="U10" s="38">
        <f>S10-T10</f>
        <v>-1</v>
      </c>
      <c r="V10" s="9">
        <f>G10/SUM(D10:F10)</f>
        <v>1.4594594594594594</v>
      </c>
      <c r="W10" s="35">
        <f>H10/SUM(D10:F10)</f>
        <v>1.027027027027027</v>
      </c>
      <c r="X10" s="35">
        <f>M10/SUM(J10:L10)</f>
        <v>1.736842105263158</v>
      </c>
      <c r="Y10" s="35">
        <f>N10/SUM(J10:L10)</f>
        <v>0.84210526315789469</v>
      </c>
      <c r="Z10" s="35">
        <f>S10/SUM(P10:R10)</f>
        <v>1.1666666666666667</v>
      </c>
      <c r="AA10" s="39">
        <f>T10/SUM(P10:R10)</f>
        <v>1.2222222222222223</v>
      </c>
      <c r="AB10" s="53">
        <v>93</v>
      </c>
      <c r="AC10" s="35">
        <f>AB10/SUM(D10:F10)</f>
        <v>2.5135135135135136</v>
      </c>
      <c r="AD10" s="115">
        <v>5</v>
      </c>
      <c r="AE10" s="39">
        <f>AD10/SUM(D10:F10)</f>
        <v>0.13513513513513514</v>
      </c>
      <c r="AF10" s="55">
        <v>12.35</v>
      </c>
      <c r="AG10" s="54">
        <v>3.92</v>
      </c>
      <c r="AH10" s="54">
        <v>2.74</v>
      </c>
      <c r="AI10" s="40">
        <f>AG10/AF10</f>
        <v>0.3174089068825911</v>
      </c>
      <c r="AJ10" s="116">
        <f t="shared" si="0"/>
        <v>0.1158426667454712</v>
      </c>
      <c r="AK10" s="75"/>
    </row>
    <row r="11" spans="2:37" ht="15.75" x14ac:dyDescent="0.25">
      <c r="B11" s="70">
        <v>8</v>
      </c>
      <c r="C11" s="71" t="s">
        <v>26</v>
      </c>
      <c r="D11" s="50">
        <v>20</v>
      </c>
      <c r="E11" s="51">
        <v>8</v>
      </c>
      <c r="F11" s="51">
        <v>9</v>
      </c>
      <c r="G11" s="51">
        <v>55</v>
      </c>
      <c r="H11" s="51">
        <v>38</v>
      </c>
      <c r="I11" s="37">
        <f>G11-H11</f>
        <v>17</v>
      </c>
      <c r="J11" s="52">
        <v>10</v>
      </c>
      <c r="K11" s="51">
        <v>5</v>
      </c>
      <c r="L11" s="51">
        <v>4</v>
      </c>
      <c r="M11" s="51">
        <v>31</v>
      </c>
      <c r="N11" s="51">
        <v>19</v>
      </c>
      <c r="O11" s="37">
        <f>M11-N11</f>
        <v>12</v>
      </c>
      <c r="P11" s="50">
        <v>10</v>
      </c>
      <c r="Q11" s="51">
        <v>3</v>
      </c>
      <c r="R11" s="51">
        <v>5</v>
      </c>
      <c r="S11" s="51">
        <v>24</v>
      </c>
      <c r="T11" s="51">
        <v>19</v>
      </c>
      <c r="U11" s="38">
        <f>S11-T11</f>
        <v>5</v>
      </c>
      <c r="V11" s="9">
        <f>G11/SUM(D11:F11)</f>
        <v>1.4864864864864864</v>
      </c>
      <c r="W11" s="35">
        <f>H11/SUM(D11:F11)</f>
        <v>1.027027027027027</v>
      </c>
      <c r="X11" s="35">
        <f>M11/SUM(J11:L11)</f>
        <v>1.631578947368421</v>
      </c>
      <c r="Y11" s="35">
        <f>N11/SUM(J11:L11)</f>
        <v>1</v>
      </c>
      <c r="Z11" s="35">
        <f>S11/SUM(P11:R11)</f>
        <v>1.3333333333333333</v>
      </c>
      <c r="AA11" s="39">
        <v>1</v>
      </c>
      <c r="AB11" s="53">
        <v>78</v>
      </c>
      <c r="AC11" s="35">
        <f>AB11/SUM(D11:F11)</f>
        <v>2.1081081081081079</v>
      </c>
      <c r="AD11" s="115">
        <v>2</v>
      </c>
      <c r="AE11" s="39">
        <f>AD11/SUM(D11:F11)</f>
        <v>5.4054054054054057E-2</v>
      </c>
      <c r="AF11" s="55">
        <v>14.03</v>
      </c>
      <c r="AG11" s="54">
        <v>4.95</v>
      </c>
      <c r="AH11" s="54">
        <v>3.39</v>
      </c>
      <c r="AI11" s="40">
        <f>AG11/AF11</f>
        <v>0.35281539558089808</v>
      </c>
      <c r="AJ11" s="116">
        <f t="shared" si="0"/>
        <v>0.10407533792946845</v>
      </c>
      <c r="AK11" s="75"/>
    </row>
    <row r="12" spans="2:37" ht="15.75" x14ac:dyDescent="0.25">
      <c r="B12" s="70">
        <v>9</v>
      </c>
      <c r="C12" s="71" t="s">
        <v>33</v>
      </c>
      <c r="D12" s="50">
        <v>10</v>
      </c>
      <c r="E12" s="51">
        <v>10</v>
      </c>
      <c r="F12" s="51">
        <v>17</v>
      </c>
      <c r="G12" s="51">
        <v>40</v>
      </c>
      <c r="H12" s="51">
        <v>65</v>
      </c>
      <c r="I12" s="37">
        <f>G12-H12</f>
        <v>-25</v>
      </c>
      <c r="J12" s="52">
        <v>7</v>
      </c>
      <c r="K12" s="51">
        <v>4</v>
      </c>
      <c r="L12" s="51">
        <v>8</v>
      </c>
      <c r="M12" s="51">
        <v>22</v>
      </c>
      <c r="N12" s="51">
        <v>35</v>
      </c>
      <c r="O12" s="37">
        <f>M12-N12</f>
        <v>-13</v>
      </c>
      <c r="P12" s="50">
        <v>3</v>
      </c>
      <c r="Q12" s="51">
        <v>6</v>
      </c>
      <c r="R12" s="51">
        <v>9</v>
      </c>
      <c r="S12" s="51">
        <v>18</v>
      </c>
      <c r="T12" s="51">
        <v>30</v>
      </c>
      <c r="U12" s="38">
        <f>S12-T12</f>
        <v>-12</v>
      </c>
      <c r="V12" s="9">
        <f>G12/SUM(D12:F12)</f>
        <v>1.0810810810810811</v>
      </c>
      <c r="W12" s="35">
        <f>H12/SUM(D12:F12)</f>
        <v>1.7567567567567568</v>
      </c>
      <c r="X12" s="35">
        <f>M12/SUM(J12:L12)</f>
        <v>1.1578947368421053</v>
      </c>
      <c r="Y12" s="35">
        <f>N12/SUM(J12:L12)</f>
        <v>1.8421052631578947</v>
      </c>
      <c r="Z12" s="35">
        <f>S12/SUM(P12:R12)</f>
        <v>1</v>
      </c>
      <c r="AA12" s="39">
        <f>T12/SUM(P12:R12)</f>
        <v>1.6666666666666667</v>
      </c>
      <c r="AB12" s="53">
        <v>62</v>
      </c>
      <c r="AC12" s="35">
        <f>AB12/SUM(D12:F12)</f>
        <v>1.6756756756756757</v>
      </c>
      <c r="AD12" s="115">
        <v>4</v>
      </c>
      <c r="AE12" s="39">
        <f>AD12/SUM(D12:F12)</f>
        <v>0.10810810810810811</v>
      </c>
      <c r="AF12" s="55">
        <v>13.54</v>
      </c>
      <c r="AG12" s="54">
        <v>4.76</v>
      </c>
      <c r="AH12" s="54">
        <v>4.51</v>
      </c>
      <c r="AI12" s="40">
        <f>AG12/AF12</f>
        <v>0.35155096011816839</v>
      </c>
      <c r="AJ12" s="116">
        <f t="shared" si="0"/>
        <v>7.7949215103806743E-2</v>
      </c>
      <c r="AK12" s="75"/>
    </row>
    <row r="13" spans="2:37" ht="15.75" x14ac:dyDescent="0.25">
      <c r="B13" s="70">
        <v>10</v>
      </c>
      <c r="C13" s="71" t="s">
        <v>22</v>
      </c>
      <c r="D13" s="50">
        <v>21</v>
      </c>
      <c r="E13" s="51">
        <v>9</v>
      </c>
      <c r="F13" s="51">
        <v>7</v>
      </c>
      <c r="G13" s="51">
        <v>57</v>
      </c>
      <c r="H13" s="51">
        <v>33</v>
      </c>
      <c r="I13" s="37">
        <f>G13-H13</f>
        <v>24</v>
      </c>
      <c r="J13" s="52">
        <v>15</v>
      </c>
      <c r="K13" s="51">
        <v>3</v>
      </c>
      <c r="L13" s="51">
        <v>1</v>
      </c>
      <c r="M13" s="51">
        <v>35</v>
      </c>
      <c r="N13" s="51">
        <v>10</v>
      </c>
      <c r="O13" s="37">
        <f>M13-N13</f>
        <v>25</v>
      </c>
      <c r="P13" s="50">
        <v>6</v>
      </c>
      <c r="Q13" s="51">
        <v>6</v>
      </c>
      <c r="R13" s="51">
        <v>6</v>
      </c>
      <c r="S13" s="51">
        <v>22</v>
      </c>
      <c r="T13" s="51">
        <v>23</v>
      </c>
      <c r="U13" s="38">
        <f>S13-T13</f>
        <v>-1</v>
      </c>
      <c r="V13" s="9">
        <f>G13/SUM(D13:F13)</f>
        <v>1.5405405405405406</v>
      </c>
      <c r="W13" s="35">
        <f>H13/SUM(D13:F13)</f>
        <v>0.89189189189189189</v>
      </c>
      <c r="X13" s="35">
        <f>M13/SUM(J13:L13)</f>
        <v>1.8421052631578947</v>
      </c>
      <c r="Y13" s="35">
        <f>N13/SUM(J13:L13)</f>
        <v>0.52631578947368418</v>
      </c>
      <c r="Z13" s="35">
        <f>S13/SUM(P13:R13)</f>
        <v>1.2222222222222223</v>
      </c>
      <c r="AA13" s="39">
        <f>T13/SUM(P13:R13)</f>
        <v>1.2777777777777777</v>
      </c>
      <c r="AB13" s="53">
        <v>53</v>
      </c>
      <c r="AC13" s="35">
        <f>AB13/SUM(D13:F13)</f>
        <v>1.4324324324324325</v>
      </c>
      <c r="AD13" s="115">
        <v>4</v>
      </c>
      <c r="AE13" s="39">
        <f>AD13/SUM(D13:F13)</f>
        <v>0.10810810810810811</v>
      </c>
      <c r="AF13" s="55">
        <v>12.24</v>
      </c>
      <c r="AG13" s="54">
        <v>3.97</v>
      </c>
      <c r="AH13" s="54">
        <v>2.67</v>
      </c>
      <c r="AI13" s="40">
        <f>AG13/AF13</f>
        <v>0.32434640522875818</v>
      </c>
      <c r="AJ13" s="116">
        <f t="shared" si="0"/>
        <v>0.12147805439279333</v>
      </c>
      <c r="AK13" s="75"/>
    </row>
    <row r="14" spans="2:37" ht="15.75" x14ac:dyDescent="0.25">
      <c r="B14" s="70">
        <v>11</v>
      </c>
      <c r="C14" s="71" t="s">
        <v>28</v>
      </c>
      <c r="D14" s="50">
        <v>14</v>
      </c>
      <c r="E14" s="51">
        <v>10</v>
      </c>
      <c r="F14" s="51">
        <v>13</v>
      </c>
      <c r="G14" s="51">
        <v>57</v>
      </c>
      <c r="H14" s="51">
        <v>54</v>
      </c>
      <c r="I14" s="37">
        <f>G14-H14</f>
        <v>3</v>
      </c>
      <c r="J14" s="52">
        <v>8</v>
      </c>
      <c r="K14" s="51">
        <v>6</v>
      </c>
      <c r="L14" s="51">
        <v>4</v>
      </c>
      <c r="M14" s="51">
        <v>30</v>
      </c>
      <c r="N14" s="51">
        <v>22</v>
      </c>
      <c r="O14" s="37">
        <f>M14-N14</f>
        <v>8</v>
      </c>
      <c r="P14" s="50">
        <v>6</v>
      </c>
      <c r="Q14" s="51">
        <v>4</v>
      </c>
      <c r="R14" s="51">
        <v>9</v>
      </c>
      <c r="S14" s="51">
        <v>27</v>
      </c>
      <c r="T14" s="51">
        <v>32</v>
      </c>
      <c r="U14" s="38">
        <f>S14-T14</f>
        <v>-5</v>
      </c>
      <c r="V14" s="9">
        <f>G14/SUM(D14:F14)</f>
        <v>1.5405405405405406</v>
      </c>
      <c r="W14" s="35">
        <f>H14/SUM(D14:F14)</f>
        <v>1.4594594594594594</v>
      </c>
      <c r="X14" s="35">
        <f>M14/SUM(J14:L14)</f>
        <v>1.6666666666666667</v>
      </c>
      <c r="Y14" s="35">
        <f>N14/SUM(J14:L14)</f>
        <v>1.2222222222222223</v>
      </c>
      <c r="Z14" s="35">
        <f>S14/SUM(P14:R14)</f>
        <v>1.4210526315789473</v>
      </c>
      <c r="AA14" s="39">
        <f>T14/SUM(P14:R14)</f>
        <v>1.6842105263157894</v>
      </c>
      <c r="AB14" s="53">
        <v>79</v>
      </c>
      <c r="AC14" s="35">
        <f>AB14/SUM(D14:F14)</f>
        <v>2.1351351351351351</v>
      </c>
      <c r="AD14" s="115">
        <v>2</v>
      </c>
      <c r="AE14" s="39">
        <f>AD14/SUM(D14:F14)</f>
        <v>5.4054054054054057E-2</v>
      </c>
      <c r="AF14" s="55">
        <v>14.54</v>
      </c>
      <c r="AG14" s="54">
        <v>4.57</v>
      </c>
      <c r="AH14" s="54">
        <v>3.02</v>
      </c>
      <c r="AI14" s="40">
        <f>AG14/AF14</f>
        <v>0.31430536451169194</v>
      </c>
      <c r="AJ14" s="116">
        <f t="shared" si="0"/>
        <v>0.10407462401049403</v>
      </c>
      <c r="AK14" s="75"/>
    </row>
    <row r="15" spans="2:37" ht="15.75" x14ac:dyDescent="0.25">
      <c r="B15" s="70">
        <v>12</v>
      </c>
      <c r="C15" s="71" t="s">
        <v>31</v>
      </c>
      <c r="D15" s="56">
        <v>12</v>
      </c>
      <c r="E15" s="57">
        <v>8</v>
      </c>
      <c r="F15" s="57">
        <v>17</v>
      </c>
      <c r="G15" s="57">
        <v>49</v>
      </c>
      <c r="H15" s="57">
        <v>45</v>
      </c>
      <c r="I15" s="41">
        <f t="shared" ref="I15:I19" si="1">G15-H15</f>
        <v>4</v>
      </c>
      <c r="J15" s="58">
        <v>7</v>
      </c>
      <c r="K15" s="57">
        <v>3</v>
      </c>
      <c r="L15" s="57">
        <v>8</v>
      </c>
      <c r="M15" s="57">
        <v>22</v>
      </c>
      <c r="N15" s="57">
        <v>17</v>
      </c>
      <c r="O15" s="41">
        <f>M15-N15</f>
        <v>5</v>
      </c>
      <c r="P15" s="56">
        <v>5</v>
      </c>
      <c r="Q15" s="57">
        <v>5</v>
      </c>
      <c r="R15" s="57">
        <v>9</v>
      </c>
      <c r="S15" s="57">
        <v>27</v>
      </c>
      <c r="T15" s="57">
        <v>28</v>
      </c>
      <c r="U15" s="42">
        <f t="shared" ref="U15:U19" si="2">S15-T15</f>
        <v>-1</v>
      </c>
      <c r="V15" s="32">
        <f t="shared" ref="V15:V19" si="3">G15/SUM(D15:F15)</f>
        <v>1.3243243243243243</v>
      </c>
      <c r="W15" s="43">
        <f t="shared" ref="W15:W19" si="4">H15/SUM(D15:F15)</f>
        <v>1.2162162162162162</v>
      </c>
      <c r="X15" s="43">
        <f t="shared" ref="X15:X19" si="5">M15/SUM(J15:L15)</f>
        <v>1.2222222222222223</v>
      </c>
      <c r="Y15" s="43">
        <f t="shared" ref="Y15:Y19" si="6">N15/SUM(J15:L15)</f>
        <v>0.94444444444444442</v>
      </c>
      <c r="Z15" s="43">
        <f t="shared" ref="Z15:Z19" si="7">S15/SUM(P15:R15)</f>
        <v>1.4210526315789473</v>
      </c>
      <c r="AA15" s="44">
        <f t="shared" ref="AA15:AA19" si="8">T15/SUM(P15:R15)</f>
        <v>1.4736842105263157</v>
      </c>
      <c r="AB15" s="59">
        <v>83</v>
      </c>
      <c r="AC15" s="43">
        <f t="shared" ref="AC15:AC19" si="9">AB15/SUM(D15:F15)</f>
        <v>2.2432432432432434</v>
      </c>
      <c r="AD15" s="115">
        <v>5</v>
      </c>
      <c r="AE15" s="44">
        <f t="shared" ref="AE15:AE19" si="10">AD15/SUM(D15:F15)</f>
        <v>0.13513513513513514</v>
      </c>
      <c r="AF15" s="55">
        <v>13.3</v>
      </c>
      <c r="AG15" s="54">
        <v>4.24</v>
      </c>
      <c r="AH15" s="54">
        <v>3.27</v>
      </c>
      <c r="AI15" s="40">
        <f t="shared" ref="AI15:AI19" si="11">AG15/AF15</f>
        <v>0.31879699248120302</v>
      </c>
      <c r="AJ15" s="116">
        <f t="shared" si="0"/>
        <v>9.7491435009542202E-2</v>
      </c>
      <c r="AK15" s="75"/>
    </row>
    <row r="16" spans="2:37" ht="15.75" x14ac:dyDescent="0.25">
      <c r="B16" s="70">
        <v>13</v>
      </c>
      <c r="C16" s="72" t="s">
        <v>29</v>
      </c>
      <c r="D16" s="51">
        <v>14</v>
      </c>
      <c r="E16" s="51">
        <v>7</v>
      </c>
      <c r="F16" s="51">
        <v>16</v>
      </c>
      <c r="G16" s="51">
        <v>67</v>
      </c>
      <c r="H16" s="51">
        <v>63</v>
      </c>
      <c r="I16" s="37">
        <f t="shared" si="1"/>
        <v>4</v>
      </c>
      <c r="J16" s="61">
        <v>8</v>
      </c>
      <c r="K16" s="51">
        <v>6</v>
      </c>
      <c r="L16" s="51">
        <v>5</v>
      </c>
      <c r="M16" s="51">
        <v>38</v>
      </c>
      <c r="N16" s="51">
        <v>28</v>
      </c>
      <c r="O16" s="37">
        <f t="shared" ref="O16:O19" si="12">M16-N16</f>
        <v>10</v>
      </c>
      <c r="P16" s="62">
        <v>6</v>
      </c>
      <c r="Q16" s="51">
        <v>1</v>
      </c>
      <c r="R16" s="51">
        <v>11</v>
      </c>
      <c r="S16" s="51">
        <v>29</v>
      </c>
      <c r="T16" s="51">
        <v>35</v>
      </c>
      <c r="U16" s="37">
        <f t="shared" si="2"/>
        <v>-6</v>
      </c>
      <c r="V16" s="36">
        <f t="shared" si="3"/>
        <v>1.8108108108108107</v>
      </c>
      <c r="W16" s="35">
        <f t="shared" si="4"/>
        <v>1.7027027027027026</v>
      </c>
      <c r="X16" s="35">
        <f t="shared" si="5"/>
        <v>2</v>
      </c>
      <c r="Y16" s="35">
        <f t="shared" si="6"/>
        <v>1.4736842105263157</v>
      </c>
      <c r="Z16" s="35">
        <f t="shared" si="7"/>
        <v>1.6111111111111112</v>
      </c>
      <c r="AA16" s="45">
        <f t="shared" si="8"/>
        <v>1.9444444444444444</v>
      </c>
      <c r="AB16" s="63">
        <v>81</v>
      </c>
      <c r="AC16" s="35">
        <f t="shared" si="9"/>
        <v>2.189189189189189</v>
      </c>
      <c r="AD16" s="115">
        <v>0</v>
      </c>
      <c r="AE16" s="39">
        <f t="shared" si="10"/>
        <v>0</v>
      </c>
      <c r="AF16" s="55">
        <v>11.86</v>
      </c>
      <c r="AG16" s="54">
        <v>4.46</v>
      </c>
      <c r="AH16" s="54">
        <v>2.54</v>
      </c>
      <c r="AI16" s="40">
        <f t="shared" si="11"/>
        <v>0.37605396290050591</v>
      </c>
      <c r="AJ16" s="116">
        <f t="shared" si="0"/>
        <v>0.14805274129941176</v>
      </c>
      <c r="AK16" s="75"/>
    </row>
    <row r="17" spans="2:37" ht="15.75" x14ac:dyDescent="0.25">
      <c r="B17" s="70">
        <v>14</v>
      </c>
      <c r="C17" s="71" t="s">
        <v>36</v>
      </c>
      <c r="D17" s="64">
        <v>10</v>
      </c>
      <c r="E17" s="65">
        <v>11</v>
      </c>
      <c r="F17" s="65">
        <v>16</v>
      </c>
      <c r="G17" s="65">
        <v>50</v>
      </c>
      <c r="H17" s="65">
        <v>58</v>
      </c>
      <c r="I17" s="46">
        <f t="shared" si="1"/>
        <v>-8</v>
      </c>
      <c r="J17" s="66">
        <v>5</v>
      </c>
      <c r="K17" s="65">
        <v>5</v>
      </c>
      <c r="L17" s="65">
        <v>8</v>
      </c>
      <c r="M17" s="65">
        <v>19</v>
      </c>
      <c r="N17" s="65">
        <v>25</v>
      </c>
      <c r="O17" s="46">
        <f t="shared" si="12"/>
        <v>-6</v>
      </c>
      <c r="P17" s="64">
        <v>5</v>
      </c>
      <c r="Q17" s="65">
        <v>6</v>
      </c>
      <c r="R17" s="65">
        <v>8</v>
      </c>
      <c r="S17" s="65">
        <v>31</v>
      </c>
      <c r="T17" s="65">
        <v>33</v>
      </c>
      <c r="U17" s="47">
        <f t="shared" si="2"/>
        <v>-2</v>
      </c>
      <c r="V17" s="33">
        <f t="shared" si="3"/>
        <v>1.3513513513513513</v>
      </c>
      <c r="W17" s="48">
        <f t="shared" si="4"/>
        <v>1.5675675675675675</v>
      </c>
      <c r="X17" s="48">
        <f t="shared" si="5"/>
        <v>1.0555555555555556</v>
      </c>
      <c r="Y17" s="48">
        <f t="shared" si="6"/>
        <v>1.3888888888888888</v>
      </c>
      <c r="Z17" s="48">
        <f t="shared" si="7"/>
        <v>1.631578947368421</v>
      </c>
      <c r="AA17" s="49">
        <f t="shared" si="8"/>
        <v>1.736842105263158</v>
      </c>
      <c r="AB17" s="67">
        <v>73</v>
      </c>
      <c r="AC17" s="48">
        <f t="shared" si="9"/>
        <v>1.972972972972973</v>
      </c>
      <c r="AD17" s="115">
        <v>3</v>
      </c>
      <c r="AE17" s="49">
        <f t="shared" si="10"/>
        <v>8.1081081081081086E-2</v>
      </c>
      <c r="AF17" s="55">
        <v>12.95</v>
      </c>
      <c r="AG17" s="54">
        <v>4.22</v>
      </c>
      <c r="AH17" s="54">
        <v>3.25</v>
      </c>
      <c r="AI17" s="40">
        <f t="shared" si="11"/>
        <v>0.32586872586872589</v>
      </c>
      <c r="AJ17" s="116">
        <f t="shared" si="0"/>
        <v>0.10026730026730027</v>
      </c>
      <c r="AK17" s="75"/>
    </row>
    <row r="18" spans="2:37" ht="15.75" x14ac:dyDescent="0.25">
      <c r="B18" s="70">
        <v>15</v>
      </c>
      <c r="C18" s="71" t="s">
        <v>30</v>
      </c>
      <c r="D18" s="50">
        <v>15</v>
      </c>
      <c r="E18" s="51">
        <v>8</v>
      </c>
      <c r="F18" s="51">
        <v>14</v>
      </c>
      <c r="G18" s="51">
        <v>57</v>
      </c>
      <c r="H18" s="51">
        <v>48</v>
      </c>
      <c r="I18" s="37">
        <f t="shared" si="1"/>
        <v>9</v>
      </c>
      <c r="J18" s="52">
        <v>7</v>
      </c>
      <c r="K18" s="51">
        <v>4</v>
      </c>
      <c r="L18" s="51">
        <v>7</v>
      </c>
      <c r="M18" s="51">
        <v>28</v>
      </c>
      <c r="N18" s="51">
        <v>23</v>
      </c>
      <c r="O18" s="37">
        <f t="shared" si="12"/>
        <v>5</v>
      </c>
      <c r="P18" s="50">
        <v>8</v>
      </c>
      <c r="Q18" s="51">
        <v>4</v>
      </c>
      <c r="R18" s="51">
        <v>7</v>
      </c>
      <c r="S18" s="51">
        <v>29</v>
      </c>
      <c r="T18" s="51">
        <v>25</v>
      </c>
      <c r="U18" s="38">
        <f t="shared" si="2"/>
        <v>4</v>
      </c>
      <c r="V18" s="9">
        <f t="shared" si="3"/>
        <v>1.5405405405405406</v>
      </c>
      <c r="W18" s="35">
        <f t="shared" si="4"/>
        <v>1.2972972972972974</v>
      </c>
      <c r="X18" s="35">
        <f t="shared" si="5"/>
        <v>1.5555555555555556</v>
      </c>
      <c r="Y18" s="35">
        <f t="shared" si="6"/>
        <v>1.2777777777777777</v>
      </c>
      <c r="Z18" s="35">
        <f t="shared" si="7"/>
        <v>1.5263157894736843</v>
      </c>
      <c r="AA18" s="39">
        <f t="shared" si="8"/>
        <v>1.3157894736842106</v>
      </c>
      <c r="AB18" s="53">
        <v>84</v>
      </c>
      <c r="AC18" s="35">
        <f t="shared" si="9"/>
        <v>2.2702702702702702</v>
      </c>
      <c r="AD18" s="115">
        <v>4</v>
      </c>
      <c r="AE18" s="39">
        <f t="shared" si="10"/>
        <v>0.10810810810810811</v>
      </c>
      <c r="AF18" s="55">
        <v>11.97</v>
      </c>
      <c r="AG18" s="54">
        <v>4.59</v>
      </c>
      <c r="AH18" s="54">
        <v>3.21</v>
      </c>
      <c r="AI18" s="40">
        <f t="shared" si="11"/>
        <v>0.38345864661654133</v>
      </c>
      <c r="AJ18" s="116">
        <f t="shared" si="0"/>
        <v>0.11945752231044901</v>
      </c>
      <c r="AK18" s="75"/>
    </row>
    <row r="19" spans="2:37" ht="16.5" thickBot="1" x14ac:dyDescent="0.3">
      <c r="B19" s="70">
        <v>16</v>
      </c>
      <c r="C19" s="73" t="s">
        <v>35</v>
      </c>
      <c r="D19" s="50">
        <v>7</v>
      </c>
      <c r="E19" s="51">
        <v>8</v>
      </c>
      <c r="F19" s="51">
        <v>22</v>
      </c>
      <c r="G19" s="51">
        <v>49</v>
      </c>
      <c r="H19" s="51">
        <v>80</v>
      </c>
      <c r="I19" s="37">
        <f t="shared" si="1"/>
        <v>-31</v>
      </c>
      <c r="J19" s="52">
        <v>6</v>
      </c>
      <c r="K19" s="51">
        <v>3</v>
      </c>
      <c r="L19" s="51">
        <v>9</v>
      </c>
      <c r="M19" s="51">
        <v>34</v>
      </c>
      <c r="N19" s="51">
        <v>42</v>
      </c>
      <c r="O19" s="37">
        <f t="shared" si="12"/>
        <v>-8</v>
      </c>
      <c r="P19" s="50">
        <v>1</v>
      </c>
      <c r="Q19" s="51">
        <v>5</v>
      </c>
      <c r="R19" s="51">
        <v>13</v>
      </c>
      <c r="S19" s="51">
        <v>15</v>
      </c>
      <c r="T19" s="51">
        <v>38</v>
      </c>
      <c r="U19" s="38">
        <f t="shared" si="2"/>
        <v>-23</v>
      </c>
      <c r="V19" s="9">
        <f t="shared" si="3"/>
        <v>1.3243243243243243</v>
      </c>
      <c r="W19" s="35">
        <f t="shared" si="4"/>
        <v>2.1621621621621623</v>
      </c>
      <c r="X19" s="35">
        <f t="shared" si="5"/>
        <v>1.8888888888888888</v>
      </c>
      <c r="Y19" s="35">
        <f t="shared" si="6"/>
        <v>2.3333333333333335</v>
      </c>
      <c r="Z19" s="35">
        <f t="shared" si="7"/>
        <v>0.78947368421052633</v>
      </c>
      <c r="AA19" s="39">
        <f t="shared" si="8"/>
        <v>2</v>
      </c>
      <c r="AB19" s="53">
        <v>91</v>
      </c>
      <c r="AC19" s="35">
        <f t="shared" si="9"/>
        <v>2.4594594594594597</v>
      </c>
      <c r="AD19" s="115">
        <v>4</v>
      </c>
      <c r="AE19" s="39">
        <f t="shared" si="10"/>
        <v>0.10810810810810811</v>
      </c>
      <c r="AF19" s="55">
        <v>12.59</v>
      </c>
      <c r="AG19" s="54">
        <v>4.41</v>
      </c>
      <c r="AH19" s="54">
        <v>3.47</v>
      </c>
      <c r="AI19" s="40">
        <f t="shared" si="11"/>
        <v>0.35027799841143764</v>
      </c>
      <c r="AJ19" s="116">
        <f t="shared" si="0"/>
        <v>0.1009446681300973</v>
      </c>
      <c r="AK19" s="76"/>
    </row>
    <row r="20" spans="2:37" x14ac:dyDescent="0.25"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</row>
    <row r="21" spans="2:37" x14ac:dyDescent="0.25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</row>
    <row r="26" spans="2:37" ht="15.75" thickBot="1" x14ac:dyDescent="0.3"/>
    <row r="27" spans="2:37" x14ac:dyDescent="0.25">
      <c r="D27" s="20" t="s">
        <v>1</v>
      </c>
      <c r="E27" s="21"/>
      <c r="F27" s="21"/>
      <c r="G27" s="21"/>
      <c r="H27" s="21"/>
      <c r="I27" s="22"/>
      <c r="J27" s="26" t="s">
        <v>2</v>
      </c>
      <c r="K27" s="27"/>
      <c r="L27" s="27"/>
      <c r="M27" s="27"/>
      <c r="N27" s="27"/>
      <c r="O27" s="28"/>
      <c r="P27" s="26" t="s">
        <v>15</v>
      </c>
      <c r="Q27" s="27"/>
      <c r="R27" s="27"/>
      <c r="S27" s="27"/>
      <c r="T27" s="27"/>
      <c r="U27" s="28"/>
      <c r="V27" s="26" t="s">
        <v>38</v>
      </c>
      <c r="W27" s="27"/>
      <c r="X27" s="27"/>
      <c r="Y27" s="27"/>
      <c r="Z27" s="27"/>
      <c r="AA27" s="28"/>
      <c r="AB27" s="26" t="s">
        <v>54</v>
      </c>
      <c r="AC27" s="27"/>
      <c r="AD27" s="27"/>
      <c r="AE27" s="28"/>
      <c r="AF27" s="26" t="s">
        <v>55</v>
      </c>
      <c r="AG27" s="27"/>
      <c r="AH27" s="27"/>
      <c r="AI27" s="27"/>
      <c r="AJ27" s="27"/>
      <c r="AK27" s="74" t="s">
        <v>90</v>
      </c>
    </row>
    <row r="28" spans="2:37" ht="15.75" thickBot="1" x14ac:dyDescent="0.3">
      <c r="D28" s="23"/>
      <c r="E28" s="24"/>
      <c r="F28" s="24"/>
      <c r="G28" s="24"/>
      <c r="H28" s="24"/>
      <c r="I28" s="25"/>
      <c r="J28" s="29"/>
      <c r="K28" s="30"/>
      <c r="L28" s="30"/>
      <c r="M28" s="30"/>
      <c r="N28" s="30"/>
      <c r="O28" s="31"/>
      <c r="P28" s="29"/>
      <c r="Q28" s="30"/>
      <c r="R28" s="30"/>
      <c r="S28" s="30"/>
      <c r="T28" s="30"/>
      <c r="U28" s="31"/>
      <c r="V28" s="29"/>
      <c r="W28" s="30"/>
      <c r="X28" s="30"/>
      <c r="Y28" s="30"/>
      <c r="Z28" s="30"/>
      <c r="AA28" s="31"/>
      <c r="AB28" s="29"/>
      <c r="AC28" s="30"/>
      <c r="AD28" s="30"/>
      <c r="AE28" s="31"/>
      <c r="AF28" s="29"/>
      <c r="AG28" s="30"/>
      <c r="AH28" s="30"/>
      <c r="AI28" s="30"/>
      <c r="AJ28" s="30"/>
      <c r="AK28" s="75"/>
    </row>
    <row r="29" spans="2:37" ht="21.75" thickBot="1" x14ac:dyDescent="0.4">
      <c r="B29" s="78" t="s">
        <v>93</v>
      </c>
      <c r="C29" s="79" t="s">
        <v>0</v>
      </c>
      <c r="D29" s="1" t="s">
        <v>56</v>
      </c>
      <c r="E29" s="2" t="s">
        <v>57</v>
      </c>
      <c r="F29" s="2" t="s">
        <v>58</v>
      </c>
      <c r="G29" s="2" t="s">
        <v>59</v>
      </c>
      <c r="H29" s="2" t="s">
        <v>60</v>
      </c>
      <c r="I29" s="3" t="s">
        <v>61</v>
      </c>
      <c r="J29" s="80" t="s">
        <v>62</v>
      </c>
      <c r="K29" s="81" t="s">
        <v>63</v>
      </c>
      <c r="L29" s="81" t="s">
        <v>64</v>
      </c>
      <c r="M29" s="81" t="s">
        <v>65</v>
      </c>
      <c r="N29" s="81" t="s">
        <v>66</v>
      </c>
      <c r="O29" s="82" t="s">
        <v>67</v>
      </c>
      <c r="P29" s="80" t="s">
        <v>68</v>
      </c>
      <c r="Q29" s="81" t="s">
        <v>69</v>
      </c>
      <c r="R29" s="81" t="s">
        <v>70</v>
      </c>
      <c r="S29" s="81" t="s">
        <v>71</v>
      </c>
      <c r="T29" s="81" t="s">
        <v>72</v>
      </c>
      <c r="U29" s="99" t="s">
        <v>73</v>
      </c>
      <c r="V29" s="105" t="s">
        <v>74</v>
      </c>
      <c r="W29" s="106" t="s">
        <v>75</v>
      </c>
      <c r="X29" s="106" t="s">
        <v>76</v>
      </c>
      <c r="Y29" s="106" t="s">
        <v>77</v>
      </c>
      <c r="Z29" s="106" t="s">
        <v>78</v>
      </c>
      <c r="AA29" s="107" t="s">
        <v>79</v>
      </c>
      <c r="AB29" s="80" t="s">
        <v>80</v>
      </c>
      <c r="AC29" s="81" t="s">
        <v>81</v>
      </c>
      <c r="AD29" s="81" t="s">
        <v>82</v>
      </c>
      <c r="AE29" s="99" t="s">
        <v>83</v>
      </c>
      <c r="AF29" s="12" t="s">
        <v>84</v>
      </c>
      <c r="AG29" s="12" t="s">
        <v>85</v>
      </c>
      <c r="AH29" s="12" t="s">
        <v>86</v>
      </c>
      <c r="AI29" s="12" t="s">
        <v>87</v>
      </c>
      <c r="AJ29" s="14" t="s">
        <v>88</v>
      </c>
      <c r="AK29" s="75"/>
    </row>
    <row r="30" spans="2:37" x14ac:dyDescent="0.25">
      <c r="B30" s="77">
        <v>1</v>
      </c>
      <c r="C30" s="84" t="s">
        <v>34</v>
      </c>
      <c r="D30" s="85">
        <v>10</v>
      </c>
      <c r="E30" s="86">
        <v>10</v>
      </c>
      <c r="F30" s="86">
        <v>17</v>
      </c>
      <c r="G30" s="86">
        <v>39</v>
      </c>
      <c r="H30" s="86">
        <v>57</v>
      </c>
      <c r="I30" s="87">
        <v>-18</v>
      </c>
      <c r="J30" s="91">
        <v>6</v>
      </c>
      <c r="K30" s="92">
        <v>5</v>
      </c>
      <c r="L30" s="92">
        <v>7</v>
      </c>
      <c r="M30" s="92">
        <v>27</v>
      </c>
      <c r="N30" s="92">
        <v>26</v>
      </c>
      <c r="O30" s="93">
        <v>1</v>
      </c>
      <c r="P30" s="100">
        <v>4</v>
      </c>
      <c r="Q30" s="101">
        <v>3</v>
      </c>
      <c r="R30" s="101">
        <v>12</v>
      </c>
      <c r="S30" s="101">
        <v>18</v>
      </c>
      <c r="T30" s="101">
        <v>35</v>
      </c>
      <c r="U30" s="102">
        <v>-17</v>
      </c>
      <c r="V30" s="108">
        <f>G30/SUM(D30:F30)</f>
        <v>1.0540540540540539</v>
      </c>
      <c r="W30" s="109">
        <f>H30/SUM(D30:F30)</f>
        <v>1.5405405405405406</v>
      </c>
      <c r="X30" s="109">
        <f>M30/SUM(J30:L30)</f>
        <v>1.5</v>
      </c>
      <c r="Y30" s="109">
        <f>N30/SUM(J30:L30)</f>
        <v>1.4444444444444444</v>
      </c>
      <c r="Z30" s="109">
        <f>S30/SUM(P30:R30)</f>
        <v>0.94736842105263153</v>
      </c>
      <c r="AA30" s="113">
        <f>T30/SUM(P30:R30)</f>
        <v>1.8421052631578947</v>
      </c>
      <c r="AB30" s="34">
        <v>86</v>
      </c>
      <c r="AC30" s="109">
        <f>AB30/SUM(D30:F30)</f>
        <v>2.3243243243243241</v>
      </c>
      <c r="AD30" s="111">
        <v>4</v>
      </c>
      <c r="AE30" s="113">
        <f>AD30/SUM(D30:F30)</f>
        <v>0.10810810810810811</v>
      </c>
      <c r="AF30" s="117">
        <v>11.24</v>
      </c>
      <c r="AG30" s="117">
        <v>3.84</v>
      </c>
      <c r="AH30" s="117">
        <v>3.84</v>
      </c>
      <c r="AI30" s="40">
        <f>AG30/AF30</f>
        <v>0.34163701067615654</v>
      </c>
      <c r="AJ30" s="116">
        <f>AI30/AH30</f>
        <v>8.8967971530249101E-2</v>
      </c>
      <c r="AK30" s="75"/>
    </row>
    <row r="31" spans="2:37" x14ac:dyDescent="0.25">
      <c r="B31" s="70">
        <v>2</v>
      </c>
      <c r="C31" s="84" t="s">
        <v>24</v>
      </c>
      <c r="D31" s="4">
        <v>16</v>
      </c>
      <c r="E31" s="34">
        <v>5</v>
      </c>
      <c r="F31" s="34">
        <v>16</v>
      </c>
      <c r="G31" s="34">
        <v>49</v>
      </c>
      <c r="H31" s="34">
        <v>40</v>
      </c>
      <c r="I31" s="88">
        <v>9</v>
      </c>
      <c r="J31" s="94">
        <v>11</v>
      </c>
      <c r="K31" s="83">
        <v>4</v>
      </c>
      <c r="L31" s="83">
        <v>4</v>
      </c>
      <c r="M31" s="83">
        <v>23</v>
      </c>
      <c r="N31" s="83">
        <v>15</v>
      </c>
      <c r="O31" s="95">
        <v>8</v>
      </c>
      <c r="P31" s="17">
        <v>6</v>
      </c>
      <c r="Q31" s="16">
        <v>3</v>
      </c>
      <c r="R31" s="16">
        <v>10</v>
      </c>
      <c r="S31" s="16">
        <v>23</v>
      </c>
      <c r="T31" s="16">
        <v>24</v>
      </c>
      <c r="U31" s="103">
        <v>-1</v>
      </c>
      <c r="V31" s="9">
        <f>G31/SUM(D31:F31)</f>
        <v>1.3243243243243243</v>
      </c>
      <c r="W31" s="35">
        <f>H31/SUM(D31:F31)</f>
        <v>1.0810810810810811</v>
      </c>
      <c r="X31" s="35">
        <f>M31/SUM(J31:L31)</f>
        <v>1.2105263157894737</v>
      </c>
      <c r="Y31" s="35">
        <f>N31/SUM(J31:L31)</f>
        <v>0.78947368421052633</v>
      </c>
      <c r="Z31" s="35">
        <f>S31/SUM(P31:R31)</f>
        <v>1.2105263157894737</v>
      </c>
      <c r="AA31" s="39">
        <f>T31/SUM(P31:R31)</f>
        <v>1.263157894736842</v>
      </c>
      <c r="AB31" s="34">
        <v>85</v>
      </c>
      <c r="AC31" s="35">
        <f>AB31/SUM(D31:F31)</f>
        <v>2.2972972972972974</v>
      </c>
      <c r="AD31" s="54">
        <v>1</v>
      </c>
      <c r="AE31" s="39">
        <f>AD31/SUM(D31:F31)</f>
        <v>2.7027027027027029E-2</v>
      </c>
      <c r="AF31" s="117">
        <v>13.73</v>
      </c>
      <c r="AG31" s="117">
        <v>4.57</v>
      </c>
      <c r="AH31" s="117">
        <v>4.0199999999999996</v>
      </c>
      <c r="AI31" s="40">
        <f>AG31/AF31</f>
        <v>0.33284777858703568</v>
      </c>
      <c r="AJ31" s="116">
        <f t="shared" ref="AJ31:AJ45" si="13">AI31/AH31</f>
        <v>8.2797954872396939E-2</v>
      </c>
      <c r="AK31" s="75"/>
    </row>
    <row r="32" spans="2:37" x14ac:dyDescent="0.25">
      <c r="B32" s="70">
        <v>3</v>
      </c>
      <c r="C32" s="84" t="s">
        <v>37</v>
      </c>
      <c r="D32" s="4">
        <v>14</v>
      </c>
      <c r="E32" s="34">
        <v>11</v>
      </c>
      <c r="F32" s="34">
        <v>12</v>
      </c>
      <c r="G32" s="34">
        <v>51</v>
      </c>
      <c r="H32" s="34">
        <v>47</v>
      </c>
      <c r="I32" s="88">
        <v>4</v>
      </c>
      <c r="J32" s="94">
        <v>5</v>
      </c>
      <c r="K32" s="83">
        <v>6</v>
      </c>
      <c r="L32" s="83">
        <v>8</v>
      </c>
      <c r="M32" s="83">
        <v>23</v>
      </c>
      <c r="N32" s="83">
        <v>25</v>
      </c>
      <c r="O32" s="95">
        <v>-2</v>
      </c>
      <c r="P32" s="17">
        <v>3</v>
      </c>
      <c r="Q32" s="16">
        <v>6</v>
      </c>
      <c r="R32" s="16">
        <v>9</v>
      </c>
      <c r="S32" s="16">
        <v>15</v>
      </c>
      <c r="T32" s="16">
        <v>27</v>
      </c>
      <c r="U32" s="103">
        <v>-12</v>
      </c>
      <c r="V32" s="9">
        <f>G32/SUM(D32:F32)</f>
        <v>1.3783783783783783</v>
      </c>
      <c r="W32" s="35">
        <f>H32/SUM(D32:F32)</f>
        <v>1.2702702702702702</v>
      </c>
      <c r="X32" s="35">
        <f>M32/SUM(J32:L32)</f>
        <v>1.2105263157894737</v>
      </c>
      <c r="Y32" s="35">
        <f>N32/SUM(J32:L32)</f>
        <v>1.3157894736842106</v>
      </c>
      <c r="Z32" s="35">
        <f>S32/SUM(P32:R32)</f>
        <v>0.83333333333333337</v>
      </c>
      <c r="AA32" s="39">
        <f>T32/SUM(P32:R32)</f>
        <v>1.5</v>
      </c>
      <c r="AB32" s="34">
        <v>74</v>
      </c>
      <c r="AC32" s="35">
        <f>AB32/SUM(D32:F32)</f>
        <v>2</v>
      </c>
      <c r="AD32" s="54">
        <v>4</v>
      </c>
      <c r="AE32" s="39">
        <f>AD32/SUM(D32:F32)</f>
        <v>0.10810810810810811</v>
      </c>
      <c r="AF32" s="117">
        <v>13.05</v>
      </c>
      <c r="AG32" s="117">
        <v>4.41</v>
      </c>
      <c r="AH32" s="117">
        <v>3.47</v>
      </c>
      <c r="AI32" s="40">
        <f>AG32/AF32</f>
        <v>0.33793103448275863</v>
      </c>
      <c r="AJ32" s="116">
        <f t="shared" si="13"/>
        <v>9.738646526880651E-2</v>
      </c>
      <c r="AK32" s="75"/>
    </row>
    <row r="33" spans="2:37" x14ac:dyDescent="0.25">
      <c r="B33" s="70">
        <v>4</v>
      </c>
      <c r="C33" s="84" t="s">
        <v>27</v>
      </c>
      <c r="D33" s="4">
        <v>14</v>
      </c>
      <c r="E33" s="34">
        <v>10</v>
      </c>
      <c r="F33" s="34">
        <v>13</v>
      </c>
      <c r="G33" s="34">
        <v>48</v>
      </c>
      <c r="H33" s="34">
        <v>51</v>
      </c>
      <c r="I33" s="88">
        <v>-3</v>
      </c>
      <c r="J33" s="94">
        <v>9</v>
      </c>
      <c r="K33" s="83">
        <v>4</v>
      </c>
      <c r="L33" s="83">
        <v>5</v>
      </c>
      <c r="M33" s="83">
        <v>30</v>
      </c>
      <c r="N33" s="83">
        <v>30</v>
      </c>
      <c r="O33" s="95">
        <v>0</v>
      </c>
      <c r="P33" s="17">
        <v>6</v>
      </c>
      <c r="Q33" s="16">
        <v>5</v>
      </c>
      <c r="R33" s="16">
        <v>8</v>
      </c>
      <c r="S33" s="16">
        <v>23</v>
      </c>
      <c r="T33" s="16">
        <v>33</v>
      </c>
      <c r="U33" s="103">
        <v>-10</v>
      </c>
      <c r="V33" s="9">
        <f>G33/SUM(D33:F33)</f>
        <v>1.2972972972972974</v>
      </c>
      <c r="W33" s="35">
        <f>H33/SUM(D33:F33)</f>
        <v>1.3783783783783783</v>
      </c>
      <c r="X33" s="35">
        <f>M33/SUM(J33:L33)</f>
        <v>1.6666666666666667</v>
      </c>
      <c r="Y33" s="35">
        <f>N33/SUM(J33:L33)</f>
        <v>1.6666666666666667</v>
      </c>
      <c r="Z33" s="35">
        <f>S33/SUM(P33:R33)</f>
        <v>1.2105263157894737</v>
      </c>
      <c r="AA33" s="39">
        <f>T33/SUM(P33:R33)</f>
        <v>1.736842105263158</v>
      </c>
      <c r="AB33" s="34">
        <v>89</v>
      </c>
      <c r="AC33" s="35">
        <f>AB33/SUM(D33:F33)</f>
        <v>2.4054054054054053</v>
      </c>
      <c r="AD33" s="54">
        <v>3</v>
      </c>
      <c r="AE33" s="39">
        <f>AD33/SUM(D33:F33)</f>
        <v>8.1081081081081086E-2</v>
      </c>
      <c r="AF33" s="117">
        <v>14.97</v>
      </c>
      <c r="AG33" s="117">
        <v>4.59</v>
      </c>
      <c r="AH33" s="117">
        <v>3.7</v>
      </c>
      <c r="AI33" s="40">
        <f>AG33/AF33</f>
        <v>0.30661322645290578</v>
      </c>
      <c r="AJ33" s="116">
        <f t="shared" si="13"/>
        <v>8.2868439581866418E-2</v>
      </c>
      <c r="AK33" s="75"/>
    </row>
    <row r="34" spans="2:37" x14ac:dyDescent="0.25">
      <c r="B34" s="70">
        <v>5</v>
      </c>
      <c r="C34" s="84" t="s">
        <v>32</v>
      </c>
      <c r="D34" s="4">
        <v>9</v>
      </c>
      <c r="E34" s="34">
        <v>8</v>
      </c>
      <c r="F34" s="34">
        <v>20</v>
      </c>
      <c r="G34" s="34">
        <v>29</v>
      </c>
      <c r="H34" s="34">
        <v>48</v>
      </c>
      <c r="I34" s="88">
        <v>-19</v>
      </c>
      <c r="J34" s="94">
        <v>6</v>
      </c>
      <c r="K34" s="83">
        <v>7</v>
      </c>
      <c r="L34" s="83">
        <v>6</v>
      </c>
      <c r="M34" s="83">
        <v>21</v>
      </c>
      <c r="N34" s="83">
        <v>25</v>
      </c>
      <c r="O34" s="95">
        <v>-4</v>
      </c>
      <c r="P34" s="17">
        <v>3</v>
      </c>
      <c r="Q34" s="16">
        <v>5</v>
      </c>
      <c r="R34" s="16">
        <v>11</v>
      </c>
      <c r="S34" s="16">
        <v>15</v>
      </c>
      <c r="T34" s="16">
        <v>31</v>
      </c>
      <c r="U34" s="103">
        <v>-16</v>
      </c>
      <c r="V34" s="9">
        <f>G34/SUM(D34:F34)</f>
        <v>0.78378378378378377</v>
      </c>
      <c r="W34" s="35">
        <f>H34/SUM(D34:F34)</f>
        <v>1.2972972972972974</v>
      </c>
      <c r="X34" s="35">
        <f>M34/SUM(J34:L34)</f>
        <v>1.1052631578947369</v>
      </c>
      <c r="Y34" s="35">
        <f>N34/SUM(J34:L34)</f>
        <v>1.3157894736842106</v>
      </c>
      <c r="Z34" s="35">
        <f>S34/SUM(P34:R34)</f>
        <v>0.78947368421052633</v>
      </c>
      <c r="AA34" s="39">
        <f>T34/SUM(P34:R34)</f>
        <v>1.631578947368421</v>
      </c>
      <c r="AB34" s="34">
        <v>101</v>
      </c>
      <c r="AC34" s="35">
        <f>AB34/SUM(D34:F34)</f>
        <v>2.7297297297297298</v>
      </c>
      <c r="AD34" s="54">
        <v>2</v>
      </c>
      <c r="AE34" s="39">
        <f>AD34/SUM(D34:F34)</f>
        <v>5.4054054054054057E-2</v>
      </c>
      <c r="AF34" s="117">
        <v>13.38</v>
      </c>
      <c r="AG34" s="117">
        <v>4.22</v>
      </c>
      <c r="AH34" s="117">
        <v>6</v>
      </c>
      <c r="AI34" s="40">
        <f>AG34/AF34</f>
        <v>0.31539611360239161</v>
      </c>
      <c r="AJ34" s="116">
        <f t="shared" si="13"/>
        <v>5.2566018933731938E-2</v>
      </c>
      <c r="AK34" s="75"/>
    </row>
    <row r="35" spans="2:37" x14ac:dyDescent="0.25">
      <c r="B35" s="70">
        <v>6</v>
      </c>
      <c r="C35" s="84" t="s">
        <v>25</v>
      </c>
      <c r="D35" s="4">
        <v>18</v>
      </c>
      <c r="E35" s="34">
        <v>12</v>
      </c>
      <c r="F35" s="34">
        <v>7</v>
      </c>
      <c r="G35" s="34">
        <v>70</v>
      </c>
      <c r="H35" s="34">
        <v>35</v>
      </c>
      <c r="I35" s="88">
        <v>35</v>
      </c>
      <c r="J35" s="94">
        <v>11</v>
      </c>
      <c r="K35" s="83">
        <v>2</v>
      </c>
      <c r="L35" s="83">
        <v>5</v>
      </c>
      <c r="M35" s="83">
        <v>28</v>
      </c>
      <c r="N35" s="83">
        <v>21</v>
      </c>
      <c r="O35" s="95">
        <v>7</v>
      </c>
      <c r="P35" s="17">
        <v>7</v>
      </c>
      <c r="Q35" s="16">
        <v>8</v>
      </c>
      <c r="R35" s="16">
        <v>3</v>
      </c>
      <c r="S35" s="16">
        <v>30</v>
      </c>
      <c r="T35" s="16">
        <v>21</v>
      </c>
      <c r="U35" s="103">
        <v>9</v>
      </c>
      <c r="V35" s="9">
        <f>G35/SUM(D35:F35)</f>
        <v>1.8918918918918919</v>
      </c>
      <c r="W35" s="35">
        <f>H35/SUM(D35:F35)</f>
        <v>0.94594594594594594</v>
      </c>
      <c r="X35" s="35">
        <f>M35/SUM(J35:L35)</f>
        <v>1.5555555555555556</v>
      </c>
      <c r="Y35" s="35">
        <f>N35/SUM(J35:L35)</f>
        <v>1.1666666666666667</v>
      </c>
      <c r="Z35" s="35">
        <f>S35/SUM(P35:R35)</f>
        <v>1.6666666666666667</v>
      </c>
      <c r="AA35" s="39">
        <f>T35/SUM(P35:R35)</f>
        <v>1.1666666666666667</v>
      </c>
      <c r="AB35" s="34">
        <v>72</v>
      </c>
      <c r="AC35" s="35">
        <f>AB35/SUM(D35:F35)</f>
        <v>1.9459459459459461</v>
      </c>
      <c r="AD35" s="54">
        <v>0</v>
      </c>
      <c r="AE35" s="39">
        <f>AD35/SUM(D35:F35)</f>
        <v>0</v>
      </c>
      <c r="AF35" s="117">
        <v>16.649999999999999</v>
      </c>
      <c r="AG35" s="117">
        <v>5.97</v>
      </c>
      <c r="AH35" s="117">
        <v>3.2</v>
      </c>
      <c r="AI35" s="40">
        <f>AG35/AF35</f>
        <v>0.35855855855855856</v>
      </c>
      <c r="AJ35" s="116">
        <f t="shared" si="13"/>
        <v>0.11204954954954954</v>
      </c>
      <c r="AK35" s="75"/>
    </row>
    <row r="36" spans="2:37" x14ac:dyDescent="0.25">
      <c r="B36" s="70">
        <v>7</v>
      </c>
      <c r="C36" s="84" t="s">
        <v>23</v>
      </c>
      <c r="D36" s="4">
        <v>15</v>
      </c>
      <c r="E36" s="34">
        <v>11</v>
      </c>
      <c r="F36" s="34">
        <v>11</v>
      </c>
      <c r="G36" s="34">
        <v>48</v>
      </c>
      <c r="H36" s="34">
        <v>50</v>
      </c>
      <c r="I36" s="88">
        <v>-2</v>
      </c>
      <c r="J36" s="94">
        <v>12</v>
      </c>
      <c r="K36" s="83">
        <v>5</v>
      </c>
      <c r="L36" s="83">
        <v>2</v>
      </c>
      <c r="M36" s="83">
        <v>33</v>
      </c>
      <c r="N36" s="83">
        <v>16</v>
      </c>
      <c r="O36" s="95">
        <v>17</v>
      </c>
      <c r="P36" s="17">
        <v>8</v>
      </c>
      <c r="Q36" s="16">
        <v>6</v>
      </c>
      <c r="R36" s="16">
        <v>5</v>
      </c>
      <c r="S36" s="16">
        <v>28</v>
      </c>
      <c r="T36" s="16">
        <v>28</v>
      </c>
      <c r="U36" s="103">
        <v>0</v>
      </c>
      <c r="V36" s="9">
        <f>G36/SUM(D36:F36)</f>
        <v>1.2972972972972974</v>
      </c>
      <c r="W36" s="35">
        <f>H36/SUM(D36:F36)</f>
        <v>1.3513513513513513</v>
      </c>
      <c r="X36" s="35">
        <f>M36/SUM(J36:L36)</f>
        <v>1.736842105263158</v>
      </c>
      <c r="Y36" s="35">
        <f>N36/SUM(J36:L36)</f>
        <v>0.84210526315789469</v>
      </c>
      <c r="Z36" s="35">
        <f>S36/SUM(P36:R36)</f>
        <v>1.4736842105263157</v>
      </c>
      <c r="AA36" s="39">
        <f>T36/SUM(P36:R36)</f>
        <v>1.4736842105263157</v>
      </c>
      <c r="AB36" s="34">
        <v>93</v>
      </c>
      <c r="AC36" s="35">
        <f>AB36/SUM(D36:F36)</f>
        <v>2.5135135135135136</v>
      </c>
      <c r="AD36" s="54">
        <v>3</v>
      </c>
      <c r="AE36" s="39">
        <f>AD36/SUM(D36:F36)</f>
        <v>8.1081081081081086E-2</v>
      </c>
      <c r="AF36" s="117">
        <v>11.84</v>
      </c>
      <c r="AG36" s="117">
        <v>3.95</v>
      </c>
      <c r="AH36" s="117">
        <v>3.11</v>
      </c>
      <c r="AI36" s="40">
        <f>AG36/AF36</f>
        <v>0.33361486486486486</v>
      </c>
      <c r="AJ36" s="116">
        <f t="shared" si="13"/>
        <v>0.10727166072825237</v>
      </c>
      <c r="AK36" s="75"/>
    </row>
    <row r="37" spans="2:37" x14ac:dyDescent="0.25">
      <c r="B37" s="70">
        <v>8</v>
      </c>
      <c r="C37" s="84" t="s">
        <v>26</v>
      </c>
      <c r="D37" s="4">
        <v>21</v>
      </c>
      <c r="E37" s="34">
        <v>6</v>
      </c>
      <c r="F37" s="34">
        <v>10</v>
      </c>
      <c r="G37" s="34">
        <v>70</v>
      </c>
      <c r="H37" s="34">
        <v>35</v>
      </c>
      <c r="I37" s="88">
        <v>35</v>
      </c>
      <c r="J37" s="94">
        <v>10</v>
      </c>
      <c r="K37" s="83">
        <v>5</v>
      </c>
      <c r="L37" s="83">
        <v>4</v>
      </c>
      <c r="M37" s="83">
        <v>31</v>
      </c>
      <c r="N37" s="83">
        <v>19</v>
      </c>
      <c r="O37" s="95">
        <v>12</v>
      </c>
      <c r="P37" s="17">
        <v>8</v>
      </c>
      <c r="Q37" s="16">
        <v>4</v>
      </c>
      <c r="R37" s="16">
        <v>6</v>
      </c>
      <c r="S37" s="16">
        <v>22</v>
      </c>
      <c r="T37" s="16">
        <v>19</v>
      </c>
      <c r="U37" s="103">
        <v>3</v>
      </c>
      <c r="V37" s="9">
        <f>G37/SUM(D37:F37)</f>
        <v>1.8918918918918919</v>
      </c>
      <c r="W37" s="35">
        <f>H37/SUM(D37:F37)</f>
        <v>0.94594594594594594</v>
      </c>
      <c r="X37" s="35">
        <f>M37/SUM(J37:L37)</f>
        <v>1.631578947368421</v>
      </c>
      <c r="Y37" s="35">
        <f>N37/SUM(J37:L37)</f>
        <v>1</v>
      </c>
      <c r="Z37" s="35">
        <f>S37/SUM(P37:R37)</f>
        <v>1.2222222222222223</v>
      </c>
      <c r="AA37" s="39">
        <v>1</v>
      </c>
      <c r="AB37" s="34">
        <v>69</v>
      </c>
      <c r="AC37" s="35">
        <f>AB37/SUM(D37:F37)</f>
        <v>1.8648648648648649</v>
      </c>
      <c r="AD37" s="54">
        <v>4</v>
      </c>
      <c r="AE37" s="39">
        <f>AD37/SUM(D37:F37)</f>
        <v>0.10810810810810811</v>
      </c>
      <c r="AF37" s="117">
        <v>16.57</v>
      </c>
      <c r="AG37" s="117">
        <v>6.08</v>
      </c>
      <c r="AH37" s="117">
        <v>3.36</v>
      </c>
      <c r="AI37" s="40">
        <f>AG37/AF37</f>
        <v>0.36692818346409173</v>
      </c>
      <c r="AJ37" s="116">
        <f t="shared" si="13"/>
        <v>0.10920481650717016</v>
      </c>
      <c r="AK37" s="75"/>
    </row>
    <row r="38" spans="2:37" x14ac:dyDescent="0.25">
      <c r="B38" s="70">
        <v>9</v>
      </c>
      <c r="C38" s="84" t="s">
        <v>22</v>
      </c>
      <c r="D38" s="4">
        <v>18</v>
      </c>
      <c r="E38" s="34">
        <v>7</v>
      </c>
      <c r="F38" s="34">
        <v>12</v>
      </c>
      <c r="G38" s="34">
        <v>41</v>
      </c>
      <c r="H38" s="34">
        <v>32</v>
      </c>
      <c r="I38" s="88">
        <v>9</v>
      </c>
      <c r="J38" s="94">
        <v>7</v>
      </c>
      <c r="K38" s="83">
        <v>4</v>
      </c>
      <c r="L38" s="83">
        <v>8</v>
      </c>
      <c r="M38" s="83">
        <v>22</v>
      </c>
      <c r="N38" s="83">
        <v>35</v>
      </c>
      <c r="O38" s="95">
        <v>-13</v>
      </c>
      <c r="P38" s="17">
        <v>6</v>
      </c>
      <c r="Q38" s="16">
        <v>3</v>
      </c>
      <c r="R38" s="16">
        <v>9</v>
      </c>
      <c r="S38" s="16">
        <v>16</v>
      </c>
      <c r="T38" s="16">
        <v>20</v>
      </c>
      <c r="U38" s="103">
        <v>-4</v>
      </c>
      <c r="V38" s="9">
        <f>G38/SUM(D38:F38)</f>
        <v>1.1081081081081081</v>
      </c>
      <c r="W38" s="35">
        <f>H38/SUM(D38:F38)</f>
        <v>0.86486486486486491</v>
      </c>
      <c r="X38" s="35">
        <f>M38/SUM(J38:L38)</f>
        <v>1.1578947368421053</v>
      </c>
      <c r="Y38" s="35">
        <f>N38/SUM(J38:L38)</f>
        <v>1.8421052631578947</v>
      </c>
      <c r="Z38" s="35">
        <f>S38/SUM(P38:R38)</f>
        <v>0.88888888888888884</v>
      </c>
      <c r="AA38" s="39">
        <f>T38/SUM(P38:R38)</f>
        <v>1.1111111111111112</v>
      </c>
      <c r="AB38" s="34">
        <v>54</v>
      </c>
      <c r="AC38" s="35">
        <f>AB38/SUM(D38:F38)</f>
        <v>1.4594594594594594</v>
      </c>
      <c r="AD38" s="54">
        <v>4</v>
      </c>
      <c r="AE38" s="39">
        <f>AD38/SUM(D38:F38)</f>
        <v>0.10810810810810811</v>
      </c>
      <c r="AF38" s="117">
        <v>13.76</v>
      </c>
      <c r="AG38" s="117">
        <v>4.95</v>
      </c>
      <c r="AH38" s="117">
        <v>4.82</v>
      </c>
      <c r="AI38" s="40">
        <f>AG38/AF38</f>
        <v>0.35973837209302328</v>
      </c>
      <c r="AJ38" s="116">
        <f t="shared" si="13"/>
        <v>7.463451703174756E-2</v>
      </c>
      <c r="AK38" s="75"/>
    </row>
    <row r="39" spans="2:37" x14ac:dyDescent="0.25">
      <c r="B39" s="70">
        <v>10</v>
      </c>
      <c r="C39" s="84" t="s">
        <v>28</v>
      </c>
      <c r="D39" s="4">
        <v>14</v>
      </c>
      <c r="E39" s="34">
        <v>12</v>
      </c>
      <c r="F39" s="34">
        <v>11</v>
      </c>
      <c r="G39" s="34">
        <v>37</v>
      </c>
      <c r="H39" s="34">
        <v>39</v>
      </c>
      <c r="I39" s="88">
        <v>-2</v>
      </c>
      <c r="J39" s="94">
        <v>15</v>
      </c>
      <c r="K39" s="83">
        <v>3</v>
      </c>
      <c r="L39" s="83">
        <v>1</v>
      </c>
      <c r="M39" s="83">
        <v>35</v>
      </c>
      <c r="N39" s="83">
        <v>10</v>
      </c>
      <c r="O39" s="95">
        <v>25</v>
      </c>
      <c r="P39" s="17">
        <v>7</v>
      </c>
      <c r="Q39" s="16">
        <v>7</v>
      </c>
      <c r="R39" s="16">
        <v>5</v>
      </c>
      <c r="S39" s="16">
        <v>19</v>
      </c>
      <c r="T39" s="16">
        <v>22</v>
      </c>
      <c r="U39" s="103">
        <v>-3</v>
      </c>
      <c r="V39" s="9">
        <f>G39/SUM(D39:F39)</f>
        <v>1</v>
      </c>
      <c r="W39" s="35">
        <f>H39/SUM(D39:F39)</f>
        <v>1.0540540540540539</v>
      </c>
      <c r="X39" s="35">
        <f>M39/SUM(J39:L39)</f>
        <v>1.8421052631578947</v>
      </c>
      <c r="Y39" s="35">
        <f>N39/SUM(J39:L39)</f>
        <v>0.52631578947368418</v>
      </c>
      <c r="Z39" s="35">
        <f>S39/SUM(P39:R39)</f>
        <v>1</v>
      </c>
      <c r="AA39" s="39">
        <f>T39/SUM(P39:R39)</f>
        <v>1.1578947368421053</v>
      </c>
      <c r="AB39" s="34">
        <v>71</v>
      </c>
      <c r="AC39" s="35">
        <f>AB39/SUM(D39:F39)</f>
        <v>1.9189189189189189</v>
      </c>
      <c r="AD39" s="54">
        <v>2</v>
      </c>
      <c r="AE39" s="39">
        <f>AD39/SUM(D39:F39)</f>
        <v>5.4054054054054057E-2</v>
      </c>
      <c r="AF39" s="117">
        <v>13.84</v>
      </c>
      <c r="AG39" s="117">
        <v>4.24</v>
      </c>
      <c r="AH39" s="117">
        <v>4.24</v>
      </c>
      <c r="AI39" s="40">
        <f>AG39/AF39</f>
        <v>0.30635838150289019</v>
      </c>
      <c r="AJ39" s="116">
        <f t="shared" si="13"/>
        <v>7.2254335260115612E-2</v>
      </c>
      <c r="AK39" s="75"/>
    </row>
    <row r="40" spans="2:37" x14ac:dyDescent="0.25">
      <c r="B40" s="70">
        <v>11</v>
      </c>
      <c r="C40" s="84" t="s">
        <v>91</v>
      </c>
      <c r="D40" s="4">
        <v>16</v>
      </c>
      <c r="E40" s="34">
        <v>5</v>
      </c>
      <c r="F40" s="34">
        <v>16</v>
      </c>
      <c r="G40" s="34">
        <v>51</v>
      </c>
      <c r="H40" s="34">
        <v>56</v>
      </c>
      <c r="I40" s="88">
        <v>-5</v>
      </c>
      <c r="J40" s="94">
        <v>8</v>
      </c>
      <c r="K40" s="83">
        <v>6</v>
      </c>
      <c r="L40" s="83">
        <v>4</v>
      </c>
      <c r="M40" s="83">
        <v>30</v>
      </c>
      <c r="N40" s="83">
        <v>22</v>
      </c>
      <c r="O40" s="95">
        <v>8</v>
      </c>
      <c r="P40" s="17">
        <v>5</v>
      </c>
      <c r="Q40" s="16">
        <v>2</v>
      </c>
      <c r="R40" s="16">
        <v>11</v>
      </c>
      <c r="S40" s="16">
        <v>21</v>
      </c>
      <c r="T40" s="16">
        <v>34</v>
      </c>
      <c r="U40" s="103">
        <v>-13</v>
      </c>
      <c r="V40" s="9">
        <f>G40/SUM(D40:F40)</f>
        <v>1.3783783783783783</v>
      </c>
      <c r="W40" s="35">
        <f>H40/SUM(D40:F40)</f>
        <v>1.5135135135135136</v>
      </c>
      <c r="X40" s="35">
        <f>M40/SUM(J40:L40)</f>
        <v>1.6666666666666667</v>
      </c>
      <c r="Y40" s="35">
        <f>N40/SUM(J40:L40)</f>
        <v>1.2222222222222223</v>
      </c>
      <c r="Z40" s="35">
        <f>S40/SUM(P40:R40)</f>
        <v>1.1666666666666667</v>
      </c>
      <c r="AA40" s="39">
        <f>T40/SUM(P40:R40)</f>
        <v>1.8888888888888888</v>
      </c>
      <c r="AB40" s="34">
        <v>77</v>
      </c>
      <c r="AC40" s="35">
        <f>AB40/SUM(D40:F40)</f>
        <v>2.0810810810810811</v>
      </c>
      <c r="AD40" s="54">
        <v>2</v>
      </c>
      <c r="AE40" s="39">
        <f>AD40/SUM(D40:F40)</f>
        <v>5.4054054054054057E-2</v>
      </c>
      <c r="AF40" s="117">
        <v>13.49</v>
      </c>
      <c r="AG40" s="117">
        <v>4.62</v>
      </c>
      <c r="AH40" s="117">
        <v>3.72</v>
      </c>
      <c r="AI40" s="40">
        <f>AG40/AF40</f>
        <v>0.34247590808005929</v>
      </c>
      <c r="AJ40" s="116">
        <f t="shared" si="13"/>
        <v>9.2063416150553565E-2</v>
      </c>
      <c r="AK40" s="75"/>
    </row>
    <row r="41" spans="2:37" x14ac:dyDescent="0.25">
      <c r="B41" s="70">
        <v>12</v>
      </c>
      <c r="C41" s="84" t="s">
        <v>29</v>
      </c>
      <c r="D41" s="4">
        <v>13</v>
      </c>
      <c r="E41" s="34">
        <v>6</v>
      </c>
      <c r="F41" s="34">
        <v>18</v>
      </c>
      <c r="G41" s="34">
        <v>44</v>
      </c>
      <c r="H41" s="34">
        <v>56</v>
      </c>
      <c r="I41" s="88">
        <v>-12</v>
      </c>
      <c r="J41" s="94">
        <v>8</v>
      </c>
      <c r="K41" s="83">
        <v>6</v>
      </c>
      <c r="L41" s="83">
        <v>5</v>
      </c>
      <c r="M41" s="83">
        <v>38</v>
      </c>
      <c r="N41" s="83">
        <v>28</v>
      </c>
      <c r="O41" s="95">
        <v>10</v>
      </c>
      <c r="P41" s="17">
        <v>5</v>
      </c>
      <c r="Q41" s="16">
        <v>3</v>
      </c>
      <c r="R41" s="16">
        <v>11</v>
      </c>
      <c r="S41" s="16">
        <v>19</v>
      </c>
      <c r="T41" s="16">
        <v>38</v>
      </c>
      <c r="U41" s="103">
        <v>-19</v>
      </c>
      <c r="V41" s="32">
        <f>G41/SUM(D41:F41)</f>
        <v>1.1891891891891893</v>
      </c>
      <c r="W41" s="43">
        <f>H41/SUM(D41:F41)</f>
        <v>1.5135135135135136</v>
      </c>
      <c r="X41" s="43">
        <f>M41/SUM(J41:L41)</f>
        <v>2</v>
      </c>
      <c r="Y41" s="43">
        <f>N41/SUM(J41:L41)</f>
        <v>1.4736842105263157</v>
      </c>
      <c r="Z41" s="43">
        <f>S41/SUM(P41:R41)</f>
        <v>1</v>
      </c>
      <c r="AA41" s="44">
        <f>T41/SUM(P41:R41)</f>
        <v>2</v>
      </c>
      <c r="AB41" s="34">
        <v>86</v>
      </c>
      <c r="AC41" s="43">
        <f t="shared" ref="AC41:AC45" si="14">AB41/SUM(D41:F41)</f>
        <v>2.3243243243243241</v>
      </c>
      <c r="AD41" s="60">
        <v>6</v>
      </c>
      <c r="AE41" s="44">
        <f t="shared" ref="AE41:AE45" si="15">AD41/SUM(D41:F41)</f>
        <v>0.16216216216216217</v>
      </c>
      <c r="AF41" s="117">
        <v>11.35</v>
      </c>
      <c r="AG41" s="117">
        <v>3.81</v>
      </c>
      <c r="AH41" s="117">
        <v>3.28</v>
      </c>
      <c r="AI41" s="40">
        <f t="shared" ref="AI41:AI45" si="16">AG41/AF41</f>
        <v>0.33568281938325994</v>
      </c>
      <c r="AJ41" s="116">
        <f t="shared" si="13"/>
        <v>0.10234232298270121</v>
      </c>
      <c r="AK41" s="75"/>
    </row>
    <row r="42" spans="2:37" x14ac:dyDescent="0.25">
      <c r="B42" s="70">
        <v>13</v>
      </c>
      <c r="C42" s="84" t="s">
        <v>36</v>
      </c>
      <c r="D42" s="4">
        <v>14</v>
      </c>
      <c r="E42" s="34">
        <v>9</v>
      </c>
      <c r="F42" s="34">
        <v>14</v>
      </c>
      <c r="G42" s="34">
        <v>45</v>
      </c>
      <c r="H42" s="34">
        <v>54</v>
      </c>
      <c r="I42" s="88">
        <v>-9</v>
      </c>
      <c r="J42" s="94">
        <v>5</v>
      </c>
      <c r="K42" s="83">
        <v>5</v>
      </c>
      <c r="L42" s="83">
        <v>8</v>
      </c>
      <c r="M42" s="83">
        <v>19</v>
      </c>
      <c r="N42" s="83">
        <v>25</v>
      </c>
      <c r="O42" s="95">
        <v>-6</v>
      </c>
      <c r="P42" s="17">
        <v>5</v>
      </c>
      <c r="Q42" s="16">
        <v>5</v>
      </c>
      <c r="R42" s="16">
        <v>8</v>
      </c>
      <c r="S42" s="16">
        <v>18</v>
      </c>
      <c r="T42" s="16">
        <v>31</v>
      </c>
      <c r="U42" s="103">
        <v>-13</v>
      </c>
      <c r="V42" s="9">
        <f>G42/SUM(D42:F42)</f>
        <v>1.2162162162162162</v>
      </c>
      <c r="W42" s="35">
        <f>H42/SUM(D42:F42)</f>
        <v>1.4594594594594594</v>
      </c>
      <c r="X42" s="35">
        <f>M42/SUM(J42:L42)</f>
        <v>1.0555555555555556</v>
      </c>
      <c r="Y42" s="35">
        <f>N42/SUM(J42:L42)</f>
        <v>1.3888888888888888</v>
      </c>
      <c r="Z42" s="35">
        <f>S42/SUM(P42:R42)</f>
        <v>1</v>
      </c>
      <c r="AA42" s="39">
        <f>T42/SUM(P42:R42)</f>
        <v>1.7222222222222223</v>
      </c>
      <c r="AB42" s="34">
        <v>71</v>
      </c>
      <c r="AC42" s="35">
        <f t="shared" si="14"/>
        <v>1.9189189189189189</v>
      </c>
      <c r="AD42" s="54">
        <v>4</v>
      </c>
      <c r="AE42" s="39">
        <f t="shared" si="15"/>
        <v>0.10810810810810811</v>
      </c>
      <c r="AF42" s="117">
        <v>10.73</v>
      </c>
      <c r="AG42" s="117">
        <v>4.1100000000000003</v>
      </c>
      <c r="AH42" s="117">
        <v>3.45</v>
      </c>
      <c r="AI42" s="40">
        <f t="shared" si="16"/>
        <v>0.38303821062441756</v>
      </c>
      <c r="AJ42" s="116">
        <f t="shared" si="13"/>
        <v>0.11102556829693262</v>
      </c>
      <c r="AK42" s="75"/>
    </row>
    <row r="43" spans="2:37" x14ac:dyDescent="0.25">
      <c r="B43" s="70">
        <v>14</v>
      </c>
      <c r="C43" s="84" t="s">
        <v>30</v>
      </c>
      <c r="D43" s="4">
        <v>15</v>
      </c>
      <c r="E43" s="34">
        <v>8</v>
      </c>
      <c r="F43" s="34">
        <v>14</v>
      </c>
      <c r="G43" s="34">
        <v>61</v>
      </c>
      <c r="H43" s="34">
        <v>53</v>
      </c>
      <c r="I43" s="88">
        <v>8</v>
      </c>
      <c r="J43" s="94">
        <v>7</v>
      </c>
      <c r="K43" s="83">
        <v>4</v>
      </c>
      <c r="L43" s="83">
        <v>7</v>
      </c>
      <c r="M43" s="83">
        <v>28</v>
      </c>
      <c r="N43" s="83">
        <v>23</v>
      </c>
      <c r="O43" s="95">
        <v>5</v>
      </c>
      <c r="P43" s="17">
        <v>6</v>
      </c>
      <c r="Q43" s="16">
        <v>2</v>
      </c>
      <c r="R43" s="16">
        <v>10</v>
      </c>
      <c r="S43" s="16">
        <v>25</v>
      </c>
      <c r="T43" s="16">
        <v>29</v>
      </c>
      <c r="U43" s="103">
        <v>-4</v>
      </c>
      <c r="V43" s="33">
        <f>G43/SUM(D43:F43)</f>
        <v>1.6486486486486487</v>
      </c>
      <c r="W43" s="48">
        <f>H43/SUM(D43:F43)</f>
        <v>1.4324324324324325</v>
      </c>
      <c r="X43" s="48">
        <f>M43/SUM(J43:L43)</f>
        <v>1.5555555555555556</v>
      </c>
      <c r="Y43" s="48">
        <f>N43/SUM(J43:L43)</f>
        <v>1.2777777777777777</v>
      </c>
      <c r="Z43" s="48">
        <f>S43/SUM(P43:R43)</f>
        <v>1.3888888888888888</v>
      </c>
      <c r="AA43" s="49">
        <f>T43/SUM(P43:R43)</f>
        <v>1.6111111111111112</v>
      </c>
      <c r="AB43" s="34">
        <v>64</v>
      </c>
      <c r="AC43" s="48">
        <f t="shared" si="14"/>
        <v>1.7297297297297298</v>
      </c>
      <c r="AD43" s="68">
        <v>2</v>
      </c>
      <c r="AE43" s="49">
        <f t="shared" si="15"/>
        <v>5.4054054054054057E-2</v>
      </c>
      <c r="AF43" s="117">
        <v>14.89</v>
      </c>
      <c r="AG43" s="117">
        <v>5.35</v>
      </c>
      <c r="AH43" s="117">
        <v>3.36</v>
      </c>
      <c r="AI43" s="40">
        <f t="shared" si="16"/>
        <v>0.35930154466084618</v>
      </c>
      <c r="AJ43" s="116">
        <f t="shared" si="13"/>
        <v>0.10693498353001375</v>
      </c>
      <c r="AK43" s="75"/>
    </row>
    <row r="44" spans="2:37" x14ac:dyDescent="0.25">
      <c r="B44" s="70">
        <v>15</v>
      </c>
      <c r="C44" s="84" t="s">
        <v>92</v>
      </c>
      <c r="D44" s="4">
        <v>6</v>
      </c>
      <c r="E44" s="34">
        <v>6</v>
      </c>
      <c r="F44" s="34">
        <v>25</v>
      </c>
      <c r="G44" s="34">
        <v>33</v>
      </c>
      <c r="H44" s="34">
        <v>68</v>
      </c>
      <c r="I44" s="88">
        <v>-35</v>
      </c>
      <c r="J44" s="94">
        <v>6</v>
      </c>
      <c r="K44" s="83">
        <v>3</v>
      </c>
      <c r="L44" s="83">
        <v>9</v>
      </c>
      <c r="M44" s="83">
        <v>34</v>
      </c>
      <c r="N44" s="83">
        <v>42</v>
      </c>
      <c r="O44" s="95">
        <v>-8</v>
      </c>
      <c r="P44" s="17">
        <v>1</v>
      </c>
      <c r="Q44" s="16">
        <v>3</v>
      </c>
      <c r="R44" s="16">
        <v>15</v>
      </c>
      <c r="S44" s="16">
        <v>12</v>
      </c>
      <c r="T44" s="16">
        <v>39</v>
      </c>
      <c r="U44" s="103">
        <v>-27</v>
      </c>
      <c r="V44" s="9">
        <f>G44/SUM(D44:F44)</f>
        <v>0.89189189189189189</v>
      </c>
      <c r="W44" s="35">
        <f>H44/SUM(D44:F44)</f>
        <v>1.8378378378378379</v>
      </c>
      <c r="X44" s="35">
        <f>M44/SUM(J44:L44)</f>
        <v>1.8888888888888888</v>
      </c>
      <c r="Y44" s="35">
        <f>N44/SUM(J44:L44)</f>
        <v>2.3333333333333335</v>
      </c>
      <c r="Z44" s="35">
        <f>S44/SUM(P44:R44)</f>
        <v>0.63157894736842102</v>
      </c>
      <c r="AA44" s="39">
        <f>T44/SUM(P44:R44)</f>
        <v>2.0526315789473686</v>
      </c>
      <c r="AB44" s="34">
        <v>94</v>
      </c>
      <c r="AC44" s="35">
        <f t="shared" si="14"/>
        <v>2.5405405405405403</v>
      </c>
      <c r="AD44" s="54">
        <v>7</v>
      </c>
      <c r="AE44" s="39">
        <f t="shared" si="15"/>
        <v>0.1891891891891892</v>
      </c>
      <c r="AF44" s="117">
        <v>14.51</v>
      </c>
      <c r="AG44" s="117">
        <v>4.1900000000000004</v>
      </c>
      <c r="AH44" s="117">
        <v>4.7</v>
      </c>
      <c r="AI44" s="40">
        <f t="shared" si="16"/>
        <v>0.2887663680220538</v>
      </c>
      <c r="AJ44" s="116">
        <f t="shared" si="13"/>
        <v>6.1439652770649743E-2</v>
      </c>
      <c r="AK44" s="75"/>
    </row>
    <row r="45" spans="2:37" ht="15.75" thickBot="1" x14ac:dyDescent="0.3">
      <c r="B45" s="70">
        <v>16</v>
      </c>
      <c r="C45" s="84" t="s">
        <v>31</v>
      </c>
      <c r="D45" s="5">
        <v>14</v>
      </c>
      <c r="E45" s="89">
        <v>12</v>
      </c>
      <c r="F45" s="89">
        <v>11</v>
      </c>
      <c r="G45" s="89">
        <v>51</v>
      </c>
      <c r="H45" s="89">
        <v>46</v>
      </c>
      <c r="I45" s="90">
        <v>5</v>
      </c>
      <c r="J45" s="96">
        <v>7</v>
      </c>
      <c r="K45" s="97">
        <v>3</v>
      </c>
      <c r="L45" s="97">
        <v>8</v>
      </c>
      <c r="M45" s="97">
        <v>22</v>
      </c>
      <c r="N45" s="97">
        <v>17</v>
      </c>
      <c r="O45" s="98">
        <v>5</v>
      </c>
      <c r="P45" s="18">
        <v>5</v>
      </c>
      <c r="Q45" s="19">
        <v>4</v>
      </c>
      <c r="R45" s="19">
        <v>9</v>
      </c>
      <c r="S45" s="19">
        <v>14</v>
      </c>
      <c r="T45" s="19">
        <v>18</v>
      </c>
      <c r="U45" s="104">
        <v>-4</v>
      </c>
      <c r="V45" s="10">
        <f>G45/SUM(D45:F45)</f>
        <v>1.3783783783783783</v>
      </c>
      <c r="W45" s="110">
        <f>H45/SUM(D45:F45)</f>
        <v>1.2432432432432432</v>
      </c>
      <c r="X45" s="110">
        <f>M45/SUM(J45:L45)</f>
        <v>1.2222222222222223</v>
      </c>
      <c r="Y45" s="110">
        <f>N45/SUM(J45:L45)</f>
        <v>0.94444444444444442</v>
      </c>
      <c r="Z45" s="110">
        <f>S45/SUM(P45:R45)</f>
        <v>0.77777777777777779</v>
      </c>
      <c r="AA45" s="114">
        <f>T45/SUM(P45:R45)</f>
        <v>1</v>
      </c>
      <c r="AB45" s="34">
        <v>67</v>
      </c>
      <c r="AC45" s="110">
        <f t="shared" si="14"/>
        <v>1.8108108108108107</v>
      </c>
      <c r="AD45" s="112">
        <v>4</v>
      </c>
      <c r="AE45" s="114">
        <f t="shared" si="15"/>
        <v>0.10810810810810811</v>
      </c>
      <c r="AF45" s="117">
        <v>12.78</v>
      </c>
      <c r="AG45" s="117">
        <v>4.3499999999999996</v>
      </c>
      <c r="AH45" s="117">
        <v>3.22</v>
      </c>
      <c r="AI45" s="40">
        <f t="shared" si="16"/>
        <v>0.34037558685446007</v>
      </c>
      <c r="AJ45" s="116">
        <f t="shared" si="13"/>
        <v>0.10570670399206834</v>
      </c>
      <c r="AK45" s="76"/>
    </row>
  </sheetData>
  <sortState xmlns:xlrd2="http://schemas.microsoft.com/office/spreadsheetml/2017/richdata2" ref="C4:C19">
    <sortCondition ref="C19"/>
  </sortState>
  <mergeCells count="14">
    <mergeCell ref="AF1:AJ2"/>
    <mergeCell ref="AK1:AK19"/>
    <mergeCell ref="D27:I28"/>
    <mergeCell ref="J27:O28"/>
    <mergeCell ref="P27:U28"/>
    <mergeCell ref="V27:AA28"/>
    <mergeCell ref="AB27:AE28"/>
    <mergeCell ref="AF27:AJ28"/>
    <mergeCell ref="AK27:AK45"/>
    <mergeCell ref="D1:I2"/>
    <mergeCell ref="J1:O2"/>
    <mergeCell ref="P1:U2"/>
    <mergeCell ref="V1:AA2"/>
    <mergeCell ref="AB1:A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2023-01-23T00:35:19Z</dcterms:created>
  <dcterms:modified xsi:type="dcterms:W3CDTF">2023-01-23T23:10:56Z</dcterms:modified>
</cp:coreProperties>
</file>