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kris\Desktop\Manuscript\"/>
    </mc:Choice>
  </mc:AlternateContent>
  <xr:revisionPtr revIDLastSave="0" documentId="13_ncr:1_{7C7D0F18-08ED-450E-AF85-0764521B088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sic BOM" sheetId="3" r:id="rId1"/>
    <sheet name="Minimum costs + materials" sheetId="4" r:id="rId2"/>
    <sheet name="Our costs" sheetId="5" r:id="rId3"/>
  </sheets>
  <calcPr calcId="181029"/>
</workbook>
</file>

<file path=xl/calcChain.xml><?xml version="1.0" encoding="utf-8"?>
<calcChain xmlns="http://schemas.openxmlformats.org/spreadsheetml/2006/main">
  <c r="H3" i="5" l="1"/>
  <c r="H18" i="5"/>
  <c r="H11" i="5"/>
  <c r="H12" i="5"/>
  <c r="H13" i="5"/>
  <c r="H14" i="5"/>
  <c r="H15" i="5"/>
  <c r="H16" i="5"/>
  <c r="H17" i="5"/>
  <c r="H10" i="5"/>
  <c r="H9" i="5"/>
  <c r="H8" i="5"/>
  <c r="H7" i="5"/>
  <c r="H6" i="5"/>
  <c r="H5" i="5"/>
  <c r="H4" i="5"/>
  <c r="H15" i="4"/>
  <c r="H3" i="4"/>
  <c r="H4" i="4"/>
  <c r="H5" i="4"/>
  <c r="H6" i="4"/>
  <c r="H7" i="4"/>
  <c r="H8" i="4"/>
  <c r="H9" i="4"/>
  <c r="H10" i="4"/>
  <c r="H11" i="4"/>
  <c r="H12" i="4"/>
  <c r="H13" i="4"/>
  <c r="H14" i="4"/>
  <c r="H2" i="4"/>
</calcChain>
</file>

<file path=xl/sharedStrings.xml><?xml version="1.0" encoding="utf-8"?>
<sst xmlns="http://schemas.openxmlformats.org/spreadsheetml/2006/main" count="198" uniqueCount="100">
  <si>
    <t>Tusk Direct</t>
  </si>
  <si>
    <t>Pulleys</t>
  </si>
  <si>
    <t>PH0300SPL</t>
  </si>
  <si>
    <t>Zaber</t>
  </si>
  <si>
    <t>Hooks</t>
  </si>
  <si>
    <t>Weights</t>
  </si>
  <si>
    <t>Amazon</t>
  </si>
  <si>
    <t>Electrical</t>
  </si>
  <si>
    <t>Part</t>
  </si>
  <si>
    <t>LVDT</t>
  </si>
  <si>
    <t>Load cell</t>
  </si>
  <si>
    <t>LVDT conditioner</t>
  </si>
  <si>
    <t xml:space="preserve"> </t>
  </si>
  <si>
    <t>Load cell conditioner</t>
  </si>
  <si>
    <t>DAQ board</t>
  </si>
  <si>
    <t>AC to DC converter</t>
  </si>
  <si>
    <t>Vertical Motor</t>
  </si>
  <si>
    <t>Motor Controller</t>
  </si>
  <si>
    <t>Power cable</t>
  </si>
  <si>
    <t>Mechanical</t>
  </si>
  <si>
    <t>Notes</t>
  </si>
  <si>
    <t>2 inch linear bearings</t>
  </si>
  <si>
    <t>1 inch linear bearings</t>
  </si>
  <si>
    <t>Quanitity</t>
  </si>
  <si>
    <t>Fishing line</t>
  </si>
  <si>
    <t>Miscelleaneous</t>
  </si>
  <si>
    <t>V cutter</t>
  </si>
  <si>
    <t>Sandpaper</t>
  </si>
  <si>
    <t>Company</t>
  </si>
  <si>
    <t>Vendor (if different than company)</t>
  </si>
  <si>
    <t>TE connectivity</t>
  </si>
  <si>
    <t>Honeywell</t>
  </si>
  <si>
    <t>NI instruments</t>
  </si>
  <si>
    <t>Call the company and ask for stainless steel interiors to prevent corrosion in humid environment of the incubator</t>
  </si>
  <si>
    <t>Lube for bearings</t>
  </si>
  <si>
    <t>Digikey</t>
  </si>
  <si>
    <t>McMaster Carr</t>
  </si>
  <si>
    <t>HR 200</t>
  </si>
  <si>
    <t>LVM 110</t>
  </si>
  <si>
    <t>Serial number/model number/Link</t>
  </si>
  <si>
    <t>Link</t>
  </si>
  <si>
    <t>Unit Price (Approximate) $</t>
  </si>
  <si>
    <t>Model 31, 10 lbs</t>
  </si>
  <si>
    <t>Model GM Display Conditioner</t>
  </si>
  <si>
    <t>USB 6001</t>
  </si>
  <si>
    <t>VSR40A-T3A</t>
  </si>
  <si>
    <t>X-MCB1-KX13B</t>
  </si>
  <si>
    <t>RX1-1SS  </t>
  </si>
  <si>
    <t>RX1-2SS</t>
  </si>
  <si>
    <t>LL-1</t>
  </si>
  <si>
    <t>9491T11</t>
  </si>
  <si>
    <t>PHZNW100SET</t>
  </si>
  <si>
    <t>4 Well plates</t>
  </si>
  <si>
    <t>T slot brackets</t>
  </si>
  <si>
    <t>T slot framing (20 mm)</t>
  </si>
  <si>
    <t>5537T101</t>
  </si>
  <si>
    <t>5537T518</t>
  </si>
  <si>
    <t>92185A544</t>
  </si>
  <si>
    <t>92185A198</t>
  </si>
  <si>
    <t>8-32 socket screws (7/8")</t>
  </si>
  <si>
    <t>1/4-20 socket screws (1-1/4"")</t>
  </si>
  <si>
    <t>90575A162</t>
  </si>
  <si>
    <t>6- 32 threaded rod (3/4")</t>
  </si>
  <si>
    <t>90575A164</t>
  </si>
  <si>
    <t>6- 32 threaded rod (1-1/2")</t>
  </si>
  <si>
    <t>Fasteners</t>
  </si>
  <si>
    <t>6-32 nuts</t>
  </si>
  <si>
    <t>6-32 socket screws (3/4")</t>
  </si>
  <si>
    <t>92185A151</t>
  </si>
  <si>
    <t>90730A007</t>
  </si>
  <si>
    <t>2-56 socket screws (7/16")</t>
  </si>
  <si>
    <t>92185A081</t>
  </si>
  <si>
    <t>2-56 socket screws (9/16")</t>
  </si>
  <si>
    <t>92185A086</t>
  </si>
  <si>
    <t>2-56 socket screws (5/16")</t>
  </si>
  <si>
    <t>92185A078</t>
  </si>
  <si>
    <t>2-56 socket screws (1- 3/8")</t>
  </si>
  <si>
    <t>92196A090</t>
  </si>
  <si>
    <t>Thermo Fisher</t>
  </si>
  <si>
    <t xml:space="preserve"> As required</t>
  </si>
  <si>
    <t>29755A17</t>
  </si>
  <si>
    <t>If not available in the machining shop</t>
  </si>
  <si>
    <t>4671A32</t>
  </si>
  <si>
    <t>As required</t>
  </si>
  <si>
    <t>84805K32</t>
  </si>
  <si>
    <t>Polycarbonate (Base plate)</t>
  </si>
  <si>
    <t>8975K215</t>
  </si>
  <si>
    <t>Aluminum (Back plate)</t>
  </si>
  <si>
    <t>9083K46</t>
  </si>
  <si>
    <t>Grip and grip holders</t>
  </si>
  <si>
    <t>8974K28</t>
  </si>
  <si>
    <t>Load cell placeholder</t>
  </si>
  <si>
    <t>Polycarbonate (blocks under grips)</t>
  </si>
  <si>
    <t>1749K549</t>
  </si>
  <si>
    <t>9008K46</t>
  </si>
  <si>
    <t>Pulley base</t>
  </si>
  <si>
    <t>Qty</t>
  </si>
  <si>
    <t>Unit Cost</t>
  </si>
  <si>
    <t>Total cost</t>
  </si>
  <si>
    <t>Machining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</si>
</sst>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/>
    <xf numFmtId="0" fontId="3" fillId="0" borderId="0" xfId="0" applyFont="1" applyAlignment="1"/>
    <xf numFmtId="0" fontId="1" fillId="2" borderId="1" xfId="1" applyFill="1" applyBorder="1" applyAlignment="1">
      <alignment horizontal="left" vertical="center"/>
    </xf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ber.com/products/vertical-stages/VSR/details/VSR40A-T3A" TargetMode="External"/><Relationship Id="rId13" Type="http://schemas.openxmlformats.org/officeDocument/2006/relationships/hyperlink" Target="https://www.amazon.com/gp/product/B01LFTMBAG/ref=ppx_yo_dt_b_search_asin_title?ie=UTF8&amp;psc=1" TargetMode="External"/><Relationship Id="rId18" Type="http://schemas.openxmlformats.org/officeDocument/2006/relationships/hyperlink" Target="https://www.mcmaster.com/90575A162/" TargetMode="External"/><Relationship Id="rId26" Type="http://schemas.openxmlformats.org/officeDocument/2006/relationships/hyperlink" Target="https://www.thermofisher.com/order/catalog/product/267060?SID=srch-srp-267060" TargetMode="External"/><Relationship Id="rId3" Type="http://schemas.openxmlformats.org/officeDocument/2006/relationships/hyperlink" Target="https://www.digikey.com/en/products/detail/qualtek/221002-01/245570" TargetMode="External"/><Relationship Id="rId21" Type="http://schemas.openxmlformats.org/officeDocument/2006/relationships/hyperlink" Target="https://www.mcmaster.com/90730A007/" TargetMode="External"/><Relationship Id="rId7" Type="http://schemas.openxmlformats.org/officeDocument/2006/relationships/hyperlink" Target="https://www.ni.com/sic/configurator/configure.action?sfId=NI&amp;wcs_l=en-us&amp;wcs_k=multifunction-io-device&amp;wcs_s=35709" TargetMode="External"/><Relationship Id="rId12" Type="http://schemas.openxmlformats.org/officeDocument/2006/relationships/hyperlink" Target="https://www.amazon.com/gp/product/B00KZ0VYPU/ref=ppx_yo_dt_b_search_asin_title?ie=UTF8&amp;psc=1" TargetMode="External"/><Relationship Id="rId17" Type="http://schemas.openxmlformats.org/officeDocument/2006/relationships/hyperlink" Target="https://www.mcmaster.com/92185A198/" TargetMode="External"/><Relationship Id="rId25" Type="http://schemas.openxmlformats.org/officeDocument/2006/relationships/hyperlink" Target="https://www.mcmaster.com/92196A090/" TargetMode="External"/><Relationship Id="rId2" Type="http://schemas.openxmlformats.org/officeDocument/2006/relationships/hyperlink" Target="https://www.digikey.com/en/products/detail/te-connectivity-measurement-specialties/04171776-000/373818?s=N4IgTCBcDa5gzAWgIwHYBs7EDkAiIBdAXyA" TargetMode="External"/><Relationship Id="rId16" Type="http://schemas.openxmlformats.org/officeDocument/2006/relationships/hyperlink" Target="https://www.mcmaster.com/92185A544/" TargetMode="External"/><Relationship Id="rId20" Type="http://schemas.openxmlformats.org/officeDocument/2006/relationships/hyperlink" Target="https://www.mcmaster.com/92185A151/" TargetMode="External"/><Relationship Id="rId29" Type="http://schemas.openxmlformats.org/officeDocument/2006/relationships/hyperlink" Target="https://www.amazon.com/Stren-Fluorocast-Fluorocarbon-Fishing-Line/dp/B00NWD3LD0?th=1&amp;psc=1" TargetMode="External"/><Relationship Id="rId1" Type="http://schemas.openxmlformats.org/officeDocument/2006/relationships/hyperlink" Target="https://www.digikey.com/en/products/detail/te-connectivity-measurement-specialties/02560391-000/3283570?s=N4IgjCBcoLQBxVAYygMwIYBsDOBTANCAPZQDaIATBQMwgC6Avg4RWSAAwUCsAbO9QE4wMdqPoMgA" TargetMode="External"/><Relationship Id="rId6" Type="http://schemas.openxmlformats.org/officeDocument/2006/relationships/hyperlink" Target="https://sps.honeywell.com/us/en/products/sensing-and-iot/test-and-measurement-products/instrumentation/display-and-conditioning/gm-series" TargetMode="External"/><Relationship Id="rId11" Type="http://schemas.openxmlformats.org/officeDocument/2006/relationships/hyperlink" Target="https://www.mcmaster.com/9491T11/" TargetMode="External"/><Relationship Id="rId24" Type="http://schemas.openxmlformats.org/officeDocument/2006/relationships/hyperlink" Target="https://www.mcmaster.com/92185A078/" TargetMode="External"/><Relationship Id="rId5" Type="http://schemas.openxmlformats.org/officeDocument/2006/relationships/hyperlink" Target="https://sps.honeywell.com/us/en/products/sensing-and-iot/test-and-measurement-products/load-cells/miniature-load-cells/model-31-series" TargetMode="External"/><Relationship Id="rId15" Type="http://schemas.openxmlformats.org/officeDocument/2006/relationships/hyperlink" Target="https://www.mcmaster.com/5537T518/" TargetMode="External"/><Relationship Id="rId23" Type="http://schemas.openxmlformats.org/officeDocument/2006/relationships/hyperlink" Target="https://www.mcmaster.com/92185A086/" TargetMode="External"/><Relationship Id="rId28" Type="http://schemas.openxmlformats.org/officeDocument/2006/relationships/hyperlink" Target="https://www.mcmaster.com/catalog/127/2848" TargetMode="External"/><Relationship Id="rId10" Type="http://schemas.openxmlformats.org/officeDocument/2006/relationships/hyperlink" Target="https://www.tuskdirect.com/products/linear-lube.html" TargetMode="External"/><Relationship Id="rId19" Type="http://schemas.openxmlformats.org/officeDocument/2006/relationships/hyperlink" Target="https://www.mcmaster.com/90575A164/" TargetMode="External"/><Relationship Id="rId4" Type="http://schemas.openxmlformats.org/officeDocument/2006/relationships/hyperlink" Target="https://www.digikey.com/en/products/detail/recom-power/RAC10-15DK-277/7807874?s=N4IgTCBcDaIJwBYCsBaAzARjANhagcgCIgC6AvkA" TargetMode="External"/><Relationship Id="rId9" Type="http://schemas.openxmlformats.org/officeDocument/2006/relationships/hyperlink" Target="https://www.zaber.com/products/controllers-joysticks/X-MCB1/details/X-MCB1" TargetMode="External"/><Relationship Id="rId14" Type="http://schemas.openxmlformats.org/officeDocument/2006/relationships/hyperlink" Target="https://www.mcmaster.com/5537T101-5537T104/" TargetMode="External"/><Relationship Id="rId22" Type="http://schemas.openxmlformats.org/officeDocument/2006/relationships/hyperlink" Target="https://www.mcmaster.com/92185A081/" TargetMode="External"/><Relationship Id="rId27" Type="http://schemas.openxmlformats.org/officeDocument/2006/relationships/hyperlink" Target="https://www.mcmaster.com/29755A17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083K46" TargetMode="External"/><Relationship Id="rId3" Type="http://schemas.openxmlformats.org/officeDocument/2006/relationships/hyperlink" Target="https://www.amazon.com/gp/product/B00KZ0VYPU/ref=ppx_yo_dt_b_search_asin_title?ie=UTF8&amp;psc=1" TargetMode="External"/><Relationship Id="rId7" Type="http://schemas.openxmlformats.org/officeDocument/2006/relationships/hyperlink" Target="https://www.mcmaster.com/8975K215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zaber.com/products/controllers-joysticks/X-MCB1/details/X-MCB1" TargetMode="External"/><Relationship Id="rId1" Type="http://schemas.openxmlformats.org/officeDocument/2006/relationships/hyperlink" Target="https://www.zaber.com/products/vertical-stages/VSR/details/VSR40A-T3A" TargetMode="External"/><Relationship Id="rId6" Type="http://schemas.openxmlformats.org/officeDocument/2006/relationships/hyperlink" Target="https://www.mcmaster.com/84805K32" TargetMode="External"/><Relationship Id="rId11" Type="http://schemas.openxmlformats.org/officeDocument/2006/relationships/hyperlink" Target="https://www.mcmaster.com/9008K46" TargetMode="External"/><Relationship Id="rId5" Type="http://schemas.openxmlformats.org/officeDocument/2006/relationships/hyperlink" Target="https://www.mcmaster.com/5537T518/" TargetMode="External"/><Relationship Id="rId10" Type="http://schemas.openxmlformats.org/officeDocument/2006/relationships/hyperlink" Target="https://www.mcmaster.com/1749K549" TargetMode="External"/><Relationship Id="rId4" Type="http://schemas.openxmlformats.org/officeDocument/2006/relationships/hyperlink" Target="https://www.mcmaster.com/5537T101-5537T104/" TargetMode="External"/><Relationship Id="rId9" Type="http://schemas.openxmlformats.org/officeDocument/2006/relationships/hyperlink" Target="https://www.mcmaster.com/8974K2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qualtek/221002-01/245570" TargetMode="External"/><Relationship Id="rId3" Type="http://schemas.openxmlformats.org/officeDocument/2006/relationships/hyperlink" Target="https://www.amazon.com/gp/product/B00KZ0VYPU/ref=ppx_yo_dt_b_search_asin_title?ie=UTF8&amp;psc=1" TargetMode="External"/><Relationship Id="rId7" Type="http://schemas.openxmlformats.org/officeDocument/2006/relationships/hyperlink" Target="https://www.digikey.com/en/products/detail/te-connectivity-measurement-specialties/04171776-000/373818?s=N4IgTCBcDa5gzAWgIwHYBs7EDkAiIBdAXyA" TargetMode="External"/><Relationship Id="rId12" Type="http://schemas.openxmlformats.org/officeDocument/2006/relationships/hyperlink" Target="https://www.ni.com/sic/configurator/configure.action?sfId=NI&amp;wcs_l=en-us&amp;wcs_k=multifunction-io-device&amp;wcs_s=35709" TargetMode="External"/><Relationship Id="rId2" Type="http://schemas.openxmlformats.org/officeDocument/2006/relationships/hyperlink" Target="https://www.zaber.com/products/controllers-joysticks/X-MCB1/details/X-MCB1" TargetMode="External"/><Relationship Id="rId1" Type="http://schemas.openxmlformats.org/officeDocument/2006/relationships/hyperlink" Target="https://www.zaber.com/products/vertical-stages/VSR/details/VSR40A-T3A" TargetMode="External"/><Relationship Id="rId6" Type="http://schemas.openxmlformats.org/officeDocument/2006/relationships/hyperlink" Target="https://www.digikey.com/en/products/detail/te-connectivity-measurement-specialties/02560391-000/3283570?s=N4IgjCBcoLQBxVAYygMwIYBsDOBTANCAPZQDaIATBQMwgC6Avg4RWSAAwUCsAbO9QE4wMdqPoMgA" TargetMode="External"/><Relationship Id="rId11" Type="http://schemas.openxmlformats.org/officeDocument/2006/relationships/hyperlink" Target="https://sps.honeywell.com/us/en/products/sensing-and-iot/test-and-measurement-products/instrumentation/display-and-conditioning/gm-series" TargetMode="External"/><Relationship Id="rId5" Type="http://schemas.openxmlformats.org/officeDocument/2006/relationships/hyperlink" Target="https://www.mcmaster.com/5537T518/" TargetMode="External"/><Relationship Id="rId10" Type="http://schemas.openxmlformats.org/officeDocument/2006/relationships/hyperlink" Target="https://sps.honeywell.com/us/en/products/sensing-and-iot/test-and-measurement-products/load-cells/miniature-load-cells/model-31-series" TargetMode="External"/><Relationship Id="rId4" Type="http://schemas.openxmlformats.org/officeDocument/2006/relationships/hyperlink" Target="https://www.mcmaster.com/5537T101-5537T104/" TargetMode="External"/><Relationship Id="rId9" Type="http://schemas.openxmlformats.org/officeDocument/2006/relationships/hyperlink" Target="https://www.digikey.com/en/products/detail/recom-power/RAC10-15DK-277/7807874?s=N4IgTCBcDaIJwBYCsBaAzARjANhagcgCI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32A8-5BFA-4FFF-B711-46ACACF5AC29}">
  <dimension ref="A2:H45"/>
  <sheetViews>
    <sheetView workbookViewId="0">
      <selection activeCell="B11" sqref="B11:G11"/>
    </sheetView>
  </sheetViews>
  <sheetFormatPr defaultRowHeight="15" x14ac:dyDescent="0.25"/>
  <cols>
    <col min="1" max="1" width="16.28515625" customWidth="1"/>
    <col min="2" max="2" width="30" customWidth="1"/>
    <col min="3" max="3" width="21.85546875" style="1" customWidth="1"/>
    <col min="4" max="4" width="37.85546875" customWidth="1"/>
    <col min="5" max="5" width="35.85546875" customWidth="1"/>
    <col min="6" max="6" width="20.42578125" customWidth="1"/>
    <col min="7" max="7" width="26.7109375" customWidth="1"/>
    <col min="8" max="8" width="48" customWidth="1"/>
  </cols>
  <sheetData>
    <row r="2" spans="1:8" x14ac:dyDescent="0.25">
      <c r="B2" t="s">
        <v>8</v>
      </c>
      <c r="C2" t="s">
        <v>28</v>
      </c>
      <c r="D2" t="s">
        <v>29</v>
      </c>
      <c r="E2" t="s">
        <v>39</v>
      </c>
      <c r="F2" t="s">
        <v>23</v>
      </c>
      <c r="G2" t="s">
        <v>41</v>
      </c>
      <c r="H2" t="s">
        <v>20</v>
      </c>
    </row>
    <row r="4" spans="1:8" x14ac:dyDescent="0.25">
      <c r="A4" t="s">
        <v>7</v>
      </c>
    </row>
    <row r="5" spans="1:8" x14ac:dyDescent="0.25">
      <c r="B5" t="s">
        <v>9</v>
      </c>
      <c r="C5" s="1" t="s">
        <v>30</v>
      </c>
      <c r="D5" t="s">
        <v>35</v>
      </c>
      <c r="E5" s="3" t="s">
        <v>37</v>
      </c>
      <c r="F5">
        <v>4</v>
      </c>
      <c r="G5">
        <v>192.8</v>
      </c>
    </row>
    <row r="6" spans="1:8" x14ac:dyDescent="0.25">
      <c r="B6" t="s">
        <v>11</v>
      </c>
      <c r="C6" s="1" t="s">
        <v>30</v>
      </c>
      <c r="D6" s="1" t="s">
        <v>35</v>
      </c>
      <c r="E6" s="3" t="s">
        <v>38</v>
      </c>
      <c r="F6">
        <v>4</v>
      </c>
      <c r="G6">
        <v>223.4</v>
      </c>
    </row>
    <row r="7" spans="1:8" x14ac:dyDescent="0.25">
      <c r="B7" t="s">
        <v>15</v>
      </c>
      <c r="D7" s="1" t="s">
        <v>35</v>
      </c>
      <c r="E7" s="3" t="s">
        <v>40</v>
      </c>
      <c r="F7">
        <v>1</v>
      </c>
      <c r="G7">
        <v>10.8</v>
      </c>
    </row>
    <row r="8" spans="1:8" x14ac:dyDescent="0.25">
      <c r="B8" t="s">
        <v>18</v>
      </c>
      <c r="D8" s="1" t="s">
        <v>35</v>
      </c>
      <c r="E8" s="3" t="s">
        <v>40</v>
      </c>
      <c r="F8">
        <v>1</v>
      </c>
      <c r="G8">
        <v>3.1</v>
      </c>
    </row>
    <row r="9" spans="1:8" x14ac:dyDescent="0.25">
      <c r="B9" t="s">
        <v>10</v>
      </c>
      <c r="C9" s="1" t="s">
        <v>31</v>
      </c>
      <c r="D9" t="s">
        <v>12</v>
      </c>
      <c r="E9" s="3" t="s">
        <v>42</v>
      </c>
      <c r="F9">
        <v>1</v>
      </c>
      <c r="G9">
        <v>755</v>
      </c>
    </row>
    <row r="10" spans="1:8" x14ac:dyDescent="0.25">
      <c r="B10" t="s">
        <v>13</v>
      </c>
      <c r="C10" s="1" t="s">
        <v>31</v>
      </c>
      <c r="E10" s="3" t="s">
        <v>43</v>
      </c>
      <c r="F10">
        <v>1</v>
      </c>
      <c r="G10">
        <v>550</v>
      </c>
    </row>
    <row r="11" spans="1:8" x14ac:dyDescent="0.25">
      <c r="B11" t="s">
        <v>14</v>
      </c>
      <c r="C11" s="1" t="s">
        <v>32</v>
      </c>
      <c r="E11" s="3" t="s">
        <v>44</v>
      </c>
      <c r="F11">
        <v>1</v>
      </c>
      <c r="G11">
        <v>220</v>
      </c>
    </row>
    <row r="12" spans="1:8" x14ac:dyDescent="0.25">
      <c r="B12" t="s">
        <v>16</v>
      </c>
      <c r="C12" s="1" t="s">
        <v>3</v>
      </c>
      <c r="E12" s="3" t="s">
        <v>45</v>
      </c>
      <c r="F12">
        <v>1</v>
      </c>
      <c r="G12">
        <v>1966</v>
      </c>
    </row>
    <row r="13" spans="1:8" x14ac:dyDescent="0.25">
      <c r="B13" t="s">
        <v>17</v>
      </c>
      <c r="C13" s="1" t="s">
        <v>3</v>
      </c>
      <c r="E13" s="3" t="s">
        <v>46</v>
      </c>
      <c r="F13">
        <v>1</v>
      </c>
      <c r="G13">
        <v>720</v>
      </c>
    </row>
    <row r="14" spans="1:8" x14ac:dyDescent="0.25">
      <c r="D14" s="1"/>
    </row>
    <row r="15" spans="1:8" x14ac:dyDescent="0.25">
      <c r="D15" s="1"/>
      <c r="F15" s="1"/>
    </row>
    <row r="17" spans="1:8" x14ac:dyDescent="0.25">
      <c r="A17" t="s">
        <v>19</v>
      </c>
    </row>
    <row r="18" spans="1:8" x14ac:dyDescent="0.25">
      <c r="B18" s="4" t="s">
        <v>54</v>
      </c>
      <c r="D18" s="1" t="s">
        <v>36</v>
      </c>
      <c r="E18" s="3" t="s">
        <v>55</v>
      </c>
      <c r="F18" s="1">
        <v>6</v>
      </c>
      <c r="G18">
        <v>8.2799999999999994</v>
      </c>
    </row>
    <row r="19" spans="1:8" s="1" customFormat="1" x14ac:dyDescent="0.25">
      <c r="B19" s="4" t="s">
        <v>53</v>
      </c>
      <c r="D19" s="1" t="s">
        <v>36</v>
      </c>
      <c r="E19" s="3" t="s">
        <v>56</v>
      </c>
      <c r="F19" s="1">
        <v>16</v>
      </c>
      <c r="G19" s="1">
        <v>5.04</v>
      </c>
    </row>
    <row r="20" spans="1:8" x14ac:dyDescent="0.25">
      <c r="B20" t="s">
        <v>22</v>
      </c>
      <c r="C20" s="1" t="s">
        <v>0</v>
      </c>
      <c r="E20" s="5" t="s">
        <v>47</v>
      </c>
      <c r="F20">
        <v>4</v>
      </c>
      <c r="G20">
        <v>210</v>
      </c>
      <c r="H20" s="1" t="s">
        <v>33</v>
      </c>
    </row>
    <row r="21" spans="1:8" x14ac:dyDescent="0.25">
      <c r="B21" t="s">
        <v>21</v>
      </c>
      <c r="C21" s="1" t="s">
        <v>0</v>
      </c>
      <c r="E21" t="s">
        <v>48</v>
      </c>
      <c r="F21">
        <v>4</v>
      </c>
      <c r="G21">
        <v>229</v>
      </c>
      <c r="H21" t="s">
        <v>33</v>
      </c>
    </row>
    <row r="22" spans="1:8" x14ac:dyDescent="0.25">
      <c r="B22" t="s">
        <v>34</v>
      </c>
      <c r="C22" s="1" t="s">
        <v>0</v>
      </c>
      <c r="E22" s="3" t="s">
        <v>49</v>
      </c>
      <c r="F22">
        <v>1</v>
      </c>
      <c r="G22">
        <v>10</v>
      </c>
    </row>
    <row r="23" spans="1:8" x14ac:dyDescent="0.25">
      <c r="B23" t="s">
        <v>1</v>
      </c>
      <c r="D23" s="4" t="s">
        <v>6</v>
      </c>
      <c r="E23" s="3" t="s">
        <v>2</v>
      </c>
      <c r="F23">
        <v>4</v>
      </c>
      <c r="G23">
        <v>10.98</v>
      </c>
    </row>
    <row r="24" spans="1:8" x14ac:dyDescent="0.25">
      <c r="B24" t="s">
        <v>4</v>
      </c>
      <c r="D24" s="1" t="s">
        <v>36</v>
      </c>
      <c r="E24" s="3" t="s">
        <v>50</v>
      </c>
      <c r="F24">
        <v>1</v>
      </c>
      <c r="G24">
        <v>3.93</v>
      </c>
    </row>
    <row r="25" spans="1:8" x14ac:dyDescent="0.25">
      <c r="B25" t="s">
        <v>24</v>
      </c>
      <c r="D25" s="4" t="s">
        <v>6</v>
      </c>
      <c r="E25" s="3" t="s">
        <v>40</v>
      </c>
      <c r="F25">
        <v>1</v>
      </c>
      <c r="G25">
        <v>5.99</v>
      </c>
    </row>
    <row r="26" spans="1:8" x14ac:dyDescent="0.25">
      <c r="B26" s="4" t="s">
        <v>5</v>
      </c>
      <c r="D26" s="4" t="s">
        <v>6</v>
      </c>
      <c r="E26" s="3" t="s">
        <v>51</v>
      </c>
      <c r="F26">
        <v>4</v>
      </c>
      <c r="G26">
        <v>12.96</v>
      </c>
    </row>
    <row r="28" spans="1:8" x14ac:dyDescent="0.25">
      <c r="A28" s="4" t="s">
        <v>65</v>
      </c>
    </row>
    <row r="29" spans="1:8" x14ac:dyDescent="0.25">
      <c r="B29" s="4" t="s">
        <v>60</v>
      </c>
      <c r="D29" s="2" t="s">
        <v>36</v>
      </c>
      <c r="E29" s="3" t="s">
        <v>57</v>
      </c>
      <c r="F29">
        <v>1</v>
      </c>
      <c r="G29">
        <v>3.75</v>
      </c>
    </row>
    <row r="30" spans="1:8" x14ac:dyDescent="0.25">
      <c r="B30" s="4" t="s">
        <v>59</v>
      </c>
      <c r="D30" s="2" t="s">
        <v>36</v>
      </c>
      <c r="E30" s="3" t="s">
        <v>58</v>
      </c>
      <c r="F30">
        <v>1</v>
      </c>
      <c r="G30">
        <v>8.61</v>
      </c>
    </row>
    <row r="31" spans="1:8" x14ac:dyDescent="0.25">
      <c r="B31" s="4" t="s">
        <v>62</v>
      </c>
      <c r="D31" s="2" t="s">
        <v>36</v>
      </c>
      <c r="E31" s="3" t="s">
        <v>61</v>
      </c>
      <c r="F31">
        <v>1</v>
      </c>
      <c r="G31">
        <v>9.18</v>
      </c>
    </row>
    <row r="32" spans="1:8" x14ac:dyDescent="0.25">
      <c r="B32" s="4" t="s">
        <v>64</v>
      </c>
      <c r="D32" s="2" t="s">
        <v>36</v>
      </c>
      <c r="E32" s="3" t="s">
        <v>63</v>
      </c>
      <c r="F32">
        <v>1</v>
      </c>
      <c r="G32">
        <v>6.81</v>
      </c>
    </row>
    <row r="33" spans="1:8" x14ac:dyDescent="0.25">
      <c r="B33" s="4" t="s">
        <v>66</v>
      </c>
      <c r="D33" s="2" t="s">
        <v>36</v>
      </c>
      <c r="E33" s="3" t="s">
        <v>69</v>
      </c>
      <c r="F33">
        <v>1</v>
      </c>
      <c r="G33">
        <v>4.04</v>
      </c>
    </row>
    <row r="34" spans="1:8" x14ac:dyDescent="0.25">
      <c r="B34" s="4" t="s">
        <v>67</v>
      </c>
      <c r="D34" s="2" t="s">
        <v>36</v>
      </c>
      <c r="E34" s="3" t="s">
        <v>68</v>
      </c>
      <c r="F34">
        <v>1</v>
      </c>
      <c r="G34">
        <v>2.95</v>
      </c>
    </row>
    <row r="35" spans="1:8" x14ac:dyDescent="0.25">
      <c r="B35" s="4" t="s">
        <v>70</v>
      </c>
      <c r="D35" s="2" t="s">
        <v>36</v>
      </c>
      <c r="E35" s="3" t="s">
        <v>71</v>
      </c>
      <c r="F35">
        <v>1</v>
      </c>
      <c r="G35">
        <v>4.0199999999999996</v>
      </c>
    </row>
    <row r="36" spans="1:8" x14ac:dyDescent="0.25">
      <c r="B36" s="4" t="s">
        <v>72</v>
      </c>
      <c r="D36" s="2" t="s">
        <v>36</v>
      </c>
      <c r="E36" s="3" t="s">
        <v>73</v>
      </c>
      <c r="F36">
        <v>1</v>
      </c>
      <c r="G36">
        <v>4.46</v>
      </c>
    </row>
    <row r="37" spans="1:8" x14ac:dyDescent="0.25">
      <c r="B37" s="4" t="s">
        <v>74</v>
      </c>
      <c r="D37" s="2" t="s">
        <v>36</v>
      </c>
      <c r="E37" s="3" t="s">
        <v>75</v>
      </c>
      <c r="F37">
        <v>1</v>
      </c>
      <c r="G37">
        <v>3.84</v>
      </c>
    </row>
    <row r="38" spans="1:8" x14ac:dyDescent="0.25">
      <c r="B38" s="4" t="s">
        <v>76</v>
      </c>
      <c r="D38" s="2" t="s">
        <v>36</v>
      </c>
      <c r="E38" s="3" t="s">
        <v>77</v>
      </c>
      <c r="F38">
        <v>1</v>
      </c>
      <c r="G38">
        <v>11.12</v>
      </c>
    </row>
    <row r="42" spans="1:8" x14ac:dyDescent="0.25">
      <c r="A42" t="s">
        <v>25</v>
      </c>
    </row>
    <row r="43" spans="1:8" x14ac:dyDescent="0.25">
      <c r="B43" t="s">
        <v>26</v>
      </c>
      <c r="D43" s="1" t="s">
        <v>36</v>
      </c>
      <c r="E43" s="3" t="s">
        <v>80</v>
      </c>
      <c r="F43">
        <v>1</v>
      </c>
      <c r="G43">
        <v>51.55</v>
      </c>
      <c r="H43" s="4" t="s">
        <v>81</v>
      </c>
    </row>
    <row r="44" spans="1:8" x14ac:dyDescent="0.25">
      <c r="B44" t="s">
        <v>27</v>
      </c>
      <c r="D44" s="1" t="s">
        <v>36</v>
      </c>
      <c r="E44" s="3" t="s">
        <v>82</v>
      </c>
      <c r="F44" s="2" t="s">
        <v>83</v>
      </c>
      <c r="G44">
        <v>18.489999999999998</v>
      </c>
    </row>
    <row r="45" spans="1:8" x14ac:dyDescent="0.25">
      <c r="B45" s="4" t="s">
        <v>52</v>
      </c>
      <c r="D45" s="4" t="s">
        <v>78</v>
      </c>
      <c r="E45" s="3">
        <v>267061</v>
      </c>
      <c r="F45" s="4" t="s">
        <v>79</v>
      </c>
      <c r="G45">
        <v>484</v>
      </c>
      <c r="H45" t="s">
        <v>12</v>
      </c>
    </row>
  </sheetData>
  <hyperlinks>
    <hyperlink ref="E5" r:id="rId1" xr:uid="{99295898-956C-483A-A458-51F04D325F5D}"/>
    <hyperlink ref="E6" r:id="rId2" xr:uid="{84872D09-4125-4820-B587-E726B1C914BE}"/>
    <hyperlink ref="E8" r:id="rId3" xr:uid="{AAA80200-BC03-47CB-AD9B-CD8C11266A72}"/>
    <hyperlink ref="E7" r:id="rId4" xr:uid="{BB866B8B-D254-46F4-B37E-8F4216C2F0F4}"/>
    <hyperlink ref="E9" r:id="rId5" display="Link" xr:uid="{41E0E927-1869-4C36-82F9-247AE233237E}"/>
    <hyperlink ref="E10" r:id="rId6" xr:uid="{E74D9CB6-12AE-40E7-A15F-D0632D700286}"/>
    <hyperlink ref="E11" r:id="rId7" xr:uid="{B4DF68A1-C495-4BAC-A339-F3ED5206BBE6}"/>
    <hyperlink ref="E12" r:id="rId8" xr:uid="{8482445F-5243-466D-962B-F08F4656BD4E}"/>
    <hyperlink ref="E13" r:id="rId9" xr:uid="{F5B5F0CC-07A9-4889-9D24-CFD42AC57905}"/>
    <hyperlink ref="E22" r:id="rId10" xr:uid="{A36F337A-38FE-450E-9C48-0B9DA3BC2F9B}"/>
    <hyperlink ref="E24" r:id="rId11" xr:uid="{28CC4780-A42D-49DF-A38B-19B2C1456D3C}"/>
    <hyperlink ref="E23" r:id="rId12" xr:uid="{C5A27EFA-F41D-44C5-AE29-0269842812DB}"/>
    <hyperlink ref="E26" r:id="rId13" xr:uid="{90F6E2A6-CC75-4FA4-83EB-91B4212E2046}"/>
    <hyperlink ref="E18" r:id="rId14" xr:uid="{A525C119-3973-4706-A2FC-810B21349968}"/>
    <hyperlink ref="E19" r:id="rId15" xr:uid="{099EF0B5-A394-440D-A6A5-D7E21A7E6F04}"/>
    <hyperlink ref="E29" r:id="rId16" xr:uid="{FE5024C3-E423-4318-8365-28D2C3618688}"/>
    <hyperlink ref="E30" r:id="rId17" xr:uid="{581275B1-D25F-4110-986B-F57FB64107F0}"/>
    <hyperlink ref="E31" r:id="rId18" xr:uid="{B1B66151-EF82-4B61-A4D8-22C7FC8E470E}"/>
    <hyperlink ref="E32" r:id="rId19" xr:uid="{A35CA2E4-956D-4BE6-BCAA-C013360806B4}"/>
    <hyperlink ref="E34" r:id="rId20" xr:uid="{66A1BE2B-17B7-4988-BC45-E3BFA5FAE10A}"/>
    <hyperlink ref="E33" r:id="rId21" xr:uid="{A4360DC8-5FCA-40C0-9219-31D882E7AC6F}"/>
    <hyperlink ref="E35" r:id="rId22" xr:uid="{01546EEF-E293-4B12-85B5-25D781B25BA5}"/>
    <hyperlink ref="E36" r:id="rId23" xr:uid="{28C36F13-9084-43EB-9D85-F9BF3D76FBF8}"/>
    <hyperlink ref="E37" r:id="rId24" xr:uid="{B1DCB460-2CDF-4751-8EC3-4B0E15DAF8E1}"/>
    <hyperlink ref="E38" r:id="rId25" xr:uid="{8E93265E-71F9-4429-9FB7-9A54AD486886}"/>
    <hyperlink ref="E45" r:id="rId26" location="/267060?SID=srch-srp-267060" display="https://www.thermofisher.com/order/catalog/product/267060?SID=srch-srp-267060 - /267060?SID=srch-srp-267060" xr:uid="{6217548B-CB55-460E-A8F5-92F2E0E101ED}"/>
    <hyperlink ref="E43" r:id="rId27" xr:uid="{7C550D7F-8E46-4289-9C17-80C8732D67B6}"/>
    <hyperlink ref="E44" r:id="rId28" xr:uid="{D14BCA4B-0BEE-4536-AC4E-E761090C001B}"/>
    <hyperlink ref="E25" r:id="rId29" xr:uid="{85BF3462-6AF5-44FC-9ADE-5390F76AABC0}"/>
  </hyperlinks>
  <pageMargins left="0.7" right="0.7" top="0.75" bottom="0.75" header="0.3" footer="0.3"/>
  <pageSetup paperSize="9" orientation="portrait" horizontalDpi="0" verticalDpi="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F15F-C522-4A48-8F96-CE9D559D6A52}">
  <dimension ref="B1:H15"/>
  <sheetViews>
    <sheetView tabSelected="1" workbookViewId="0">
      <selection activeCell="H4" sqref="H4"/>
    </sheetView>
  </sheetViews>
  <sheetFormatPr defaultRowHeight="15" x14ac:dyDescent="0.25"/>
  <cols>
    <col min="1" max="1" width="39.140625" customWidth="1"/>
    <col min="2" max="2" width="57.42578125" customWidth="1"/>
  </cols>
  <sheetData>
    <row r="1" spans="2:8" x14ac:dyDescent="0.25">
      <c r="B1" s="4" t="s">
        <v>8</v>
      </c>
      <c r="E1" s="4" t="s">
        <v>40</v>
      </c>
      <c r="F1" s="4" t="s">
        <v>96</v>
      </c>
      <c r="G1" s="4" t="s">
        <v>97</v>
      </c>
      <c r="H1" s="4" t="s">
        <v>98</v>
      </c>
    </row>
    <row r="2" spans="2:8" x14ac:dyDescent="0.25">
      <c r="B2" s="2" t="s">
        <v>16</v>
      </c>
      <c r="C2" s="2" t="s">
        <v>3</v>
      </c>
      <c r="D2" s="2"/>
      <c r="E2" s="3" t="s">
        <v>45</v>
      </c>
      <c r="F2" s="2">
        <v>1</v>
      </c>
      <c r="G2" s="2">
        <v>1966</v>
      </c>
      <c r="H2">
        <f>F2*G2</f>
        <v>1966</v>
      </c>
    </row>
    <row r="3" spans="2:8" x14ac:dyDescent="0.25">
      <c r="B3" s="2" t="s">
        <v>17</v>
      </c>
      <c r="C3" s="2" t="s">
        <v>3</v>
      </c>
      <c r="D3" s="2"/>
      <c r="E3" s="3" t="s">
        <v>46</v>
      </c>
      <c r="F3" s="2">
        <v>1</v>
      </c>
      <c r="G3" s="2">
        <v>720</v>
      </c>
      <c r="H3" s="2">
        <f t="shared" ref="H3:H14" si="0">F3*G3</f>
        <v>720</v>
      </c>
    </row>
    <row r="4" spans="2:8" x14ac:dyDescent="0.25">
      <c r="B4" s="2" t="s">
        <v>22</v>
      </c>
      <c r="C4" s="2" t="s">
        <v>0</v>
      </c>
      <c r="D4" s="2"/>
      <c r="E4" s="5" t="s">
        <v>47</v>
      </c>
      <c r="F4" s="2">
        <v>4</v>
      </c>
      <c r="G4" s="2">
        <v>210</v>
      </c>
      <c r="H4" s="2">
        <f t="shared" si="0"/>
        <v>840</v>
      </c>
    </row>
    <row r="5" spans="2:8" x14ac:dyDescent="0.25">
      <c r="B5" s="2" t="s">
        <v>21</v>
      </c>
      <c r="C5" s="2" t="s">
        <v>0</v>
      </c>
      <c r="D5" s="2"/>
      <c r="E5" s="2" t="s">
        <v>48</v>
      </c>
      <c r="F5" s="2">
        <v>4</v>
      </c>
      <c r="G5" s="2">
        <v>229</v>
      </c>
      <c r="H5" s="2">
        <f t="shared" si="0"/>
        <v>916</v>
      </c>
    </row>
    <row r="6" spans="2:8" x14ac:dyDescent="0.25">
      <c r="B6" s="2" t="s">
        <v>1</v>
      </c>
      <c r="C6" s="2"/>
      <c r="D6" s="4" t="s">
        <v>6</v>
      </c>
      <c r="E6" s="3" t="s">
        <v>2</v>
      </c>
      <c r="F6" s="2">
        <v>4</v>
      </c>
      <c r="G6" s="2">
        <v>10.98</v>
      </c>
      <c r="H6" s="2">
        <f t="shared" si="0"/>
        <v>43.92</v>
      </c>
    </row>
    <row r="7" spans="2:8" x14ac:dyDescent="0.25">
      <c r="B7" s="4" t="s">
        <v>54</v>
      </c>
      <c r="C7" s="2"/>
      <c r="D7" s="2" t="s">
        <v>36</v>
      </c>
      <c r="E7" s="3" t="s">
        <v>55</v>
      </c>
      <c r="F7" s="2">
        <v>6</v>
      </c>
      <c r="G7" s="2">
        <v>8.2799999999999994</v>
      </c>
      <c r="H7" s="2">
        <f t="shared" si="0"/>
        <v>49.679999999999993</v>
      </c>
    </row>
    <row r="8" spans="2:8" ht="15.75" thickBot="1" x14ac:dyDescent="0.3">
      <c r="B8" s="4" t="s">
        <v>53</v>
      </c>
      <c r="C8" s="2"/>
      <c r="D8" s="2" t="s">
        <v>36</v>
      </c>
      <c r="E8" s="3" t="s">
        <v>56</v>
      </c>
      <c r="F8" s="2">
        <v>16</v>
      </c>
      <c r="G8" s="2">
        <v>5.04</v>
      </c>
      <c r="H8" s="2">
        <f t="shared" si="0"/>
        <v>80.64</v>
      </c>
    </row>
    <row r="9" spans="2:8" x14ac:dyDescent="0.25">
      <c r="B9" s="4" t="s">
        <v>85</v>
      </c>
      <c r="D9" s="2" t="s">
        <v>36</v>
      </c>
      <c r="E9" s="6" t="s">
        <v>84</v>
      </c>
      <c r="F9" s="2">
        <v>1</v>
      </c>
      <c r="G9" s="2">
        <v>209.85</v>
      </c>
      <c r="H9" s="2">
        <f t="shared" si="0"/>
        <v>209.85</v>
      </c>
    </row>
    <row r="10" spans="2:8" ht="15.75" thickBot="1" x14ac:dyDescent="0.3">
      <c r="B10" s="4" t="s">
        <v>87</v>
      </c>
      <c r="D10" s="2" t="s">
        <v>36</v>
      </c>
      <c r="E10" s="3" t="s">
        <v>86</v>
      </c>
      <c r="F10" s="7">
        <v>1</v>
      </c>
      <c r="G10" s="2">
        <v>22.95</v>
      </c>
      <c r="H10" s="2">
        <f t="shared" si="0"/>
        <v>22.95</v>
      </c>
    </row>
    <row r="11" spans="2:8" x14ac:dyDescent="0.25">
      <c r="B11" s="4" t="s">
        <v>89</v>
      </c>
      <c r="E11" s="6" t="s">
        <v>88</v>
      </c>
      <c r="F11" s="7">
        <v>1</v>
      </c>
      <c r="G11" s="2">
        <v>117.81</v>
      </c>
      <c r="H11" s="2">
        <f t="shared" si="0"/>
        <v>117.81</v>
      </c>
    </row>
    <row r="12" spans="2:8" x14ac:dyDescent="0.25">
      <c r="B12" s="4" t="s">
        <v>91</v>
      </c>
      <c r="E12" s="3" t="s">
        <v>90</v>
      </c>
      <c r="F12" s="7">
        <v>1</v>
      </c>
      <c r="G12" s="2">
        <v>1.97</v>
      </c>
      <c r="H12" s="2">
        <f t="shared" si="0"/>
        <v>1.97</v>
      </c>
    </row>
    <row r="13" spans="2:8" x14ac:dyDescent="0.25">
      <c r="B13" s="4" t="s">
        <v>92</v>
      </c>
      <c r="E13" s="3" t="s">
        <v>93</v>
      </c>
      <c r="F13" s="7">
        <v>1</v>
      </c>
      <c r="G13" s="2">
        <v>20.38</v>
      </c>
      <c r="H13" s="2">
        <f t="shared" si="0"/>
        <v>20.38</v>
      </c>
    </row>
    <row r="14" spans="2:8" x14ac:dyDescent="0.25">
      <c r="B14" s="4" t="s">
        <v>95</v>
      </c>
      <c r="E14" s="3" t="s">
        <v>94</v>
      </c>
      <c r="F14" s="7">
        <v>1</v>
      </c>
      <c r="G14" s="2">
        <v>20.98</v>
      </c>
      <c r="H14" s="2">
        <f t="shared" si="0"/>
        <v>20.98</v>
      </c>
    </row>
    <row r="15" spans="2:8" x14ac:dyDescent="0.25">
      <c r="H15" s="2">
        <f>SUM(H2:H14)</f>
        <v>5010.1800000000012</v>
      </c>
    </row>
  </sheetData>
  <hyperlinks>
    <hyperlink ref="E2" r:id="rId1" xr:uid="{5991046B-EDC6-42BF-91A8-2AE9289D0B1E}"/>
    <hyperlink ref="E3" r:id="rId2" xr:uid="{A3159A17-8174-45DF-A097-75E4FD9731A5}"/>
    <hyperlink ref="E6" r:id="rId3" xr:uid="{C947502D-AD3C-4D01-89A9-B9DBB2F23FCE}"/>
    <hyperlink ref="E7" r:id="rId4" xr:uid="{946AAFFF-60F1-438D-B694-0C7A0416F5B5}"/>
    <hyperlink ref="E8" r:id="rId5" xr:uid="{A9DF0FD6-BFBE-4D85-8423-A17453D50FF4}"/>
    <hyperlink ref="E9" r:id="rId6" tooltip="Close" display="https://www.mcmaster.com/84805K32" xr:uid="{527611C9-D734-4820-8E45-AE7B7348A06B}"/>
    <hyperlink ref="E10" r:id="rId7" tooltip="Close" display="https://www.mcmaster.com/8975K215" xr:uid="{60053360-7213-4778-9F9F-0EC4C4FCFB16}"/>
    <hyperlink ref="E11" r:id="rId8" tooltip="Close" display="https://www.mcmaster.com/9083K46" xr:uid="{A9D65130-DB42-4BE6-81F9-9959C08157A4}"/>
    <hyperlink ref="E12" r:id="rId9" display="https://www.mcmaster.com/8974K28" xr:uid="{D683E0B0-7668-4B06-B226-A9B5672BE1C9}"/>
    <hyperlink ref="E13" r:id="rId10" display="https://www.mcmaster.com/1749K549" xr:uid="{E973A42E-4F95-4761-8C07-3D90C00B7BC3}"/>
    <hyperlink ref="E14" r:id="rId11" display="https://www.mcmaster.com/9008K46" xr:uid="{D0A4AC26-841B-4F89-BBB2-463A9364C23C}"/>
  </hyperlinks>
  <pageMargins left="0.7" right="0.7" top="0.75" bottom="0.75" header="0.3" footer="0.3"/>
  <pageSetup paperSize="9" orientation="portrait" horizontalDpi="0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6A72-7A26-4BE8-AB2B-E4B899A30526}">
  <dimension ref="B3:H18"/>
  <sheetViews>
    <sheetView workbookViewId="0">
      <selection activeCell="U12" sqref="U12"/>
    </sheetView>
  </sheetViews>
  <sheetFormatPr defaultRowHeight="15" x14ac:dyDescent="0.25"/>
  <cols>
    <col min="2" max="2" width="50.28515625" customWidth="1"/>
  </cols>
  <sheetData>
    <row r="3" spans="2:8" x14ac:dyDescent="0.25">
      <c r="B3" s="4" t="s">
        <v>99</v>
      </c>
      <c r="H3">
        <f>8550/2</f>
        <v>4275</v>
      </c>
    </row>
    <row r="4" spans="2:8" x14ac:dyDescent="0.25">
      <c r="B4" s="2" t="s">
        <v>16</v>
      </c>
      <c r="C4" s="2" t="s">
        <v>3</v>
      </c>
      <c r="D4" s="2"/>
      <c r="E4" s="3" t="s">
        <v>45</v>
      </c>
      <c r="F4" s="2">
        <v>1</v>
      </c>
      <c r="G4" s="2">
        <v>1966</v>
      </c>
      <c r="H4" s="2">
        <f>F4*G4</f>
        <v>1966</v>
      </c>
    </row>
    <row r="5" spans="2:8" x14ac:dyDescent="0.25">
      <c r="B5" s="2" t="s">
        <v>17</v>
      </c>
      <c r="C5" s="2" t="s">
        <v>3</v>
      </c>
      <c r="D5" s="2"/>
      <c r="E5" s="3" t="s">
        <v>46</v>
      </c>
      <c r="F5" s="2">
        <v>1</v>
      </c>
      <c r="G5" s="2">
        <v>720</v>
      </c>
      <c r="H5" s="2">
        <f t="shared" ref="H5:H17" si="0">F5*G5</f>
        <v>720</v>
      </c>
    </row>
    <row r="6" spans="2:8" x14ac:dyDescent="0.25">
      <c r="B6" s="2" t="s">
        <v>22</v>
      </c>
      <c r="C6" s="2" t="s">
        <v>0</v>
      </c>
      <c r="D6" s="2"/>
      <c r="E6" s="5" t="s">
        <v>47</v>
      </c>
      <c r="F6" s="2">
        <v>4</v>
      </c>
      <c r="G6" s="2">
        <v>210</v>
      </c>
      <c r="H6" s="2">
        <f t="shared" si="0"/>
        <v>840</v>
      </c>
    </row>
    <row r="7" spans="2:8" x14ac:dyDescent="0.25">
      <c r="B7" s="2" t="s">
        <v>21</v>
      </c>
      <c r="C7" s="2" t="s">
        <v>0</v>
      </c>
      <c r="D7" s="2"/>
      <c r="E7" s="2" t="s">
        <v>48</v>
      </c>
      <c r="F7" s="2">
        <v>4</v>
      </c>
      <c r="G7" s="2">
        <v>229</v>
      </c>
      <c r="H7" s="2">
        <f t="shared" si="0"/>
        <v>916</v>
      </c>
    </row>
    <row r="8" spans="2:8" x14ac:dyDescent="0.25">
      <c r="B8" s="2" t="s">
        <v>1</v>
      </c>
      <c r="C8" s="2"/>
      <c r="D8" s="4" t="s">
        <v>6</v>
      </c>
      <c r="E8" s="3" t="s">
        <v>2</v>
      </c>
      <c r="F8" s="2">
        <v>4</v>
      </c>
      <c r="G8" s="2">
        <v>10.98</v>
      </c>
      <c r="H8" s="2">
        <f t="shared" si="0"/>
        <v>43.92</v>
      </c>
    </row>
    <row r="9" spans="2:8" x14ac:dyDescent="0.25">
      <c r="B9" s="4" t="s">
        <v>54</v>
      </c>
      <c r="C9" s="2"/>
      <c r="D9" s="2" t="s">
        <v>36</v>
      </c>
      <c r="E9" s="3" t="s">
        <v>55</v>
      </c>
      <c r="F9" s="2">
        <v>6</v>
      </c>
      <c r="G9" s="2">
        <v>8.2799999999999994</v>
      </c>
      <c r="H9" s="2">
        <f t="shared" si="0"/>
        <v>49.679999999999993</v>
      </c>
    </row>
    <row r="10" spans="2:8" x14ac:dyDescent="0.25">
      <c r="B10" s="4" t="s">
        <v>53</v>
      </c>
      <c r="C10" s="2"/>
      <c r="D10" s="2" t="s">
        <v>36</v>
      </c>
      <c r="E10" s="3" t="s">
        <v>56</v>
      </c>
      <c r="F10" s="2">
        <v>16</v>
      </c>
      <c r="G10" s="2">
        <v>5.04</v>
      </c>
      <c r="H10" s="2">
        <f t="shared" si="0"/>
        <v>80.64</v>
      </c>
    </row>
    <row r="11" spans="2:8" x14ac:dyDescent="0.25">
      <c r="B11" s="2" t="s">
        <v>9</v>
      </c>
      <c r="C11" s="2" t="s">
        <v>30</v>
      </c>
      <c r="D11" s="2" t="s">
        <v>35</v>
      </c>
      <c r="E11" s="3" t="s">
        <v>37</v>
      </c>
      <c r="F11" s="2">
        <v>4</v>
      </c>
      <c r="G11" s="2">
        <v>192.8</v>
      </c>
      <c r="H11" s="2">
        <f>F11*G11</f>
        <v>771.2</v>
      </c>
    </row>
    <row r="12" spans="2:8" x14ac:dyDescent="0.25">
      <c r="B12" s="2" t="s">
        <v>11</v>
      </c>
      <c r="C12" s="2" t="s">
        <v>30</v>
      </c>
      <c r="D12" s="2" t="s">
        <v>35</v>
      </c>
      <c r="E12" s="3" t="s">
        <v>38</v>
      </c>
      <c r="F12" s="2">
        <v>4</v>
      </c>
      <c r="G12" s="2">
        <v>223.4</v>
      </c>
      <c r="H12" s="2">
        <f t="shared" si="0"/>
        <v>893.6</v>
      </c>
    </row>
    <row r="13" spans="2:8" x14ac:dyDescent="0.25">
      <c r="B13" s="2" t="s">
        <v>15</v>
      </c>
      <c r="C13" s="2"/>
      <c r="D13" s="2" t="s">
        <v>35</v>
      </c>
      <c r="E13" s="3" t="s">
        <v>40</v>
      </c>
      <c r="F13" s="2">
        <v>1</v>
      </c>
      <c r="G13" s="2">
        <v>10.8</v>
      </c>
      <c r="H13" s="2">
        <f t="shared" si="0"/>
        <v>10.8</v>
      </c>
    </row>
    <row r="14" spans="2:8" x14ac:dyDescent="0.25">
      <c r="B14" s="2" t="s">
        <v>18</v>
      </c>
      <c r="C14" s="2"/>
      <c r="D14" s="2" t="s">
        <v>35</v>
      </c>
      <c r="E14" s="3" t="s">
        <v>40</v>
      </c>
      <c r="F14" s="2">
        <v>1</v>
      </c>
      <c r="G14" s="2">
        <v>3.1</v>
      </c>
      <c r="H14" s="2">
        <f t="shared" si="0"/>
        <v>3.1</v>
      </c>
    </row>
    <row r="15" spans="2:8" x14ac:dyDescent="0.25">
      <c r="B15" s="2" t="s">
        <v>10</v>
      </c>
      <c r="C15" s="2" t="s">
        <v>31</v>
      </c>
      <c r="D15" s="2" t="s">
        <v>12</v>
      </c>
      <c r="E15" s="3" t="s">
        <v>42</v>
      </c>
      <c r="F15" s="2">
        <v>1</v>
      </c>
      <c r="G15" s="2">
        <v>755</v>
      </c>
      <c r="H15" s="2">
        <f t="shared" si="0"/>
        <v>755</v>
      </c>
    </row>
    <row r="16" spans="2:8" x14ac:dyDescent="0.25">
      <c r="B16" s="2" t="s">
        <v>13</v>
      </c>
      <c r="C16" s="2" t="s">
        <v>31</v>
      </c>
      <c r="D16" s="2"/>
      <c r="E16" s="3" t="s">
        <v>43</v>
      </c>
      <c r="F16" s="2">
        <v>1</v>
      </c>
      <c r="G16" s="2">
        <v>550</v>
      </c>
      <c r="H16" s="2">
        <f t="shared" si="0"/>
        <v>550</v>
      </c>
    </row>
    <row r="17" spans="2:8" x14ac:dyDescent="0.25">
      <c r="B17" s="2" t="s">
        <v>14</v>
      </c>
      <c r="C17" s="2" t="s">
        <v>32</v>
      </c>
      <c r="D17" s="2"/>
      <c r="E17" s="3" t="s">
        <v>44</v>
      </c>
      <c r="F17" s="2">
        <v>1</v>
      </c>
      <c r="G17" s="2">
        <v>220</v>
      </c>
      <c r="H17" s="2">
        <f t="shared" si="0"/>
        <v>220</v>
      </c>
    </row>
    <row r="18" spans="2:8" x14ac:dyDescent="0.25">
      <c r="H18" s="2">
        <f>SUM(H3:H17)</f>
        <v>12094.94</v>
      </c>
    </row>
  </sheetData>
  <hyperlinks>
    <hyperlink ref="E4" r:id="rId1" xr:uid="{67040850-4C0C-4F37-A56C-4CCC2D0B35F8}"/>
    <hyperlink ref="E5" r:id="rId2" xr:uid="{22F48AC3-42E1-45F6-99E9-CA687DFB22E2}"/>
    <hyperlink ref="E8" r:id="rId3" xr:uid="{840EE5C0-07A4-49F4-8CCB-24A9681889E2}"/>
    <hyperlink ref="E9" r:id="rId4" xr:uid="{46D79E24-0B5B-4642-AB77-3319D5CC1724}"/>
    <hyperlink ref="E10" r:id="rId5" xr:uid="{8EAD2E0F-2240-4121-8185-76E0E4C61C73}"/>
    <hyperlink ref="E11" r:id="rId6" xr:uid="{8FFDF53F-A06E-4F8C-92E5-2D7B949ECB61}"/>
    <hyperlink ref="E12" r:id="rId7" xr:uid="{754B7EEC-6090-412A-BE57-0ACE212DD58D}"/>
    <hyperlink ref="E14" r:id="rId8" xr:uid="{C56F3293-6050-4B7C-92DD-ACA05B76998A}"/>
    <hyperlink ref="E13" r:id="rId9" xr:uid="{0761761C-97DD-4234-A039-C3E4DFC3C047}"/>
    <hyperlink ref="E15" r:id="rId10" display="Link" xr:uid="{5B7387D2-8F41-4454-A228-EA4EE2777AEF}"/>
    <hyperlink ref="E16" r:id="rId11" xr:uid="{31107F91-4FC5-42C1-837B-24BA219F2D8E}"/>
    <hyperlink ref="E17" r:id="rId12" xr:uid="{7EDA96C9-6360-4C68-A491-3A93A87261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BOM</vt:lpstr>
      <vt:lpstr>Minimum costs + materials</vt:lpstr>
      <vt:lpstr>Our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Szczesny</dc:creator>
  <cp:lastModifiedBy>Krishna Pedaprolu</cp:lastModifiedBy>
  <dcterms:created xsi:type="dcterms:W3CDTF">2018-01-05T01:45:25Z</dcterms:created>
  <dcterms:modified xsi:type="dcterms:W3CDTF">2021-07-14T02:57:46Z</dcterms:modified>
</cp:coreProperties>
</file>