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ce/Documents/Codecool/CodecoolTest/"/>
    </mc:Choice>
  </mc:AlternateContent>
  <xr:revisionPtr revIDLastSave="0" documentId="13_ncr:1_{675B8BB7-008B-024B-848A-8B0A918DF8C0}" xr6:coauthVersionLast="47" xr6:coauthVersionMax="47" xr10:uidLastSave="{00000000-0000-0000-0000-000000000000}"/>
  <bookViews>
    <workbookView xWindow="-5120" yWindow="-21100" windowWidth="38400" windowHeight="21100" activeTab="1" xr2:uid="{B01E49AF-F25F-AB48-A715-F2012D8DD627}"/>
  </bookViews>
  <sheets>
    <sheet name="Dashboard" sheetId="2" r:id="rId1"/>
    <sheet name="Transactions" sheetId="4" r:id="rId2"/>
    <sheet name="Categories" sheetId="1" r:id="rId3"/>
    <sheet name="Analysis" sheetId="3" r:id="rId4"/>
    <sheet name="LOOK_UP_TABL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64" i="4" l="1"/>
  <c r="G364" i="4"/>
  <c r="F364" i="4"/>
  <c r="H363" i="4"/>
  <c r="G363" i="4"/>
  <c r="F363" i="4"/>
  <c r="H362" i="4"/>
  <c r="G362" i="4"/>
  <c r="F362" i="4"/>
  <c r="H361" i="4"/>
  <c r="G361" i="4"/>
  <c r="F361" i="4"/>
  <c r="H360" i="4"/>
  <c r="G360" i="4"/>
  <c r="F360" i="4"/>
  <c r="H359" i="4"/>
  <c r="G359" i="4"/>
  <c r="F359" i="4"/>
  <c r="H358" i="4"/>
  <c r="G358" i="4"/>
  <c r="F358" i="4"/>
  <c r="H357" i="4"/>
  <c r="G357" i="4"/>
  <c r="F357" i="4"/>
  <c r="H356" i="4"/>
  <c r="G356" i="4"/>
  <c r="F356" i="4"/>
  <c r="H355" i="4"/>
  <c r="G355" i="4"/>
  <c r="F355" i="4"/>
  <c r="H354" i="4"/>
  <c r="G354" i="4"/>
  <c r="F354" i="4"/>
  <c r="H353" i="4"/>
  <c r="G353" i="4"/>
  <c r="F353" i="4"/>
  <c r="H352" i="4"/>
  <c r="G352" i="4"/>
  <c r="F352" i="4"/>
  <c r="H351" i="4"/>
  <c r="G351" i="4"/>
  <c r="F351" i="4"/>
  <c r="H350" i="4"/>
  <c r="G350" i="4"/>
  <c r="F350" i="4"/>
  <c r="H349" i="4"/>
  <c r="G349" i="4"/>
  <c r="F349" i="4"/>
  <c r="H348" i="4"/>
  <c r="G348" i="4"/>
  <c r="F348" i="4"/>
  <c r="H347" i="4"/>
  <c r="G347" i="4"/>
  <c r="F347" i="4"/>
  <c r="H346" i="4"/>
  <c r="G346" i="4"/>
  <c r="F346" i="4"/>
  <c r="H345" i="4"/>
  <c r="G345" i="4"/>
  <c r="F345" i="4"/>
  <c r="H344" i="4"/>
  <c r="G344" i="4"/>
  <c r="F344" i="4"/>
  <c r="H343" i="4"/>
  <c r="G343" i="4"/>
  <c r="F343" i="4"/>
  <c r="H342" i="4"/>
  <c r="G342" i="4"/>
  <c r="F342" i="4"/>
  <c r="H341" i="4"/>
  <c r="G341" i="4"/>
  <c r="F341" i="4"/>
  <c r="H340" i="4"/>
  <c r="G340" i="4"/>
  <c r="F340" i="4"/>
  <c r="H339" i="4"/>
  <c r="G339" i="4"/>
  <c r="F339" i="4"/>
  <c r="H338" i="4"/>
  <c r="G338" i="4"/>
  <c r="F338" i="4"/>
  <c r="H337" i="4"/>
  <c r="G337" i="4"/>
  <c r="F337" i="4"/>
  <c r="H336" i="4"/>
  <c r="G336" i="4"/>
  <c r="F336" i="4"/>
  <c r="H335" i="4"/>
  <c r="G335" i="4"/>
  <c r="F335" i="4"/>
  <c r="H334" i="4"/>
  <c r="G334" i="4"/>
  <c r="F334" i="4"/>
  <c r="H333" i="4"/>
  <c r="G333" i="4"/>
  <c r="F333" i="4"/>
  <c r="H332" i="4"/>
  <c r="G332" i="4"/>
  <c r="F332" i="4"/>
  <c r="H331" i="4"/>
  <c r="G331" i="4"/>
  <c r="F331" i="4"/>
  <c r="H330" i="4"/>
  <c r="G330" i="4"/>
  <c r="F330" i="4"/>
  <c r="H329" i="4"/>
  <c r="G329" i="4"/>
  <c r="F329" i="4"/>
  <c r="H328" i="4"/>
  <c r="G328" i="4"/>
  <c r="F328" i="4"/>
  <c r="H327" i="4"/>
  <c r="G327" i="4"/>
  <c r="F327" i="4"/>
  <c r="H326" i="4"/>
  <c r="G326" i="4"/>
  <c r="F326" i="4"/>
  <c r="H325" i="4"/>
  <c r="G325" i="4"/>
  <c r="F325" i="4"/>
  <c r="H324" i="4"/>
  <c r="G324" i="4"/>
  <c r="F324" i="4"/>
  <c r="H323" i="4"/>
  <c r="G323" i="4"/>
  <c r="F323" i="4"/>
  <c r="H322" i="4"/>
  <c r="G322" i="4"/>
  <c r="F322" i="4"/>
  <c r="H321" i="4"/>
  <c r="G321" i="4"/>
  <c r="F321" i="4"/>
  <c r="H320" i="4"/>
  <c r="G320" i="4"/>
  <c r="F320" i="4"/>
  <c r="H319" i="4"/>
  <c r="G319" i="4"/>
  <c r="F319" i="4"/>
  <c r="H318" i="4"/>
  <c r="G318" i="4"/>
  <c r="F318" i="4"/>
  <c r="H317" i="4"/>
  <c r="G317" i="4"/>
  <c r="F317" i="4"/>
  <c r="H316" i="4"/>
  <c r="G316" i="4"/>
  <c r="F316" i="4"/>
  <c r="H315" i="4"/>
  <c r="G315" i="4"/>
  <c r="F315" i="4"/>
  <c r="H314" i="4"/>
  <c r="G314" i="4"/>
  <c r="F314" i="4"/>
  <c r="H313" i="4"/>
  <c r="G313" i="4"/>
  <c r="F313" i="4"/>
  <c r="H312" i="4"/>
  <c r="G312" i="4"/>
  <c r="F312" i="4"/>
  <c r="H311" i="4"/>
  <c r="G311" i="4"/>
  <c r="F311" i="4"/>
  <c r="H310" i="4"/>
  <c r="G310" i="4"/>
  <c r="F310" i="4"/>
  <c r="H309" i="4"/>
  <c r="G309" i="4"/>
  <c r="F309" i="4"/>
  <c r="H308" i="4"/>
  <c r="G308" i="4"/>
  <c r="F308" i="4"/>
  <c r="H307" i="4"/>
  <c r="G307" i="4"/>
  <c r="F307" i="4"/>
  <c r="H306" i="4"/>
  <c r="G306" i="4"/>
  <c r="F306" i="4"/>
  <c r="H305" i="4"/>
  <c r="G305" i="4"/>
  <c r="F305" i="4"/>
  <c r="H304" i="4"/>
  <c r="G304" i="4"/>
  <c r="F304" i="4"/>
  <c r="H303" i="4"/>
  <c r="G303" i="4"/>
  <c r="F303" i="4"/>
  <c r="H302" i="4"/>
  <c r="G302" i="4"/>
  <c r="F302" i="4"/>
  <c r="H301" i="4"/>
  <c r="G301" i="4"/>
  <c r="F301" i="4"/>
  <c r="H300" i="4"/>
  <c r="G300" i="4"/>
  <c r="F300" i="4"/>
  <c r="H299" i="4"/>
  <c r="G299" i="4"/>
  <c r="F299" i="4"/>
  <c r="H298" i="4"/>
  <c r="G298" i="4"/>
  <c r="F298" i="4"/>
  <c r="H297" i="4"/>
  <c r="G297" i="4"/>
  <c r="F297" i="4"/>
  <c r="H296" i="4"/>
  <c r="G296" i="4"/>
  <c r="F296" i="4"/>
  <c r="H295" i="4"/>
  <c r="G295" i="4"/>
  <c r="F295" i="4"/>
  <c r="H294" i="4"/>
  <c r="G294" i="4"/>
  <c r="F294" i="4"/>
  <c r="H293" i="4"/>
  <c r="G293" i="4"/>
  <c r="F293" i="4"/>
  <c r="H292" i="4"/>
  <c r="G292" i="4"/>
  <c r="F292" i="4"/>
  <c r="H291" i="4"/>
  <c r="G291" i="4"/>
  <c r="F291" i="4"/>
  <c r="H290" i="4"/>
  <c r="G290" i="4"/>
  <c r="F290" i="4"/>
  <c r="H289" i="4"/>
  <c r="G289" i="4"/>
  <c r="F289" i="4"/>
  <c r="H288" i="4"/>
  <c r="G288" i="4"/>
  <c r="F288" i="4"/>
  <c r="H287" i="4"/>
  <c r="G287" i="4"/>
  <c r="F287" i="4"/>
  <c r="H286" i="4"/>
  <c r="G286" i="4"/>
  <c r="F286" i="4"/>
  <c r="H285" i="4"/>
  <c r="G285" i="4"/>
  <c r="F285" i="4"/>
  <c r="H284" i="4"/>
  <c r="G284" i="4"/>
  <c r="F284" i="4"/>
  <c r="H283" i="4"/>
  <c r="G283" i="4"/>
  <c r="F283" i="4"/>
  <c r="H282" i="4"/>
  <c r="G282" i="4"/>
  <c r="F282" i="4"/>
  <c r="H281" i="4"/>
  <c r="G281" i="4"/>
  <c r="F281" i="4"/>
  <c r="H280" i="4"/>
  <c r="G280" i="4"/>
  <c r="F280" i="4"/>
  <c r="H279" i="4"/>
  <c r="G279" i="4"/>
  <c r="F279" i="4"/>
  <c r="H278" i="4"/>
  <c r="G278" i="4"/>
  <c r="F278" i="4"/>
  <c r="H277" i="4"/>
  <c r="G277" i="4"/>
  <c r="F277" i="4"/>
  <c r="H276" i="4"/>
  <c r="G276" i="4"/>
  <c r="F276" i="4"/>
  <c r="H275" i="4"/>
  <c r="G275" i="4"/>
  <c r="F275" i="4"/>
  <c r="H274" i="4"/>
  <c r="G274" i="4"/>
  <c r="F274" i="4"/>
  <c r="H273" i="4"/>
  <c r="G273" i="4"/>
  <c r="F273" i="4"/>
  <c r="H272" i="4"/>
  <c r="G272" i="4"/>
  <c r="F272" i="4"/>
  <c r="H271" i="4"/>
  <c r="G271" i="4"/>
  <c r="F271" i="4"/>
  <c r="H270" i="4"/>
  <c r="G270" i="4"/>
  <c r="F270" i="4"/>
  <c r="H269" i="4"/>
  <c r="G269" i="4"/>
  <c r="F269" i="4"/>
  <c r="H268" i="4"/>
  <c r="G268" i="4"/>
  <c r="F268" i="4"/>
  <c r="H267" i="4"/>
  <c r="G267" i="4"/>
  <c r="F267" i="4"/>
  <c r="H266" i="4"/>
  <c r="G266" i="4"/>
  <c r="F266" i="4"/>
  <c r="H265" i="4"/>
  <c r="G265" i="4"/>
  <c r="F265" i="4"/>
  <c r="H264" i="4"/>
  <c r="G264" i="4"/>
  <c r="F264" i="4"/>
  <c r="H263" i="4"/>
  <c r="G263" i="4"/>
  <c r="F263" i="4"/>
  <c r="H262" i="4"/>
  <c r="G262" i="4"/>
  <c r="F262" i="4"/>
  <c r="H261" i="4"/>
  <c r="G261" i="4"/>
  <c r="F261" i="4"/>
  <c r="H260" i="4"/>
  <c r="G260" i="4"/>
  <c r="F260" i="4"/>
  <c r="H259" i="4"/>
  <c r="G259" i="4"/>
  <c r="F259" i="4"/>
  <c r="H258" i="4"/>
  <c r="G258" i="4"/>
  <c r="F258" i="4"/>
  <c r="H257" i="4"/>
  <c r="G257" i="4"/>
  <c r="F257" i="4"/>
  <c r="H256" i="4"/>
  <c r="G256" i="4"/>
  <c r="F256" i="4"/>
  <c r="H255" i="4"/>
  <c r="G255" i="4"/>
  <c r="F255" i="4"/>
  <c r="H254" i="4"/>
  <c r="G254" i="4"/>
  <c r="F254" i="4"/>
  <c r="H253" i="4"/>
  <c r="G253" i="4"/>
  <c r="F253" i="4"/>
  <c r="H252" i="4"/>
  <c r="G252" i="4"/>
  <c r="F252" i="4"/>
  <c r="H251" i="4"/>
  <c r="G251" i="4"/>
  <c r="F251" i="4"/>
  <c r="H250" i="4"/>
  <c r="G250" i="4"/>
  <c r="F250" i="4"/>
  <c r="H249" i="4"/>
  <c r="G249" i="4"/>
  <c r="F249" i="4"/>
  <c r="H248" i="4"/>
  <c r="G248" i="4"/>
  <c r="F248" i="4"/>
  <c r="H247" i="4"/>
  <c r="G247" i="4"/>
  <c r="F247" i="4"/>
  <c r="H246" i="4"/>
  <c r="G246" i="4"/>
  <c r="F246" i="4"/>
  <c r="H245" i="4"/>
  <c r="G245" i="4"/>
  <c r="F245" i="4"/>
  <c r="H244" i="4"/>
  <c r="G244" i="4"/>
  <c r="F244" i="4"/>
  <c r="H243" i="4"/>
  <c r="G243" i="4"/>
  <c r="F243" i="4"/>
  <c r="H242" i="4"/>
  <c r="G242" i="4"/>
  <c r="F242" i="4"/>
  <c r="H241" i="4"/>
  <c r="G241" i="4"/>
  <c r="F241" i="4"/>
  <c r="H240" i="4"/>
  <c r="G240" i="4"/>
  <c r="F240" i="4"/>
  <c r="H239" i="4"/>
  <c r="G239" i="4"/>
  <c r="F239" i="4"/>
  <c r="H238" i="4"/>
  <c r="G238" i="4"/>
  <c r="F238" i="4"/>
  <c r="H237" i="4"/>
  <c r="G237" i="4"/>
  <c r="F237" i="4"/>
  <c r="H236" i="4"/>
  <c r="G236" i="4"/>
  <c r="F236" i="4"/>
  <c r="H235" i="4"/>
  <c r="G235" i="4"/>
  <c r="F235" i="4"/>
  <c r="H234" i="4"/>
  <c r="G234" i="4"/>
  <c r="F234" i="4"/>
  <c r="H233" i="4"/>
  <c r="G233" i="4"/>
  <c r="F233" i="4"/>
  <c r="H232" i="4"/>
  <c r="G232" i="4"/>
  <c r="F232" i="4"/>
  <c r="H231" i="4"/>
  <c r="G231" i="4"/>
  <c r="F231" i="4"/>
  <c r="H230" i="4"/>
  <c r="G230" i="4"/>
  <c r="F230" i="4"/>
  <c r="H229" i="4"/>
  <c r="G229" i="4"/>
  <c r="F229" i="4"/>
  <c r="H228" i="4"/>
  <c r="G228" i="4"/>
  <c r="F228" i="4"/>
  <c r="H227" i="4"/>
  <c r="G227" i="4"/>
  <c r="F227" i="4"/>
  <c r="H226" i="4"/>
  <c r="G226" i="4"/>
  <c r="F226" i="4"/>
  <c r="H225" i="4"/>
  <c r="G225" i="4"/>
  <c r="F225" i="4"/>
  <c r="H224" i="4"/>
  <c r="G224" i="4"/>
  <c r="F224" i="4"/>
  <c r="H223" i="4"/>
  <c r="G223" i="4"/>
  <c r="F223" i="4"/>
  <c r="H222" i="4"/>
  <c r="G222" i="4"/>
  <c r="F222" i="4"/>
  <c r="H221" i="4"/>
  <c r="G221" i="4"/>
  <c r="F221" i="4"/>
  <c r="H220" i="4"/>
  <c r="G220" i="4"/>
  <c r="F220" i="4"/>
  <c r="H219" i="4"/>
  <c r="G219" i="4"/>
  <c r="F219" i="4"/>
  <c r="H218" i="4"/>
  <c r="G218" i="4"/>
  <c r="F218" i="4"/>
  <c r="H217" i="4"/>
  <c r="G217" i="4"/>
  <c r="F217" i="4"/>
  <c r="H216" i="4"/>
  <c r="G216" i="4"/>
  <c r="F216" i="4"/>
  <c r="H215" i="4"/>
  <c r="G215" i="4"/>
  <c r="F215" i="4"/>
  <c r="H214" i="4"/>
  <c r="G214" i="4"/>
  <c r="F214" i="4"/>
  <c r="H213" i="4"/>
  <c r="G213" i="4"/>
  <c r="F213" i="4"/>
  <c r="H212" i="4"/>
  <c r="G212" i="4"/>
  <c r="F212" i="4"/>
  <c r="H211" i="4"/>
  <c r="G211" i="4"/>
  <c r="F211" i="4"/>
  <c r="H210" i="4"/>
  <c r="G210" i="4"/>
  <c r="F210" i="4"/>
  <c r="H209" i="4"/>
  <c r="G209" i="4"/>
  <c r="F209" i="4"/>
  <c r="H208" i="4"/>
  <c r="G208" i="4"/>
  <c r="F208" i="4"/>
  <c r="H207" i="4"/>
  <c r="G207" i="4"/>
  <c r="F207" i="4"/>
  <c r="H206" i="4"/>
  <c r="G206" i="4"/>
  <c r="F206" i="4"/>
  <c r="H205" i="4"/>
  <c r="G205" i="4"/>
  <c r="F205" i="4"/>
  <c r="H204" i="4"/>
  <c r="G204" i="4"/>
  <c r="F204" i="4"/>
  <c r="H203" i="4"/>
  <c r="G203" i="4"/>
  <c r="F203" i="4"/>
  <c r="H202" i="4"/>
  <c r="G202" i="4"/>
  <c r="F202" i="4"/>
  <c r="H201" i="4"/>
  <c r="G201" i="4"/>
  <c r="F201" i="4"/>
  <c r="H200" i="4"/>
  <c r="G200" i="4"/>
  <c r="F200" i="4"/>
  <c r="H199" i="4"/>
  <c r="G199" i="4"/>
  <c r="F199" i="4"/>
  <c r="H198" i="4"/>
  <c r="G198" i="4"/>
  <c r="F198" i="4"/>
  <c r="H197" i="4"/>
  <c r="G197" i="4"/>
  <c r="F197" i="4"/>
  <c r="H196" i="4"/>
  <c r="G196" i="4"/>
  <c r="F196" i="4"/>
  <c r="H195" i="4"/>
  <c r="G195" i="4"/>
  <c r="F195" i="4"/>
  <c r="H194" i="4"/>
  <c r="G194" i="4"/>
  <c r="F194" i="4"/>
  <c r="H193" i="4"/>
  <c r="G193" i="4"/>
  <c r="F193" i="4"/>
  <c r="H192" i="4"/>
  <c r="G192" i="4"/>
  <c r="F192" i="4"/>
  <c r="H191" i="4"/>
  <c r="G191" i="4"/>
  <c r="F191" i="4"/>
  <c r="H190" i="4"/>
  <c r="G190" i="4"/>
  <c r="F190" i="4"/>
  <c r="H189" i="4"/>
  <c r="G189" i="4"/>
  <c r="F189" i="4"/>
  <c r="H188" i="4"/>
  <c r="G188" i="4"/>
  <c r="F188" i="4"/>
  <c r="H187" i="4"/>
  <c r="G187" i="4"/>
  <c r="F187" i="4"/>
  <c r="H186" i="4"/>
  <c r="G186" i="4"/>
  <c r="F186" i="4"/>
  <c r="H185" i="4"/>
  <c r="G185" i="4"/>
  <c r="F185" i="4"/>
  <c r="H184" i="4"/>
  <c r="G184" i="4"/>
  <c r="F184" i="4"/>
  <c r="H183" i="4"/>
  <c r="G183" i="4"/>
  <c r="F183" i="4"/>
  <c r="H182" i="4"/>
  <c r="G182" i="4"/>
  <c r="F182" i="4"/>
  <c r="H181" i="4"/>
  <c r="G181" i="4"/>
  <c r="F181" i="4"/>
  <c r="H180" i="4"/>
  <c r="G180" i="4"/>
  <c r="F180" i="4"/>
  <c r="H179" i="4"/>
  <c r="G179" i="4"/>
  <c r="F179" i="4"/>
  <c r="H178" i="4"/>
  <c r="G178" i="4"/>
  <c r="F178" i="4"/>
  <c r="H177" i="4"/>
  <c r="G177" i="4"/>
  <c r="F177" i="4"/>
  <c r="H176" i="4"/>
  <c r="G176" i="4"/>
  <c r="F176" i="4"/>
  <c r="H175" i="4"/>
  <c r="G175" i="4"/>
  <c r="F175" i="4"/>
  <c r="H174" i="4"/>
  <c r="G174" i="4"/>
  <c r="F174" i="4"/>
  <c r="H173" i="4"/>
  <c r="G173" i="4"/>
  <c r="F173" i="4"/>
  <c r="H172" i="4"/>
  <c r="G172" i="4"/>
  <c r="F172" i="4"/>
  <c r="H171" i="4"/>
  <c r="G171" i="4"/>
  <c r="F171" i="4"/>
  <c r="H170" i="4"/>
  <c r="G170" i="4"/>
  <c r="F170" i="4"/>
  <c r="H169" i="4"/>
  <c r="G169" i="4"/>
  <c r="F169" i="4"/>
  <c r="H168" i="4"/>
  <c r="G168" i="4"/>
  <c r="F168" i="4"/>
  <c r="H167" i="4"/>
  <c r="G167" i="4"/>
  <c r="F167" i="4"/>
  <c r="H166" i="4"/>
  <c r="G166" i="4"/>
  <c r="F166" i="4"/>
  <c r="H165" i="4"/>
  <c r="G165" i="4"/>
  <c r="F165" i="4"/>
  <c r="H164" i="4"/>
  <c r="G164" i="4"/>
  <c r="F164" i="4"/>
  <c r="H163" i="4"/>
  <c r="G163" i="4"/>
  <c r="F163" i="4"/>
  <c r="H162" i="4"/>
  <c r="G162" i="4"/>
  <c r="F162" i="4"/>
  <c r="H161" i="4"/>
  <c r="G161" i="4"/>
  <c r="F161" i="4"/>
  <c r="H160" i="4"/>
  <c r="G160" i="4"/>
  <c r="F160" i="4"/>
  <c r="H159" i="4"/>
  <c r="G159" i="4"/>
  <c r="F159" i="4"/>
  <c r="H158" i="4"/>
  <c r="G158" i="4"/>
  <c r="F158" i="4"/>
  <c r="H157" i="4"/>
  <c r="G157" i="4"/>
  <c r="F157" i="4"/>
  <c r="H156" i="4"/>
  <c r="G156" i="4"/>
  <c r="F156" i="4"/>
  <c r="H155" i="4"/>
  <c r="G155" i="4"/>
  <c r="F155" i="4"/>
  <c r="H154" i="4"/>
  <c r="G154" i="4"/>
  <c r="F154" i="4"/>
  <c r="H153" i="4"/>
  <c r="G153" i="4"/>
  <c r="F153" i="4"/>
  <c r="H152" i="4"/>
  <c r="G152" i="4"/>
  <c r="F152" i="4"/>
  <c r="H151" i="4"/>
  <c r="G151" i="4"/>
  <c r="F151" i="4"/>
  <c r="H150" i="4"/>
  <c r="G150" i="4"/>
  <c r="F150" i="4"/>
  <c r="H149" i="4"/>
  <c r="G149" i="4"/>
  <c r="F149" i="4"/>
  <c r="H148" i="4"/>
  <c r="G148" i="4"/>
  <c r="F148" i="4"/>
  <c r="H147" i="4"/>
  <c r="G147" i="4"/>
  <c r="F147" i="4"/>
  <c r="H146" i="4"/>
  <c r="G146" i="4"/>
  <c r="F146" i="4"/>
  <c r="H145" i="4"/>
  <c r="G145" i="4"/>
  <c r="F145" i="4"/>
  <c r="H144" i="4"/>
  <c r="G144" i="4"/>
  <c r="F144" i="4"/>
  <c r="H143" i="4"/>
  <c r="G143" i="4"/>
  <c r="F143" i="4"/>
  <c r="H142" i="4"/>
  <c r="G142" i="4"/>
  <c r="F142" i="4"/>
  <c r="H141" i="4"/>
  <c r="G141" i="4"/>
  <c r="F141" i="4"/>
  <c r="H140" i="4"/>
  <c r="G140" i="4"/>
  <c r="F140" i="4"/>
  <c r="H139" i="4"/>
  <c r="G139" i="4"/>
  <c r="F139" i="4"/>
  <c r="H138" i="4"/>
  <c r="G138" i="4"/>
  <c r="F138" i="4"/>
  <c r="H137" i="4"/>
  <c r="G137" i="4"/>
  <c r="F137" i="4"/>
  <c r="H136" i="4"/>
  <c r="G136" i="4"/>
  <c r="F136" i="4"/>
  <c r="H135" i="4"/>
  <c r="G135" i="4"/>
  <c r="F135" i="4"/>
  <c r="H134" i="4"/>
  <c r="G134" i="4"/>
  <c r="F134" i="4"/>
  <c r="H133" i="4"/>
  <c r="G133" i="4"/>
  <c r="F133" i="4"/>
  <c r="H132" i="4"/>
  <c r="G132" i="4"/>
  <c r="F132" i="4"/>
  <c r="H131" i="4"/>
  <c r="G131" i="4"/>
  <c r="F131" i="4"/>
  <c r="H130" i="4"/>
  <c r="G130" i="4"/>
  <c r="F130" i="4"/>
  <c r="H129" i="4"/>
  <c r="G129" i="4"/>
  <c r="F129" i="4"/>
  <c r="H128" i="4"/>
  <c r="G128" i="4"/>
  <c r="F128" i="4"/>
  <c r="H127" i="4"/>
  <c r="G127" i="4"/>
  <c r="F127" i="4"/>
  <c r="H126" i="4"/>
  <c r="G126" i="4"/>
  <c r="F126" i="4"/>
  <c r="H125" i="4"/>
  <c r="G125" i="4"/>
  <c r="F125" i="4"/>
  <c r="H124" i="4"/>
  <c r="G124" i="4"/>
  <c r="F124" i="4"/>
  <c r="H123" i="4"/>
  <c r="G123" i="4"/>
  <c r="F123" i="4"/>
  <c r="H122" i="4"/>
  <c r="G122" i="4"/>
  <c r="F122" i="4"/>
  <c r="H121" i="4"/>
  <c r="G121" i="4"/>
  <c r="F121" i="4"/>
  <c r="H120" i="4"/>
  <c r="G120" i="4"/>
  <c r="F120" i="4"/>
  <c r="H119" i="4"/>
  <c r="G119" i="4"/>
  <c r="F119" i="4"/>
  <c r="H118" i="4"/>
  <c r="G118" i="4"/>
  <c r="F118" i="4"/>
  <c r="H117" i="4"/>
  <c r="G117" i="4"/>
  <c r="F117" i="4"/>
  <c r="H116" i="4"/>
  <c r="G116" i="4"/>
  <c r="F116" i="4"/>
  <c r="H115" i="4"/>
  <c r="G115" i="4"/>
  <c r="F115" i="4"/>
  <c r="H114" i="4"/>
  <c r="G114" i="4"/>
  <c r="F114" i="4"/>
  <c r="H113" i="4"/>
  <c r="G113" i="4"/>
  <c r="F113" i="4"/>
  <c r="H112" i="4"/>
  <c r="G112" i="4"/>
  <c r="F112" i="4"/>
  <c r="H111" i="4"/>
  <c r="G111" i="4"/>
  <c r="F111" i="4"/>
  <c r="H110" i="4"/>
  <c r="G110" i="4"/>
  <c r="F110" i="4"/>
  <c r="H109" i="4"/>
  <c r="G109" i="4"/>
  <c r="F109" i="4"/>
  <c r="H108" i="4"/>
  <c r="G108" i="4"/>
  <c r="F108" i="4"/>
  <c r="H107" i="4"/>
  <c r="G107" i="4"/>
  <c r="F107" i="4"/>
  <c r="H106" i="4"/>
  <c r="G106" i="4"/>
  <c r="F106" i="4"/>
  <c r="H105" i="4"/>
  <c r="G105" i="4"/>
  <c r="F105" i="4"/>
  <c r="H104" i="4"/>
  <c r="G104" i="4"/>
  <c r="F104" i="4"/>
  <c r="H103" i="4"/>
  <c r="G103" i="4"/>
  <c r="F103" i="4"/>
  <c r="H102" i="4"/>
  <c r="G102" i="4"/>
  <c r="F102" i="4"/>
  <c r="H101" i="4"/>
  <c r="G101" i="4"/>
  <c r="F101" i="4"/>
  <c r="H100" i="4"/>
  <c r="G100" i="4"/>
  <c r="F100" i="4"/>
  <c r="H99" i="4"/>
  <c r="G99" i="4"/>
  <c r="F99" i="4"/>
  <c r="H98" i="4"/>
  <c r="G98" i="4"/>
  <c r="F98" i="4"/>
  <c r="H97" i="4"/>
  <c r="G97" i="4"/>
  <c r="F97" i="4"/>
  <c r="H96" i="4"/>
  <c r="G96" i="4"/>
  <c r="F96" i="4"/>
  <c r="H95" i="4"/>
  <c r="G95" i="4"/>
  <c r="F95" i="4"/>
  <c r="H94" i="4"/>
  <c r="G94" i="4"/>
  <c r="F94" i="4"/>
  <c r="H93" i="4"/>
  <c r="G93" i="4"/>
  <c r="F93" i="4"/>
  <c r="H92" i="4"/>
  <c r="G92" i="4"/>
  <c r="F92" i="4"/>
  <c r="H91" i="4"/>
  <c r="G91" i="4"/>
  <c r="F91" i="4"/>
  <c r="H90" i="4"/>
  <c r="G90" i="4"/>
  <c r="F90" i="4"/>
  <c r="H89" i="4"/>
  <c r="G89" i="4"/>
  <c r="F89" i="4"/>
  <c r="H88" i="4"/>
  <c r="G88" i="4"/>
  <c r="F88" i="4"/>
  <c r="H87" i="4"/>
  <c r="G87" i="4"/>
  <c r="F87" i="4"/>
  <c r="H86" i="4"/>
  <c r="G86" i="4"/>
  <c r="F86" i="4"/>
  <c r="H85" i="4"/>
  <c r="G85" i="4"/>
  <c r="F85" i="4"/>
  <c r="H84" i="4"/>
  <c r="G84" i="4"/>
  <c r="F84" i="4"/>
  <c r="H83" i="4"/>
  <c r="G83" i="4"/>
  <c r="F83" i="4"/>
  <c r="H82" i="4"/>
  <c r="G82" i="4"/>
  <c r="F82" i="4"/>
  <c r="H81" i="4"/>
  <c r="G81" i="4"/>
  <c r="F81" i="4"/>
  <c r="H80" i="4"/>
  <c r="G80" i="4"/>
  <c r="F80" i="4"/>
  <c r="H79" i="4"/>
  <c r="G79" i="4"/>
  <c r="F79" i="4"/>
  <c r="H78" i="4"/>
  <c r="G78" i="4"/>
  <c r="F78" i="4"/>
  <c r="H77" i="4"/>
  <c r="G77" i="4"/>
  <c r="F77" i="4"/>
  <c r="H76" i="4"/>
  <c r="G76" i="4"/>
  <c r="F76" i="4"/>
  <c r="H75" i="4"/>
  <c r="G75" i="4"/>
  <c r="F75" i="4"/>
  <c r="H74" i="4"/>
  <c r="G74" i="4"/>
  <c r="F74" i="4"/>
  <c r="H73" i="4"/>
  <c r="G73" i="4"/>
  <c r="F73" i="4"/>
  <c r="H72" i="4"/>
  <c r="G72" i="4"/>
  <c r="F72" i="4"/>
  <c r="H71" i="4"/>
  <c r="G71" i="4"/>
  <c r="F71" i="4"/>
  <c r="H70" i="4"/>
  <c r="G70" i="4"/>
  <c r="F70" i="4"/>
  <c r="H69" i="4"/>
  <c r="G69" i="4"/>
  <c r="F69" i="4"/>
  <c r="H68" i="4"/>
  <c r="G68" i="4"/>
  <c r="F68" i="4"/>
  <c r="H67" i="4"/>
  <c r="G67" i="4"/>
  <c r="F67" i="4"/>
  <c r="H66" i="4"/>
  <c r="G66" i="4"/>
  <c r="F66" i="4"/>
  <c r="H65" i="4"/>
  <c r="G65" i="4"/>
  <c r="F65" i="4"/>
  <c r="H64" i="4"/>
  <c r="G64" i="4"/>
  <c r="F64" i="4"/>
  <c r="H63" i="4"/>
  <c r="G63" i="4"/>
  <c r="F63" i="4"/>
  <c r="H62" i="4"/>
  <c r="G62" i="4"/>
  <c r="F62" i="4"/>
  <c r="H61" i="4"/>
  <c r="G61" i="4"/>
  <c r="F61" i="4"/>
  <c r="H60" i="4"/>
  <c r="G60" i="4"/>
  <c r="F60" i="4"/>
  <c r="H59" i="4"/>
  <c r="G59" i="4"/>
  <c r="F59" i="4"/>
  <c r="H58" i="4"/>
  <c r="G58" i="4"/>
  <c r="F58" i="4"/>
  <c r="H57" i="4"/>
  <c r="G57" i="4"/>
  <c r="F57" i="4"/>
  <c r="H56" i="4"/>
  <c r="G56" i="4"/>
  <c r="F56" i="4"/>
  <c r="H55" i="4"/>
  <c r="G55" i="4"/>
  <c r="F55" i="4"/>
  <c r="H54" i="4"/>
  <c r="G54" i="4"/>
  <c r="F54" i="4"/>
  <c r="H53" i="4"/>
  <c r="G53" i="4"/>
  <c r="F53" i="4"/>
  <c r="H52" i="4"/>
  <c r="G52" i="4"/>
  <c r="F52" i="4"/>
  <c r="H51" i="4"/>
  <c r="G51" i="4"/>
  <c r="F51" i="4"/>
  <c r="H50" i="4"/>
  <c r="G50" i="4"/>
  <c r="F50" i="4"/>
  <c r="H49" i="4"/>
  <c r="G49" i="4"/>
  <c r="F49" i="4"/>
  <c r="H48" i="4"/>
  <c r="G48" i="4"/>
  <c r="F48" i="4"/>
  <c r="H47" i="4"/>
  <c r="G47" i="4"/>
  <c r="F47" i="4"/>
  <c r="H46" i="4"/>
  <c r="G46" i="4"/>
  <c r="F46" i="4"/>
  <c r="H45" i="4"/>
  <c r="G45" i="4"/>
  <c r="F45" i="4"/>
  <c r="H44" i="4"/>
  <c r="G44" i="4"/>
  <c r="F44" i="4"/>
  <c r="H43" i="4"/>
  <c r="G43" i="4"/>
  <c r="F43" i="4"/>
  <c r="H42" i="4"/>
  <c r="G42" i="4"/>
  <c r="F42" i="4"/>
  <c r="H41" i="4"/>
  <c r="G41" i="4"/>
  <c r="F41" i="4"/>
  <c r="H40" i="4"/>
  <c r="G40" i="4"/>
  <c r="F40" i="4"/>
  <c r="H39" i="4"/>
  <c r="G39" i="4"/>
  <c r="F39" i="4"/>
  <c r="H38" i="4"/>
  <c r="G38" i="4"/>
  <c r="F38" i="4"/>
  <c r="H37" i="4"/>
  <c r="G37" i="4"/>
  <c r="F37" i="4"/>
  <c r="H36" i="4"/>
  <c r="G36" i="4"/>
  <c r="F36" i="4"/>
  <c r="H35" i="4"/>
  <c r="G35" i="4"/>
  <c r="F35" i="4"/>
  <c r="H34" i="4"/>
  <c r="G34" i="4"/>
  <c r="F34" i="4"/>
  <c r="H33" i="4"/>
  <c r="G33" i="4"/>
  <c r="F33" i="4"/>
  <c r="H32" i="4"/>
  <c r="G32" i="4"/>
  <c r="F32" i="4"/>
  <c r="H31" i="4"/>
  <c r="G31" i="4"/>
  <c r="F31" i="4"/>
  <c r="H30" i="4"/>
  <c r="G30" i="4"/>
  <c r="F30" i="4"/>
  <c r="H29" i="4"/>
  <c r="G29" i="4"/>
  <c r="F29" i="4"/>
  <c r="H28" i="4"/>
  <c r="G28" i="4"/>
  <c r="F28" i="4"/>
  <c r="H27" i="4"/>
  <c r="G27" i="4"/>
  <c r="F27" i="4"/>
  <c r="H26" i="4"/>
  <c r="G26" i="4"/>
  <c r="F26" i="4"/>
  <c r="H25" i="4"/>
  <c r="G25" i="4"/>
  <c r="F25" i="4"/>
  <c r="H24" i="4"/>
  <c r="G24" i="4"/>
  <c r="F24" i="4"/>
  <c r="H23" i="4"/>
  <c r="G23" i="4"/>
  <c r="F23" i="4"/>
  <c r="H22" i="4"/>
  <c r="G22" i="4"/>
  <c r="F22" i="4"/>
  <c r="H21" i="4"/>
  <c r="G21" i="4"/>
  <c r="F21" i="4"/>
  <c r="H20" i="4"/>
  <c r="G20" i="4"/>
  <c r="F20" i="4"/>
  <c r="H19" i="4"/>
  <c r="G19" i="4"/>
  <c r="F19" i="4"/>
  <c r="H18" i="4"/>
  <c r="G18" i="4"/>
  <c r="F18" i="4"/>
  <c r="H17" i="4"/>
  <c r="G17" i="4"/>
  <c r="F17" i="4"/>
  <c r="H16" i="4"/>
  <c r="G16" i="4"/>
  <c r="F16" i="4"/>
  <c r="H15" i="4"/>
  <c r="G15" i="4"/>
  <c r="F15" i="4"/>
  <c r="H14" i="4"/>
  <c r="G14" i="4"/>
  <c r="F14" i="4"/>
  <c r="H13" i="4"/>
  <c r="G13" i="4"/>
  <c r="F13" i="4"/>
  <c r="H12" i="4"/>
  <c r="G12" i="4"/>
  <c r="F12" i="4"/>
  <c r="H11" i="4"/>
  <c r="G11" i="4"/>
  <c r="F11" i="4"/>
  <c r="H10" i="4"/>
  <c r="G10" i="4"/>
  <c r="F10" i="4"/>
  <c r="H9" i="4"/>
  <c r="G9" i="4"/>
  <c r="F9" i="4"/>
  <c r="H8" i="4"/>
  <c r="G8" i="4"/>
  <c r="F8" i="4"/>
  <c r="H7" i="4"/>
  <c r="G7" i="4"/>
  <c r="F7" i="4"/>
  <c r="H6" i="4"/>
  <c r="G6" i="4"/>
  <c r="F6" i="4"/>
  <c r="H5" i="4"/>
  <c r="G5" i="4"/>
  <c r="F5" i="4"/>
  <c r="H4" i="4"/>
  <c r="G4" i="4"/>
  <c r="F4" i="4"/>
  <c r="H3" i="4"/>
  <c r="G3" i="4"/>
  <c r="F3" i="4"/>
  <c r="H2" i="4"/>
  <c r="G2" i="4"/>
  <c r="F2" i="4"/>
</calcChain>
</file>

<file path=xl/sharedStrings.xml><?xml version="1.0" encoding="utf-8"?>
<sst xmlns="http://schemas.openxmlformats.org/spreadsheetml/2006/main" count="1594" uniqueCount="149">
  <si>
    <t>Sub-category</t>
  </si>
  <si>
    <t>Category</t>
  </si>
  <si>
    <t>Category Type</t>
  </si>
  <si>
    <t>Clothes</t>
  </si>
  <si>
    <t>Discretionary</t>
  </si>
  <si>
    <t>Expense</t>
  </si>
  <si>
    <t>Coffee</t>
  </si>
  <si>
    <t>Dining Out</t>
  </si>
  <si>
    <t>Dentist</t>
  </si>
  <si>
    <t>Medical</t>
  </si>
  <si>
    <t>Doctor</t>
  </si>
  <si>
    <t>Donation</t>
  </si>
  <si>
    <t>Charity</t>
  </si>
  <si>
    <t>Entertainment</t>
  </si>
  <si>
    <t>Furnishings</t>
  </si>
  <si>
    <t>Gas/Electrics</t>
  </si>
  <si>
    <t>Living Expenses</t>
  </si>
  <si>
    <t>Gifts</t>
  </si>
  <si>
    <t>Groceries</t>
  </si>
  <si>
    <t>Gym</t>
  </si>
  <si>
    <t>MV Fuel</t>
  </si>
  <si>
    <t>Transport</t>
  </si>
  <si>
    <t>MV Loan</t>
  </si>
  <si>
    <t>Phone</t>
  </si>
  <si>
    <t>Rent</t>
  </si>
  <si>
    <t>Restaurant</t>
  </si>
  <si>
    <t>Salary</t>
  </si>
  <si>
    <t>Income</t>
  </si>
  <si>
    <t>Taxi</t>
  </si>
  <si>
    <t>Type</t>
  </si>
  <si>
    <t>Started Date</t>
  </si>
  <si>
    <t>Description</t>
  </si>
  <si>
    <t>Amount</t>
  </si>
  <si>
    <t>Currency</t>
  </si>
  <si>
    <t>CARD_PAYMENT</t>
  </si>
  <si>
    <t>streetbeat.com</t>
  </si>
  <si>
    <t>HUF</t>
  </si>
  <si>
    <t>Budapesti Közlekedési Központ - BKK</t>
  </si>
  <si>
    <t>Nemzeti Dohánybolt</t>
  </si>
  <si>
    <t>Subway</t>
  </si>
  <si>
    <t>Byblos - Fine Lebanese &amp; Levantine Cuisine</t>
  </si>
  <si>
    <t>Tesco</t>
  </si>
  <si>
    <t>Netflix</t>
  </si>
  <si>
    <t>KFC</t>
  </si>
  <si>
    <t>Punto Cukrászda &amp; Pizzéria</t>
  </si>
  <si>
    <t>OMV</t>
  </si>
  <si>
    <t>HelloPay</t>
  </si>
  <si>
    <t>Shell</t>
  </si>
  <si>
    <t>RockBurger Balatonlelle</t>
  </si>
  <si>
    <t>Bellozzo</t>
  </si>
  <si>
    <t>Spar</t>
  </si>
  <si>
    <t>Auchan</t>
  </si>
  <si>
    <t>Apple</t>
  </si>
  <si>
    <t>Fresh Corner Café</t>
  </si>
  <si>
    <t>Gulyas Andras</t>
  </si>
  <si>
    <t>Italdiszkont</t>
  </si>
  <si>
    <t>Nessie Vende'glo"</t>
  </si>
  <si>
    <t>Denes David Feren</t>
  </si>
  <si>
    <t>Lipóti Pékség</t>
  </si>
  <si>
    <t>MOL</t>
  </si>
  <si>
    <t>Burger King</t>
  </si>
  <si>
    <t>IKEA</t>
  </si>
  <si>
    <t>McDonald's</t>
  </si>
  <si>
    <t>Széllkapu park</t>
  </si>
  <si>
    <t>GLS</t>
  </si>
  <si>
    <t>Decathlon</t>
  </si>
  <si>
    <t>Nabu Casa</t>
  </si>
  <si>
    <t>Binance</t>
  </si>
  <si>
    <t>MVM Next</t>
  </si>
  <si>
    <t>Vodafone</t>
  </si>
  <si>
    <t>OpenAI</t>
  </si>
  <si>
    <t>Eulerpool</t>
  </si>
  <si>
    <t>Pikant</t>
  </si>
  <si>
    <t>Malom és Kacsa</t>
  </si>
  <si>
    <t>ROSSMANN</t>
  </si>
  <si>
    <t>KissLife Fitness &amp; Gym</t>
  </si>
  <si>
    <t>Parkl</t>
  </si>
  <si>
    <t>Goodspirit Shop Etele</t>
  </si>
  <si>
    <t>Vision Express</t>
  </si>
  <si>
    <t>Diner M Amerikai Étterem</t>
  </si>
  <si>
    <t>Tradingview Produ</t>
  </si>
  <si>
    <t>Bestia</t>
  </si>
  <si>
    <t>Tesla Budapest</t>
  </si>
  <si>
    <t>MOM Park</t>
  </si>
  <si>
    <t>Vapiano</t>
  </si>
  <si>
    <t>Pandora</t>
  </si>
  <si>
    <t>Pizza Me</t>
  </si>
  <si>
    <t>Normafa Grill Terrace</t>
  </si>
  <si>
    <t>Festipay</t>
  </si>
  <si>
    <t>Pyrgos Taverna</t>
  </si>
  <si>
    <t>JET</t>
  </si>
  <si>
    <t>Eulerpool.com</t>
  </si>
  <si>
    <t>Lidl</t>
  </si>
  <si>
    <t>Kolorado Fesztival</t>
  </si>
  <si>
    <t>Okros Forina</t>
  </si>
  <si>
    <t>Plagscanpp</t>
  </si>
  <si>
    <t>ALDI</t>
  </si>
  <si>
    <t>Bree Virag Bt</t>
  </si>
  <si>
    <t>dm drogerie</t>
  </si>
  <si>
    <t>Good Spirit Shop</t>
  </si>
  <si>
    <t>TradingView</t>
  </si>
  <si>
    <t>H&amp;M</t>
  </si>
  <si>
    <t>Játékszín</t>
  </si>
  <si>
    <t>A&amp;e Parkolo'</t>
  </si>
  <si>
    <t>Praktiker</t>
  </si>
  <si>
    <t>Kifli.hu</t>
  </si>
  <si>
    <t>HUMANIC</t>
  </si>
  <si>
    <t>Barbershop Budape</t>
  </si>
  <si>
    <t>à table!</t>
  </si>
  <si>
    <t>Hella Taxi</t>
  </si>
  <si>
    <t>Ibolya Espresso</t>
  </si>
  <si>
    <t>Parkoló</t>
  </si>
  <si>
    <t>Peek &amp; Cloppenburg</t>
  </si>
  <si>
    <t>Toldi Klub</t>
  </si>
  <si>
    <t>Cityfood</t>
  </si>
  <si>
    <t>Flott George Bt.</t>
  </si>
  <si>
    <t>Zo:ldse'g Gyu:mo:lcs V</t>
  </si>
  <si>
    <t>Cnbc Online</t>
  </si>
  <si>
    <t>Spíler Buda</t>
  </si>
  <si>
    <t>A38 Hajó</t>
  </si>
  <si>
    <t>Katt Car</t>
  </si>
  <si>
    <t>Szépilona Bisztró</t>
  </si>
  <si>
    <t>Fornetti</t>
  </si>
  <si>
    <t>Almapatika</t>
  </si>
  <si>
    <t>Díszállat Kutsera Budaörs</t>
  </si>
  <si>
    <t>Ford Ivanics</t>
  </si>
  <si>
    <t>Mash Pub&amp;Bar</t>
  </si>
  <si>
    <t>Bambi Eszpresszó</t>
  </si>
  <si>
    <t>Roni ABC</t>
  </si>
  <si>
    <t>Pizza Monkey Buda</t>
  </si>
  <si>
    <t>Pirex</t>
  </si>
  <si>
    <t>DPD</t>
  </si>
  <si>
    <t>E-matrica</t>
  </si>
  <si>
    <t>Pm Abacus Fizeto"aut 5</t>
  </si>
  <si>
    <t>Starbucks</t>
  </si>
  <si>
    <t>Alleaktien Premium</t>
  </si>
  <si>
    <t>NAV</t>
  </si>
  <si>
    <t>Ttg</t>
  </si>
  <si>
    <t>Cleverbridge</t>
  </si>
  <si>
    <t>Ibis Wien Messe</t>
  </si>
  <si>
    <t>Www.trdfloor.com</t>
  </si>
  <si>
    <t>visionexpress.hu</t>
  </si>
  <si>
    <t>Szalonspicc Kave Es</t>
  </si>
  <si>
    <t>HBO Max</t>
  </si>
  <si>
    <t>Stockunlock</t>
  </si>
  <si>
    <t>Subscriptions</t>
  </si>
  <si>
    <t>BKK</t>
  </si>
  <si>
    <t>Other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</si>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</sst>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8"/>
      <color rgb="FF000000"/>
      <name val="&quot;Helvetica Neue&quot;"/>
    </font>
    <font>
      <sz val="8"/>
      <color rgb="FF000000"/>
      <name val="&quot;Helvetica Neue&quot;"/>
    </font>
    <font>
      <u/>
      <sz val="8"/>
      <color rgb="FF000000"/>
      <name val="&quot;Helvetica Neue&quot;"/>
    </font>
  </fonts>
  <fills count="8">
    <fill>
      <patternFill patternType="none"/>
    </fill>
    <fill>
      <patternFill patternType="gray125"/>
    </fill>
    <fill>
      <patternFill patternType="solid">
        <fgColor rgb="FF4A66AC"/>
        <bgColor rgb="FF4A66AC"/>
      </patternFill>
    </fill>
    <fill>
      <patternFill patternType="solid">
        <fgColor rgb="FFDAE0EF"/>
        <bgColor rgb="FFDAE0EF"/>
      </patternFill>
    </fill>
    <fill>
      <patternFill patternType="solid">
        <fgColor theme="4" tint="0.39997558519241921"/>
        <bgColor rgb="FFB0B3B2"/>
      </patternFill>
    </fill>
    <fill>
      <patternFill patternType="solid">
        <fgColor rgb="FFD4D4D4"/>
        <bgColor rgb="FFD4D4D4"/>
      </patternFill>
    </fill>
    <fill>
      <patternFill patternType="solid">
        <fgColor rgb="FF8EA9DB"/>
        <bgColor rgb="FFB0B3B2"/>
      </patternFill>
    </fill>
    <fill>
      <patternFill patternType="solid">
        <fgColor rgb="FFFF0000"/>
        <bgColor rgb="FFD4D4D4"/>
      </patternFill>
    </fill>
  </fills>
  <borders count="10">
    <border>
      <left/>
      <right/>
      <top/>
      <bottom/>
      <diagonal/>
    </border>
    <border>
      <left style="thin">
        <color rgb="FF8FA2CF"/>
      </left>
      <right/>
      <top style="thin">
        <color rgb="FF8FA2CF"/>
      </top>
      <bottom style="thin">
        <color indexed="64"/>
      </bottom>
      <diagonal/>
    </border>
    <border>
      <left/>
      <right/>
      <top style="thin">
        <color rgb="FF8FA2CF"/>
      </top>
      <bottom style="thin">
        <color indexed="64"/>
      </bottom>
      <diagonal/>
    </border>
    <border>
      <left/>
      <right style="thin">
        <color rgb="FF8FA2CF"/>
      </right>
      <top style="thin">
        <color rgb="FF8FA2CF"/>
      </top>
      <bottom style="thin">
        <color indexed="64"/>
      </bottom>
      <diagonal/>
    </border>
    <border>
      <left style="thin">
        <color rgb="FF8FA2CF"/>
      </left>
      <right/>
      <top style="thin">
        <color rgb="FF8FA2CF"/>
      </top>
      <bottom style="thin">
        <color rgb="FF8FA2CF"/>
      </bottom>
      <diagonal/>
    </border>
    <border>
      <left/>
      <right/>
      <top style="thin">
        <color rgb="FF8FA2CF"/>
      </top>
      <bottom style="thin">
        <color rgb="FF8FA2CF"/>
      </bottom>
      <diagonal/>
    </border>
    <border>
      <left/>
      <right style="thin">
        <color rgb="FF8FA2CF"/>
      </right>
      <top style="thin">
        <color rgb="FF8FA2CF"/>
      </top>
      <bottom style="thin">
        <color rgb="FF8FA2C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3" fillId="4" borderId="7" xfId="0" applyFont="1" applyFill="1" applyBorder="1" applyAlignment="1">
      <alignment vertical="top"/>
    </xf>
    <xf numFmtId="0" fontId="3" fillId="5" borderId="7" xfId="0" applyFont="1" applyFill="1" applyBorder="1" applyAlignment="1">
      <alignment vertical="top"/>
    </xf>
    <xf numFmtId="14" fontId="4" fillId="0" borderId="7" xfId="0" applyNumberFormat="1" applyFont="1" applyBorder="1" applyAlignment="1">
      <alignment vertical="top"/>
    </xf>
    <xf numFmtId="0" fontId="5" fillId="0" borderId="7" xfId="0" applyFont="1" applyBorder="1" applyAlignment="1">
      <alignment vertical="top"/>
    </xf>
    <xf numFmtId="1" fontId="4" fillId="0" borderId="7" xfId="0" applyNumberFormat="1" applyFont="1" applyBorder="1" applyAlignment="1">
      <alignment vertical="top"/>
    </xf>
    <xf numFmtId="0" fontId="4" fillId="0" borderId="7" xfId="0" applyFont="1" applyBorder="1" applyAlignment="1">
      <alignment vertical="top"/>
    </xf>
    <xf numFmtId="0" fontId="4" fillId="0" borderId="0" xfId="0" applyFont="1" applyAlignment="1">
      <alignment vertical="top"/>
    </xf>
    <xf numFmtId="0" fontId="3" fillId="6" borderId="8" xfId="0" applyFont="1" applyFill="1" applyBorder="1" applyAlignment="1">
      <alignment vertical="top"/>
    </xf>
    <xf numFmtId="0" fontId="4" fillId="0" borderId="9" xfId="0" applyFont="1" applyBorder="1" applyAlignment="1">
      <alignment vertical="top"/>
    </xf>
    <xf numFmtId="0" fontId="3" fillId="6" borderId="0" xfId="0" applyFont="1" applyFill="1" applyAlignment="1">
      <alignment vertical="top"/>
    </xf>
    <xf numFmtId="0" fontId="3" fillId="7" borderId="7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eulerpool.com/" TargetMode="External"/><Relationship Id="rId3" Type="http://schemas.openxmlformats.org/officeDocument/2006/relationships/hyperlink" Target="http://eulerpool.com/" TargetMode="External"/><Relationship Id="rId7" Type="http://schemas.openxmlformats.org/officeDocument/2006/relationships/hyperlink" Target="http://eulerpool.com/" TargetMode="External"/><Relationship Id="rId12" Type="http://schemas.openxmlformats.org/officeDocument/2006/relationships/hyperlink" Target="http://kifli.hu/" TargetMode="External"/><Relationship Id="rId2" Type="http://schemas.openxmlformats.org/officeDocument/2006/relationships/hyperlink" Target="http://streetbeat.com/" TargetMode="External"/><Relationship Id="rId1" Type="http://schemas.openxmlformats.org/officeDocument/2006/relationships/hyperlink" Target="http://streetbeat.com/" TargetMode="External"/><Relationship Id="rId6" Type="http://schemas.openxmlformats.org/officeDocument/2006/relationships/hyperlink" Target="http://streetbeat.com/" TargetMode="External"/><Relationship Id="rId11" Type="http://schemas.openxmlformats.org/officeDocument/2006/relationships/hyperlink" Target="http://visionexpress.hu/" TargetMode="External"/><Relationship Id="rId5" Type="http://schemas.openxmlformats.org/officeDocument/2006/relationships/hyperlink" Target="http://kifli.hu/" TargetMode="External"/><Relationship Id="rId10" Type="http://schemas.openxmlformats.org/officeDocument/2006/relationships/hyperlink" Target="http://www.trdfloor.com/" TargetMode="External"/><Relationship Id="rId4" Type="http://schemas.openxmlformats.org/officeDocument/2006/relationships/hyperlink" Target="http://eulerpool.com/" TargetMode="External"/><Relationship Id="rId9" Type="http://schemas.openxmlformats.org/officeDocument/2006/relationships/hyperlink" Target="http://kifli.hu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kifli.hu/" TargetMode="External"/><Relationship Id="rId2" Type="http://schemas.openxmlformats.org/officeDocument/2006/relationships/hyperlink" Target="http://eulerpool.com/" TargetMode="External"/><Relationship Id="rId1" Type="http://schemas.openxmlformats.org/officeDocument/2006/relationships/hyperlink" Target="http://streetbeat.com/" TargetMode="External"/><Relationship Id="rId5" Type="http://schemas.openxmlformats.org/officeDocument/2006/relationships/hyperlink" Target="http://visionexpress.hu/" TargetMode="External"/><Relationship Id="rId4" Type="http://schemas.openxmlformats.org/officeDocument/2006/relationships/hyperlink" Target="http://www.trdfloo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46C7F-349C-E74F-B47E-FEF954E8774B}">
  <dimension ref="A1"/>
  <sheetViews>
    <sheetView workbookViewId="0">
      <selection activeCell="J40" sqref="J40"/>
    </sheetView>
  </sheetViews>
  <sheetFormatPr baseColWidth="10" defaultRowHeight="16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6ECC3-A978-8448-9213-7F09B56B6A76}">
  <dimension ref="A1:H364"/>
  <sheetViews>
    <sheetView tabSelected="1" zoomScale="170" zoomScaleNormal="170" workbookViewId="0">
      <selection activeCell="C9" sqref="C9"/>
    </sheetView>
  </sheetViews>
  <sheetFormatPr baseColWidth="10" defaultRowHeight="16"/>
  <cols>
    <col min="3" max="3" width="26" bestFit="1" customWidth="1"/>
  </cols>
  <sheetData>
    <row r="1" spans="1:8">
      <c r="A1" s="10" t="s">
        <v>29</v>
      </c>
      <c r="B1" s="10" t="s">
        <v>30</v>
      </c>
      <c r="C1" s="10" t="s">
        <v>31</v>
      </c>
      <c r="D1" s="10" t="s">
        <v>32</v>
      </c>
      <c r="E1" s="10" t="s">
        <v>33</v>
      </c>
      <c r="F1" s="19" t="s">
        <v>0</v>
      </c>
      <c r="G1" s="19" t="s">
        <v>1</v>
      </c>
      <c r="H1" s="19" t="s">
        <v>2</v>
      </c>
    </row>
    <row r="2" spans="1:8">
      <c r="A2" s="20" t="s">
        <v>148</v>
      </c>
      <c r="B2" s="12">
        <v>45107.583402777775</v>
      </c>
      <c r="C2" s="13" t="s">
        <v>35</v>
      </c>
      <c r="D2" s="14">
        <v>3414.78</v>
      </c>
      <c r="E2" s="15" t="s">
        <v>36</v>
      </c>
      <c r="F2" s="16" t="str">
        <f>VLOOKUP(C2,LOOK_UP_TABLE!A:D,2,FALSE)</f>
        <v>Subscriptions</v>
      </c>
      <c r="G2" s="16" t="str">
        <f>VLOOKUP(C2,LOOK_UP_TABLE!A:D,3,FALSE)</f>
        <v>Subscriptions</v>
      </c>
      <c r="H2" s="16" t="str">
        <f>VLOOKUP(C2,LOOK_UP_TABLE!A:D,4,FALSE)</f>
        <v>Expense</v>
      </c>
    </row>
    <row r="3" spans="1:8">
      <c r="A3" s="20" t="s">
        <v>148</v>
      </c>
      <c r="B3" s="12">
        <v>45108.590254629627</v>
      </c>
      <c r="C3" s="15" t="s">
        <v>37</v>
      </c>
      <c r="D3" s="14">
        <v>1400</v>
      </c>
      <c r="E3" s="15" t="s">
        <v>36</v>
      </c>
      <c r="F3" s="16" t="str">
        <f>VLOOKUP(C3,LOOK_UP_TABLE!A:D,2,FALSE)</f>
        <v>BKK</v>
      </c>
      <c r="G3" s="16" t="str">
        <f>VLOOKUP(C3,LOOK_UP_TABLE!A:D,3,FALSE)</f>
        <v>Transport</v>
      </c>
      <c r="H3" s="16" t="str">
        <f>VLOOKUP(C3,LOOK_UP_TABLE!A:D,4,FALSE)</f>
        <v>Expense</v>
      </c>
    </row>
    <row r="4" spans="1:8">
      <c r="A4" s="20" t="s">
        <v>148</v>
      </c>
      <c r="B4" s="12">
        <v>45108.644386574073</v>
      </c>
      <c r="C4" s="15" t="s">
        <v>37</v>
      </c>
      <c r="D4" s="14">
        <v>1400</v>
      </c>
      <c r="E4" s="15" t="s">
        <v>36</v>
      </c>
      <c r="F4" s="16" t="str">
        <f>VLOOKUP(C4,LOOK_UP_TABLE!A:D,2,FALSE)</f>
        <v>BKK</v>
      </c>
      <c r="G4" s="16" t="str">
        <f>VLOOKUP(C4,LOOK_UP_TABLE!A:D,3,FALSE)</f>
        <v>Transport</v>
      </c>
      <c r="H4" s="16" t="str">
        <f>VLOOKUP(C4,LOOK_UP_TABLE!A:D,4,FALSE)</f>
        <v>Expense</v>
      </c>
    </row>
    <row r="5" spans="1:8">
      <c r="A5" s="20" t="s">
        <v>148</v>
      </c>
      <c r="B5" s="12">
        <v>45108.91741898148</v>
      </c>
      <c r="C5" s="15" t="s">
        <v>38</v>
      </c>
      <c r="D5" s="14">
        <v>4780</v>
      </c>
      <c r="E5" s="15" t="s">
        <v>36</v>
      </c>
      <c r="F5" s="16" t="str">
        <f>VLOOKUP(C5,LOOK_UP_TABLE!A:D,2,FALSE)</f>
        <v>Entertainment</v>
      </c>
      <c r="G5" s="16" t="str">
        <f>VLOOKUP(C5,LOOK_UP_TABLE!A:D,3,FALSE)</f>
        <v>Discretionary</v>
      </c>
      <c r="H5" s="16" t="str">
        <f>VLOOKUP(C5,LOOK_UP_TABLE!A:D,4,FALSE)</f>
        <v>Expense</v>
      </c>
    </row>
    <row r="6" spans="1:8">
      <c r="A6" s="20" t="s">
        <v>148</v>
      </c>
      <c r="B6" s="12">
        <v>45108.99895833333</v>
      </c>
      <c r="C6" s="15" t="s">
        <v>39</v>
      </c>
      <c r="D6" s="14">
        <v>4960</v>
      </c>
      <c r="E6" s="15" t="s">
        <v>36</v>
      </c>
      <c r="F6" s="16" t="str">
        <f>VLOOKUP(C6,LOOK_UP_TABLE!A:D,2,FALSE)</f>
        <v>Restaurant</v>
      </c>
      <c r="G6" s="16" t="str">
        <f>VLOOKUP(C6,LOOK_UP_TABLE!A:D,3,FALSE)</f>
        <v>Dining Out</v>
      </c>
      <c r="H6" s="16" t="str">
        <f>VLOOKUP(C6,LOOK_UP_TABLE!A:D,4,FALSE)</f>
        <v>Expense</v>
      </c>
    </row>
    <row r="7" spans="1:8">
      <c r="A7" s="20" t="s">
        <v>148</v>
      </c>
      <c r="B7" s="12">
        <v>45109.849386574075</v>
      </c>
      <c r="C7" s="15" t="s">
        <v>40</v>
      </c>
      <c r="D7" s="14">
        <v>5763</v>
      </c>
      <c r="E7" s="15" t="s">
        <v>36</v>
      </c>
      <c r="F7" s="16" t="str">
        <f>VLOOKUP(C7,LOOK_UP_TABLE!A:D,2,FALSE)</f>
        <v>Restaurant</v>
      </c>
      <c r="G7" s="16" t="str">
        <f>VLOOKUP(C7,LOOK_UP_TABLE!A:D,3,FALSE)</f>
        <v>Dining Out</v>
      </c>
      <c r="H7" s="16" t="str">
        <f>VLOOKUP(C7,LOOK_UP_TABLE!A:D,4,FALSE)</f>
        <v>Expense</v>
      </c>
    </row>
    <row r="8" spans="1:8">
      <c r="A8" s="20" t="s">
        <v>148</v>
      </c>
      <c r="B8" s="12">
        <v>45110.716666666667</v>
      </c>
      <c r="C8" s="15" t="s">
        <v>41</v>
      </c>
      <c r="D8" s="14">
        <v>7152</v>
      </c>
      <c r="E8" s="15" t="s">
        <v>36</v>
      </c>
      <c r="F8" s="16" t="str">
        <f>VLOOKUP(C8,LOOK_UP_TABLE!A:D,2,FALSE)</f>
        <v>Groceries</v>
      </c>
      <c r="G8" s="16" t="str">
        <f>VLOOKUP(C8,LOOK_UP_TABLE!A:D,3,FALSE)</f>
        <v>Living Expenses</v>
      </c>
      <c r="H8" s="16" t="str">
        <f>VLOOKUP(C8,LOOK_UP_TABLE!A:D,4,FALSE)</f>
        <v>Expense</v>
      </c>
    </row>
    <row r="9" spans="1:8">
      <c r="A9" s="20" t="s">
        <v>148</v>
      </c>
      <c r="B9" s="12">
        <v>45112.240127314813</v>
      </c>
      <c r="C9" s="15" t="s">
        <v>42</v>
      </c>
      <c r="D9" s="14">
        <v>4490</v>
      </c>
      <c r="E9" s="15" t="s">
        <v>36</v>
      </c>
      <c r="F9" s="16" t="str">
        <f>VLOOKUP(C9,LOOK_UP_TABLE!A:D,2,FALSE)</f>
        <v>Subscriptions</v>
      </c>
      <c r="G9" s="16" t="str">
        <f>VLOOKUP(C9,LOOK_UP_TABLE!A:D,3,FALSE)</f>
        <v>Subscriptions</v>
      </c>
      <c r="H9" s="16" t="str">
        <f>VLOOKUP(C9,LOOK_UP_TABLE!A:D,4,FALSE)</f>
        <v>Expense</v>
      </c>
    </row>
    <row r="10" spans="1:8">
      <c r="A10" s="20" t="s">
        <v>148</v>
      </c>
      <c r="B10" s="12">
        <v>45111.80159722222</v>
      </c>
      <c r="C10" s="15" t="s">
        <v>43</v>
      </c>
      <c r="D10" s="14">
        <v>7200</v>
      </c>
      <c r="E10" s="15" t="s">
        <v>36</v>
      </c>
      <c r="F10" s="16" t="str">
        <f>VLOOKUP(C10,LOOK_UP_TABLE!A:D,2,FALSE)</f>
        <v>Restaurant</v>
      </c>
      <c r="G10" s="16" t="str">
        <f>VLOOKUP(C10,LOOK_UP_TABLE!A:D,3,FALSE)</f>
        <v>Dining Out</v>
      </c>
      <c r="H10" s="16" t="str">
        <f>VLOOKUP(C10,LOOK_UP_TABLE!A:D,4,FALSE)</f>
        <v>Expense</v>
      </c>
    </row>
    <row r="11" spans="1:8">
      <c r="A11" s="20" t="s">
        <v>148</v>
      </c>
      <c r="B11" s="12">
        <v>45111.790937500002</v>
      </c>
      <c r="C11" s="15" t="s">
        <v>44</v>
      </c>
      <c r="D11" s="14">
        <v>2300</v>
      </c>
      <c r="E11" s="15" t="s">
        <v>36</v>
      </c>
      <c r="F11" s="16" t="str">
        <f>VLOOKUP(C11,LOOK_UP_TABLE!A:D,2,FALSE)</f>
        <v>Restaurant</v>
      </c>
      <c r="G11" s="16" t="str">
        <f>VLOOKUP(C11,LOOK_UP_TABLE!A:D,3,FALSE)</f>
        <v>Dining Out</v>
      </c>
      <c r="H11" s="16" t="str">
        <f>VLOOKUP(C11,LOOK_UP_TABLE!A:D,4,FALSE)</f>
        <v>Expense</v>
      </c>
    </row>
    <row r="12" spans="1:8">
      <c r="A12" s="11" t="s">
        <v>34</v>
      </c>
      <c r="B12" s="12">
        <v>45111.814780092594</v>
      </c>
      <c r="C12" s="15" t="s">
        <v>45</v>
      </c>
      <c r="D12" s="14">
        <v>28865</v>
      </c>
      <c r="E12" s="15" t="s">
        <v>36</v>
      </c>
      <c r="F12" s="16" t="str">
        <f>VLOOKUP(C12,LOOK_UP_TABLE!A:D,2,FALSE)</f>
        <v>MV Fuel</v>
      </c>
      <c r="G12" s="16" t="str">
        <f>VLOOKUP(C12,LOOK_UP_TABLE!A:D,3,FALSE)</f>
        <v>Transport</v>
      </c>
      <c r="H12" s="16" t="str">
        <f>VLOOKUP(C12,LOOK_UP_TABLE!A:D,4,FALSE)</f>
        <v>Expense</v>
      </c>
    </row>
    <row r="13" spans="1:8">
      <c r="A13" s="11" t="s">
        <v>34</v>
      </c>
      <c r="B13" s="12">
        <v>45112.176921296297</v>
      </c>
      <c r="C13" s="15" t="s">
        <v>45</v>
      </c>
      <c r="D13" s="14">
        <v>2276</v>
      </c>
      <c r="E13" s="15" t="s">
        <v>36</v>
      </c>
      <c r="F13" s="16" t="str">
        <f>VLOOKUP(C13,LOOK_UP_TABLE!A:D,2,FALSE)</f>
        <v>MV Fuel</v>
      </c>
      <c r="G13" s="16" t="str">
        <f>VLOOKUP(C13,LOOK_UP_TABLE!A:D,3,FALSE)</f>
        <v>Transport</v>
      </c>
      <c r="H13" s="16" t="str">
        <f>VLOOKUP(C13,LOOK_UP_TABLE!A:D,4,FALSE)</f>
        <v>Expense</v>
      </c>
    </row>
    <row r="14" spans="1:8">
      <c r="A14" s="11" t="s">
        <v>34</v>
      </c>
      <c r="B14" s="12">
        <v>45114.806562500002</v>
      </c>
      <c r="C14" s="15" t="s">
        <v>46</v>
      </c>
      <c r="D14" s="14">
        <v>2777</v>
      </c>
      <c r="E14" s="15" t="s">
        <v>36</v>
      </c>
      <c r="F14" s="16" t="str">
        <f>VLOOKUP(C14,LOOK_UP_TABLE!A:D,2,FALSE)</f>
        <v>Entertainment</v>
      </c>
      <c r="G14" s="16" t="str">
        <f>VLOOKUP(C14,LOOK_UP_TABLE!A:D,3,FALSE)</f>
        <v>Discretionary</v>
      </c>
      <c r="H14" s="16" t="str">
        <f>VLOOKUP(C14,LOOK_UP_TABLE!A:D,4,FALSE)</f>
        <v>Expense</v>
      </c>
    </row>
    <row r="15" spans="1:8">
      <c r="A15" s="11" t="s">
        <v>34</v>
      </c>
      <c r="B15" s="12">
        <v>45114.876851851855</v>
      </c>
      <c r="C15" s="15" t="s">
        <v>46</v>
      </c>
      <c r="D15" s="14">
        <v>1450</v>
      </c>
      <c r="E15" s="15" t="s">
        <v>36</v>
      </c>
      <c r="F15" s="16" t="str">
        <f>VLOOKUP(C15,LOOK_UP_TABLE!A:D,2,FALSE)</f>
        <v>Entertainment</v>
      </c>
      <c r="G15" s="16" t="str">
        <f>VLOOKUP(C15,LOOK_UP_TABLE!A:D,3,FALSE)</f>
        <v>Discretionary</v>
      </c>
      <c r="H15" s="16" t="str">
        <f>VLOOKUP(C15,LOOK_UP_TABLE!A:D,4,FALSE)</f>
        <v>Expense</v>
      </c>
    </row>
    <row r="16" spans="1:8">
      <c r="A16" s="11" t="s">
        <v>34</v>
      </c>
      <c r="B16" s="12">
        <v>45114.874907407408</v>
      </c>
      <c r="C16" s="15" t="s">
        <v>46</v>
      </c>
      <c r="D16" s="14">
        <v>4800</v>
      </c>
      <c r="E16" s="15" t="s">
        <v>36</v>
      </c>
      <c r="F16" s="16" t="str">
        <f>VLOOKUP(C16,LOOK_UP_TABLE!A:D,2,FALSE)</f>
        <v>Entertainment</v>
      </c>
      <c r="G16" s="16" t="str">
        <f>VLOOKUP(C16,LOOK_UP_TABLE!A:D,3,FALSE)</f>
        <v>Discretionary</v>
      </c>
      <c r="H16" s="16" t="str">
        <f>VLOOKUP(C16,LOOK_UP_TABLE!A:D,4,FALSE)</f>
        <v>Expense</v>
      </c>
    </row>
    <row r="17" spans="1:8">
      <c r="A17" s="11" t="s">
        <v>34</v>
      </c>
      <c r="B17" s="12">
        <v>45114.886238425926</v>
      </c>
      <c r="C17" s="15" t="s">
        <v>46</v>
      </c>
      <c r="D17" s="14">
        <v>4500</v>
      </c>
      <c r="E17" s="15" t="s">
        <v>36</v>
      </c>
      <c r="F17" s="16" t="str">
        <f>VLOOKUP(C17,LOOK_UP_TABLE!A:D,2,FALSE)</f>
        <v>Entertainment</v>
      </c>
      <c r="G17" s="16" t="str">
        <f>VLOOKUP(C17,LOOK_UP_TABLE!A:D,3,FALSE)</f>
        <v>Discretionary</v>
      </c>
      <c r="H17" s="16" t="str">
        <f>VLOOKUP(C17,LOOK_UP_TABLE!A:D,4,FALSE)</f>
        <v>Expense</v>
      </c>
    </row>
    <row r="18" spans="1:8">
      <c r="A18" s="11" t="s">
        <v>34</v>
      </c>
      <c r="B18" s="12">
        <v>45114.847083333334</v>
      </c>
      <c r="C18" s="15" t="s">
        <v>46</v>
      </c>
      <c r="D18" s="14">
        <v>4000</v>
      </c>
      <c r="E18" s="15" t="s">
        <v>36</v>
      </c>
      <c r="F18" s="16" t="str">
        <f>VLOOKUP(C18,LOOK_UP_TABLE!A:D,2,FALSE)</f>
        <v>Entertainment</v>
      </c>
      <c r="G18" s="16" t="str">
        <f>VLOOKUP(C18,LOOK_UP_TABLE!A:D,3,FALSE)</f>
        <v>Discretionary</v>
      </c>
      <c r="H18" s="16" t="str">
        <f>VLOOKUP(C18,LOOK_UP_TABLE!A:D,4,FALSE)</f>
        <v>Expense</v>
      </c>
    </row>
    <row r="19" spans="1:8">
      <c r="A19" s="11" t="s">
        <v>34</v>
      </c>
      <c r="B19" s="12">
        <v>45114.818414351852</v>
      </c>
      <c r="C19" s="15" t="s">
        <v>46</v>
      </c>
      <c r="D19" s="14">
        <v>2397</v>
      </c>
      <c r="E19" s="15" t="s">
        <v>36</v>
      </c>
      <c r="F19" s="16" t="str">
        <f>VLOOKUP(C19,LOOK_UP_TABLE!A:D,2,FALSE)</f>
        <v>Entertainment</v>
      </c>
      <c r="G19" s="16" t="str">
        <f>VLOOKUP(C19,LOOK_UP_TABLE!A:D,3,FALSE)</f>
        <v>Discretionary</v>
      </c>
      <c r="H19" s="16" t="str">
        <f>VLOOKUP(C19,LOOK_UP_TABLE!A:D,4,FALSE)</f>
        <v>Expense</v>
      </c>
    </row>
    <row r="20" spans="1:8">
      <c r="A20" s="11" t="s">
        <v>34</v>
      </c>
      <c r="B20" s="12">
        <v>45114.978113425925</v>
      </c>
      <c r="C20" s="15" t="s">
        <v>39</v>
      </c>
      <c r="D20" s="14">
        <v>7480</v>
      </c>
      <c r="E20" s="15" t="s">
        <v>36</v>
      </c>
      <c r="F20" s="16" t="str">
        <f>VLOOKUP(C20,LOOK_UP_TABLE!A:D,2,FALSE)</f>
        <v>Restaurant</v>
      </c>
      <c r="G20" s="16" t="str">
        <f>VLOOKUP(C20,LOOK_UP_TABLE!A:D,3,FALSE)</f>
        <v>Dining Out</v>
      </c>
      <c r="H20" s="16" t="str">
        <f>VLOOKUP(C20,LOOK_UP_TABLE!A:D,4,FALSE)</f>
        <v>Expense</v>
      </c>
    </row>
    <row r="21" spans="1:8">
      <c r="A21" s="11" t="s">
        <v>34</v>
      </c>
      <c r="B21" s="12">
        <v>45115.339918981481</v>
      </c>
      <c r="C21" s="15" t="s">
        <v>47</v>
      </c>
      <c r="D21" s="14">
        <v>27054</v>
      </c>
      <c r="E21" s="15" t="s">
        <v>36</v>
      </c>
      <c r="F21" s="16" t="str">
        <f>VLOOKUP(C21,LOOK_UP_TABLE!A:D,2,FALSE)</f>
        <v>MV Fuel</v>
      </c>
      <c r="G21" s="16" t="str">
        <f>VLOOKUP(C21,LOOK_UP_TABLE!A:D,3,FALSE)</f>
        <v>Transport</v>
      </c>
      <c r="H21" s="16" t="str">
        <f>VLOOKUP(C21,LOOK_UP_TABLE!A:D,4,FALSE)</f>
        <v>Expense</v>
      </c>
    </row>
    <row r="22" spans="1:8">
      <c r="A22" s="11" t="s">
        <v>34</v>
      </c>
      <c r="B22" s="12">
        <v>45115.925104166665</v>
      </c>
      <c r="C22" s="15" t="s">
        <v>48</v>
      </c>
      <c r="D22" s="14">
        <v>15640</v>
      </c>
      <c r="E22" s="15" t="s">
        <v>36</v>
      </c>
      <c r="F22" s="16" t="str">
        <f>VLOOKUP(C22,LOOK_UP_TABLE!A:D,2,FALSE)</f>
        <v>Restaurant</v>
      </c>
      <c r="G22" s="16" t="str">
        <f>VLOOKUP(C22,LOOK_UP_TABLE!A:D,3,FALSE)</f>
        <v>Dining Out</v>
      </c>
      <c r="H22" s="16" t="str">
        <f>VLOOKUP(C22,LOOK_UP_TABLE!A:D,4,FALSE)</f>
        <v>Expense</v>
      </c>
    </row>
    <row r="23" spans="1:8">
      <c r="A23" s="11" t="s">
        <v>34</v>
      </c>
      <c r="B23" s="12">
        <v>45116.720532407409</v>
      </c>
      <c r="C23" s="15" t="s">
        <v>49</v>
      </c>
      <c r="D23" s="14">
        <v>7060</v>
      </c>
      <c r="E23" s="15" t="s">
        <v>36</v>
      </c>
      <c r="F23" s="16" t="str">
        <f>VLOOKUP(C23,LOOK_UP_TABLE!A:D,2,FALSE)</f>
        <v>Restaurant</v>
      </c>
      <c r="G23" s="16" t="str">
        <f>VLOOKUP(C23,LOOK_UP_TABLE!A:D,3,FALSE)</f>
        <v>Dining Out</v>
      </c>
      <c r="H23" s="16" t="str">
        <f>VLOOKUP(C23,LOOK_UP_TABLE!A:D,4,FALSE)</f>
        <v>Expense</v>
      </c>
    </row>
    <row r="24" spans="1:8">
      <c r="A24" s="11" t="s">
        <v>34</v>
      </c>
      <c r="B24" s="12">
        <v>45117.468969907408</v>
      </c>
      <c r="C24" s="15" t="s">
        <v>50</v>
      </c>
      <c r="D24" s="14">
        <v>2026</v>
      </c>
      <c r="E24" s="15" t="s">
        <v>36</v>
      </c>
      <c r="F24" s="16" t="str">
        <f>VLOOKUP(C24,LOOK_UP_TABLE!A:D,2,FALSE)</f>
        <v>Groceries</v>
      </c>
      <c r="G24" s="16" t="str">
        <f>VLOOKUP(C24,LOOK_UP_TABLE!A:D,3,FALSE)</f>
        <v>Living Expenses</v>
      </c>
      <c r="H24" s="16" t="str">
        <f>VLOOKUP(C24,LOOK_UP_TABLE!A:D,4,FALSE)</f>
        <v>Expense</v>
      </c>
    </row>
    <row r="25" spans="1:8">
      <c r="A25" s="11" t="s">
        <v>34</v>
      </c>
      <c r="B25" s="12">
        <v>45117.654120370367</v>
      </c>
      <c r="C25" s="15" t="s">
        <v>50</v>
      </c>
      <c r="D25" s="14">
        <v>7256</v>
      </c>
      <c r="E25" s="15" t="s">
        <v>36</v>
      </c>
      <c r="F25" s="16" t="str">
        <f>VLOOKUP(C25,LOOK_UP_TABLE!A:D,2,FALSE)</f>
        <v>Groceries</v>
      </c>
      <c r="G25" s="16" t="str">
        <f>VLOOKUP(C25,LOOK_UP_TABLE!A:D,3,FALSE)</f>
        <v>Living Expenses</v>
      </c>
      <c r="H25" s="16" t="str">
        <f>VLOOKUP(C25,LOOK_UP_TABLE!A:D,4,FALSE)</f>
        <v>Expense</v>
      </c>
    </row>
    <row r="26" spans="1:8">
      <c r="A26" s="11" t="s">
        <v>34</v>
      </c>
      <c r="B26" s="12">
        <v>45118.469317129631</v>
      </c>
      <c r="C26" s="15" t="s">
        <v>50</v>
      </c>
      <c r="D26" s="14">
        <v>1817</v>
      </c>
      <c r="E26" s="15" t="s">
        <v>36</v>
      </c>
      <c r="F26" s="16" t="str">
        <f>VLOOKUP(C26,LOOK_UP_TABLE!A:D,2,FALSE)</f>
        <v>Groceries</v>
      </c>
      <c r="G26" s="16" t="str">
        <f>VLOOKUP(C26,LOOK_UP_TABLE!A:D,3,FALSE)</f>
        <v>Living Expenses</v>
      </c>
      <c r="H26" s="16" t="str">
        <f>VLOOKUP(C26,LOOK_UP_TABLE!A:D,4,FALSE)</f>
        <v>Expense</v>
      </c>
    </row>
    <row r="27" spans="1:8">
      <c r="A27" s="11" t="s">
        <v>34</v>
      </c>
      <c r="B27" s="12">
        <v>45119.655219907407</v>
      </c>
      <c r="C27" s="15" t="s">
        <v>51</v>
      </c>
      <c r="D27" s="14">
        <v>3030</v>
      </c>
      <c r="E27" s="15" t="s">
        <v>36</v>
      </c>
      <c r="F27" s="16" t="str">
        <f>VLOOKUP(C27,LOOK_UP_TABLE!A:D,2,FALSE)</f>
        <v>Groceries</v>
      </c>
      <c r="G27" s="16" t="str">
        <f>VLOOKUP(C27,LOOK_UP_TABLE!A:D,3,FALSE)</f>
        <v>Living Expenses</v>
      </c>
      <c r="H27" s="16" t="str">
        <f>VLOOKUP(C27,LOOK_UP_TABLE!A:D,4,FALSE)</f>
        <v>Expense</v>
      </c>
    </row>
    <row r="28" spans="1:8">
      <c r="A28" s="11" t="s">
        <v>34</v>
      </c>
      <c r="B28" s="12">
        <v>45119.509884259256</v>
      </c>
      <c r="C28" s="15" t="s">
        <v>50</v>
      </c>
      <c r="D28" s="14">
        <v>2203</v>
      </c>
      <c r="E28" s="15" t="s">
        <v>36</v>
      </c>
      <c r="F28" s="16" t="str">
        <f>VLOOKUP(C28,LOOK_UP_TABLE!A:D,2,FALSE)</f>
        <v>Groceries</v>
      </c>
      <c r="G28" s="16" t="str">
        <f>VLOOKUP(C28,LOOK_UP_TABLE!A:D,3,FALSE)</f>
        <v>Living Expenses</v>
      </c>
      <c r="H28" s="16" t="str">
        <f>VLOOKUP(C28,LOOK_UP_TABLE!A:D,4,FALSE)</f>
        <v>Expense</v>
      </c>
    </row>
    <row r="29" spans="1:8">
      <c r="A29" s="11" t="s">
        <v>34</v>
      </c>
      <c r="B29" s="12">
        <v>45119.661296296297</v>
      </c>
      <c r="C29" s="15" t="s">
        <v>51</v>
      </c>
      <c r="D29" s="14">
        <v>4241</v>
      </c>
      <c r="E29" s="15" t="s">
        <v>36</v>
      </c>
      <c r="F29" s="16" t="str">
        <f>VLOOKUP(C29,LOOK_UP_TABLE!A:D,2,FALSE)</f>
        <v>Groceries</v>
      </c>
      <c r="G29" s="16" t="str">
        <f>VLOOKUP(C29,LOOK_UP_TABLE!A:D,3,FALSE)</f>
        <v>Living Expenses</v>
      </c>
      <c r="H29" s="16" t="str">
        <f>VLOOKUP(C29,LOOK_UP_TABLE!A:D,4,FALSE)</f>
        <v>Expense</v>
      </c>
    </row>
    <row r="30" spans="1:8">
      <c r="A30" s="11" t="s">
        <v>34</v>
      </c>
      <c r="B30" s="12">
        <v>45119.980578703704</v>
      </c>
      <c r="C30" s="15" t="s">
        <v>52</v>
      </c>
      <c r="D30" s="14">
        <v>399</v>
      </c>
      <c r="E30" s="15" t="s">
        <v>36</v>
      </c>
      <c r="F30" s="16" t="str">
        <f>VLOOKUP(C30,LOOK_UP_TABLE!A:D,2,FALSE)</f>
        <v>Subscriptions</v>
      </c>
      <c r="G30" s="16" t="str">
        <f>VLOOKUP(C30,LOOK_UP_TABLE!A:D,3,FALSE)</f>
        <v>Subscriptions</v>
      </c>
      <c r="H30" s="16" t="str">
        <f>VLOOKUP(C30,LOOK_UP_TABLE!A:D,4,FALSE)</f>
        <v>Expense</v>
      </c>
    </row>
    <row r="31" spans="1:8">
      <c r="A31" s="11" t="s">
        <v>34</v>
      </c>
      <c r="B31" s="12">
        <v>45120.685601851852</v>
      </c>
      <c r="C31" s="15" t="s">
        <v>53</v>
      </c>
      <c r="D31" s="14">
        <v>3697</v>
      </c>
      <c r="E31" s="15" t="s">
        <v>36</v>
      </c>
      <c r="F31" s="16" t="str">
        <f>VLOOKUP(C31,LOOK_UP_TABLE!A:D,2,FALSE)</f>
        <v>Coffee</v>
      </c>
      <c r="G31" s="16" t="str">
        <f>VLOOKUP(C31,LOOK_UP_TABLE!A:D,3,FALSE)</f>
        <v>Dining Out</v>
      </c>
      <c r="H31" s="16" t="str">
        <f>VLOOKUP(C31,LOOK_UP_TABLE!A:D,4,FALSE)</f>
        <v>Expense</v>
      </c>
    </row>
    <row r="32" spans="1:8">
      <c r="A32" s="11" t="s">
        <v>34</v>
      </c>
      <c r="B32" s="12">
        <v>45120.186932870369</v>
      </c>
      <c r="C32" s="15" t="s">
        <v>45</v>
      </c>
      <c r="D32" s="14">
        <v>18988</v>
      </c>
      <c r="E32" s="15" t="s">
        <v>36</v>
      </c>
      <c r="F32" s="16" t="str">
        <f>VLOOKUP(C32,LOOK_UP_TABLE!A:D,2,FALSE)</f>
        <v>MV Fuel</v>
      </c>
      <c r="G32" s="16" t="str">
        <f>VLOOKUP(C32,LOOK_UP_TABLE!A:D,3,FALSE)</f>
        <v>Transport</v>
      </c>
      <c r="H32" s="16" t="str">
        <f>VLOOKUP(C32,LOOK_UP_TABLE!A:D,4,FALSE)</f>
        <v>Expense</v>
      </c>
    </row>
    <row r="33" spans="1:8">
      <c r="A33" s="11" t="s">
        <v>34</v>
      </c>
      <c r="B33" s="12">
        <v>45121.530729166669</v>
      </c>
      <c r="C33" s="15" t="s">
        <v>50</v>
      </c>
      <c r="D33" s="14">
        <v>2041</v>
      </c>
      <c r="E33" s="15" t="s">
        <v>36</v>
      </c>
      <c r="F33" s="16" t="str">
        <f>VLOOKUP(C33,LOOK_UP_TABLE!A:D,2,FALSE)</f>
        <v>Groceries</v>
      </c>
      <c r="G33" s="16" t="str">
        <f>VLOOKUP(C33,LOOK_UP_TABLE!A:D,3,FALSE)</f>
        <v>Living Expenses</v>
      </c>
      <c r="H33" s="16" t="str">
        <f>VLOOKUP(C33,LOOK_UP_TABLE!A:D,4,FALSE)</f>
        <v>Expense</v>
      </c>
    </row>
    <row r="34" spans="1:8">
      <c r="A34" s="11" t="s">
        <v>34</v>
      </c>
      <c r="B34" s="12">
        <v>45122.658807870372</v>
      </c>
      <c r="C34" s="15" t="s">
        <v>54</v>
      </c>
      <c r="D34" s="14">
        <v>1600</v>
      </c>
      <c r="E34" s="15" t="s">
        <v>36</v>
      </c>
      <c r="F34" s="16" t="str">
        <f>VLOOKUP(C34,LOOK_UP_TABLE!A:D,2,FALSE)</f>
        <v>Other</v>
      </c>
      <c r="G34" s="16" t="str">
        <f>VLOOKUP(C34,LOOK_UP_TABLE!A:D,3,FALSE)</f>
        <v>Other</v>
      </c>
      <c r="H34" s="16" t="str">
        <f>VLOOKUP(C34,LOOK_UP_TABLE!A:D,4,FALSE)</f>
        <v>Expense</v>
      </c>
    </row>
    <row r="35" spans="1:8">
      <c r="A35" s="11" t="s">
        <v>34</v>
      </c>
      <c r="B35" s="12">
        <v>45122.367534722223</v>
      </c>
      <c r="C35" s="15" t="s">
        <v>55</v>
      </c>
      <c r="D35" s="14">
        <v>6052</v>
      </c>
      <c r="E35" s="15" t="s">
        <v>36</v>
      </c>
      <c r="F35" s="16" t="str">
        <f>VLOOKUP(C35,LOOK_UP_TABLE!A:D,2,FALSE)</f>
        <v>Entertainment</v>
      </c>
      <c r="G35" s="16" t="str">
        <f>VLOOKUP(C35,LOOK_UP_TABLE!A:D,3,FALSE)</f>
        <v>Discretionary</v>
      </c>
      <c r="H35" s="16" t="str">
        <f>VLOOKUP(C35,LOOK_UP_TABLE!A:D,4,FALSE)</f>
        <v>Expense</v>
      </c>
    </row>
    <row r="36" spans="1:8">
      <c r="A36" s="11" t="s">
        <v>34</v>
      </c>
      <c r="B36" s="12">
        <v>45122.873831018522</v>
      </c>
      <c r="C36" s="15" t="s">
        <v>56</v>
      </c>
      <c r="D36" s="14">
        <v>4000</v>
      </c>
      <c r="E36" s="15" t="s">
        <v>36</v>
      </c>
      <c r="F36" s="16" t="str">
        <f>VLOOKUP(C36,LOOK_UP_TABLE!A:D,2,FALSE)</f>
        <v>Restaurant</v>
      </c>
      <c r="G36" s="16" t="str">
        <f>VLOOKUP(C36,LOOK_UP_TABLE!A:D,3,FALSE)</f>
        <v>Dining Out</v>
      </c>
      <c r="H36" s="16" t="str">
        <f>VLOOKUP(C36,LOOK_UP_TABLE!A:D,4,FALSE)</f>
        <v>Expense</v>
      </c>
    </row>
    <row r="37" spans="1:8">
      <c r="A37" s="11" t="s">
        <v>34</v>
      </c>
      <c r="B37" s="12">
        <v>45124.665902777779</v>
      </c>
      <c r="C37" s="15" t="s">
        <v>57</v>
      </c>
      <c r="D37" s="14">
        <v>7500</v>
      </c>
      <c r="E37" s="15" t="s">
        <v>36</v>
      </c>
      <c r="F37" s="16" t="str">
        <f>VLOOKUP(C37,LOOK_UP_TABLE!A:D,2,FALSE)</f>
        <v>Other</v>
      </c>
      <c r="G37" s="16" t="str">
        <f>VLOOKUP(C37,LOOK_UP_TABLE!A:D,3,FALSE)</f>
        <v>Other</v>
      </c>
      <c r="H37" s="16" t="str">
        <f>VLOOKUP(C37,LOOK_UP_TABLE!A:D,4,FALSE)</f>
        <v>Expense</v>
      </c>
    </row>
    <row r="38" spans="1:8">
      <c r="A38" s="11" t="s">
        <v>34</v>
      </c>
      <c r="B38" s="12">
        <v>45124.321087962962</v>
      </c>
      <c r="C38" s="15" t="s">
        <v>58</v>
      </c>
      <c r="D38" s="14">
        <v>1850</v>
      </c>
      <c r="E38" s="15" t="s">
        <v>36</v>
      </c>
      <c r="F38" s="16" t="str">
        <f>VLOOKUP(C38,LOOK_UP_TABLE!A:D,2,FALSE)</f>
        <v>Groceries</v>
      </c>
      <c r="G38" s="16" t="str">
        <f>VLOOKUP(C38,LOOK_UP_TABLE!A:D,3,FALSE)</f>
        <v>Living Expenses</v>
      </c>
      <c r="H38" s="16" t="str">
        <f>VLOOKUP(C38,LOOK_UP_TABLE!A:D,4,FALSE)</f>
        <v>Expense</v>
      </c>
    </row>
    <row r="39" spans="1:8">
      <c r="A39" s="11" t="s">
        <v>34</v>
      </c>
      <c r="B39" s="12">
        <v>45124.689768518518</v>
      </c>
      <c r="C39" s="15" t="s">
        <v>59</v>
      </c>
      <c r="D39" s="14">
        <v>29354</v>
      </c>
      <c r="E39" s="15" t="s">
        <v>36</v>
      </c>
      <c r="F39" s="16" t="str">
        <f>VLOOKUP(C39,LOOK_UP_TABLE!A:D,2,FALSE)</f>
        <v>MV Fuel</v>
      </c>
      <c r="G39" s="16" t="str">
        <f>VLOOKUP(C39,LOOK_UP_TABLE!A:D,3,FALSE)</f>
        <v>Transport</v>
      </c>
      <c r="H39" s="16" t="str">
        <f>VLOOKUP(C39,LOOK_UP_TABLE!A:D,4,FALSE)</f>
        <v>Expense</v>
      </c>
    </row>
    <row r="40" spans="1:8">
      <c r="A40" s="11" t="s">
        <v>34</v>
      </c>
      <c r="B40" s="12">
        <v>45124.619004629632</v>
      </c>
      <c r="C40" s="15" t="s">
        <v>60</v>
      </c>
      <c r="D40" s="14">
        <v>5820</v>
      </c>
      <c r="E40" s="15" t="s">
        <v>36</v>
      </c>
      <c r="F40" s="16" t="str">
        <f>VLOOKUP(C40,LOOK_UP_TABLE!A:D,2,FALSE)</f>
        <v>Restaurant</v>
      </c>
      <c r="G40" s="16" t="str">
        <f>VLOOKUP(C40,LOOK_UP_TABLE!A:D,3,FALSE)</f>
        <v>Dining Out</v>
      </c>
      <c r="H40" s="16" t="str">
        <f>VLOOKUP(C40,LOOK_UP_TABLE!A:D,4,FALSE)</f>
        <v>Expense</v>
      </c>
    </row>
    <row r="41" spans="1:8">
      <c r="A41" s="11" t="s">
        <v>34</v>
      </c>
      <c r="B41" s="12">
        <v>45125.653645833336</v>
      </c>
      <c r="C41" s="15" t="s">
        <v>61</v>
      </c>
      <c r="D41" s="14">
        <v>6060</v>
      </c>
      <c r="E41" s="15" t="s">
        <v>36</v>
      </c>
      <c r="F41" s="16" t="str">
        <f>VLOOKUP(C41,LOOK_UP_TABLE!A:D,2,FALSE)</f>
        <v>Furnishings</v>
      </c>
      <c r="G41" s="16" t="str">
        <f>VLOOKUP(C41,LOOK_UP_TABLE!A:D,3,FALSE)</f>
        <v>Discretionary</v>
      </c>
      <c r="H41" s="16" t="str">
        <f>VLOOKUP(C41,LOOK_UP_TABLE!A:D,4,FALSE)</f>
        <v>Expense</v>
      </c>
    </row>
    <row r="42" spans="1:8">
      <c r="A42" s="11" t="s">
        <v>34</v>
      </c>
      <c r="B42" s="12">
        <v>45124.888252314813</v>
      </c>
      <c r="C42" s="15" t="s">
        <v>62</v>
      </c>
      <c r="D42" s="14">
        <v>1990</v>
      </c>
      <c r="E42" s="15" t="s">
        <v>36</v>
      </c>
      <c r="F42" s="16" t="str">
        <f>VLOOKUP(C42,LOOK_UP_TABLE!A:D,2,FALSE)</f>
        <v>Restaurant</v>
      </c>
      <c r="G42" s="16" t="str">
        <f>VLOOKUP(C42,LOOK_UP_TABLE!A:D,3,FALSE)</f>
        <v>Dining Out</v>
      </c>
      <c r="H42" s="16" t="str">
        <f>VLOOKUP(C42,LOOK_UP_TABLE!A:D,4,FALSE)</f>
        <v>Expense</v>
      </c>
    </row>
    <row r="43" spans="1:8">
      <c r="A43" s="11" t="s">
        <v>34</v>
      </c>
      <c r="B43" s="12">
        <v>45124.86105324074</v>
      </c>
      <c r="C43" s="15" t="s">
        <v>63</v>
      </c>
      <c r="D43" s="14">
        <v>600</v>
      </c>
      <c r="E43" s="15" t="s">
        <v>36</v>
      </c>
      <c r="F43" s="16" t="str">
        <f>VLOOKUP(C43,LOOK_UP_TABLE!A:D,2,FALSE)</f>
        <v>Other</v>
      </c>
      <c r="G43" s="16" t="str">
        <f>VLOOKUP(C43,LOOK_UP_TABLE!A:D,3,FALSE)</f>
        <v>Other</v>
      </c>
      <c r="H43" s="16" t="str">
        <f>VLOOKUP(C43,LOOK_UP_TABLE!A:D,4,FALSE)</f>
        <v>Expense</v>
      </c>
    </row>
    <row r="44" spans="1:8">
      <c r="A44" s="11" t="s">
        <v>34</v>
      </c>
      <c r="B44" s="12">
        <v>45125.388391203705</v>
      </c>
      <c r="C44" s="15" t="s">
        <v>62</v>
      </c>
      <c r="D44" s="14">
        <v>2920</v>
      </c>
      <c r="E44" s="15" t="s">
        <v>36</v>
      </c>
      <c r="F44" s="16" t="str">
        <f>VLOOKUP(C44,LOOK_UP_TABLE!A:D,2,FALSE)</f>
        <v>Restaurant</v>
      </c>
      <c r="G44" s="16" t="str">
        <f>VLOOKUP(C44,LOOK_UP_TABLE!A:D,3,FALSE)</f>
        <v>Dining Out</v>
      </c>
      <c r="H44" s="16" t="str">
        <f>VLOOKUP(C44,LOOK_UP_TABLE!A:D,4,FALSE)</f>
        <v>Expense</v>
      </c>
    </row>
    <row r="45" spans="1:8">
      <c r="A45" s="11" t="s">
        <v>34</v>
      </c>
      <c r="B45" s="12">
        <v>45125.726597222223</v>
      </c>
      <c r="C45" s="15" t="s">
        <v>64</v>
      </c>
      <c r="D45" s="14">
        <v>6690</v>
      </c>
      <c r="E45" s="15" t="s">
        <v>36</v>
      </c>
      <c r="F45" s="16" t="str">
        <f>VLOOKUP(C45,LOOK_UP_TABLE!A:D,2,FALSE)</f>
        <v>Gifts</v>
      </c>
      <c r="G45" s="16" t="str">
        <f>VLOOKUP(C45,LOOK_UP_TABLE!A:D,3,FALSE)</f>
        <v>Discretionary</v>
      </c>
      <c r="H45" s="16" t="str">
        <f>VLOOKUP(C45,LOOK_UP_TABLE!A:D,4,FALSE)</f>
        <v>Expense</v>
      </c>
    </row>
    <row r="46" spans="1:8">
      <c r="A46" s="11" t="s">
        <v>34</v>
      </c>
      <c r="B46" s="12">
        <v>45125.695983796293</v>
      </c>
      <c r="C46" s="15" t="s">
        <v>65</v>
      </c>
      <c r="D46" s="14">
        <v>75990</v>
      </c>
      <c r="E46" s="15" t="s">
        <v>36</v>
      </c>
      <c r="F46" s="16" t="str">
        <f>VLOOKUP(C46,LOOK_UP_TABLE!A:D,2,FALSE)</f>
        <v>Clothes</v>
      </c>
      <c r="G46" s="16" t="str">
        <f>VLOOKUP(C46,LOOK_UP_TABLE!A:D,3,FALSE)</f>
        <v>Discretionary</v>
      </c>
      <c r="H46" s="16" t="str">
        <f>VLOOKUP(C46,LOOK_UP_TABLE!A:D,4,FALSE)</f>
        <v>Expense</v>
      </c>
    </row>
    <row r="47" spans="1:8">
      <c r="A47" s="11" t="s">
        <v>34</v>
      </c>
      <c r="B47" s="12">
        <v>45125.724687499998</v>
      </c>
      <c r="C47" s="15" t="s">
        <v>50</v>
      </c>
      <c r="D47" s="14">
        <v>6601</v>
      </c>
      <c r="E47" s="15" t="s">
        <v>36</v>
      </c>
      <c r="F47" s="16" t="str">
        <f>VLOOKUP(C47,LOOK_UP_TABLE!A:D,2,FALSE)</f>
        <v>Groceries</v>
      </c>
      <c r="G47" s="16" t="str">
        <f>VLOOKUP(C47,LOOK_UP_TABLE!A:D,3,FALSE)</f>
        <v>Living Expenses</v>
      </c>
      <c r="H47" s="16" t="str">
        <f>VLOOKUP(C47,LOOK_UP_TABLE!A:D,4,FALSE)</f>
        <v>Expense</v>
      </c>
    </row>
    <row r="48" spans="1:8">
      <c r="A48" s="11" t="s">
        <v>34</v>
      </c>
      <c r="B48" s="12">
        <v>45126.171400462961</v>
      </c>
      <c r="C48" s="15" t="s">
        <v>62</v>
      </c>
      <c r="D48" s="14">
        <v>1060</v>
      </c>
      <c r="E48" s="15" t="s">
        <v>36</v>
      </c>
      <c r="F48" s="16" t="str">
        <f>VLOOKUP(C48,LOOK_UP_TABLE!A:D,2,FALSE)</f>
        <v>Restaurant</v>
      </c>
      <c r="G48" s="16" t="str">
        <f>VLOOKUP(C48,LOOK_UP_TABLE!A:D,3,FALSE)</f>
        <v>Dining Out</v>
      </c>
      <c r="H48" s="16" t="str">
        <f>VLOOKUP(C48,LOOK_UP_TABLE!A:D,4,FALSE)</f>
        <v>Expense</v>
      </c>
    </row>
    <row r="49" spans="1:8">
      <c r="A49" s="11" t="s">
        <v>34</v>
      </c>
      <c r="B49" s="12">
        <v>45126.588634259257</v>
      </c>
      <c r="C49" s="15" t="s">
        <v>66</v>
      </c>
      <c r="D49" s="14">
        <v>2772.32</v>
      </c>
      <c r="E49" s="15" t="s">
        <v>36</v>
      </c>
      <c r="F49" s="16" t="str">
        <f>VLOOKUP(C49,LOOK_UP_TABLE!A:D,2,FALSE)</f>
        <v>Subscriptions</v>
      </c>
      <c r="G49" s="16" t="str">
        <f>VLOOKUP(C49,LOOK_UP_TABLE!A:D,3,FALSE)</f>
        <v>Subscriptions</v>
      </c>
      <c r="H49" s="16" t="str">
        <f>VLOOKUP(C49,LOOK_UP_TABLE!A:D,4,FALSE)</f>
        <v>Expense</v>
      </c>
    </row>
    <row r="50" spans="1:8">
      <c r="A50" s="11" t="s">
        <v>34</v>
      </c>
      <c r="B50" s="12">
        <v>45127.375347222223</v>
      </c>
      <c r="C50" s="15" t="s">
        <v>67</v>
      </c>
      <c r="D50" s="14">
        <v>11417.96</v>
      </c>
      <c r="E50" s="15" t="s">
        <v>36</v>
      </c>
      <c r="F50" s="16" t="str">
        <f>VLOOKUP(C50,LOOK_UP_TABLE!A:D,2,FALSE)</f>
        <v>Other</v>
      </c>
      <c r="G50" s="16" t="str">
        <f>VLOOKUP(C50,LOOK_UP_TABLE!A:D,3,FALSE)</f>
        <v>Other</v>
      </c>
      <c r="H50" s="16" t="str">
        <f>VLOOKUP(C50,LOOK_UP_TABLE!A:D,4,FALSE)</f>
        <v>Expense</v>
      </c>
    </row>
    <row r="51" spans="1:8">
      <c r="A51" s="11" t="s">
        <v>34</v>
      </c>
      <c r="B51" s="12">
        <v>45127.555034722223</v>
      </c>
      <c r="C51" s="15" t="s">
        <v>68</v>
      </c>
      <c r="D51" s="14">
        <v>5331</v>
      </c>
      <c r="E51" s="15" t="s">
        <v>36</v>
      </c>
      <c r="F51" s="16" t="str">
        <f>VLOOKUP(C51,LOOK_UP_TABLE!A:D,2,FALSE)</f>
        <v>Gas/Electrics</v>
      </c>
      <c r="G51" s="16" t="str">
        <f>VLOOKUP(C51,LOOK_UP_TABLE!A:D,3,FALSE)</f>
        <v>Living Expenses</v>
      </c>
      <c r="H51" s="16" t="str">
        <f>VLOOKUP(C51,LOOK_UP_TABLE!A:D,4,FALSE)</f>
        <v>Expense</v>
      </c>
    </row>
    <row r="52" spans="1:8">
      <c r="A52" s="11" t="s">
        <v>34</v>
      </c>
      <c r="B52" s="12">
        <v>45127.551458333335</v>
      </c>
      <c r="C52" s="15" t="s">
        <v>69</v>
      </c>
      <c r="D52" s="14">
        <v>6780</v>
      </c>
      <c r="E52" s="15" t="s">
        <v>36</v>
      </c>
      <c r="F52" s="16" t="str">
        <f>VLOOKUP(C52,LOOK_UP_TABLE!A:D,2,FALSE)</f>
        <v>Phone</v>
      </c>
      <c r="G52" s="16" t="str">
        <f>VLOOKUP(C52,LOOK_UP_TABLE!A:D,3,FALSE)</f>
        <v>Living Expenses</v>
      </c>
      <c r="H52" s="16" t="str">
        <f>VLOOKUP(C52,LOOK_UP_TABLE!A:D,4,FALSE)</f>
        <v>Expense</v>
      </c>
    </row>
    <row r="53" spans="1:8">
      <c r="A53" s="11" t="s">
        <v>34</v>
      </c>
      <c r="B53" s="12">
        <v>45127.351226851853</v>
      </c>
      <c r="C53" s="15" t="s">
        <v>70</v>
      </c>
      <c r="D53" s="14">
        <v>8620.41</v>
      </c>
      <c r="E53" s="15" t="s">
        <v>36</v>
      </c>
      <c r="F53" s="16" t="str">
        <f>VLOOKUP(C53,LOOK_UP_TABLE!A:D,2,FALSE)</f>
        <v>Subscriptions</v>
      </c>
      <c r="G53" s="16" t="str">
        <f>VLOOKUP(C53,LOOK_UP_TABLE!A:D,3,FALSE)</f>
        <v>Subscriptions</v>
      </c>
      <c r="H53" s="16" t="str">
        <f>VLOOKUP(C53,LOOK_UP_TABLE!A:D,4,FALSE)</f>
        <v>Expense</v>
      </c>
    </row>
    <row r="54" spans="1:8">
      <c r="A54" s="11" t="s">
        <v>34</v>
      </c>
      <c r="B54" s="12">
        <v>45128.347754629627</v>
      </c>
      <c r="C54" s="15" t="s">
        <v>58</v>
      </c>
      <c r="D54" s="14">
        <v>2400</v>
      </c>
      <c r="E54" s="15" t="s">
        <v>36</v>
      </c>
      <c r="F54" s="16" t="str">
        <f>VLOOKUP(C54,LOOK_UP_TABLE!A:D,2,FALSE)</f>
        <v>Groceries</v>
      </c>
      <c r="G54" s="16" t="str">
        <f>VLOOKUP(C54,LOOK_UP_TABLE!A:D,3,FALSE)</f>
        <v>Living Expenses</v>
      </c>
      <c r="H54" s="16" t="str">
        <f>VLOOKUP(C54,LOOK_UP_TABLE!A:D,4,FALSE)</f>
        <v>Expense</v>
      </c>
    </row>
    <row r="55" spans="1:8">
      <c r="A55" s="11" t="s">
        <v>34</v>
      </c>
      <c r="B55" s="12">
        <v>45128.598032407404</v>
      </c>
      <c r="C55" s="15" t="s">
        <v>47</v>
      </c>
      <c r="D55" s="14">
        <v>1697</v>
      </c>
      <c r="E55" s="15" t="s">
        <v>36</v>
      </c>
      <c r="F55" s="16" t="str">
        <f>VLOOKUP(C55,LOOK_UP_TABLE!A:D,2,FALSE)</f>
        <v>MV Fuel</v>
      </c>
      <c r="G55" s="16" t="str">
        <f>VLOOKUP(C55,LOOK_UP_TABLE!A:D,3,FALSE)</f>
        <v>Transport</v>
      </c>
      <c r="H55" s="16" t="str">
        <f>VLOOKUP(C55,LOOK_UP_TABLE!A:D,4,FALSE)</f>
        <v>Expense</v>
      </c>
    </row>
    <row r="56" spans="1:8">
      <c r="A56" s="11" t="s">
        <v>34</v>
      </c>
      <c r="B56" s="12">
        <v>45129.67528935185</v>
      </c>
      <c r="C56" s="15" t="s">
        <v>71</v>
      </c>
      <c r="D56" s="14">
        <v>1904.34</v>
      </c>
      <c r="E56" s="15" t="s">
        <v>36</v>
      </c>
      <c r="F56" s="16" t="str">
        <f>VLOOKUP(C56,LOOK_UP_TABLE!A:D,2,FALSE)</f>
        <v>Subscriptions</v>
      </c>
      <c r="G56" s="16" t="str">
        <f>VLOOKUP(C56,LOOK_UP_TABLE!A:D,3,FALSE)</f>
        <v>Subscriptions</v>
      </c>
      <c r="H56" s="16" t="str">
        <f>VLOOKUP(C56,LOOK_UP_TABLE!A:D,4,FALSE)</f>
        <v>Expense</v>
      </c>
    </row>
    <row r="57" spans="1:8">
      <c r="A57" s="11" t="s">
        <v>34</v>
      </c>
      <c r="B57" s="12">
        <v>45129.692303240743</v>
      </c>
      <c r="C57" s="15" t="s">
        <v>72</v>
      </c>
      <c r="D57" s="14">
        <v>16720</v>
      </c>
      <c r="E57" s="15" t="s">
        <v>36</v>
      </c>
      <c r="F57" s="16" t="str">
        <f>VLOOKUP(C57,LOOK_UP_TABLE!A:D,2,FALSE)</f>
        <v>Restaurant</v>
      </c>
      <c r="G57" s="16" t="str">
        <f>VLOOKUP(C57,LOOK_UP_TABLE!A:D,3,FALSE)</f>
        <v>Dining Out</v>
      </c>
      <c r="H57" s="16" t="str">
        <f>VLOOKUP(C57,LOOK_UP_TABLE!A:D,4,FALSE)</f>
        <v>Expense</v>
      </c>
    </row>
    <row r="58" spans="1:8">
      <c r="A58" s="11" t="s">
        <v>34</v>
      </c>
      <c r="B58" s="12">
        <v>45129.470219907409</v>
      </c>
      <c r="C58" s="15" t="s">
        <v>73</v>
      </c>
      <c r="D58" s="14">
        <v>2100</v>
      </c>
      <c r="E58" s="15" t="s">
        <v>36</v>
      </c>
      <c r="F58" s="16" t="str">
        <f>VLOOKUP(C58,LOOK_UP_TABLE!A:D,2,FALSE)</f>
        <v>Restaurant</v>
      </c>
      <c r="G58" s="16" t="str">
        <f>VLOOKUP(C58,LOOK_UP_TABLE!A:D,3,FALSE)</f>
        <v>Dining Out</v>
      </c>
      <c r="H58" s="16" t="str">
        <f>VLOOKUP(C58,LOOK_UP_TABLE!A:D,4,FALSE)</f>
        <v>Expense</v>
      </c>
    </row>
    <row r="59" spans="1:8">
      <c r="A59" s="11" t="s">
        <v>34</v>
      </c>
      <c r="B59" s="12">
        <v>45129.776597222219</v>
      </c>
      <c r="C59" s="15" t="s">
        <v>73</v>
      </c>
      <c r="D59" s="14">
        <v>26925</v>
      </c>
      <c r="E59" s="15" t="s">
        <v>36</v>
      </c>
      <c r="F59" s="16" t="str">
        <f>VLOOKUP(C59,LOOK_UP_TABLE!A:D,2,FALSE)</f>
        <v>Restaurant</v>
      </c>
      <c r="G59" s="16" t="str">
        <f>VLOOKUP(C59,LOOK_UP_TABLE!A:D,3,FALSE)</f>
        <v>Dining Out</v>
      </c>
      <c r="H59" s="16" t="str">
        <f>VLOOKUP(C59,LOOK_UP_TABLE!A:D,4,FALSE)</f>
        <v>Expense</v>
      </c>
    </row>
    <row r="60" spans="1:8">
      <c r="A60" s="11" t="s">
        <v>34</v>
      </c>
      <c r="B60" s="12">
        <v>45130.389814814815</v>
      </c>
      <c r="C60" s="15" t="s">
        <v>59</v>
      </c>
      <c r="D60" s="14">
        <v>25779</v>
      </c>
      <c r="E60" s="15" t="s">
        <v>36</v>
      </c>
      <c r="F60" s="16" t="str">
        <f>VLOOKUP(C60,LOOK_UP_TABLE!A:D,2,FALSE)</f>
        <v>MV Fuel</v>
      </c>
      <c r="G60" s="16" t="str">
        <f>VLOOKUP(C60,LOOK_UP_TABLE!A:D,3,FALSE)</f>
        <v>Transport</v>
      </c>
      <c r="H60" s="16" t="str">
        <f>VLOOKUP(C60,LOOK_UP_TABLE!A:D,4,FALSE)</f>
        <v>Expense</v>
      </c>
    </row>
    <row r="61" spans="1:8">
      <c r="A61" s="11" t="s">
        <v>34</v>
      </c>
      <c r="B61" s="12">
        <v>45130.434432870374</v>
      </c>
      <c r="C61" s="15" t="s">
        <v>49</v>
      </c>
      <c r="D61" s="14">
        <v>6110</v>
      </c>
      <c r="E61" s="15" t="s">
        <v>36</v>
      </c>
      <c r="F61" s="16" t="str">
        <f>VLOOKUP(C61,LOOK_UP_TABLE!A:D,2,FALSE)</f>
        <v>Restaurant</v>
      </c>
      <c r="G61" s="16" t="str">
        <f>VLOOKUP(C61,LOOK_UP_TABLE!A:D,3,FALSE)</f>
        <v>Dining Out</v>
      </c>
      <c r="H61" s="16" t="str">
        <f>VLOOKUP(C61,LOOK_UP_TABLE!A:D,4,FALSE)</f>
        <v>Expense</v>
      </c>
    </row>
    <row r="62" spans="1:8">
      <c r="A62" s="11" t="s">
        <v>34</v>
      </c>
      <c r="B62" s="12">
        <v>45130.697141203702</v>
      </c>
      <c r="C62" s="15" t="s">
        <v>41</v>
      </c>
      <c r="D62" s="14">
        <v>8476</v>
      </c>
      <c r="E62" s="15" t="s">
        <v>36</v>
      </c>
      <c r="F62" s="16" t="str">
        <f>VLOOKUP(C62,LOOK_UP_TABLE!A:D,2,FALSE)</f>
        <v>Groceries</v>
      </c>
      <c r="G62" s="16" t="str">
        <f>VLOOKUP(C62,LOOK_UP_TABLE!A:D,3,FALSE)</f>
        <v>Living Expenses</v>
      </c>
      <c r="H62" s="16" t="str">
        <f>VLOOKUP(C62,LOOK_UP_TABLE!A:D,4,FALSE)</f>
        <v>Expense</v>
      </c>
    </row>
    <row r="63" spans="1:8">
      <c r="A63" s="11" t="s">
        <v>34</v>
      </c>
      <c r="B63" s="12">
        <v>45131.459537037037</v>
      </c>
      <c r="C63" s="15" t="s">
        <v>50</v>
      </c>
      <c r="D63" s="14">
        <v>1381</v>
      </c>
      <c r="E63" s="15" t="s">
        <v>36</v>
      </c>
      <c r="F63" s="16" t="str">
        <f>VLOOKUP(C63,LOOK_UP_TABLE!A:D,2,FALSE)</f>
        <v>Groceries</v>
      </c>
      <c r="G63" s="16" t="str">
        <f>VLOOKUP(C63,LOOK_UP_TABLE!A:D,3,FALSE)</f>
        <v>Living Expenses</v>
      </c>
      <c r="H63" s="16" t="str">
        <f>VLOOKUP(C63,LOOK_UP_TABLE!A:D,4,FALSE)</f>
        <v>Expense</v>
      </c>
    </row>
    <row r="64" spans="1:8">
      <c r="A64" s="11" t="s">
        <v>34</v>
      </c>
      <c r="B64" s="12">
        <v>45131.66207175926</v>
      </c>
      <c r="C64" s="15" t="s">
        <v>74</v>
      </c>
      <c r="D64" s="14">
        <v>4898</v>
      </c>
      <c r="E64" s="15" t="s">
        <v>36</v>
      </c>
      <c r="F64" s="16" t="str">
        <f>VLOOKUP(C64,LOOK_UP_TABLE!A:D,2,FALSE)</f>
        <v>Groceries</v>
      </c>
      <c r="G64" s="16" t="str">
        <f>VLOOKUP(C64,LOOK_UP_TABLE!A:D,3,FALSE)</f>
        <v>Living Expenses</v>
      </c>
      <c r="H64" s="16" t="str">
        <f>VLOOKUP(C64,LOOK_UP_TABLE!A:D,4,FALSE)</f>
        <v>Expense</v>
      </c>
    </row>
    <row r="65" spans="1:8">
      <c r="A65" s="11" t="s">
        <v>34</v>
      </c>
      <c r="B65" s="12">
        <v>45131.659305555557</v>
      </c>
      <c r="C65" s="15" t="s">
        <v>41</v>
      </c>
      <c r="D65" s="14">
        <v>20549</v>
      </c>
      <c r="E65" s="15" t="s">
        <v>36</v>
      </c>
      <c r="F65" s="16" t="str">
        <f>VLOOKUP(C65,LOOK_UP_TABLE!A:D,2,FALSE)</f>
        <v>Groceries</v>
      </c>
      <c r="G65" s="16" t="str">
        <f>VLOOKUP(C65,LOOK_UP_TABLE!A:D,3,FALSE)</f>
        <v>Living Expenses</v>
      </c>
      <c r="H65" s="16" t="str">
        <f>VLOOKUP(C65,LOOK_UP_TABLE!A:D,4,FALSE)</f>
        <v>Expense</v>
      </c>
    </row>
    <row r="66" spans="1:8">
      <c r="A66" s="11" t="s">
        <v>34</v>
      </c>
      <c r="B66" s="12">
        <v>45132.663136574076</v>
      </c>
      <c r="C66" s="15" t="s">
        <v>75</v>
      </c>
      <c r="D66" s="14">
        <v>2990</v>
      </c>
      <c r="E66" s="15" t="s">
        <v>36</v>
      </c>
      <c r="F66" s="16" t="str">
        <f>VLOOKUP(C66,LOOK_UP_TABLE!A:D,2,FALSE)</f>
        <v>Gym</v>
      </c>
      <c r="G66" s="16" t="str">
        <f>VLOOKUP(C66,LOOK_UP_TABLE!A:D,3,FALSE)</f>
        <v>Discretionary</v>
      </c>
      <c r="H66" s="16" t="str">
        <f>VLOOKUP(C66,LOOK_UP_TABLE!A:D,4,FALSE)</f>
        <v>Expense</v>
      </c>
    </row>
    <row r="67" spans="1:8">
      <c r="A67" s="11" t="s">
        <v>34</v>
      </c>
      <c r="B67" s="12">
        <v>45132.668298611112</v>
      </c>
      <c r="C67" s="15" t="s">
        <v>76</v>
      </c>
      <c r="D67" s="14">
        <v>160</v>
      </c>
      <c r="E67" s="15" t="s">
        <v>36</v>
      </c>
      <c r="F67" s="16" t="str">
        <f>VLOOKUP(C67,LOOK_UP_TABLE!A:D,2,FALSE)</f>
        <v>Subscriptions</v>
      </c>
      <c r="G67" s="16" t="str">
        <f>VLOOKUP(C67,LOOK_UP_TABLE!A:D,3,FALSE)</f>
        <v>Subscriptions</v>
      </c>
      <c r="H67" s="16" t="str">
        <f>VLOOKUP(C67,LOOK_UP_TABLE!A:D,4,FALSE)</f>
        <v>Expense</v>
      </c>
    </row>
    <row r="68" spans="1:8">
      <c r="A68" s="11" t="s">
        <v>34</v>
      </c>
      <c r="B68" s="12">
        <v>45132.755879629629</v>
      </c>
      <c r="C68" s="15" t="s">
        <v>49</v>
      </c>
      <c r="D68" s="14">
        <v>2600</v>
      </c>
      <c r="E68" s="15" t="s">
        <v>36</v>
      </c>
      <c r="F68" s="16" t="str">
        <f>VLOOKUP(C68,LOOK_UP_TABLE!A:D,2,FALSE)</f>
        <v>Restaurant</v>
      </c>
      <c r="G68" s="16" t="str">
        <f>VLOOKUP(C68,LOOK_UP_TABLE!A:D,3,FALSE)</f>
        <v>Dining Out</v>
      </c>
      <c r="H68" s="16" t="str">
        <f>VLOOKUP(C68,LOOK_UP_TABLE!A:D,4,FALSE)</f>
        <v>Expense</v>
      </c>
    </row>
    <row r="69" spans="1:8">
      <c r="A69" s="11" t="s">
        <v>34</v>
      </c>
      <c r="B69" s="12">
        <v>45132.767708333333</v>
      </c>
      <c r="C69" s="15" t="s">
        <v>60</v>
      </c>
      <c r="D69" s="14">
        <v>2280</v>
      </c>
      <c r="E69" s="15" t="s">
        <v>36</v>
      </c>
      <c r="F69" s="16" t="str">
        <f>VLOOKUP(C69,LOOK_UP_TABLE!A:D,2,FALSE)</f>
        <v>Restaurant</v>
      </c>
      <c r="G69" s="16" t="str">
        <f>VLOOKUP(C69,LOOK_UP_TABLE!A:D,3,FALSE)</f>
        <v>Dining Out</v>
      </c>
      <c r="H69" s="16" t="str">
        <f>VLOOKUP(C69,LOOK_UP_TABLE!A:D,4,FALSE)</f>
        <v>Expense</v>
      </c>
    </row>
    <row r="70" spans="1:8">
      <c r="A70" s="11" t="s">
        <v>34</v>
      </c>
      <c r="B70" s="12">
        <v>45133.8</v>
      </c>
      <c r="C70" s="15" t="s">
        <v>53</v>
      </c>
      <c r="D70" s="14">
        <v>4297</v>
      </c>
      <c r="E70" s="15" t="s">
        <v>36</v>
      </c>
      <c r="F70" s="16" t="str">
        <f>VLOOKUP(C70,LOOK_UP_TABLE!A:D,2,FALSE)</f>
        <v>Coffee</v>
      </c>
      <c r="G70" s="16" t="str">
        <f>VLOOKUP(C70,LOOK_UP_TABLE!A:D,3,FALSE)</f>
        <v>Dining Out</v>
      </c>
      <c r="H70" s="16" t="str">
        <f>VLOOKUP(C70,LOOK_UP_TABLE!A:D,4,FALSE)</f>
        <v>Expense</v>
      </c>
    </row>
    <row r="71" spans="1:8">
      <c r="A71" s="11" t="s">
        <v>34</v>
      </c>
      <c r="B71" s="12">
        <v>45133.168622685182</v>
      </c>
      <c r="C71" s="15" t="s">
        <v>62</v>
      </c>
      <c r="D71" s="14">
        <v>3500</v>
      </c>
      <c r="E71" s="15" t="s">
        <v>36</v>
      </c>
      <c r="F71" s="16" t="str">
        <f>VLOOKUP(C71,LOOK_UP_TABLE!A:D,2,FALSE)</f>
        <v>Restaurant</v>
      </c>
      <c r="G71" s="16" t="str">
        <f>VLOOKUP(C71,LOOK_UP_TABLE!A:D,3,FALSE)</f>
        <v>Dining Out</v>
      </c>
      <c r="H71" s="16" t="str">
        <f>VLOOKUP(C71,LOOK_UP_TABLE!A:D,4,FALSE)</f>
        <v>Expense</v>
      </c>
    </row>
    <row r="72" spans="1:8">
      <c r="A72" s="11" t="s">
        <v>34</v>
      </c>
      <c r="B72" s="12">
        <v>45134.638101851851</v>
      </c>
      <c r="C72" s="15" t="s">
        <v>68</v>
      </c>
      <c r="D72" s="14">
        <v>1972</v>
      </c>
      <c r="E72" s="15" t="s">
        <v>36</v>
      </c>
      <c r="F72" s="16" t="str">
        <f>VLOOKUP(C72,LOOK_UP_TABLE!A:D,2,FALSE)</f>
        <v>Gas/Electrics</v>
      </c>
      <c r="G72" s="16" t="str">
        <f>VLOOKUP(C72,LOOK_UP_TABLE!A:D,3,FALSE)</f>
        <v>Living Expenses</v>
      </c>
      <c r="H72" s="16" t="str">
        <f>VLOOKUP(C72,LOOK_UP_TABLE!A:D,4,FALSE)</f>
        <v>Expense</v>
      </c>
    </row>
    <row r="73" spans="1:8">
      <c r="A73" s="11" t="s">
        <v>34</v>
      </c>
      <c r="B73" s="12">
        <v>45134.666851851849</v>
      </c>
      <c r="C73" s="15" t="s">
        <v>45</v>
      </c>
      <c r="D73" s="14">
        <v>25280</v>
      </c>
      <c r="E73" s="15" t="s">
        <v>36</v>
      </c>
      <c r="F73" s="16" t="str">
        <f>VLOOKUP(C73,LOOK_UP_TABLE!A:D,2,FALSE)</f>
        <v>MV Fuel</v>
      </c>
      <c r="G73" s="16" t="str">
        <f>VLOOKUP(C73,LOOK_UP_TABLE!A:D,3,FALSE)</f>
        <v>Transport</v>
      </c>
      <c r="H73" s="16" t="str">
        <f>VLOOKUP(C73,LOOK_UP_TABLE!A:D,4,FALSE)</f>
        <v>Expense</v>
      </c>
    </row>
    <row r="74" spans="1:8">
      <c r="A74" s="11" t="s">
        <v>34</v>
      </c>
      <c r="B74" s="12">
        <v>45134.433958333335</v>
      </c>
      <c r="C74" s="15" t="s">
        <v>77</v>
      </c>
      <c r="D74" s="14">
        <v>45405</v>
      </c>
      <c r="E74" s="15" t="s">
        <v>36</v>
      </c>
      <c r="F74" s="16" t="str">
        <f>VLOOKUP(C74,LOOK_UP_TABLE!A:D,2,FALSE)</f>
        <v>Gifts</v>
      </c>
      <c r="G74" s="16" t="str">
        <f>VLOOKUP(C74,LOOK_UP_TABLE!A:D,3,FALSE)</f>
        <v>Discretionary</v>
      </c>
      <c r="H74" s="16" t="str">
        <f>VLOOKUP(C74,LOOK_UP_TABLE!A:D,4,FALSE)</f>
        <v>Expense</v>
      </c>
    </row>
    <row r="75" spans="1:8">
      <c r="A75" s="11" t="s">
        <v>34</v>
      </c>
      <c r="B75" s="12">
        <v>45134.424872685187</v>
      </c>
      <c r="C75" s="15" t="s">
        <v>78</v>
      </c>
      <c r="D75" s="14">
        <v>6630</v>
      </c>
      <c r="E75" s="15" t="s">
        <v>36</v>
      </c>
      <c r="F75" s="16" t="str">
        <f>VLOOKUP(C75,LOOK_UP_TABLE!A:D,2,FALSE)</f>
        <v>Clothes</v>
      </c>
      <c r="G75" s="16" t="str">
        <f>VLOOKUP(C75,LOOK_UP_TABLE!A:D,3,FALSE)</f>
        <v>Discretionary</v>
      </c>
      <c r="H75" s="16" t="str">
        <f>VLOOKUP(C75,LOOK_UP_TABLE!A:D,4,FALSE)</f>
        <v>Expense</v>
      </c>
    </row>
    <row r="76" spans="1:8">
      <c r="A76" s="11" t="s">
        <v>34</v>
      </c>
      <c r="B76" s="12">
        <v>45134.448136574072</v>
      </c>
      <c r="C76" s="15" t="s">
        <v>62</v>
      </c>
      <c r="D76" s="14">
        <v>2920</v>
      </c>
      <c r="E76" s="15" t="s">
        <v>36</v>
      </c>
      <c r="F76" s="16" t="str">
        <f>VLOOKUP(C76,LOOK_UP_TABLE!A:D,2,FALSE)</f>
        <v>Restaurant</v>
      </c>
      <c r="G76" s="16" t="str">
        <f>VLOOKUP(C76,LOOK_UP_TABLE!A:D,3,FALSE)</f>
        <v>Dining Out</v>
      </c>
      <c r="H76" s="16" t="str">
        <f>VLOOKUP(C76,LOOK_UP_TABLE!A:D,4,FALSE)</f>
        <v>Expense</v>
      </c>
    </row>
    <row r="77" spans="1:8">
      <c r="A77" s="11" t="s">
        <v>34</v>
      </c>
      <c r="B77" s="12">
        <v>45134.425613425927</v>
      </c>
      <c r="C77" s="15" t="s">
        <v>78</v>
      </c>
      <c r="D77" s="14">
        <v>10000</v>
      </c>
      <c r="E77" s="15" t="s">
        <v>36</v>
      </c>
      <c r="F77" s="16" t="str">
        <f>VLOOKUP(C77,LOOK_UP_TABLE!A:D,2,FALSE)</f>
        <v>Clothes</v>
      </c>
      <c r="G77" s="16" t="str">
        <f>VLOOKUP(C77,LOOK_UP_TABLE!A:D,3,FALSE)</f>
        <v>Discretionary</v>
      </c>
      <c r="H77" s="16" t="str">
        <f>VLOOKUP(C77,LOOK_UP_TABLE!A:D,4,FALSE)</f>
        <v>Expense</v>
      </c>
    </row>
    <row r="78" spans="1:8">
      <c r="A78" s="11" t="s">
        <v>34</v>
      </c>
      <c r="B78" s="12">
        <v>45134.734861111108</v>
      </c>
      <c r="C78" s="15" t="s">
        <v>43</v>
      </c>
      <c r="D78" s="14">
        <v>6870</v>
      </c>
      <c r="E78" s="15" t="s">
        <v>36</v>
      </c>
      <c r="F78" s="16" t="str">
        <f>VLOOKUP(C78,LOOK_UP_TABLE!A:D,2,FALSE)</f>
        <v>Restaurant</v>
      </c>
      <c r="G78" s="16" t="str">
        <f>VLOOKUP(C78,LOOK_UP_TABLE!A:D,3,FALSE)</f>
        <v>Dining Out</v>
      </c>
      <c r="H78" s="16" t="str">
        <f>VLOOKUP(C78,LOOK_UP_TABLE!A:D,4,FALSE)</f>
        <v>Expense</v>
      </c>
    </row>
    <row r="79" spans="1:8">
      <c r="A79" s="11" t="s">
        <v>34</v>
      </c>
      <c r="B79" s="12">
        <v>45135.956932870373</v>
      </c>
      <c r="C79" s="15" t="s">
        <v>79</v>
      </c>
      <c r="D79" s="14">
        <v>4240</v>
      </c>
      <c r="E79" s="15" t="s">
        <v>36</v>
      </c>
      <c r="F79" s="16" t="str">
        <f>VLOOKUP(C79,LOOK_UP_TABLE!A:D,2,FALSE)</f>
        <v>Restaurant</v>
      </c>
      <c r="G79" s="16" t="str">
        <f>VLOOKUP(C79,LOOK_UP_TABLE!A:D,3,FALSE)</f>
        <v>Dining Out</v>
      </c>
      <c r="H79" s="16" t="str">
        <f>VLOOKUP(C79,LOOK_UP_TABLE!A:D,4,FALSE)</f>
        <v>Expense</v>
      </c>
    </row>
    <row r="80" spans="1:8">
      <c r="A80" s="11" t="s">
        <v>34</v>
      </c>
      <c r="B80" s="12">
        <v>45136.561909722222</v>
      </c>
      <c r="C80" s="15" t="s">
        <v>80</v>
      </c>
      <c r="D80" s="14">
        <v>13311.91</v>
      </c>
      <c r="E80" s="15" t="s">
        <v>36</v>
      </c>
      <c r="F80" s="16" t="str">
        <f>VLOOKUP(C80,LOOK_UP_TABLE!A:D,2,FALSE)</f>
        <v>Subscriptions</v>
      </c>
      <c r="G80" s="16" t="str">
        <f>VLOOKUP(C80,LOOK_UP_TABLE!A:D,3,FALSE)</f>
        <v>Subscriptions</v>
      </c>
      <c r="H80" s="16" t="str">
        <f>VLOOKUP(C80,LOOK_UP_TABLE!A:D,4,FALSE)</f>
        <v>Expense</v>
      </c>
    </row>
    <row r="81" spans="1:8">
      <c r="A81" s="11" t="s">
        <v>34</v>
      </c>
      <c r="B81" s="12">
        <v>45136.561990740738</v>
      </c>
      <c r="C81" s="15" t="s">
        <v>80</v>
      </c>
      <c r="D81" s="14">
        <v>3555.45</v>
      </c>
      <c r="E81" s="15" t="s">
        <v>36</v>
      </c>
      <c r="F81" s="16" t="str">
        <f>VLOOKUP(C81,LOOK_UP_TABLE!A:D,2,FALSE)</f>
        <v>Subscriptions</v>
      </c>
      <c r="G81" s="16" t="str">
        <f>VLOOKUP(C81,LOOK_UP_TABLE!A:D,3,FALSE)</f>
        <v>Subscriptions</v>
      </c>
      <c r="H81" s="16" t="str">
        <f>VLOOKUP(C81,LOOK_UP_TABLE!A:D,4,FALSE)</f>
        <v>Expense</v>
      </c>
    </row>
    <row r="82" spans="1:8">
      <c r="A82" s="11" t="s">
        <v>34</v>
      </c>
      <c r="B82" s="12">
        <v>45137.583356481482</v>
      </c>
      <c r="C82" s="13" t="s">
        <v>35</v>
      </c>
      <c r="D82" s="14">
        <v>3495.95</v>
      </c>
      <c r="E82" s="15" t="s">
        <v>36</v>
      </c>
      <c r="F82" s="16" t="str">
        <f>VLOOKUP(C82,LOOK_UP_TABLE!A:D,2,FALSE)</f>
        <v>Subscriptions</v>
      </c>
      <c r="G82" s="16" t="str">
        <f>VLOOKUP(C82,LOOK_UP_TABLE!A:D,3,FALSE)</f>
        <v>Subscriptions</v>
      </c>
      <c r="H82" s="16" t="str">
        <f>VLOOKUP(C82,LOOK_UP_TABLE!A:D,4,FALSE)</f>
        <v>Expense</v>
      </c>
    </row>
    <row r="83" spans="1:8">
      <c r="A83" s="11" t="s">
        <v>34</v>
      </c>
      <c r="B83" s="12">
        <v>45077.396307870367</v>
      </c>
      <c r="C83" s="15" t="s">
        <v>50</v>
      </c>
      <c r="D83" s="14">
        <v>2787</v>
      </c>
      <c r="E83" s="15" t="s">
        <v>36</v>
      </c>
      <c r="F83" s="16" t="str">
        <f>VLOOKUP(C83,LOOK_UP_TABLE!A:D,2,FALSE)</f>
        <v>Groceries</v>
      </c>
      <c r="G83" s="16" t="str">
        <f>VLOOKUP(C83,LOOK_UP_TABLE!A:D,3,FALSE)</f>
        <v>Living Expenses</v>
      </c>
      <c r="H83" s="16" t="str">
        <f>VLOOKUP(C83,LOOK_UP_TABLE!A:D,4,FALSE)</f>
        <v>Expense</v>
      </c>
    </row>
    <row r="84" spans="1:8">
      <c r="A84" s="11" t="s">
        <v>34</v>
      </c>
      <c r="B84" s="12">
        <v>45077.756111111114</v>
      </c>
      <c r="C84" s="15" t="s">
        <v>41</v>
      </c>
      <c r="D84" s="14">
        <v>3038</v>
      </c>
      <c r="E84" s="15" t="s">
        <v>36</v>
      </c>
      <c r="F84" s="16" t="str">
        <f>VLOOKUP(C84,LOOK_UP_TABLE!A:D,2,FALSE)</f>
        <v>Groceries</v>
      </c>
      <c r="G84" s="16" t="str">
        <f>VLOOKUP(C84,LOOK_UP_TABLE!A:D,3,FALSE)</f>
        <v>Living Expenses</v>
      </c>
      <c r="H84" s="16" t="str">
        <f>VLOOKUP(C84,LOOK_UP_TABLE!A:D,4,FALSE)</f>
        <v>Expense</v>
      </c>
    </row>
    <row r="85" spans="1:8">
      <c r="A85" s="11" t="s">
        <v>34</v>
      </c>
      <c r="B85" s="12">
        <v>45078.747928240744</v>
      </c>
      <c r="C85" s="15" t="s">
        <v>74</v>
      </c>
      <c r="D85" s="14">
        <v>6120</v>
      </c>
      <c r="E85" s="15" t="s">
        <v>36</v>
      </c>
      <c r="F85" s="16" t="str">
        <f>VLOOKUP(C85,LOOK_UP_TABLE!A:D,2,FALSE)</f>
        <v>Groceries</v>
      </c>
      <c r="G85" s="16" t="str">
        <f>VLOOKUP(C85,LOOK_UP_TABLE!A:D,3,FALSE)</f>
        <v>Living Expenses</v>
      </c>
      <c r="H85" s="16" t="str">
        <f>VLOOKUP(C85,LOOK_UP_TABLE!A:D,4,FALSE)</f>
        <v>Expense</v>
      </c>
    </row>
    <row r="86" spans="1:8">
      <c r="A86" s="11" t="s">
        <v>34</v>
      </c>
      <c r="B86" s="12">
        <v>45079.799953703703</v>
      </c>
      <c r="C86" s="15" t="s">
        <v>81</v>
      </c>
      <c r="D86" s="14">
        <v>10000</v>
      </c>
      <c r="E86" s="15" t="s">
        <v>36</v>
      </c>
      <c r="F86" s="16" t="str">
        <f>VLOOKUP(C86,LOOK_UP_TABLE!A:D,2,FALSE)</f>
        <v>Restaurant</v>
      </c>
      <c r="G86" s="16" t="str">
        <f>VLOOKUP(C86,LOOK_UP_TABLE!A:D,3,FALSE)</f>
        <v>Dining Out</v>
      </c>
      <c r="H86" s="16" t="str">
        <f>VLOOKUP(C86,LOOK_UP_TABLE!A:D,4,FALSE)</f>
        <v>Expense</v>
      </c>
    </row>
    <row r="87" spans="1:8">
      <c r="A87" s="11" t="s">
        <v>34</v>
      </c>
      <c r="B87" s="12">
        <v>45080.732905092591</v>
      </c>
      <c r="C87" s="15" t="s">
        <v>82</v>
      </c>
      <c r="D87" s="14">
        <v>9745</v>
      </c>
      <c r="E87" s="15" t="s">
        <v>36</v>
      </c>
      <c r="F87" s="16" t="str">
        <f>VLOOKUP(C87,LOOK_UP_TABLE!A:D,2,FALSE)</f>
        <v>Restaurant</v>
      </c>
      <c r="G87" s="16" t="str">
        <f>VLOOKUP(C87,LOOK_UP_TABLE!A:D,3,FALSE)</f>
        <v>Dining Out</v>
      </c>
      <c r="H87" s="16" t="str">
        <f>VLOOKUP(C87,LOOK_UP_TABLE!A:D,4,FALSE)</f>
        <v>Expense</v>
      </c>
    </row>
    <row r="88" spans="1:8">
      <c r="A88" s="11" t="s">
        <v>34</v>
      </c>
      <c r="B88" s="12">
        <v>45080.786296296297</v>
      </c>
      <c r="C88" s="15" t="s">
        <v>82</v>
      </c>
      <c r="D88" s="14">
        <v>9745</v>
      </c>
      <c r="E88" s="15" t="s">
        <v>36</v>
      </c>
      <c r="F88" s="16" t="str">
        <f>VLOOKUP(C88,LOOK_UP_TABLE!A:D,2,FALSE)</f>
        <v>Restaurant</v>
      </c>
      <c r="G88" s="16" t="str">
        <f>VLOOKUP(C88,LOOK_UP_TABLE!A:D,3,FALSE)</f>
        <v>Dining Out</v>
      </c>
      <c r="H88" s="16" t="str">
        <f>VLOOKUP(C88,LOOK_UP_TABLE!A:D,4,FALSE)</f>
        <v>Expense</v>
      </c>
    </row>
    <row r="89" spans="1:8">
      <c r="A89" s="11" t="s">
        <v>34</v>
      </c>
      <c r="B89" s="12">
        <v>45080.750150462962</v>
      </c>
      <c r="C89" s="15" t="s">
        <v>82</v>
      </c>
      <c r="D89" s="14">
        <v>8850</v>
      </c>
      <c r="E89" s="15" t="s">
        <v>36</v>
      </c>
      <c r="F89" s="16" t="str">
        <f>VLOOKUP(C89,LOOK_UP_TABLE!A:D,2,FALSE)</f>
        <v>Restaurant</v>
      </c>
      <c r="G89" s="16" t="str">
        <f>VLOOKUP(C89,LOOK_UP_TABLE!A:D,3,FALSE)</f>
        <v>Dining Out</v>
      </c>
      <c r="H89" s="16" t="str">
        <f>VLOOKUP(C89,LOOK_UP_TABLE!A:D,4,FALSE)</f>
        <v>Expense</v>
      </c>
    </row>
    <row r="90" spans="1:8">
      <c r="A90" s="11" t="s">
        <v>34</v>
      </c>
      <c r="B90" s="12">
        <v>45080.839236111111</v>
      </c>
      <c r="C90" s="15" t="s">
        <v>82</v>
      </c>
      <c r="D90" s="14">
        <v>3695</v>
      </c>
      <c r="E90" s="15" t="s">
        <v>36</v>
      </c>
      <c r="F90" s="16" t="str">
        <f>VLOOKUP(C90,LOOK_UP_TABLE!A:D,2,FALSE)</f>
        <v>Restaurant</v>
      </c>
      <c r="G90" s="16" t="str">
        <f>VLOOKUP(C90,LOOK_UP_TABLE!A:D,3,FALSE)</f>
        <v>Dining Out</v>
      </c>
      <c r="H90" s="16" t="str">
        <f>VLOOKUP(C90,LOOK_UP_TABLE!A:D,4,FALSE)</f>
        <v>Expense</v>
      </c>
    </row>
    <row r="91" spans="1:8">
      <c r="A91" s="11" t="s">
        <v>34</v>
      </c>
      <c r="B91" s="12">
        <v>45080.817395833335</v>
      </c>
      <c r="C91" s="15" t="s">
        <v>82</v>
      </c>
      <c r="D91" s="14">
        <v>3695</v>
      </c>
      <c r="E91" s="15" t="s">
        <v>36</v>
      </c>
      <c r="F91" s="16" t="str">
        <f>VLOOKUP(C91,LOOK_UP_TABLE!A:D,2,FALSE)</f>
        <v>Restaurant</v>
      </c>
      <c r="G91" s="16" t="str">
        <f>VLOOKUP(C91,LOOK_UP_TABLE!A:D,3,FALSE)</f>
        <v>Dining Out</v>
      </c>
      <c r="H91" s="16" t="str">
        <f>VLOOKUP(C91,LOOK_UP_TABLE!A:D,4,FALSE)</f>
        <v>Expense</v>
      </c>
    </row>
    <row r="92" spans="1:8">
      <c r="A92" s="11" t="s">
        <v>34</v>
      </c>
      <c r="B92" s="12">
        <v>45080.875462962962</v>
      </c>
      <c r="C92" s="15" t="s">
        <v>82</v>
      </c>
      <c r="D92" s="14">
        <v>3695</v>
      </c>
      <c r="E92" s="15" t="s">
        <v>36</v>
      </c>
      <c r="F92" s="16" t="str">
        <f>VLOOKUP(C92,LOOK_UP_TABLE!A:D,2,FALSE)</f>
        <v>Restaurant</v>
      </c>
      <c r="G92" s="16" t="str">
        <f>VLOOKUP(C92,LOOK_UP_TABLE!A:D,3,FALSE)</f>
        <v>Dining Out</v>
      </c>
      <c r="H92" s="16" t="str">
        <f>VLOOKUP(C92,LOOK_UP_TABLE!A:D,4,FALSE)</f>
        <v>Expense</v>
      </c>
    </row>
    <row r="93" spans="1:8">
      <c r="A93" s="11" t="s">
        <v>34</v>
      </c>
      <c r="B93" s="12">
        <v>45080.626018518517</v>
      </c>
      <c r="C93" s="15" t="s">
        <v>83</v>
      </c>
      <c r="D93" s="14">
        <v>220</v>
      </c>
      <c r="E93" s="15" t="s">
        <v>36</v>
      </c>
      <c r="F93" s="16" t="str">
        <f>VLOOKUP(C93,LOOK_UP_TABLE!A:D,2,FALSE)</f>
        <v>Subscriptions</v>
      </c>
      <c r="G93" s="16" t="str">
        <f>VLOOKUP(C93,LOOK_UP_TABLE!A:D,3,FALSE)</f>
        <v>Subscriptions</v>
      </c>
      <c r="H93" s="16" t="str">
        <f>VLOOKUP(C93,LOOK_UP_TABLE!A:D,4,FALSE)</f>
        <v>Expense</v>
      </c>
    </row>
    <row r="94" spans="1:8">
      <c r="A94" s="11" t="s">
        <v>34</v>
      </c>
      <c r="B94" s="12">
        <v>45080.588368055556</v>
      </c>
      <c r="C94" s="15" t="s">
        <v>78</v>
      </c>
      <c r="D94" s="14">
        <v>11730</v>
      </c>
      <c r="E94" s="15" t="s">
        <v>36</v>
      </c>
      <c r="F94" s="16" t="str">
        <f>VLOOKUP(C94,LOOK_UP_TABLE!A:D,2,FALSE)</f>
        <v>Clothes</v>
      </c>
      <c r="G94" s="16" t="str">
        <f>VLOOKUP(C94,LOOK_UP_TABLE!A:D,3,FALSE)</f>
        <v>Discretionary</v>
      </c>
      <c r="H94" s="16" t="str">
        <f>VLOOKUP(C94,LOOK_UP_TABLE!A:D,4,FALSE)</f>
        <v>Expense</v>
      </c>
    </row>
    <row r="95" spans="1:8">
      <c r="A95" s="11" t="s">
        <v>34</v>
      </c>
      <c r="B95" s="12">
        <v>45080.594282407408</v>
      </c>
      <c r="C95" s="15" t="s">
        <v>84</v>
      </c>
      <c r="D95" s="14">
        <v>7520</v>
      </c>
      <c r="E95" s="15" t="s">
        <v>36</v>
      </c>
      <c r="F95" s="16" t="str">
        <f>VLOOKUP(C95,LOOK_UP_TABLE!A:D,2,FALSE)</f>
        <v>Restaurant</v>
      </c>
      <c r="G95" s="16" t="str">
        <f>VLOOKUP(C95,LOOK_UP_TABLE!A:D,3,FALSE)</f>
        <v>Dining Out</v>
      </c>
      <c r="H95" s="16" t="str">
        <f>VLOOKUP(C95,LOOK_UP_TABLE!A:D,4,FALSE)</f>
        <v>Expense</v>
      </c>
    </row>
    <row r="96" spans="1:8">
      <c r="A96" s="11" t="s">
        <v>34</v>
      </c>
      <c r="B96" s="12">
        <v>45080.622870370367</v>
      </c>
      <c r="C96" s="15" t="s">
        <v>85</v>
      </c>
      <c r="D96" s="14">
        <v>10500</v>
      </c>
      <c r="E96" s="15" t="s">
        <v>36</v>
      </c>
      <c r="F96" s="16" t="str">
        <f>VLOOKUP(C96,LOOK_UP_TABLE!A:D,2,FALSE)</f>
        <v>Restaurant</v>
      </c>
      <c r="G96" s="16" t="str">
        <f>VLOOKUP(C96,LOOK_UP_TABLE!A:D,3,FALSE)</f>
        <v>Dining Out</v>
      </c>
      <c r="H96" s="16" t="str">
        <f>VLOOKUP(C96,LOOK_UP_TABLE!A:D,4,FALSE)</f>
        <v>Expense</v>
      </c>
    </row>
    <row r="97" spans="1:8">
      <c r="A97" s="11" t="s">
        <v>34</v>
      </c>
      <c r="B97" s="12">
        <v>45080.890497685185</v>
      </c>
      <c r="C97" s="15" t="s">
        <v>86</v>
      </c>
      <c r="D97" s="14">
        <v>3660</v>
      </c>
      <c r="E97" s="15" t="s">
        <v>36</v>
      </c>
      <c r="F97" s="16" t="str">
        <f>VLOOKUP(C97,LOOK_UP_TABLE!A:D,2,FALSE)</f>
        <v>Restaurant</v>
      </c>
      <c r="G97" s="16" t="str">
        <f>VLOOKUP(C97,LOOK_UP_TABLE!A:D,3,FALSE)</f>
        <v>Dining Out</v>
      </c>
      <c r="H97" s="16" t="str">
        <f>VLOOKUP(C97,LOOK_UP_TABLE!A:D,4,FALSE)</f>
        <v>Expense</v>
      </c>
    </row>
    <row r="98" spans="1:8">
      <c r="A98" s="11" t="s">
        <v>34</v>
      </c>
      <c r="B98" s="12">
        <v>45082.735324074078</v>
      </c>
      <c r="C98" s="15" t="s">
        <v>42</v>
      </c>
      <c r="D98" s="14">
        <v>4490</v>
      </c>
      <c r="E98" s="15" t="s">
        <v>36</v>
      </c>
      <c r="F98" s="16" t="str">
        <f>VLOOKUP(C98,LOOK_UP_TABLE!A:D,2,FALSE)</f>
        <v>Subscriptions</v>
      </c>
      <c r="G98" s="16" t="str">
        <f>VLOOKUP(C98,LOOK_UP_TABLE!A:D,3,FALSE)</f>
        <v>Subscriptions</v>
      </c>
      <c r="H98" s="16" t="str">
        <f>VLOOKUP(C98,LOOK_UP_TABLE!A:D,4,FALSE)</f>
        <v>Expense</v>
      </c>
    </row>
    <row r="99" spans="1:8">
      <c r="A99" s="11" t="s">
        <v>34</v>
      </c>
      <c r="B99" s="12">
        <v>45085.696342592593</v>
      </c>
      <c r="C99" s="15" t="s">
        <v>77</v>
      </c>
      <c r="D99" s="14">
        <v>40772</v>
      </c>
      <c r="E99" s="15" t="s">
        <v>36</v>
      </c>
      <c r="F99" s="16" t="str">
        <f>VLOOKUP(C99,LOOK_UP_TABLE!A:D,2,FALSE)</f>
        <v>Gifts</v>
      </c>
      <c r="G99" s="16" t="str">
        <f>VLOOKUP(C99,LOOK_UP_TABLE!A:D,3,FALSE)</f>
        <v>Discretionary</v>
      </c>
      <c r="H99" s="16" t="str">
        <f>VLOOKUP(C99,LOOK_UP_TABLE!A:D,4,FALSE)</f>
        <v>Expense</v>
      </c>
    </row>
    <row r="100" spans="1:8">
      <c r="A100" s="11" t="s">
        <v>34</v>
      </c>
      <c r="B100" s="12">
        <v>45086.324884259258</v>
      </c>
      <c r="C100" s="15" t="s">
        <v>58</v>
      </c>
      <c r="D100" s="14">
        <v>2440</v>
      </c>
      <c r="E100" s="15" t="s">
        <v>36</v>
      </c>
      <c r="F100" s="16" t="str">
        <f>VLOOKUP(C100,LOOK_UP_TABLE!A:D,2,FALSE)</f>
        <v>Groceries</v>
      </c>
      <c r="G100" s="16" t="str">
        <f>VLOOKUP(C100,LOOK_UP_TABLE!A:D,3,FALSE)</f>
        <v>Living Expenses</v>
      </c>
      <c r="H100" s="16" t="str">
        <f>VLOOKUP(C100,LOOK_UP_TABLE!A:D,4,FALSE)</f>
        <v>Expense</v>
      </c>
    </row>
    <row r="101" spans="1:8">
      <c r="A101" s="11" t="s">
        <v>34</v>
      </c>
      <c r="B101" s="12">
        <v>45087.561956018515</v>
      </c>
      <c r="C101" s="15" t="s">
        <v>41</v>
      </c>
      <c r="D101" s="14">
        <v>2898</v>
      </c>
      <c r="E101" s="15" t="s">
        <v>36</v>
      </c>
      <c r="F101" s="16" t="str">
        <f>VLOOKUP(C101,LOOK_UP_TABLE!A:D,2,FALSE)</f>
        <v>Groceries</v>
      </c>
      <c r="G101" s="16" t="str">
        <f>VLOOKUP(C101,LOOK_UP_TABLE!A:D,3,FALSE)</f>
        <v>Living Expenses</v>
      </c>
      <c r="H101" s="16" t="str">
        <f>VLOOKUP(C101,LOOK_UP_TABLE!A:D,4,FALSE)</f>
        <v>Expense</v>
      </c>
    </row>
    <row r="102" spans="1:8">
      <c r="A102" s="11" t="s">
        <v>34</v>
      </c>
      <c r="B102" s="12">
        <v>45088.451793981483</v>
      </c>
      <c r="C102" s="15" t="s">
        <v>49</v>
      </c>
      <c r="D102" s="14">
        <v>5460</v>
      </c>
      <c r="E102" s="15" t="s">
        <v>36</v>
      </c>
      <c r="F102" s="16" t="str">
        <f>VLOOKUP(C102,LOOK_UP_TABLE!A:D,2,FALSE)</f>
        <v>Restaurant</v>
      </c>
      <c r="G102" s="16" t="str">
        <f>VLOOKUP(C102,LOOK_UP_TABLE!A:D,3,FALSE)</f>
        <v>Dining Out</v>
      </c>
      <c r="H102" s="16" t="str">
        <f>VLOOKUP(C102,LOOK_UP_TABLE!A:D,4,FALSE)</f>
        <v>Expense</v>
      </c>
    </row>
    <row r="103" spans="1:8">
      <c r="A103" s="11" t="s">
        <v>34</v>
      </c>
      <c r="B103" s="12">
        <v>45089.32309027778</v>
      </c>
      <c r="C103" s="15" t="s">
        <v>58</v>
      </c>
      <c r="D103" s="14">
        <v>1850</v>
      </c>
      <c r="E103" s="15" t="s">
        <v>36</v>
      </c>
      <c r="F103" s="16" t="str">
        <f>VLOOKUP(C103,LOOK_UP_TABLE!A:D,2,FALSE)</f>
        <v>Groceries</v>
      </c>
      <c r="G103" s="16" t="str">
        <f>VLOOKUP(C103,LOOK_UP_TABLE!A:D,3,FALSE)</f>
        <v>Living Expenses</v>
      </c>
      <c r="H103" s="16" t="str">
        <f>VLOOKUP(C103,LOOK_UP_TABLE!A:D,4,FALSE)</f>
        <v>Expense</v>
      </c>
    </row>
    <row r="104" spans="1:8">
      <c r="A104" s="11" t="s">
        <v>34</v>
      </c>
      <c r="B104" s="12">
        <v>45089.98065972222</v>
      </c>
      <c r="C104" s="15" t="s">
        <v>52</v>
      </c>
      <c r="D104" s="14">
        <v>399</v>
      </c>
      <c r="E104" s="15" t="s">
        <v>36</v>
      </c>
      <c r="F104" s="16" t="str">
        <f>VLOOKUP(C104,LOOK_UP_TABLE!A:D,2,FALSE)</f>
        <v>Subscriptions</v>
      </c>
      <c r="G104" s="16" t="str">
        <f>VLOOKUP(C104,LOOK_UP_TABLE!A:D,3,FALSE)</f>
        <v>Subscriptions</v>
      </c>
      <c r="H104" s="16" t="str">
        <f>VLOOKUP(C104,LOOK_UP_TABLE!A:D,4,FALSE)</f>
        <v>Expense</v>
      </c>
    </row>
    <row r="105" spans="1:8">
      <c r="A105" s="11" t="s">
        <v>34</v>
      </c>
      <c r="B105" s="12">
        <v>45091.632164351853</v>
      </c>
      <c r="C105" s="15" t="s">
        <v>53</v>
      </c>
      <c r="D105" s="14">
        <v>3497</v>
      </c>
      <c r="E105" s="15" t="s">
        <v>36</v>
      </c>
      <c r="F105" s="16" t="str">
        <f>VLOOKUP(C105,LOOK_UP_TABLE!A:D,2,FALSE)</f>
        <v>Coffee</v>
      </c>
      <c r="G105" s="16" t="str">
        <f>VLOOKUP(C105,LOOK_UP_TABLE!A:D,3,FALSE)</f>
        <v>Dining Out</v>
      </c>
      <c r="H105" s="16" t="str">
        <f>VLOOKUP(C105,LOOK_UP_TABLE!A:D,4,FALSE)</f>
        <v>Expense</v>
      </c>
    </row>
    <row r="106" spans="1:8">
      <c r="A106" s="11" t="s">
        <v>34</v>
      </c>
      <c r="B106" s="12">
        <v>45091.16815972222</v>
      </c>
      <c r="C106" s="15" t="s">
        <v>45</v>
      </c>
      <c r="D106" s="14">
        <v>19844</v>
      </c>
      <c r="E106" s="15" t="s">
        <v>36</v>
      </c>
      <c r="F106" s="16" t="str">
        <f>VLOOKUP(C106,LOOK_UP_TABLE!A:D,2,FALSE)</f>
        <v>MV Fuel</v>
      </c>
      <c r="G106" s="16" t="str">
        <f>VLOOKUP(C106,LOOK_UP_TABLE!A:D,3,FALSE)</f>
        <v>Transport</v>
      </c>
      <c r="H106" s="16" t="str">
        <f>VLOOKUP(C106,LOOK_UP_TABLE!A:D,4,FALSE)</f>
        <v>Expense</v>
      </c>
    </row>
    <row r="107" spans="1:8">
      <c r="A107" s="11" t="s">
        <v>34</v>
      </c>
      <c r="B107" s="12">
        <v>45093.729409722226</v>
      </c>
      <c r="C107" s="15" t="s">
        <v>41</v>
      </c>
      <c r="D107" s="14">
        <v>16763</v>
      </c>
      <c r="E107" s="15" t="s">
        <v>36</v>
      </c>
      <c r="F107" s="16" t="str">
        <f>VLOOKUP(C107,LOOK_UP_TABLE!A:D,2,FALSE)</f>
        <v>Groceries</v>
      </c>
      <c r="G107" s="16" t="str">
        <f>VLOOKUP(C107,LOOK_UP_TABLE!A:D,3,FALSE)</f>
        <v>Living Expenses</v>
      </c>
      <c r="H107" s="16" t="str">
        <f>VLOOKUP(C107,LOOK_UP_TABLE!A:D,4,FALSE)</f>
        <v>Expense</v>
      </c>
    </row>
    <row r="108" spans="1:8">
      <c r="A108" s="11" t="s">
        <v>34</v>
      </c>
      <c r="B108" s="12">
        <v>45094.457939814813</v>
      </c>
      <c r="C108" s="15" t="s">
        <v>87</v>
      </c>
      <c r="D108" s="14">
        <v>900</v>
      </c>
      <c r="E108" s="15" t="s">
        <v>36</v>
      </c>
      <c r="F108" s="16" t="str">
        <f>VLOOKUP(C108,LOOK_UP_TABLE!A:D,2,FALSE)</f>
        <v>Restaurant</v>
      </c>
      <c r="G108" s="16" t="str">
        <f>VLOOKUP(C108,LOOK_UP_TABLE!A:D,3,FALSE)</f>
        <v>Dining Out</v>
      </c>
      <c r="H108" s="16" t="str">
        <f>VLOOKUP(C108,LOOK_UP_TABLE!A:D,4,FALSE)</f>
        <v>Expense</v>
      </c>
    </row>
    <row r="109" spans="1:8">
      <c r="A109" s="11" t="s">
        <v>34</v>
      </c>
      <c r="B109" s="12">
        <v>45094.456006944441</v>
      </c>
      <c r="C109" s="15" t="s">
        <v>87</v>
      </c>
      <c r="D109" s="14">
        <v>2100</v>
      </c>
      <c r="E109" s="15" t="s">
        <v>36</v>
      </c>
      <c r="F109" s="16" t="str">
        <f>VLOOKUP(C109,LOOK_UP_TABLE!A:D,2,FALSE)</f>
        <v>Restaurant</v>
      </c>
      <c r="G109" s="16" t="str">
        <f>VLOOKUP(C109,LOOK_UP_TABLE!A:D,3,FALSE)</f>
        <v>Dining Out</v>
      </c>
      <c r="H109" s="16" t="str">
        <f>VLOOKUP(C109,LOOK_UP_TABLE!A:D,4,FALSE)</f>
        <v>Expense</v>
      </c>
    </row>
    <row r="110" spans="1:8">
      <c r="A110" s="11" t="s">
        <v>34</v>
      </c>
      <c r="B110" s="12">
        <v>45094.445729166669</v>
      </c>
      <c r="C110" s="15" t="s">
        <v>88</v>
      </c>
      <c r="D110" s="14">
        <v>2250</v>
      </c>
      <c r="E110" s="15" t="s">
        <v>36</v>
      </c>
      <c r="F110" s="16" t="str">
        <f>VLOOKUP(C110,LOOK_UP_TABLE!A:D,2,FALSE)</f>
        <v>Entertainment</v>
      </c>
      <c r="G110" s="16" t="str">
        <f>VLOOKUP(C110,LOOK_UP_TABLE!A:D,3,FALSE)</f>
        <v>Discretionary</v>
      </c>
      <c r="H110" s="16" t="str">
        <f>VLOOKUP(C110,LOOK_UP_TABLE!A:D,4,FALSE)</f>
        <v>Expense</v>
      </c>
    </row>
    <row r="111" spans="1:8">
      <c r="A111" s="11" t="s">
        <v>34</v>
      </c>
      <c r="B111" s="12">
        <v>45094.774641203701</v>
      </c>
      <c r="C111" s="15" t="s">
        <v>89</v>
      </c>
      <c r="D111" s="14">
        <v>13000</v>
      </c>
      <c r="E111" s="15" t="s">
        <v>36</v>
      </c>
      <c r="F111" s="16" t="str">
        <f>VLOOKUP(C111,LOOK_UP_TABLE!A:D,2,FALSE)</f>
        <v>Restaurant</v>
      </c>
      <c r="G111" s="16" t="str">
        <f>VLOOKUP(C111,LOOK_UP_TABLE!A:D,3,FALSE)</f>
        <v>Dining Out</v>
      </c>
      <c r="H111" s="16" t="str">
        <f>VLOOKUP(C111,LOOK_UP_TABLE!A:D,4,FALSE)</f>
        <v>Expense</v>
      </c>
    </row>
    <row r="112" spans="1:8">
      <c r="A112" s="11" t="s">
        <v>34</v>
      </c>
      <c r="B112" s="12">
        <v>45096.594108796293</v>
      </c>
      <c r="C112" s="15" t="s">
        <v>66</v>
      </c>
      <c r="D112" s="14">
        <v>2832</v>
      </c>
      <c r="E112" s="15" t="s">
        <v>36</v>
      </c>
      <c r="F112" s="16" t="str">
        <f>VLOOKUP(C112,LOOK_UP_TABLE!A:D,2,FALSE)</f>
        <v>Subscriptions</v>
      </c>
      <c r="G112" s="16" t="str">
        <f>VLOOKUP(C112,LOOK_UP_TABLE!A:D,3,FALSE)</f>
        <v>Subscriptions</v>
      </c>
      <c r="H112" s="16" t="str">
        <f>VLOOKUP(C112,LOOK_UP_TABLE!A:D,4,FALSE)</f>
        <v>Expense</v>
      </c>
    </row>
    <row r="113" spans="1:8">
      <c r="A113" s="11" t="s">
        <v>34</v>
      </c>
      <c r="B113" s="12">
        <v>45097.550312500003</v>
      </c>
      <c r="C113" s="15" t="s">
        <v>90</v>
      </c>
      <c r="D113" s="14">
        <v>3617.06</v>
      </c>
      <c r="E113" s="15" t="s">
        <v>36</v>
      </c>
      <c r="F113" s="16" t="str">
        <f>VLOOKUP(C113,LOOK_UP_TABLE!A:D,2,FALSE)</f>
        <v>MV Fuel</v>
      </c>
      <c r="G113" s="16" t="str">
        <f>VLOOKUP(C113,LOOK_UP_TABLE!A:D,3,FALSE)</f>
        <v>Transport</v>
      </c>
      <c r="H113" s="16" t="str">
        <f>VLOOKUP(C113,LOOK_UP_TABLE!A:D,4,FALSE)</f>
        <v>Expense</v>
      </c>
    </row>
    <row r="114" spans="1:8">
      <c r="A114" s="11" t="s">
        <v>34</v>
      </c>
      <c r="B114" s="12">
        <v>45097.377511574072</v>
      </c>
      <c r="C114" s="15" t="s">
        <v>53</v>
      </c>
      <c r="D114" s="14">
        <v>2796</v>
      </c>
      <c r="E114" s="15" t="s">
        <v>36</v>
      </c>
      <c r="F114" s="16" t="str">
        <f>VLOOKUP(C114,LOOK_UP_TABLE!A:D,2,FALSE)</f>
        <v>Coffee</v>
      </c>
      <c r="G114" s="16" t="str">
        <f>VLOOKUP(C114,LOOK_UP_TABLE!A:D,3,FALSE)</f>
        <v>Dining Out</v>
      </c>
      <c r="H114" s="16" t="str">
        <f>VLOOKUP(C114,LOOK_UP_TABLE!A:D,4,FALSE)</f>
        <v>Expense</v>
      </c>
    </row>
    <row r="115" spans="1:8">
      <c r="A115" s="11" t="s">
        <v>34</v>
      </c>
      <c r="B115" s="12">
        <v>45097.301134259258</v>
      </c>
      <c r="C115" s="15" t="s">
        <v>59</v>
      </c>
      <c r="D115" s="14">
        <v>28971</v>
      </c>
      <c r="E115" s="15" t="s">
        <v>36</v>
      </c>
      <c r="F115" s="16" t="str">
        <f>VLOOKUP(C115,LOOK_UP_TABLE!A:D,2,FALSE)</f>
        <v>MV Fuel</v>
      </c>
      <c r="G115" s="16" t="str">
        <f>VLOOKUP(C115,LOOK_UP_TABLE!A:D,3,FALSE)</f>
        <v>Transport</v>
      </c>
      <c r="H115" s="16" t="str">
        <f>VLOOKUP(C115,LOOK_UP_TABLE!A:D,4,FALSE)</f>
        <v>Expense</v>
      </c>
    </row>
    <row r="116" spans="1:8">
      <c r="A116" s="11" t="s">
        <v>34</v>
      </c>
      <c r="B116" s="12">
        <v>45098.511423611111</v>
      </c>
      <c r="C116" s="15" t="s">
        <v>50</v>
      </c>
      <c r="D116" s="14">
        <v>2341</v>
      </c>
      <c r="E116" s="15" t="s">
        <v>36</v>
      </c>
      <c r="F116" s="16" t="str">
        <f>VLOOKUP(C116,LOOK_UP_TABLE!A:D,2,FALSE)</f>
        <v>Groceries</v>
      </c>
      <c r="G116" s="16" t="str">
        <f>VLOOKUP(C116,LOOK_UP_TABLE!A:D,3,FALSE)</f>
        <v>Living Expenses</v>
      </c>
      <c r="H116" s="16" t="str">
        <f>VLOOKUP(C116,LOOK_UP_TABLE!A:D,4,FALSE)</f>
        <v>Expense</v>
      </c>
    </row>
    <row r="117" spans="1:8">
      <c r="A117" s="11" t="s">
        <v>34</v>
      </c>
      <c r="B117" s="12">
        <v>45098.512303240743</v>
      </c>
      <c r="C117" s="15" t="s">
        <v>50</v>
      </c>
      <c r="D117" s="14">
        <v>1378</v>
      </c>
      <c r="E117" s="15" t="s">
        <v>36</v>
      </c>
      <c r="F117" s="16" t="str">
        <f>VLOOKUP(C117,LOOK_UP_TABLE!A:D,2,FALSE)</f>
        <v>Groceries</v>
      </c>
      <c r="G117" s="16" t="str">
        <f>VLOOKUP(C117,LOOK_UP_TABLE!A:D,3,FALSE)</f>
        <v>Living Expenses</v>
      </c>
      <c r="H117" s="16" t="str">
        <f>VLOOKUP(C117,LOOK_UP_TABLE!A:D,4,FALSE)</f>
        <v>Expense</v>
      </c>
    </row>
    <row r="118" spans="1:8">
      <c r="A118" s="11" t="s">
        <v>34</v>
      </c>
      <c r="B118" s="12">
        <v>45099.665219907409</v>
      </c>
      <c r="C118" s="13" t="s">
        <v>91</v>
      </c>
      <c r="D118" s="14">
        <v>1849.82</v>
      </c>
      <c r="E118" s="15" t="s">
        <v>36</v>
      </c>
      <c r="F118" s="16" t="str">
        <f>VLOOKUP(C118,LOOK_UP_TABLE!A:D,2,FALSE)</f>
        <v>Subscriptions</v>
      </c>
      <c r="G118" s="16" t="str">
        <f>VLOOKUP(C118,LOOK_UP_TABLE!A:D,3,FALSE)</f>
        <v>Subscriptions</v>
      </c>
      <c r="H118" s="16" t="str">
        <f>VLOOKUP(C118,LOOK_UP_TABLE!A:D,4,FALSE)</f>
        <v>Expense</v>
      </c>
    </row>
    <row r="119" spans="1:8">
      <c r="A119" s="11" t="s">
        <v>34</v>
      </c>
      <c r="B119" s="12">
        <v>45100.490243055552</v>
      </c>
      <c r="C119" s="15" t="s">
        <v>68</v>
      </c>
      <c r="D119" s="14">
        <v>3073</v>
      </c>
      <c r="E119" s="15" t="s">
        <v>36</v>
      </c>
      <c r="F119" s="16" t="str">
        <f>VLOOKUP(C119,LOOK_UP_TABLE!A:D,2,FALSE)</f>
        <v>Gas/Electrics</v>
      </c>
      <c r="G119" s="16" t="str">
        <f>VLOOKUP(C119,LOOK_UP_TABLE!A:D,3,FALSE)</f>
        <v>Living Expenses</v>
      </c>
      <c r="H119" s="16" t="str">
        <f>VLOOKUP(C119,LOOK_UP_TABLE!A:D,4,FALSE)</f>
        <v>Expense</v>
      </c>
    </row>
    <row r="120" spans="1:8">
      <c r="A120" s="11" t="s">
        <v>34</v>
      </c>
      <c r="B120" s="12">
        <v>45100.492303240739</v>
      </c>
      <c r="C120" s="15" t="s">
        <v>68</v>
      </c>
      <c r="D120" s="14">
        <v>7141</v>
      </c>
      <c r="E120" s="15" t="s">
        <v>36</v>
      </c>
      <c r="F120" s="16" t="str">
        <f>VLOOKUP(C120,LOOK_UP_TABLE!A:D,2,FALSE)</f>
        <v>Gas/Electrics</v>
      </c>
      <c r="G120" s="16" t="str">
        <f>VLOOKUP(C120,LOOK_UP_TABLE!A:D,3,FALSE)</f>
        <v>Living Expenses</v>
      </c>
      <c r="H120" s="16" t="str">
        <f>VLOOKUP(C120,LOOK_UP_TABLE!A:D,4,FALSE)</f>
        <v>Expense</v>
      </c>
    </row>
    <row r="121" spans="1:8">
      <c r="A121" s="11" t="s">
        <v>34</v>
      </c>
      <c r="B121" s="12">
        <v>45100.488240740742</v>
      </c>
      <c r="C121" s="15" t="s">
        <v>69</v>
      </c>
      <c r="D121" s="14">
        <v>6780</v>
      </c>
      <c r="E121" s="15" t="s">
        <v>36</v>
      </c>
      <c r="F121" s="16" t="str">
        <f>VLOOKUP(C121,LOOK_UP_TABLE!A:D,2,FALSE)</f>
        <v>Phone</v>
      </c>
      <c r="G121" s="16" t="str">
        <f>VLOOKUP(C121,LOOK_UP_TABLE!A:D,3,FALSE)</f>
        <v>Living Expenses</v>
      </c>
      <c r="H121" s="16" t="str">
        <f>VLOOKUP(C121,LOOK_UP_TABLE!A:D,4,FALSE)</f>
        <v>Expense</v>
      </c>
    </row>
    <row r="122" spans="1:8">
      <c r="A122" s="11" t="s">
        <v>34</v>
      </c>
      <c r="B122" s="12">
        <v>45102.499097222222</v>
      </c>
      <c r="C122" s="15" t="s">
        <v>59</v>
      </c>
      <c r="D122" s="14">
        <v>30053</v>
      </c>
      <c r="E122" s="15" t="s">
        <v>36</v>
      </c>
      <c r="F122" s="16" t="str">
        <f>VLOOKUP(C122,LOOK_UP_TABLE!A:D,2,FALSE)</f>
        <v>MV Fuel</v>
      </c>
      <c r="G122" s="16" t="str">
        <f>VLOOKUP(C122,LOOK_UP_TABLE!A:D,3,FALSE)</f>
        <v>Transport</v>
      </c>
      <c r="H122" s="16" t="str">
        <f>VLOOKUP(C122,LOOK_UP_TABLE!A:D,4,FALSE)</f>
        <v>Expense</v>
      </c>
    </row>
    <row r="123" spans="1:8">
      <c r="A123" s="11" t="s">
        <v>34</v>
      </c>
      <c r="B123" s="12">
        <v>45102.491006944445</v>
      </c>
      <c r="C123" s="15" t="s">
        <v>60</v>
      </c>
      <c r="D123" s="14">
        <v>4980</v>
      </c>
      <c r="E123" s="15" t="s">
        <v>36</v>
      </c>
      <c r="F123" s="16" t="str">
        <f>VLOOKUP(C123,LOOK_UP_TABLE!A:D,2,FALSE)</f>
        <v>Restaurant</v>
      </c>
      <c r="G123" s="16" t="str">
        <f>VLOOKUP(C123,LOOK_UP_TABLE!A:D,3,FALSE)</f>
        <v>Dining Out</v>
      </c>
      <c r="H123" s="16" t="str">
        <f>VLOOKUP(C123,LOOK_UP_TABLE!A:D,4,FALSE)</f>
        <v>Expense</v>
      </c>
    </row>
    <row r="124" spans="1:8">
      <c r="A124" s="11" t="s">
        <v>34</v>
      </c>
      <c r="B124" s="12">
        <v>45103.626689814817</v>
      </c>
      <c r="C124" s="15" t="s">
        <v>49</v>
      </c>
      <c r="D124" s="14">
        <v>4980</v>
      </c>
      <c r="E124" s="15" t="s">
        <v>36</v>
      </c>
      <c r="F124" s="16" t="str">
        <f>VLOOKUP(C124,LOOK_UP_TABLE!A:D,2,FALSE)</f>
        <v>Restaurant</v>
      </c>
      <c r="G124" s="16" t="str">
        <f>VLOOKUP(C124,LOOK_UP_TABLE!A:D,3,FALSE)</f>
        <v>Dining Out</v>
      </c>
      <c r="H124" s="16" t="str">
        <f>VLOOKUP(C124,LOOK_UP_TABLE!A:D,4,FALSE)</f>
        <v>Expense</v>
      </c>
    </row>
    <row r="125" spans="1:8">
      <c r="A125" s="11" t="s">
        <v>34</v>
      </c>
      <c r="B125" s="12">
        <v>45104.631388888891</v>
      </c>
      <c r="C125" s="15" t="s">
        <v>92</v>
      </c>
      <c r="D125" s="14">
        <v>29869</v>
      </c>
      <c r="E125" s="15" t="s">
        <v>36</v>
      </c>
      <c r="F125" s="16" t="str">
        <f>VLOOKUP(C125,LOOK_UP_TABLE!A:D,2,FALSE)</f>
        <v>Groceries</v>
      </c>
      <c r="G125" s="16" t="str">
        <f>VLOOKUP(C125,LOOK_UP_TABLE!A:D,3,FALSE)</f>
        <v>Living Expenses</v>
      </c>
      <c r="H125" s="16" t="str">
        <f>VLOOKUP(C125,LOOK_UP_TABLE!A:D,4,FALSE)</f>
        <v>Expense</v>
      </c>
    </row>
    <row r="126" spans="1:8">
      <c r="A126" s="11" t="s">
        <v>34</v>
      </c>
      <c r="B126" s="12">
        <v>45106.674976851849</v>
      </c>
      <c r="C126" s="15" t="s">
        <v>93</v>
      </c>
      <c r="D126" s="14">
        <v>7800</v>
      </c>
      <c r="E126" s="15" t="s">
        <v>36</v>
      </c>
      <c r="F126" s="16" t="str">
        <f>VLOOKUP(C126,LOOK_UP_TABLE!A:D,2,FALSE)</f>
        <v>Entertainment</v>
      </c>
      <c r="G126" s="16" t="str">
        <f>VLOOKUP(C126,LOOK_UP_TABLE!A:D,3,FALSE)</f>
        <v>Discretionary</v>
      </c>
      <c r="H126" s="16" t="str">
        <f>VLOOKUP(C126,LOOK_UP_TABLE!A:D,4,FALSE)</f>
        <v>Expense</v>
      </c>
    </row>
    <row r="127" spans="1:8">
      <c r="A127" s="11" t="s">
        <v>34</v>
      </c>
      <c r="B127" s="12">
        <v>45106.757685185185</v>
      </c>
      <c r="C127" s="15" t="s">
        <v>93</v>
      </c>
      <c r="D127" s="14">
        <v>2500</v>
      </c>
      <c r="E127" s="15" t="s">
        <v>36</v>
      </c>
      <c r="F127" s="16" t="str">
        <f>VLOOKUP(C127,LOOK_UP_TABLE!A:D,2,FALSE)</f>
        <v>Entertainment</v>
      </c>
      <c r="G127" s="16" t="str">
        <f>VLOOKUP(C127,LOOK_UP_TABLE!A:D,3,FALSE)</f>
        <v>Discretionary</v>
      </c>
      <c r="H127" s="16" t="str">
        <f>VLOOKUP(C127,LOOK_UP_TABLE!A:D,4,FALSE)</f>
        <v>Expense</v>
      </c>
    </row>
    <row r="128" spans="1:8">
      <c r="A128" s="11" t="s">
        <v>34</v>
      </c>
      <c r="B128" s="12">
        <v>45106.594409722224</v>
      </c>
      <c r="C128" s="15" t="s">
        <v>80</v>
      </c>
      <c r="D128" s="14">
        <v>1302.3399999999999</v>
      </c>
      <c r="E128" s="15" t="s">
        <v>36</v>
      </c>
      <c r="F128" s="16" t="str">
        <f>VLOOKUP(C128,LOOK_UP_TABLE!A:D,2,FALSE)</f>
        <v>Subscriptions</v>
      </c>
      <c r="G128" s="16" t="str">
        <f>VLOOKUP(C128,LOOK_UP_TABLE!A:D,3,FALSE)</f>
        <v>Subscriptions</v>
      </c>
      <c r="H128" s="16" t="str">
        <f>VLOOKUP(C128,LOOK_UP_TABLE!A:D,4,FALSE)</f>
        <v>Expense</v>
      </c>
    </row>
    <row r="129" spans="1:8">
      <c r="A129" s="11" t="s">
        <v>34</v>
      </c>
      <c r="B129" s="12">
        <v>45106.594444444447</v>
      </c>
      <c r="C129" s="15" t="s">
        <v>80</v>
      </c>
      <c r="D129" s="14">
        <v>3472.89</v>
      </c>
      <c r="E129" s="15" t="s">
        <v>36</v>
      </c>
      <c r="F129" s="16" t="str">
        <f>VLOOKUP(C129,LOOK_UP_TABLE!A:D,2,FALSE)</f>
        <v>Subscriptions</v>
      </c>
      <c r="G129" s="16" t="str">
        <f>VLOOKUP(C129,LOOK_UP_TABLE!A:D,3,FALSE)</f>
        <v>Subscriptions</v>
      </c>
      <c r="H129" s="16" t="str">
        <f>VLOOKUP(C129,LOOK_UP_TABLE!A:D,4,FALSE)</f>
        <v>Expense</v>
      </c>
    </row>
    <row r="130" spans="1:8">
      <c r="A130" s="11" t="s">
        <v>34</v>
      </c>
      <c r="B130" s="12">
        <v>45106.594375000001</v>
      </c>
      <c r="C130" s="15" t="s">
        <v>80</v>
      </c>
      <c r="D130" s="14">
        <v>13002.81</v>
      </c>
      <c r="E130" s="15" t="s">
        <v>36</v>
      </c>
      <c r="F130" s="16" t="str">
        <f>VLOOKUP(C130,LOOK_UP_TABLE!A:D,2,FALSE)</f>
        <v>Subscriptions</v>
      </c>
      <c r="G130" s="16" t="str">
        <f>VLOOKUP(C130,LOOK_UP_TABLE!A:D,3,FALSE)</f>
        <v>Subscriptions</v>
      </c>
      <c r="H130" s="16" t="str">
        <f>VLOOKUP(C130,LOOK_UP_TABLE!A:D,4,FALSE)</f>
        <v>Expense</v>
      </c>
    </row>
    <row r="131" spans="1:8">
      <c r="A131" s="11" t="s">
        <v>34</v>
      </c>
      <c r="B131" s="12">
        <v>45046.076782407406</v>
      </c>
      <c r="C131" s="15" t="s">
        <v>94</v>
      </c>
      <c r="D131" s="14">
        <v>5000</v>
      </c>
      <c r="E131" s="15" t="s">
        <v>36</v>
      </c>
      <c r="F131" s="16" t="str">
        <f>VLOOKUP(C131,LOOK_UP_TABLE!A:D,2,FALSE)</f>
        <v>Other</v>
      </c>
      <c r="G131" s="16" t="str">
        <f>VLOOKUP(C131,LOOK_UP_TABLE!A:D,3,FALSE)</f>
        <v>Other</v>
      </c>
      <c r="H131" s="16" t="str">
        <f>VLOOKUP(C131,LOOK_UP_TABLE!A:D,4,FALSE)</f>
        <v>Expense</v>
      </c>
    </row>
    <row r="132" spans="1:8">
      <c r="A132" s="11" t="s">
        <v>34</v>
      </c>
      <c r="B132" s="12">
        <v>45045.911747685182</v>
      </c>
      <c r="C132" s="15" t="s">
        <v>82</v>
      </c>
      <c r="D132" s="14">
        <v>700</v>
      </c>
      <c r="E132" s="15" t="s">
        <v>36</v>
      </c>
      <c r="F132" s="16" t="str">
        <f>VLOOKUP(C132,LOOK_UP_TABLE!A:D,2,FALSE)</f>
        <v>Restaurant</v>
      </c>
      <c r="G132" s="16" t="str">
        <f>VLOOKUP(C132,LOOK_UP_TABLE!A:D,3,FALSE)</f>
        <v>Dining Out</v>
      </c>
      <c r="H132" s="16" t="str">
        <f>VLOOKUP(C132,LOOK_UP_TABLE!A:D,4,FALSE)</f>
        <v>Expense</v>
      </c>
    </row>
    <row r="133" spans="1:8">
      <c r="A133" s="11" t="s">
        <v>34</v>
      </c>
      <c r="B133" s="12">
        <v>45045.916678240741</v>
      </c>
      <c r="C133" s="15" t="s">
        <v>82</v>
      </c>
      <c r="D133" s="14">
        <v>3950</v>
      </c>
      <c r="E133" s="15" t="s">
        <v>36</v>
      </c>
      <c r="F133" s="16" t="str">
        <f>VLOOKUP(C133,LOOK_UP_TABLE!A:D,2,FALSE)</f>
        <v>Restaurant</v>
      </c>
      <c r="G133" s="16" t="str">
        <f>VLOOKUP(C133,LOOK_UP_TABLE!A:D,3,FALSE)</f>
        <v>Dining Out</v>
      </c>
      <c r="H133" s="16" t="str">
        <f>VLOOKUP(C133,LOOK_UP_TABLE!A:D,4,FALSE)</f>
        <v>Expense</v>
      </c>
    </row>
    <row r="134" spans="1:8">
      <c r="A134" s="11" t="s">
        <v>34</v>
      </c>
      <c r="B134" s="12">
        <v>45046.013275462959</v>
      </c>
      <c r="C134" s="15" t="s">
        <v>82</v>
      </c>
      <c r="D134" s="14">
        <v>5350</v>
      </c>
      <c r="E134" s="15" t="s">
        <v>36</v>
      </c>
      <c r="F134" s="16" t="str">
        <f>VLOOKUP(C134,LOOK_UP_TABLE!A:D,2,FALSE)</f>
        <v>Restaurant</v>
      </c>
      <c r="G134" s="16" t="str">
        <f>VLOOKUP(C134,LOOK_UP_TABLE!A:D,3,FALSE)</f>
        <v>Dining Out</v>
      </c>
      <c r="H134" s="16" t="str">
        <f>VLOOKUP(C134,LOOK_UP_TABLE!A:D,4,FALSE)</f>
        <v>Expense</v>
      </c>
    </row>
    <row r="135" spans="1:8">
      <c r="A135" s="11" t="s">
        <v>34</v>
      </c>
      <c r="B135" s="12">
        <v>45046.746365740742</v>
      </c>
      <c r="C135" s="15" t="s">
        <v>41</v>
      </c>
      <c r="D135" s="14">
        <v>18840</v>
      </c>
      <c r="E135" s="15" t="s">
        <v>36</v>
      </c>
      <c r="F135" s="16" t="str">
        <f>VLOOKUP(C135,LOOK_UP_TABLE!A:D,2,FALSE)</f>
        <v>Groceries</v>
      </c>
      <c r="G135" s="16" t="str">
        <f>VLOOKUP(C135,LOOK_UP_TABLE!A:D,3,FALSE)</f>
        <v>Living Expenses</v>
      </c>
      <c r="H135" s="16" t="str">
        <f>VLOOKUP(C135,LOOK_UP_TABLE!A:D,4,FALSE)</f>
        <v>Expense</v>
      </c>
    </row>
    <row r="136" spans="1:8">
      <c r="A136" s="11" t="s">
        <v>34</v>
      </c>
      <c r="B136" s="12">
        <v>45047.37332175926</v>
      </c>
      <c r="C136" s="15" t="s">
        <v>62</v>
      </c>
      <c r="D136" s="14">
        <v>5880</v>
      </c>
      <c r="E136" s="15" t="s">
        <v>36</v>
      </c>
      <c r="F136" s="16" t="str">
        <f>VLOOKUP(C136,LOOK_UP_TABLE!A:D,2,FALSE)</f>
        <v>Restaurant</v>
      </c>
      <c r="G136" s="16" t="str">
        <f>VLOOKUP(C136,LOOK_UP_TABLE!A:D,3,FALSE)</f>
        <v>Dining Out</v>
      </c>
      <c r="H136" s="16" t="str">
        <f>VLOOKUP(C136,LOOK_UP_TABLE!A:D,4,FALSE)</f>
        <v>Expense</v>
      </c>
    </row>
    <row r="137" spans="1:8">
      <c r="A137" s="11" t="s">
        <v>34</v>
      </c>
      <c r="B137" s="12">
        <v>45047.850405092591</v>
      </c>
      <c r="C137" s="15" t="s">
        <v>68</v>
      </c>
      <c r="D137" s="14">
        <v>94991</v>
      </c>
      <c r="E137" s="15" t="s">
        <v>36</v>
      </c>
      <c r="F137" s="16" t="str">
        <f>VLOOKUP(C137,LOOK_UP_TABLE!A:D,2,FALSE)</f>
        <v>Gas/Electrics</v>
      </c>
      <c r="G137" s="16" t="str">
        <f>VLOOKUP(C137,LOOK_UP_TABLE!A:D,3,FALSE)</f>
        <v>Living Expenses</v>
      </c>
      <c r="H137" s="16" t="str">
        <f>VLOOKUP(C137,LOOK_UP_TABLE!A:D,4,FALSE)</f>
        <v>Expense</v>
      </c>
    </row>
    <row r="138" spans="1:8">
      <c r="A138" s="11" t="s">
        <v>34</v>
      </c>
      <c r="B138" s="12">
        <v>45048.810833333337</v>
      </c>
      <c r="C138" s="15" t="s">
        <v>95</v>
      </c>
      <c r="D138" s="14">
        <v>3752.82</v>
      </c>
      <c r="E138" s="15" t="s">
        <v>36</v>
      </c>
      <c r="F138" s="16" t="str">
        <f>VLOOKUP(C138,LOOK_UP_TABLE!A:D,2,FALSE)</f>
        <v>Subscriptions</v>
      </c>
      <c r="G138" s="16" t="str">
        <f>VLOOKUP(C138,LOOK_UP_TABLE!A:D,3,FALSE)</f>
        <v>Subscriptions</v>
      </c>
      <c r="H138" s="16" t="str">
        <f>VLOOKUP(C138,LOOK_UP_TABLE!A:D,4,FALSE)</f>
        <v>Expense</v>
      </c>
    </row>
    <row r="139" spans="1:8">
      <c r="A139" s="11" t="s">
        <v>34</v>
      </c>
      <c r="B139" s="12">
        <v>45050.606874999998</v>
      </c>
      <c r="C139" s="15" t="s">
        <v>96</v>
      </c>
      <c r="D139" s="14">
        <v>24684</v>
      </c>
      <c r="E139" s="15" t="s">
        <v>36</v>
      </c>
      <c r="F139" s="16" t="str">
        <f>VLOOKUP(C139,LOOK_UP_TABLE!A:D,2,FALSE)</f>
        <v>Groceries</v>
      </c>
      <c r="G139" s="16" t="str">
        <f>VLOOKUP(C139,LOOK_UP_TABLE!A:D,3,FALSE)</f>
        <v>Living Expenses</v>
      </c>
      <c r="H139" s="16" t="str">
        <f>VLOOKUP(C139,LOOK_UP_TABLE!A:D,4,FALSE)</f>
        <v>Expense</v>
      </c>
    </row>
    <row r="140" spans="1:8">
      <c r="A140" s="11" t="s">
        <v>34</v>
      </c>
      <c r="B140" s="12">
        <v>45051.659247685187</v>
      </c>
      <c r="C140" s="15" t="s">
        <v>88</v>
      </c>
      <c r="D140" s="14">
        <v>4500</v>
      </c>
      <c r="E140" s="15" t="s">
        <v>36</v>
      </c>
      <c r="F140" s="16" t="str">
        <f>VLOOKUP(C140,LOOK_UP_TABLE!A:D,2,FALSE)</f>
        <v>Entertainment</v>
      </c>
      <c r="G140" s="16" t="str">
        <f>VLOOKUP(C140,LOOK_UP_TABLE!A:D,3,FALSE)</f>
        <v>Discretionary</v>
      </c>
      <c r="H140" s="16" t="str">
        <f>VLOOKUP(C140,LOOK_UP_TABLE!A:D,4,FALSE)</f>
        <v>Expense</v>
      </c>
    </row>
    <row r="141" spans="1:8">
      <c r="A141" s="11" t="s">
        <v>34</v>
      </c>
      <c r="B141" s="12">
        <v>45051.638472222221</v>
      </c>
      <c r="C141" s="15" t="s">
        <v>47</v>
      </c>
      <c r="D141" s="14">
        <v>26313</v>
      </c>
      <c r="E141" s="15" t="s">
        <v>36</v>
      </c>
      <c r="F141" s="16" t="str">
        <f>VLOOKUP(C141,LOOK_UP_TABLE!A:D,2,FALSE)</f>
        <v>MV Fuel</v>
      </c>
      <c r="G141" s="16" t="str">
        <f>VLOOKUP(C141,LOOK_UP_TABLE!A:D,3,FALSE)</f>
        <v>Transport</v>
      </c>
      <c r="H141" s="16" t="str">
        <f>VLOOKUP(C141,LOOK_UP_TABLE!A:D,4,FALSE)</f>
        <v>Expense</v>
      </c>
    </row>
    <row r="142" spans="1:8">
      <c r="A142" s="11" t="s">
        <v>34</v>
      </c>
      <c r="B142" s="12">
        <v>45052.386631944442</v>
      </c>
      <c r="C142" s="15" t="s">
        <v>97</v>
      </c>
      <c r="D142" s="14">
        <v>4700</v>
      </c>
      <c r="E142" s="15" t="s">
        <v>36</v>
      </c>
      <c r="F142" s="16" t="str">
        <f>VLOOKUP(C142,LOOK_UP_TABLE!A:D,2,FALSE)</f>
        <v>Gifts</v>
      </c>
      <c r="G142" s="16" t="str">
        <f>VLOOKUP(C142,LOOK_UP_TABLE!A:D,3,FALSE)</f>
        <v>Discretionary</v>
      </c>
      <c r="H142" s="16" t="str">
        <f>VLOOKUP(C142,LOOK_UP_TABLE!A:D,4,FALSE)</f>
        <v>Expense</v>
      </c>
    </row>
    <row r="143" spans="1:8">
      <c r="A143" s="11" t="s">
        <v>34</v>
      </c>
      <c r="B143" s="12">
        <v>45052.410300925927</v>
      </c>
      <c r="C143" s="15" t="s">
        <v>98</v>
      </c>
      <c r="D143" s="14">
        <v>16305</v>
      </c>
      <c r="E143" s="15" t="s">
        <v>36</v>
      </c>
      <c r="F143" s="16" t="str">
        <f>VLOOKUP(C143,LOOK_UP_TABLE!A:D,2,FALSE)</f>
        <v>Groceries</v>
      </c>
      <c r="G143" s="16" t="str">
        <f>VLOOKUP(C143,LOOK_UP_TABLE!A:D,3,FALSE)</f>
        <v>Living Expenses</v>
      </c>
      <c r="H143" s="16" t="str">
        <f>VLOOKUP(C143,LOOK_UP_TABLE!A:D,4,FALSE)</f>
        <v>Expense</v>
      </c>
    </row>
    <row r="144" spans="1:8">
      <c r="A144" s="11" t="s">
        <v>34</v>
      </c>
      <c r="B144" s="12">
        <v>45052.388553240744</v>
      </c>
      <c r="C144" s="15" t="s">
        <v>58</v>
      </c>
      <c r="D144" s="14">
        <v>2810</v>
      </c>
      <c r="E144" s="15" t="s">
        <v>36</v>
      </c>
      <c r="F144" s="16" t="str">
        <f>VLOOKUP(C144,LOOK_UP_TABLE!A:D,2,FALSE)</f>
        <v>Groceries</v>
      </c>
      <c r="G144" s="16" t="str">
        <f>VLOOKUP(C144,LOOK_UP_TABLE!A:D,3,FALSE)</f>
        <v>Living Expenses</v>
      </c>
      <c r="H144" s="16" t="str">
        <f>VLOOKUP(C144,LOOK_UP_TABLE!A:D,4,FALSE)</f>
        <v>Expense</v>
      </c>
    </row>
    <row r="145" spans="1:8">
      <c r="A145" s="11" t="s">
        <v>34</v>
      </c>
      <c r="B145" s="12">
        <v>45052.614363425928</v>
      </c>
      <c r="C145" s="15" t="s">
        <v>41</v>
      </c>
      <c r="D145" s="14">
        <v>5555</v>
      </c>
      <c r="E145" s="15" t="s">
        <v>36</v>
      </c>
      <c r="F145" s="16" t="str">
        <f>VLOOKUP(C145,LOOK_UP_TABLE!A:D,2,FALSE)</f>
        <v>Groceries</v>
      </c>
      <c r="G145" s="16" t="str">
        <f>VLOOKUP(C145,LOOK_UP_TABLE!A:D,3,FALSE)</f>
        <v>Living Expenses</v>
      </c>
      <c r="H145" s="16" t="str">
        <f>VLOOKUP(C145,LOOK_UP_TABLE!A:D,4,FALSE)</f>
        <v>Expense</v>
      </c>
    </row>
    <row r="146" spans="1:8">
      <c r="A146" s="11" t="s">
        <v>34</v>
      </c>
      <c r="B146" s="12">
        <v>45052.585694444446</v>
      </c>
      <c r="C146" s="15" t="s">
        <v>99</v>
      </c>
      <c r="D146" s="14">
        <v>22528</v>
      </c>
      <c r="E146" s="15" t="s">
        <v>36</v>
      </c>
      <c r="F146" s="16" t="str">
        <f>VLOOKUP(C146,LOOK_UP_TABLE!A:D,2,FALSE)</f>
        <v>Gifts</v>
      </c>
      <c r="G146" s="16" t="str">
        <f>VLOOKUP(C146,LOOK_UP_TABLE!A:D,3,FALSE)</f>
        <v>Discretionary</v>
      </c>
      <c r="H146" s="16" t="str">
        <f>VLOOKUP(C146,LOOK_UP_TABLE!A:D,4,FALSE)</f>
        <v>Expense</v>
      </c>
    </row>
    <row r="147" spans="1:8">
      <c r="A147" s="11" t="s">
        <v>34</v>
      </c>
      <c r="B147" s="12">
        <v>45057.655393518522</v>
      </c>
      <c r="C147" s="15" t="s">
        <v>53</v>
      </c>
      <c r="D147" s="14">
        <v>3997</v>
      </c>
      <c r="E147" s="15" t="s">
        <v>36</v>
      </c>
      <c r="F147" s="16" t="str">
        <f>VLOOKUP(C147,LOOK_UP_TABLE!A:D,2,FALSE)</f>
        <v>Coffee</v>
      </c>
      <c r="G147" s="16" t="str">
        <f>VLOOKUP(C147,LOOK_UP_TABLE!A:D,3,FALSE)</f>
        <v>Dining Out</v>
      </c>
      <c r="H147" s="16" t="str">
        <f>VLOOKUP(C147,LOOK_UP_TABLE!A:D,4,FALSE)</f>
        <v>Expense</v>
      </c>
    </row>
    <row r="148" spans="1:8">
      <c r="A148" s="11" t="s">
        <v>34</v>
      </c>
      <c r="B148" s="12">
        <v>45058.318252314813</v>
      </c>
      <c r="C148" s="15" t="s">
        <v>50</v>
      </c>
      <c r="D148" s="14">
        <v>1062</v>
      </c>
      <c r="E148" s="15" t="s">
        <v>36</v>
      </c>
      <c r="F148" s="16" t="str">
        <f>VLOOKUP(C148,LOOK_UP_TABLE!A:D,2,FALSE)</f>
        <v>Groceries</v>
      </c>
      <c r="G148" s="16" t="str">
        <f>VLOOKUP(C148,LOOK_UP_TABLE!A:D,3,FALSE)</f>
        <v>Living Expenses</v>
      </c>
      <c r="H148" s="16" t="str">
        <f>VLOOKUP(C148,LOOK_UP_TABLE!A:D,4,FALSE)</f>
        <v>Expense</v>
      </c>
    </row>
    <row r="149" spans="1:8">
      <c r="A149" s="11" t="s">
        <v>34</v>
      </c>
      <c r="B149" s="12">
        <v>45058.761770833335</v>
      </c>
      <c r="C149" s="15" t="s">
        <v>99</v>
      </c>
      <c r="D149" s="14">
        <v>29052</v>
      </c>
      <c r="E149" s="15" t="s">
        <v>36</v>
      </c>
      <c r="F149" s="16" t="str">
        <f>VLOOKUP(C149,LOOK_UP_TABLE!A:D,2,FALSE)</f>
        <v>Gifts</v>
      </c>
      <c r="G149" s="16" t="str">
        <f>VLOOKUP(C149,LOOK_UP_TABLE!A:D,3,FALSE)</f>
        <v>Discretionary</v>
      </c>
      <c r="H149" s="16" t="str">
        <f>VLOOKUP(C149,LOOK_UP_TABLE!A:D,4,FALSE)</f>
        <v>Expense</v>
      </c>
    </row>
    <row r="150" spans="1:8">
      <c r="A150" s="11" t="s">
        <v>34</v>
      </c>
      <c r="B150" s="12">
        <v>45058.610300925924</v>
      </c>
      <c r="C150" s="15" t="s">
        <v>100</v>
      </c>
      <c r="D150" s="14">
        <v>2164.29</v>
      </c>
      <c r="E150" s="15" t="s">
        <v>36</v>
      </c>
      <c r="F150" s="16" t="str">
        <f>VLOOKUP(C150,LOOK_UP_TABLE!A:D,2,FALSE)</f>
        <v>Subscriptions</v>
      </c>
      <c r="G150" s="16" t="str">
        <f>VLOOKUP(C150,LOOK_UP_TABLE!A:D,3,FALSE)</f>
        <v>Subscriptions</v>
      </c>
      <c r="H150" s="16" t="str">
        <f>VLOOKUP(C150,LOOK_UP_TABLE!A:D,4,FALSE)</f>
        <v>Expense</v>
      </c>
    </row>
    <row r="151" spans="1:8">
      <c r="A151" s="11" t="s">
        <v>34</v>
      </c>
      <c r="B151" s="12">
        <v>45058.980775462966</v>
      </c>
      <c r="C151" s="15" t="s">
        <v>52</v>
      </c>
      <c r="D151" s="14">
        <v>299</v>
      </c>
      <c r="E151" s="15" t="s">
        <v>36</v>
      </c>
      <c r="F151" s="16" t="str">
        <f>VLOOKUP(C151,LOOK_UP_TABLE!A:D,2,FALSE)</f>
        <v>Subscriptions</v>
      </c>
      <c r="G151" s="16" t="str">
        <f>VLOOKUP(C151,LOOK_UP_TABLE!A:D,3,FALSE)</f>
        <v>Subscriptions</v>
      </c>
      <c r="H151" s="16" t="str">
        <f>VLOOKUP(C151,LOOK_UP_TABLE!A:D,4,FALSE)</f>
        <v>Expense</v>
      </c>
    </row>
    <row r="152" spans="1:8">
      <c r="A152" s="11" t="s">
        <v>34</v>
      </c>
      <c r="B152" s="12">
        <v>45059.383020833331</v>
      </c>
      <c r="C152" s="15" t="s">
        <v>101</v>
      </c>
      <c r="D152" s="14">
        <v>9240</v>
      </c>
      <c r="E152" s="15" t="s">
        <v>36</v>
      </c>
      <c r="F152" s="16" t="str">
        <f>VLOOKUP(C152,LOOK_UP_TABLE!A:D,2,FALSE)</f>
        <v>Clothes</v>
      </c>
      <c r="G152" s="16" t="str">
        <f>VLOOKUP(C152,LOOK_UP_TABLE!A:D,3,FALSE)</f>
        <v>Discretionary</v>
      </c>
      <c r="H152" s="16" t="str">
        <f>VLOOKUP(C152,LOOK_UP_TABLE!A:D,4,FALSE)</f>
        <v>Expense</v>
      </c>
    </row>
    <row r="153" spans="1:8">
      <c r="A153" s="11" t="s">
        <v>34</v>
      </c>
      <c r="B153" s="12">
        <v>45061.705347222225</v>
      </c>
      <c r="C153" s="15" t="s">
        <v>59</v>
      </c>
      <c r="D153" s="14">
        <v>21525</v>
      </c>
      <c r="E153" s="15" t="s">
        <v>36</v>
      </c>
      <c r="F153" s="16" t="str">
        <f>VLOOKUP(C153,LOOK_UP_TABLE!A:D,2,FALSE)</f>
        <v>MV Fuel</v>
      </c>
      <c r="G153" s="16" t="str">
        <f>VLOOKUP(C153,LOOK_UP_TABLE!A:D,3,FALSE)</f>
        <v>Transport</v>
      </c>
      <c r="H153" s="16" t="str">
        <f>VLOOKUP(C153,LOOK_UP_TABLE!A:D,4,FALSE)</f>
        <v>Expense</v>
      </c>
    </row>
    <row r="154" spans="1:8">
      <c r="A154" s="11" t="s">
        <v>34</v>
      </c>
      <c r="B154" s="12">
        <v>45061.674803240741</v>
      </c>
      <c r="C154" s="15" t="s">
        <v>84</v>
      </c>
      <c r="D154" s="14">
        <v>9210</v>
      </c>
      <c r="E154" s="15" t="s">
        <v>36</v>
      </c>
      <c r="F154" s="16" t="str">
        <f>VLOOKUP(C154,LOOK_UP_TABLE!A:D,2,FALSE)</f>
        <v>Restaurant</v>
      </c>
      <c r="G154" s="16" t="str">
        <f>VLOOKUP(C154,LOOK_UP_TABLE!A:D,3,FALSE)</f>
        <v>Dining Out</v>
      </c>
      <c r="H154" s="16" t="str">
        <f>VLOOKUP(C154,LOOK_UP_TABLE!A:D,4,FALSE)</f>
        <v>Expense</v>
      </c>
    </row>
    <row r="155" spans="1:8">
      <c r="A155" s="11" t="s">
        <v>34</v>
      </c>
      <c r="B155" s="12">
        <v>45062.687777777777</v>
      </c>
      <c r="C155" s="15" t="s">
        <v>53</v>
      </c>
      <c r="D155" s="14">
        <v>3797</v>
      </c>
      <c r="E155" s="15" t="s">
        <v>36</v>
      </c>
      <c r="F155" s="16" t="str">
        <f>VLOOKUP(C155,LOOK_UP_TABLE!A:D,2,FALSE)</f>
        <v>Coffee</v>
      </c>
      <c r="G155" s="16" t="str">
        <f>VLOOKUP(C155,LOOK_UP_TABLE!A:D,3,FALSE)</f>
        <v>Dining Out</v>
      </c>
      <c r="H155" s="16" t="str">
        <f>VLOOKUP(C155,LOOK_UP_TABLE!A:D,4,FALSE)</f>
        <v>Expense</v>
      </c>
    </row>
    <row r="156" spans="1:8">
      <c r="A156" s="11" t="s">
        <v>34</v>
      </c>
      <c r="B156" s="12">
        <v>45062.178356481483</v>
      </c>
      <c r="C156" s="15" t="s">
        <v>62</v>
      </c>
      <c r="D156" s="14">
        <v>3700</v>
      </c>
      <c r="E156" s="15" t="s">
        <v>36</v>
      </c>
      <c r="F156" s="16" t="str">
        <f>VLOOKUP(C156,LOOK_UP_TABLE!A:D,2,FALSE)</f>
        <v>Restaurant</v>
      </c>
      <c r="G156" s="16" t="str">
        <f>VLOOKUP(C156,LOOK_UP_TABLE!A:D,3,FALSE)</f>
        <v>Dining Out</v>
      </c>
      <c r="H156" s="16" t="str">
        <f>VLOOKUP(C156,LOOK_UP_TABLE!A:D,4,FALSE)</f>
        <v>Expense</v>
      </c>
    </row>
    <row r="157" spans="1:8">
      <c r="A157" s="11" t="s">
        <v>34</v>
      </c>
      <c r="B157" s="12">
        <v>45064.652997685182</v>
      </c>
      <c r="C157" s="15" t="s">
        <v>43</v>
      </c>
      <c r="D157" s="14">
        <v>3870</v>
      </c>
      <c r="E157" s="15" t="s">
        <v>36</v>
      </c>
      <c r="F157" s="16" t="str">
        <f>VLOOKUP(C157,LOOK_UP_TABLE!A:D,2,FALSE)</f>
        <v>Restaurant</v>
      </c>
      <c r="G157" s="16" t="str">
        <f>VLOOKUP(C157,LOOK_UP_TABLE!A:D,3,FALSE)</f>
        <v>Dining Out</v>
      </c>
      <c r="H157" s="16" t="str">
        <f>VLOOKUP(C157,LOOK_UP_TABLE!A:D,4,FALSE)</f>
        <v>Expense</v>
      </c>
    </row>
    <row r="158" spans="1:8">
      <c r="A158" s="11" t="s">
        <v>34</v>
      </c>
      <c r="B158" s="12">
        <v>45065.307152777779</v>
      </c>
      <c r="C158" s="15" t="s">
        <v>58</v>
      </c>
      <c r="D158" s="14">
        <v>2440</v>
      </c>
      <c r="E158" s="15" t="s">
        <v>36</v>
      </c>
      <c r="F158" s="16" t="str">
        <f>VLOOKUP(C158,LOOK_UP_TABLE!A:D,2,FALSE)</f>
        <v>Groceries</v>
      </c>
      <c r="G158" s="16" t="str">
        <f>VLOOKUP(C158,LOOK_UP_TABLE!A:D,3,FALSE)</f>
        <v>Living Expenses</v>
      </c>
      <c r="H158" s="16" t="str">
        <f>VLOOKUP(C158,LOOK_UP_TABLE!A:D,4,FALSE)</f>
        <v>Expense</v>
      </c>
    </row>
    <row r="159" spans="1:8">
      <c r="A159" s="11" t="s">
        <v>34</v>
      </c>
      <c r="B159" s="12">
        <v>45065.726782407408</v>
      </c>
      <c r="C159" s="15" t="s">
        <v>41</v>
      </c>
      <c r="D159" s="14">
        <v>36318</v>
      </c>
      <c r="E159" s="15" t="s">
        <v>36</v>
      </c>
      <c r="F159" s="16" t="str">
        <f>VLOOKUP(C159,LOOK_UP_TABLE!A:D,2,FALSE)</f>
        <v>Groceries</v>
      </c>
      <c r="G159" s="16" t="str">
        <f>VLOOKUP(C159,LOOK_UP_TABLE!A:D,3,FALSE)</f>
        <v>Living Expenses</v>
      </c>
      <c r="H159" s="16" t="str">
        <f>VLOOKUP(C159,LOOK_UP_TABLE!A:D,4,FALSE)</f>
        <v>Expense</v>
      </c>
    </row>
    <row r="160" spans="1:8">
      <c r="A160" s="11" t="s">
        <v>34</v>
      </c>
      <c r="B160" s="12">
        <v>45065.58253472222</v>
      </c>
      <c r="C160" s="15" t="s">
        <v>66</v>
      </c>
      <c r="D160" s="14">
        <v>2885.12</v>
      </c>
      <c r="E160" s="15" t="s">
        <v>36</v>
      </c>
      <c r="F160" s="16" t="str">
        <f>VLOOKUP(C160,LOOK_UP_TABLE!A:D,2,FALSE)</f>
        <v>Subscriptions</v>
      </c>
      <c r="G160" s="16" t="str">
        <f>VLOOKUP(C160,LOOK_UP_TABLE!A:D,3,FALSE)</f>
        <v>Subscriptions</v>
      </c>
      <c r="H160" s="16" t="str">
        <f>VLOOKUP(C160,LOOK_UP_TABLE!A:D,4,FALSE)</f>
        <v>Expense</v>
      </c>
    </row>
    <row r="161" spans="1:8">
      <c r="A161" s="11" t="s">
        <v>34</v>
      </c>
      <c r="B161" s="12">
        <v>45066.697430555556</v>
      </c>
      <c r="C161" s="15" t="s">
        <v>102</v>
      </c>
      <c r="D161" s="14">
        <v>2350</v>
      </c>
      <c r="E161" s="15" t="s">
        <v>36</v>
      </c>
      <c r="F161" s="16" t="str">
        <f>VLOOKUP(C161,LOOK_UP_TABLE!A:D,2,FALSE)</f>
        <v>Entertainment</v>
      </c>
      <c r="G161" s="16" t="str">
        <f>VLOOKUP(C161,LOOK_UP_TABLE!A:D,3,FALSE)</f>
        <v>Discretionary</v>
      </c>
      <c r="H161" s="16" t="str">
        <f>VLOOKUP(C161,LOOK_UP_TABLE!A:D,4,FALSE)</f>
        <v>Expense</v>
      </c>
    </row>
    <row r="162" spans="1:8">
      <c r="A162" s="11" t="s">
        <v>34</v>
      </c>
      <c r="B162" s="12">
        <v>45066.765324074076</v>
      </c>
      <c r="C162" s="15" t="s">
        <v>102</v>
      </c>
      <c r="D162" s="14">
        <v>2150</v>
      </c>
      <c r="E162" s="15" t="s">
        <v>36</v>
      </c>
      <c r="F162" s="16" t="str">
        <f>VLOOKUP(C162,LOOK_UP_TABLE!A:D,2,FALSE)</f>
        <v>Entertainment</v>
      </c>
      <c r="G162" s="16" t="str">
        <f>VLOOKUP(C162,LOOK_UP_TABLE!A:D,3,FALSE)</f>
        <v>Discretionary</v>
      </c>
      <c r="H162" s="16" t="str">
        <f>VLOOKUP(C162,LOOK_UP_TABLE!A:D,4,FALSE)</f>
        <v>Expense</v>
      </c>
    </row>
    <row r="163" spans="1:8">
      <c r="A163" s="11" t="s">
        <v>34</v>
      </c>
      <c r="B163" s="12">
        <v>45066.820902777778</v>
      </c>
      <c r="C163" s="15" t="s">
        <v>103</v>
      </c>
      <c r="D163" s="14">
        <v>1750</v>
      </c>
      <c r="E163" s="15" t="s">
        <v>36</v>
      </c>
      <c r="F163" s="16" t="str">
        <f>VLOOKUP(C163,LOOK_UP_TABLE!A:D,2,FALSE)</f>
        <v>Subscriptions</v>
      </c>
      <c r="G163" s="16" t="str">
        <f>VLOOKUP(C163,LOOK_UP_TABLE!A:D,3,FALSE)</f>
        <v>Subscriptions</v>
      </c>
      <c r="H163" s="16" t="str">
        <f>VLOOKUP(C163,LOOK_UP_TABLE!A:D,4,FALSE)</f>
        <v>Expense</v>
      </c>
    </row>
    <row r="164" spans="1:8">
      <c r="A164" s="11" t="s">
        <v>34</v>
      </c>
      <c r="B164" s="12">
        <v>45067.317789351851</v>
      </c>
      <c r="C164" s="15" t="s">
        <v>50</v>
      </c>
      <c r="D164" s="14">
        <v>1599</v>
      </c>
      <c r="E164" s="15" t="s">
        <v>36</v>
      </c>
      <c r="F164" s="16" t="str">
        <f>VLOOKUP(C164,LOOK_UP_TABLE!A:D,2,FALSE)</f>
        <v>Groceries</v>
      </c>
      <c r="G164" s="16" t="str">
        <f>VLOOKUP(C164,LOOK_UP_TABLE!A:D,3,FALSE)</f>
        <v>Living Expenses</v>
      </c>
      <c r="H164" s="16" t="str">
        <f>VLOOKUP(C164,LOOK_UP_TABLE!A:D,4,FALSE)</f>
        <v>Expense</v>
      </c>
    </row>
    <row r="165" spans="1:8">
      <c r="A165" s="11" t="s">
        <v>34</v>
      </c>
      <c r="B165" s="12">
        <v>45067.397060185183</v>
      </c>
      <c r="C165" s="15" t="s">
        <v>104</v>
      </c>
      <c r="D165" s="14">
        <v>24189</v>
      </c>
      <c r="E165" s="15" t="s">
        <v>36</v>
      </c>
      <c r="F165" s="16" t="str">
        <f>VLOOKUP(C165,LOOK_UP_TABLE!A:D,2,FALSE)</f>
        <v>Other</v>
      </c>
      <c r="G165" s="16" t="str">
        <f>VLOOKUP(C165,LOOK_UP_TABLE!A:D,3,FALSE)</f>
        <v>Other</v>
      </c>
      <c r="H165" s="16" t="str">
        <f>VLOOKUP(C165,LOOK_UP_TABLE!A:D,4,FALSE)</f>
        <v>Expense</v>
      </c>
    </row>
    <row r="166" spans="1:8">
      <c r="A166" s="11" t="s">
        <v>34</v>
      </c>
      <c r="B166" s="12">
        <v>45067.697083333333</v>
      </c>
      <c r="C166" s="15" t="s">
        <v>65</v>
      </c>
      <c r="D166" s="14">
        <v>47410</v>
      </c>
      <c r="E166" s="15" t="s">
        <v>36</v>
      </c>
      <c r="F166" s="16" t="str">
        <f>VLOOKUP(C166,LOOK_UP_TABLE!A:D,2,FALSE)</f>
        <v>Clothes</v>
      </c>
      <c r="G166" s="16" t="str">
        <f>VLOOKUP(C166,LOOK_UP_TABLE!A:D,3,FALSE)</f>
        <v>Discretionary</v>
      </c>
      <c r="H166" s="16" t="str">
        <f>VLOOKUP(C166,LOOK_UP_TABLE!A:D,4,FALSE)</f>
        <v>Expense</v>
      </c>
    </row>
    <row r="167" spans="1:8">
      <c r="A167" s="11" t="s">
        <v>34</v>
      </c>
      <c r="B167" s="12">
        <v>45067.652337962965</v>
      </c>
      <c r="C167" s="15" t="s">
        <v>44</v>
      </c>
      <c r="D167" s="14">
        <v>30000</v>
      </c>
      <c r="E167" s="15" t="s">
        <v>36</v>
      </c>
      <c r="F167" s="16" t="str">
        <f>VLOOKUP(C167,LOOK_UP_TABLE!A:D,2,FALSE)</f>
        <v>Restaurant</v>
      </c>
      <c r="G167" s="16" t="str">
        <f>VLOOKUP(C167,LOOK_UP_TABLE!A:D,3,FALSE)</f>
        <v>Dining Out</v>
      </c>
      <c r="H167" s="16" t="str">
        <f>VLOOKUP(C167,LOOK_UP_TABLE!A:D,4,FALSE)</f>
        <v>Expense</v>
      </c>
    </row>
    <row r="168" spans="1:8">
      <c r="A168" s="11" t="s">
        <v>34</v>
      </c>
      <c r="B168" s="12">
        <v>45068.665312500001</v>
      </c>
      <c r="C168" s="13" t="s">
        <v>91</v>
      </c>
      <c r="D168" s="14">
        <v>1872.66</v>
      </c>
      <c r="E168" s="15" t="s">
        <v>36</v>
      </c>
      <c r="F168" s="16" t="str">
        <f>VLOOKUP(C168,LOOK_UP_TABLE!A:D,2,FALSE)</f>
        <v>Subscriptions</v>
      </c>
      <c r="G168" s="16" t="str">
        <f>VLOOKUP(C168,LOOK_UP_TABLE!A:D,3,FALSE)</f>
        <v>Subscriptions</v>
      </c>
      <c r="H168" s="16" t="str">
        <f>VLOOKUP(C168,LOOK_UP_TABLE!A:D,4,FALSE)</f>
        <v>Expense</v>
      </c>
    </row>
    <row r="169" spans="1:8">
      <c r="A169" s="11" t="s">
        <v>34</v>
      </c>
      <c r="B169" s="12">
        <v>45068.738067129627</v>
      </c>
      <c r="C169" s="15" t="s">
        <v>49</v>
      </c>
      <c r="D169" s="14">
        <v>7100</v>
      </c>
      <c r="E169" s="15" t="s">
        <v>36</v>
      </c>
      <c r="F169" s="16" t="str">
        <f>VLOOKUP(C169,LOOK_UP_TABLE!A:D,2,FALSE)</f>
        <v>Restaurant</v>
      </c>
      <c r="G169" s="16" t="str">
        <f>VLOOKUP(C169,LOOK_UP_TABLE!A:D,3,FALSE)</f>
        <v>Dining Out</v>
      </c>
      <c r="H169" s="16" t="str">
        <f>VLOOKUP(C169,LOOK_UP_TABLE!A:D,4,FALSE)</f>
        <v>Expense</v>
      </c>
    </row>
    <row r="170" spans="1:8">
      <c r="A170" s="11" t="s">
        <v>34</v>
      </c>
      <c r="B170" s="12">
        <v>45069.587708333333</v>
      </c>
      <c r="C170" s="15" t="s">
        <v>47</v>
      </c>
      <c r="D170" s="14">
        <v>28022</v>
      </c>
      <c r="E170" s="15" t="s">
        <v>36</v>
      </c>
      <c r="F170" s="16" t="str">
        <f>VLOOKUP(C170,LOOK_UP_TABLE!A:D,2,FALSE)</f>
        <v>MV Fuel</v>
      </c>
      <c r="G170" s="16" t="str">
        <f>VLOOKUP(C170,LOOK_UP_TABLE!A:D,3,FALSE)</f>
        <v>Transport</v>
      </c>
      <c r="H170" s="16" t="str">
        <f>VLOOKUP(C170,LOOK_UP_TABLE!A:D,4,FALSE)</f>
        <v>Expense</v>
      </c>
    </row>
    <row r="171" spans="1:8">
      <c r="A171" s="11" t="s">
        <v>34</v>
      </c>
      <c r="B171" s="12">
        <v>45069.624166666668</v>
      </c>
      <c r="C171" s="15" t="s">
        <v>69</v>
      </c>
      <c r="D171" s="14">
        <v>2489</v>
      </c>
      <c r="E171" s="15" t="s">
        <v>36</v>
      </c>
      <c r="F171" s="16" t="str">
        <f>VLOOKUP(C171,LOOK_UP_TABLE!A:D,2,FALSE)</f>
        <v>Phone</v>
      </c>
      <c r="G171" s="16" t="str">
        <f>VLOOKUP(C171,LOOK_UP_TABLE!A:D,3,FALSE)</f>
        <v>Living Expenses</v>
      </c>
      <c r="H171" s="16" t="str">
        <f>VLOOKUP(C171,LOOK_UP_TABLE!A:D,4,FALSE)</f>
        <v>Expense</v>
      </c>
    </row>
    <row r="172" spans="1:8">
      <c r="A172" s="11" t="s">
        <v>34</v>
      </c>
      <c r="B172" s="12">
        <v>45069.601817129631</v>
      </c>
      <c r="C172" s="15" t="s">
        <v>104</v>
      </c>
      <c r="D172" s="14">
        <v>21965</v>
      </c>
      <c r="E172" s="15" t="s">
        <v>36</v>
      </c>
      <c r="F172" s="16" t="str">
        <f>VLOOKUP(C172,LOOK_UP_TABLE!A:D,2,FALSE)</f>
        <v>Other</v>
      </c>
      <c r="G172" s="16" t="str">
        <f>VLOOKUP(C172,LOOK_UP_TABLE!A:D,3,FALSE)</f>
        <v>Other</v>
      </c>
      <c r="H172" s="16" t="str">
        <f>VLOOKUP(C172,LOOK_UP_TABLE!A:D,4,FALSE)</f>
        <v>Expense</v>
      </c>
    </row>
    <row r="173" spans="1:8">
      <c r="A173" s="11" t="s">
        <v>34</v>
      </c>
      <c r="B173" s="12">
        <v>45069.621782407405</v>
      </c>
      <c r="C173" s="15" t="s">
        <v>68</v>
      </c>
      <c r="D173" s="14">
        <v>6128</v>
      </c>
      <c r="E173" s="15" t="s">
        <v>36</v>
      </c>
      <c r="F173" s="16" t="str">
        <f>VLOOKUP(C173,LOOK_UP_TABLE!A:D,2,FALSE)</f>
        <v>Gas/Electrics</v>
      </c>
      <c r="G173" s="16" t="str">
        <f>VLOOKUP(C173,LOOK_UP_TABLE!A:D,3,FALSE)</f>
        <v>Living Expenses</v>
      </c>
      <c r="H173" s="16" t="str">
        <f>VLOOKUP(C173,LOOK_UP_TABLE!A:D,4,FALSE)</f>
        <v>Expense</v>
      </c>
    </row>
    <row r="174" spans="1:8">
      <c r="A174" s="11" t="s">
        <v>34</v>
      </c>
      <c r="B174" s="12">
        <v>45069.622673611113</v>
      </c>
      <c r="C174" s="15" t="s">
        <v>68</v>
      </c>
      <c r="D174" s="14">
        <v>7207</v>
      </c>
      <c r="E174" s="15" t="s">
        <v>36</v>
      </c>
      <c r="F174" s="16" t="str">
        <f>VLOOKUP(C174,LOOK_UP_TABLE!A:D,2,FALSE)</f>
        <v>Gas/Electrics</v>
      </c>
      <c r="G174" s="16" t="str">
        <f>VLOOKUP(C174,LOOK_UP_TABLE!A:D,3,FALSE)</f>
        <v>Living Expenses</v>
      </c>
      <c r="H174" s="16" t="str">
        <f>VLOOKUP(C174,LOOK_UP_TABLE!A:D,4,FALSE)</f>
        <v>Expense</v>
      </c>
    </row>
    <row r="175" spans="1:8">
      <c r="A175" s="11" t="s">
        <v>34</v>
      </c>
      <c r="B175" s="12">
        <v>45070.177384259259</v>
      </c>
      <c r="C175" s="15" t="s">
        <v>62</v>
      </c>
      <c r="D175" s="14">
        <v>3700</v>
      </c>
      <c r="E175" s="15" t="s">
        <v>36</v>
      </c>
      <c r="F175" s="16" t="str">
        <f>VLOOKUP(C175,LOOK_UP_TABLE!A:D,2,FALSE)</f>
        <v>Restaurant</v>
      </c>
      <c r="G175" s="16" t="str">
        <f>VLOOKUP(C175,LOOK_UP_TABLE!A:D,3,FALSE)</f>
        <v>Dining Out</v>
      </c>
      <c r="H175" s="16" t="str">
        <f>VLOOKUP(C175,LOOK_UP_TABLE!A:D,4,FALSE)</f>
        <v>Expense</v>
      </c>
    </row>
    <row r="176" spans="1:8">
      <c r="A176" s="11" t="s">
        <v>34</v>
      </c>
      <c r="B176" s="12">
        <v>45071.672824074078</v>
      </c>
      <c r="C176" s="15" t="s">
        <v>53</v>
      </c>
      <c r="D176" s="14">
        <v>4396</v>
      </c>
      <c r="E176" s="15" t="s">
        <v>36</v>
      </c>
      <c r="F176" s="16" t="str">
        <f>VLOOKUP(C176,LOOK_UP_TABLE!A:D,2,FALSE)</f>
        <v>Coffee</v>
      </c>
      <c r="G176" s="16" t="str">
        <f>VLOOKUP(C176,LOOK_UP_TABLE!A:D,3,FALSE)</f>
        <v>Dining Out</v>
      </c>
      <c r="H176" s="16" t="str">
        <f>VLOOKUP(C176,LOOK_UP_TABLE!A:D,4,FALSE)</f>
        <v>Expense</v>
      </c>
    </row>
    <row r="177" spans="1:8">
      <c r="A177" s="11" t="s">
        <v>34</v>
      </c>
      <c r="B177" s="12">
        <v>45071.746377314812</v>
      </c>
      <c r="C177" s="15" t="s">
        <v>77</v>
      </c>
      <c r="D177" s="14">
        <v>22652</v>
      </c>
      <c r="E177" s="15" t="s">
        <v>36</v>
      </c>
      <c r="F177" s="16" t="str">
        <f>VLOOKUP(C177,LOOK_UP_TABLE!A:D,2,FALSE)</f>
        <v>Gifts</v>
      </c>
      <c r="G177" s="16" t="str">
        <f>VLOOKUP(C177,LOOK_UP_TABLE!A:D,3,FALSE)</f>
        <v>Discretionary</v>
      </c>
      <c r="H177" s="16" t="str">
        <f>VLOOKUP(C177,LOOK_UP_TABLE!A:D,4,FALSE)</f>
        <v>Expense</v>
      </c>
    </row>
    <row r="178" spans="1:8">
      <c r="A178" s="11" t="s">
        <v>34</v>
      </c>
      <c r="B178" s="12">
        <v>45071.772141203706</v>
      </c>
      <c r="C178" s="15" t="s">
        <v>60</v>
      </c>
      <c r="D178" s="14">
        <v>3190</v>
      </c>
      <c r="E178" s="15" t="s">
        <v>36</v>
      </c>
      <c r="F178" s="16" t="str">
        <f>VLOOKUP(C178,LOOK_UP_TABLE!A:D,2,FALSE)</f>
        <v>Restaurant</v>
      </c>
      <c r="G178" s="16" t="str">
        <f>VLOOKUP(C178,LOOK_UP_TABLE!A:D,3,FALSE)</f>
        <v>Dining Out</v>
      </c>
      <c r="H178" s="16" t="str">
        <f>VLOOKUP(C178,LOOK_UP_TABLE!A:D,4,FALSE)</f>
        <v>Expense</v>
      </c>
    </row>
    <row r="179" spans="1:8">
      <c r="A179" s="11" t="s">
        <v>34</v>
      </c>
      <c r="B179" s="12">
        <v>45073.64675925926</v>
      </c>
      <c r="C179" s="15" t="s">
        <v>96</v>
      </c>
      <c r="D179" s="14">
        <v>9549</v>
      </c>
      <c r="E179" s="15" t="s">
        <v>36</v>
      </c>
      <c r="F179" s="16" t="str">
        <f>VLOOKUP(C179,LOOK_UP_TABLE!A:D,2,FALSE)</f>
        <v>Groceries</v>
      </c>
      <c r="G179" s="16" t="str">
        <f>VLOOKUP(C179,LOOK_UP_TABLE!A:D,3,FALSE)</f>
        <v>Living Expenses</v>
      </c>
      <c r="H179" s="16" t="str">
        <f>VLOOKUP(C179,LOOK_UP_TABLE!A:D,4,FALSE)</f>
        <v>Expense</v>
      </c>
    </row>
    <row r="180" spans="1:8">
      <c r="A180" s="11" t="s">
        <v>34</v>
      </c>
      <c r="B180" s="12">
        <v>45075.368796296294</v>
      </c>
      <c r="C180" s="15" t="s">
        <v>47</v>
      </c>
      <c r="D180" s="14">
        <v>1389</v>
      </c>
      <c r="E180" s="15" t="s">
        <v>36</v>
      </c>
      <c r="F180" s="16" t="str">
        <f>VLOOKUP(C180,LOOK_UP_TABLE!A:D,2,FALSE)</f>
        <v>MV Fuel</v>
      </c>
      <c r="G180" s="16" t="str">
        <f>VLOOKUP(C180,LOOK_UP_TABLE!A:D,3,FALSE)</f>
        <v>Transport</v>
      </c>
      <c r="H180" s="16" t="str">
        <f>VLOOKUP(C180,LOOK_UP_TABLE!A:D,4,FALSE)</f>
        <v>Expense</v>
      </c>
    </row>
    <row r="181" spans="1:8">
      <c r="A181" s="11" t="s">
        <v>34</v>
      </c>
      <c r="B181" s="12">
        <v>45076.367395833331</v>
      </c>
      <c r="C181" s="13" t="s">
        <v>105</v>
      </c>
      <c r="D181" s="14">
        <v>33639.15</v>
      </c>
      <c r="E181" s="15" t="s">
        <v>36</v>
      </c>
      <c r="F181" s="16" t="str">
        <f>VLOOKUP(C181,LOOK_UP_TABLE!A:D,2,FALSE)</f>
        <v>Groceries</v>
      </c>
      <c r="G181" s="16" t="str">
        <f>VLOOKUP(C181,LOOK_UP_TABLE!A:D,3,FALSE)</f>
        <v>Living Expenses</v>
      </c>
      <c r="H181" s="16" t="str">
        <f>VLOOKUP(C181,LOOK_UP_TABLE!A:D,4,FALSE)</f>
        <v>Expense</v>
      </c>
    </row>
    <row r="182" spans="1:8">
      <c r="A182" s="11" t="s">
        <v>34</v>
      </c>
      <c r="B182" s="12">
        <v>45076.576261574075</v>
      </c>
      <c r="C182" s="13" t="s">
        <v>35</v>
      </c>
      <c r="D182" s="14">
        <v>3454.4</v>
      </c>
      <c r="E182" s="15" t="s">
        <v>36</v>
      </c>
      <c r="F182" s="16" t="str">
        <f>VLOOKUP(C182,LOOK_UP_TABLE!A:D,2,FALSE)</f>
        <v>Subscriptions</v>
      </c>
      <c r="G182" s="16" t="str">
        <f>VLOOKUP(C182,LOOK_UP_TABLE!A:D,3,FALSE)</f>
        <v>Subscriptions</v>
      </c>
      <c r="H182" s="16" t="str">
        <f>VLOOKUP(C182,LOOK_UP_TABLE!A:D,4,FALSE)</f>
        <v>Expense</v>
      </c>
    </row>
    <row r="183" spans="1:8">
      <c r="A183" s="11" t="s">
        <v>34</v>
      </c>
      <c r="B183" s="12">
        <v>45016.262928240743</v>
      </c>
      <c r="C183" s="15" t="s">
        <v>62</v>
      </c>
      <c r="D183" s="14">
        <v>3130</v>
      </c>
      <c r="E183" s="15" t="s">
        <v>36</v>
      </c>
      <c r="F183" s="16" t="str">
        <f>VLOOKUP(C183,LOOK_UP_TABLE!A:D,2,FALSE)</f>
        <v>Restaurant</v>
      </c>
      <c r="G183" s="16" t="str">
        <f>VLOOKUP(C183,LOOK_UP_TABLE!A:D,3,FALSE)</f>
        <v>Dining Out</v>
      </c>
      <c r="H183" s="16" t="str">
        <f>VLOOKUP(C183,LOOK_UP_TABLE!A:D,4,FALSE)</f>
        <v>Expense</v>
      </c>
    </row>
    <row r="184" spans="1:8">
      <c r="A184" s="11" t="s">
        <v>34</v>
      </c>
      <c r="B184" s="12">
        <v>45016.622719907406</v>
      </c>
      <c r="C184" s="15" t="s">
        <v>43</v>
      </c>
      <c r="D184" s="14">
        <v>3870</v>
      </c>
      <c r="E184" s="15" t="s">
        <v>36</v>
      </c>
      <c r="F184" s="16" t="str">
        <f>VLOOKUP(C184,LOOK_UP_TABLE!A:D,2,FALSE)</f>
        <v>Restaurant</v>
      </c>
      <c r="G184" s="16" t="str">
        <f>VLOOKUP(C184,LOOK_UP_TABLE!A:D,3,FALSE)</f>
        <v>Dining Out</v>
      </c>
      <c r="H184" s="16" t="str">
        <f>VLOOKUP(C184,LOOK_UP_TABLE!A:D,4,FALSE)</f>
        <v>Expense</v>
      </c>
    </row>
    <row r="185" spans="1:8">
      <c r="A185" s="11" t="s">
        <v>34</v>
      </c>
      <c r="B185" s="12">
        <v>45017.431087962963</v>
      </c>
      <c r="C185" s="15" t="s">
        <v>106</v>
      </c>
      <c r="D185" s="14">
        <v>31980</v>
      </c>
      <c r="E185" s="15" t="s">
        <v>36</v>
      </c>
      <c r="F185" s="16" t="str">
        <f>VLOOKUP(C185,LOOK_UP_TABLE!A:D,2,FALSE)</f>
        <v>Clothes</v>
      </c>
      <c r="G185" s="16" t="str">
        <f>VLOOKUP(C185,LOOK_UP_TABLE!A:D,3,FALSE)</f>
        <v>Discretionary</v>
      </c>
      <c r="H185" s="16" t="str">
        <f>VLOOKUP(C185,LOOK_UP_TABLE!A:D,4,FALSE)</f>
        <v>Expense</v>
      </c>
    </row>
    <row r="186" spans="1:8">
      <c r="A186" s="11" t="s">
        <v>34</v>
      </c>
      <c r="B186" s="12">
        <v>45017.419606481482</v>
      </c>
      <c r="C186" s="15" t="s">
        <v>107</v>
      </c>
      <c r="D186" s="14">
        <v>7000</v>
      </c>
      <c r="E186" s="15" t="s">
        <v>36</v>
      </c>
      <c r="F186" s="16" t="str">
        <f>VLOOKUP(C186,LOOK_UP_TABLE!A:D,2,FALSE)</f>
        <v>Other</v>
      </c>
      <c r="G186" s="16" t="str">
        <f>VLOOKUP(C186,LOOK_UP_TABLE!A:D,3,FALSE)</f>
        <v>Other</v>
      </c>
      <c r="H186" s="16" t="str">
        <f>VLOOKUP(C186,LOOK_UP_TABLE!A:D,4,FALSE)</f>
        <v>Expense</v>
      </c>
    </row>
    <row r="187" spans="1:8">
      <c r="A187" s="11" t="s">
        <v>34</v>
      </c>
      <c r="B187" s="12">
        <v>45017.370636574073</v>
      </c>
      <c r="C187" s="15" t="s">
        <v>108</v>
      </c>
      <c r="D187" s="14">
        <v>10000</v>
      </c>
      <c r="E187" s="15" t="s">
        <v>36</v>
      </c>
      <c r="F187" s="16" t="str">
        <f>VLOOKUP(C187,LOOK_UP_TABLE!A:D,2,FALSE)</f>
        <v>Restaurant</v>
      </c>
      <c r="G187" s="16" t="str">
        <f>VLOOKUP(C187,LOOK_UP_TABLE!A:D,3,FALSE)</f>
        <v>Dining Out</v>
      </c>
      <c r="H187" s="16" t="str">
        <f>VLOOKUP(C187,LOOK_UP_TABLE!A:D,4,FALSE)</f>
        <v>Expense</v>
      </c>
    </row>
    <row r="188" spans="1:8">
      <c r="A188" s="11" t="s">
        <v>34</v>
      </c>
      <c r="B188" s="12">
        <v>45018.040659722225</v>
      </c>
      <c r="C188" s="15" t="s">
        <v>109</v>
      </c>
      <c r="D188" s="14">
        <v>5500</v>
      </c>
      <c r="E188" s="15" t="s">
        <v>36</v>
      </c>
      <c r="F188" s="16" t="str">
        <f>VLOOKUP(C188,LOOK_UP_TABLE!A:D,2,FALSE)</f>
        <v>Taxi</v>
      </c>
      <c r="G188" s="16" t="str">
        <f>VLOOKUP(C188,LOOK_UP_TABLE!A:D,3,FALSE)</f>
        <v>Transport</v>
      </c>
      <c r="H188" s="16" t="str">
        <f>VLOOKUP(C188,LOOK_UP_TABLE!A:D,4,FALSE)</f>
        <v>Expense</v>
      </c>
    </row>
    <row r="189" spans="1:8">
      <c r="A189" s="11" t="s">
        <v>34</v>
      </c>
      <c r="B189" s="12">
        <v>45017.874837962961</v>
      </c>
      <c r="C189" s="15" t="s">
        <v>110</v>
      </c>
      <c r="D189" s="14">
        <v>1750</v>
      </c>
      <c r="E189" s="15" t="s">
        <v>36</v>
      </c>
      <c r="F189" s="16" t="str">
        <f>VLOOKUP(C189,LOOK_UP_TABLE!A:D,2,FALSE)</f>
        <v>Entertainment</v>
      </c>
      <c r="G189" s="16" t="str">
        <f>VLOOKUP(C189,LOOK_UP_TABLE!A:D,3,FALSE)</f>
        <v>Discretionary</v>
      </c>
      <c r="H189" s="16" t="str">
        <f>VLOOKUP(C189,LOOK_UP_TABLE!A:D,4,FALSE)</f>
        <v>Expense</v>
      </c>
    </row>
    <row r="190" spans="1:8">
      <c r="A190" s="11" t="s">
        <v>34</v>
      </c>
      <c r="B190" s="12">
        <v>45017.465046296296</v>
      </c>
      <c r="C190" s="15" t="s">
        <v>111</v>
      </c>
      <c r="D190" s="14">
        <v>600</v>
      </c>
      <c r="E190" s="15" t="s">
        <v>36</v>
      </c>
      <c r="F190" s="16" t="str">
        <f>VLOOKUP(C190,LOOK_UP_TABLE!A:D,2,FALSE)</f>
        <v>Subscriptions</v>
      </c>
      <c r="G190" s="16" t="str">
        <f>VLOOKUP(C190,LOOK_UP_TABLE!A:D,3,FALSE)</f>
        <v>Subscriptions</v>
      </c>
      <c r="H190" s="16" t="str">
        <f>VLOOKUP(C190,LOOK_UP_TABLE!A:D,4,FALSE)</f>
        <v>Expense</v>
      </c>
    </row>
    <row r="191" spans="1:8">
      <c r="A191" s="11" t="s">
        <v>34</v>
      </c>
      <c r="B191" s="12">
        <v>45017.439953703702</v>
      </c>
      <c r="C191" s="15" t="s">
        <v>99</v>
      </c>
      <c r="D191" s="14">
        <v>30090</v>
      </c>
      <c r="E191" s="15" t="s">
        <v>36</v>
      </c>
      <c r="F191" s="16" t="str">
        <f>VLOOKUP(C191,LOOK_UP_TABLE!A:D,2,FALSE)</f>
        <v>Gifts</v>
      </c>
      <c r="G191" s="16" t="str">
        <f>VLOOKUP(C191,LOOK_UP_TABLE!A:D,3,FALSE)</f>
        <v>Discretionary</v>
      </c>
      <c r="H191" s="16" t="str">
        <f>VLOOKUP(C191,LOOK_UP_TABLE!A:D,4,FALSE)</f>
        <v>Expense</v>
      </c>
    </row>
    <row r="192" spans="1:8">
      <c r="A192" s="11" t="s">
        <v>34</v>
      </c>
      <c r="B192" s="12">
        <v>45017.462256944447</v>
      </c>
      <c r="C192" s="15" t="s">
        <v>50</v>
      </c>
      <c r="D192" s="14">
        <v>21022</v>
      </c>
      <c r="E192" s="15" t="s">
        <v>36</v>
      </c>
      <c r="F192" s="16" t="str">
        <f>VLOOKUP(C192,LOOK_UP_TABLE!A:D,2,FALSE)</f>
        <v>Groceries</v>
      </c>
      <c r="G192" s="16" t="str">
        <f>VLOOKUP(C192,LOOK_UP_TABLE!A:D,3,FALSE)</f>
        <v>Living Expenses</v>
      </c>
      <c r="H192" s="16" t="str">
        <f>VLOOKUP(C192,LOOK_UP_TABLE!A:D,4,FALSE)</f>
        <v>Expense</v>
      </c>
    </row>
    <row r="193" spans="1:8">
      <c r="A193" s="11" t="s">
        <v>34</v>
      </c>
      <c r="B193" s="12">
        <v>45017.384085648147</v>
      </c>
      <c r="C193" s="15" t="s">
        <v>112</v>
      </c>
      <c r="D193" s="14">
        <v>57791</v>
      </c>
      <c r="E193" s="15" t="s">
        <v>36</v>
      </c>
      <c r="F193" s="16" t="str">
        <f>VLOOKUP(C193,LOOK_UP_TABLE!A:D,2,FALSE)</f>
        <v>Clothes</v>
      </c>
      <c r="G193" s="16" t="str">
        <f>VLOOKUP(C193,LOOK_UP_TABLE!A:D,3,FALSE)</f>
        <v>Discretionary</v>
      </c>
      <c r="H193" s="16" t="str">
        <f>VLOOKUP(C193,LOOK_UP_TABLE!A:D,4,FALSE)</f>
        <v>Expense</v>
      </c>
    </row>
    <row r="194" spans="1:8">
      <c r="A194" s="11" t="s">
        <v>34</v>
      </c>
      <c r="B194" s="12">
        <v>45017.751643518517</v>
      </c>
      <c r="C194" s="15" t="s">
        <v>37</v>
      </c>
      <c r="D194" s="14">
        <v>1050</v>
      </c>
      <c r="E194" s="15" t="s">
        <v>36</v>
      </c>
      <c r="F194" s="16" t="str">
        <f>VLOOKUP(C194,LOOK_UP_TABLE!A:D,2,FALSE)</f>
        <v>BKK</v>
      </c>
      <c r="G194" s="16" t="str">
        <f>VLOOKUP(C194,LOOK_UP_TABLE!A:D,3,FALSE)</f>
        <v>Transport</v>
      </c>
      <c r="H194" s="16" t="str">
        <f>VLOOKUP(C194,LOOK_UP_TABLE!A:D,4,FALSE)</f>
        <v>Expense</v>
      </c>
    </row>
    <row r="195" spans="1:8">
      <c r="A195" s="11" t="s">
        <v>34</v>
      </c>
      <c r="B195" s="12">
        <v>45017.932476851849</v>
      </c>
      <c r="C195" s="15" t="s">
        <v>113</v>
      </c>
      <c r="D195" s="14">
        <v>6000</v>
      </c>
      <c r="E195" s="15" t="s">
        <v>36</v>
      </c>
      <c r="F195" s="16" t="str">
        <f>VLOOKUP(C195,LOOK_UP_TABLE!A:D,2,FALSE)</f>
        <v>Entertainment</v>
      </c>
      <c r="G195" s="16" t="str">
        <f>VLOOKUP(C195,LOOK_UP_TABLE!A:D,3,FALSE)</f>
        <v>Discretionary</v>
      </c>
      <c r="H195" s="16" t="str">
        <f>VLOOKUP(C195,LOOK_UP_TABLE!A:D,4,FALSE)</f>
        <v>Expense</v>
      </c>
    </row>
    <row r="196" spans="1:8">
      <c r="A196" s="11" t="s">
        <v>34</v>
      </c>
      <c r="B196" s="12">
        <v>45018.655162037037</v>
      </c>
      <c r="C196" s="15" t="s">
        <v>114</v>
      </c>
      <c r="D196" s="14">
        <v>7370</v>
      </c>
      <c r="E196" s="15" t="s">
        <v>36</v>
      </c>
      <c r="F196" s="16" t="str">
        <f>VLOOKUP(C196,LOOK_UP_TABLE!A:D,2,FALSE)</f>
        <v>Restaurant</v>
      </c>
      <c r="G196" s="16" t="str">
        <f>VLOOKUP(C196,LOOK_UP_TABLE!A:D,3,FALSE)</f>
        <v>Dining Out</v>
      </c>
      <c r="H196" s="16" t="str">
        <f>VLOOKUP(C196,LOOK_UP_TABLE!A:D,4,FALSE)</f>
        <v>Expense</v>
      </c>
    </row>
    <row r="197" spans="1:8">
      <c r="A197" s="11" t="s">
        <v>34</v>
      </c>
      <c r="B197" s="12">
        <v>45017.814004629632</v>
      </c>
      <c r="C197" s="15" t="s">
        <v>86</v>
      </c>
      <c r="D197" s="14">
        <v>1980</v>
      </c>
      <c r="E197" s="15" t="s">
        <v>36</v>
      </c>
      <c r="F197" s="16" t="str">
        <f>VLOOKUP(C197,LOOK_UP_TABLE!A:D,2,FALSE)</f>
        <v>Restaurant</v>
      </c>
      <c r="G197" s="16" t="str">
        <f>VLOOKUP(C197,LOOK_UP_TABLE!A:D,3,FALSE)</f>
        <v>Dining Out</v>
      </c>
      <c r="H197" s="16" t="str">
        <f>VLOOKUP(C197,LOOK_UP_TABLE!A:D,4,FALSE)</f>
        <v>Expense</v>
      </c>
    </row>
    <row r="198" spans="1:8">
      <c r="A198" s="11" t="s">
        <v>34</v>
      </c>
      <c r="B198" s="12">
        <v>45018.581724537034</v>
      </c>
      <c r="C198" s="15" t="s">
        <v>41</v>
      </c>
      <c r="D198" s="14">
        <v>15344</v>
      </c>
      <c r="E198" s="15" t="s">
        <v>36</v>
      </c>
      <c r="F198" s="16" t="str">
        <f>VLOOKUP(C198,LOOK_UP_TABLE!A:D,2,FALSE)</f>
        <v>Groceries</v>
      </c>
      <c r="G198" s="16" t="str">
        <f>VLOOKUP(C198,LOOK_UP_TABLE!A:D,3,FALSE)</f>
        <v>Living Expenses</v>
      </c>
      <c r="H198" s="16" t="str">
        <f>VLOOKUP(C198,LOOK_UP_TABLE!A:D,4,FALSE)</f>
        <v>Expense</v>
      </c>
    </row>
    <row r="199" spans="1:8">
      <c r="A199" s="11" t="s">
        <v>34</v>
      </c>
      <c r="B199" s="12">
        <v>45019.696203703701</v>
      </c>
      <c r="C199" s="15" t="s">
        <v>52</v>
      </c>
      <c r="D199" s="14">
        <v>2490</v>
      </c>
      <c r="E199" s="15" t="s">
        <v>36</v>
      </c>
      <c r="F199" s="16" t="str">
        <f>VLOOKUP(C199,LOOK_UP_TABLE!A:D,2,FALSE)</f>
        <v>Subscriptions</v>
      </c>
      <c r="G199" s="16" t="str">
        <f>VLOOKUP(C199,LOOK_UP_TABLE!A:D,3,FALSE)</f>
        <v>Subscriptions</v>
      </c>
      <c r="H199" s="16" t="str">
        <f>VLOOKUP(C199,LOOK_UP_TABLE!A:D,4,FALSE)</f>
        <v>Expense</v>
      </c>
    </row>
    <row r="200" spans="1:8">
      <c r="A200" s="11" t="s">
        <v>34</v>
      </c>
      <c r="B200" s="12">
        <v>45021.178310185183</v>
      </c>
      <c r="C200" s="15" t="s">
        <v>45</v>
      </c>
      <c r="D200" s="14">
        <v>31091</v>
      </c>
      <c r="E200" s="15" t="s">
        <v>36</v>
      </c>
      <c r="F200" s="16" t="str">
        <f>VLOOKUP(C200,LOOK_UP_TABLE!A:D,2,FALSE)</f>
        <v>MV Fuel</v>
      </c>
      <c r="G200" s="16" t="str">
        <f>VLOOKUP(C200,LOOK_UP_TABLE!A:D,3,FALSE)</f>
        <v>Transport</v>
      </c>
      <c r="H200" s="16" t="str">
        <f>VLOOKUP(C200,LOOK_UP_TABLE!A:D,4,FALSE)</f>
        <v>Expense</v>
      </c>
    </row>
    <row r="201" spans="1:8">
      <c r="A201" s="11" t="s">
        <v>34</v>
      </c>
      <c r="B201" s="12">
        <v>45020.699490740742</v>
      </c>
      <c r="C201" s="15" t="s">
        <v>96</v>
      </c>
      <c r="D201" s="14">
        <v>5270</v>
      </c>
      <c r="E201" s="15" t="s">
        <v>36</v>
      </c>
      <c r="F201" s="16" t="str">
        <f>VLOOKUP(C201,LOOK_UP_TABLE!A:D,2,FALSE)</f>
        <v>Groceries</v>
      </c>
      <c r="G201" s="16" t="str">
        <f>VLOOKUP(C201,LOOK_UP_TABLE!A:D,3,FALSE)</f>
        <v>Living Expenses</v>
      </c>
      <c r="H201" s="16" t="str">
        <f>VLOOKUP(C201,LOOK_UP_TABLE!A:D,4,FALSE)</f>
        <v>Expense</v>
      </c>
    </row>
    <row r="202" spans="1:8">
      <c r="A202" s="11" t="s">
        <v>34</v>
      </c>
      <c r="B202" s="12">
        <v>45023.701469907406</v>
      </c>
      <c r="C202" s="15" t="s">
        <v>115</v>
      </c>
      <c r="D202" s="14">
        <v>1825</v>
      </c>
      <c r="E202" s="15" t="s">
        <v>36</v>
      </c>
      <c r="F202" s="16" t="str">
        <f>VLOOKUP(C202,LOOK_UP_TABLE!A:D,2,FALSE)</f>
        <v>Other</v>
      </c>
      <c r="G202" s="16" t="str">
        <f>VLOOKUP(C202,LOOK_UP_TABLE!A:D,3,FALSE)</f>
        <v>Other</v>
      </c>
      <c r="H202" s="16" t="str">
        <f>VLOOKUP(C202,LOOK_UP_TABLE!A:D,4,FALSE)</f>
        <v>Expense</v>
      </c>
    </row>
    <row r="203" spans="1:8">
      <c r="A203" s="11" t="s">
        <v>34</v>
      </c>
      <c r="B203" s="12">
        <v>45023.68681712963</v>
      </c>
      <c r="C203" s="15" t="s">
        <v>45</v>
      </c>
      <c r="D203" s="14">
        <v>5835</v>
      </c>
      <c r="E203" s="15" t="s">
        <v>36</v>
      </c>
      <c r="F203" s="16" t="str">
        <f>VLOOKUP(C203,LOOK_UP_TABLE!A:D,2,FALSE)</f>
        <v>MV Fuel</v>
      </c>
      <c r="G203" s="16" t="str">
        <f>VLOOKUP(C203,LOOK_UP_TABLE!A:D,3,FALSE)</f>
        <v>Transport</v>
      </c>
      <c r="H203" s="16" t="str">
        <f>VLOOKUP(C203,LOOK_UP_TABLE!A:D,4,FALSE)</f>
        <v>Expense</v>
      </c>
    </row>
    <row r="204" spans="1:8">
      <c r="A204" s="11" t="s">
        <v>34</v>
      </c>
      <c r="B204" s="12">
        <v>45024.600578703707</v>
      </c>
      <c r="C204" s="15" t="s">
        <v>100</v>
      </c>
      <c r="D204" s="14">
        <v>1309.8499999999999</v>
      </c>
      <c r="E204" s="15" t="s">
        <v>36</v>
      </c>
      <c r="F204" s="16" t="str">
        <f>VLOOKUP(C204,LOOK_UP_TABLE!A:D,2,FALSE)</f>
        <v>Subscriptions</v>
      </c>
      <c r="G204" s="16" t="str">
        <f>VLOOKUP(C204,LOOK_UP_TABLE!A:D,3,FALSE)</f>
        <v>Subscriptions</v>
      </c>
      <c r="H204" s="16" t="str">
        <f>VLOOKUP(C204,LOOK_UP_TABLE!A:D,4,FALSE)</f>
        <v>Expense</v>
      </c>
    </row>
    <row r="205" spans="1:8">
      <c r="A205" s="11" t="s">
        <v>34</v>
      </c>
      <c r="B205" s="12">
        <v>45025.403819444444</v>
      </c>
      <c r="C205" s="15" t="s">
        <v>116</v>
      </c>
      <c r="D205" s="14">
        <v>5000</v>
      </c>
      <c r="E205" s="15" t="s">
        <v>36</v>
      </c>
      <c r="F205" s="16" t="str">
        <f>VLOOKUP(C205,LOOK_UP_TABLE!A:D,2,FALSE)</f>
        <v>Groceries</v>
      </c>
      <c r="G205" s="16" t="str">
        <f>VLOOKUP(C205,LOOK_UP_TABLE!A:D,3,FALSE)</f>
        <v>Living Expenses</v>
      </c>
      <c r="H205" s="16" t="str">
        <f>VLOOKUP(C205,LOOK_UP_TABLE!A:D,4,FALSE)</f>
        <v>Expense</v>
      </c>
    </row>
    <row r="206" spans="1:8">
      <c r="A206" s="11" t="s">
        <v>34</v>
      </c>
      <c r="B206" s="12">
        <v>45025.489224537036</v>
      </c>
      <c r="C206" s="15" t="s">
        <v>44</v>
      </c>
      <c r="D206" s="14">
        <v>2930</v>
      </c>
      <c r="E206" s="15" t="s">
        <v>36</v>
      </c>
      <c r="F206" s="16" t="str">
        <f>VLOOKUP(C206,LOOK_UP_TABLE!A:D,2,FALSE)</f>
        <v>Restaurant</v>
      </c>
      <c r="G206" s="16" t="str">
        <f>VLOOKUP(C206,LOOK_UP_TABLE!A:D,3,FALSE)</f>
        <v>Dining Out</v>
      </c>
      <c r="H206" s="16" t="str">
        <f>VLOOKUP(C206,LOOK_UP_TABLE!A:D,4,FALSE)</f>
        <v>Expense</v>
      </c>
    </row>
    <row r="207" spans="1:8">
      <c r="A207" s="11" t="s">
        <v>34</v>
      </c>
      <c r="B207" s="12">
        <v>45025.487615740742</v>
      </c>
      <c r="C207" s="15" t="s">
        <v>44</v>
      </c>
      <c r="D207" s="14">
        <v>16800</v>
      </c>
      <c r="E207" s="15" t="s">
        <v>36</v>
      </c>
      <c r="F207" s="16" t="str">
        <f>VLOOKUP(C207,LOOK_UP_TABLE!A:D,2,FALSE)</f>
        <v>Restaurant</v>
      </c>
      <c r="G207" s="16" t="str">
        <f>VLOOKUP(C207,LOOK_UP_TABLE!A:D,3,FALSE)</f>
        <v>Dining Out</v>
      </c>
      <c r="H207" s="16" t="str">
        <f>VLOOKUP(C207,LOOK_UP_TABLE!A:D,4,FALSE)</f>
        <v>Expense</v>
      </c>
    </row>
    <row r="208" spans="1:8">
      <c r="A208" s="11" t="s">
        <v>34</v>
      </c>
      <c r="B208" s="12">
        <v>45026.672847222224</v>
      </c>
      <c r="C208" s="15" t="s">
        <v>100</v>
      </c>
      <c r="D208" s="14">
        <v>28632.42</v>
      </c>
      <c r="E208" s="15" t="s">
        <v>36</v>
      </c>
      <c r="F208" s="16" t="str">
        <f>VLOOKUP(C208,LOOK_UP_TABLE!A:D,2,FALSE)</f>
        <v>Subscriptions</v>
      </c>
      <c r="G208" s="16" t="str">
        <f>VLOOKUP(C208,LOOK_UP_TABLE!A:D,3,FALSE)</f>
        <v>Subscriptions</v>
      </c>
      <c r="H208" s="16" t="str">
        <f>VLOOKUP(C208,LOOK_UP_TABLE!A:D,4,FALSE)</f>
        <v>Expense</v>
      </c>
    </row>
    <row r="209" spans="1:8">
      <c r="A209" s="11" t="s">
        <v>34</v>
      </c>
      <c r="B209" s="12">
        <v>45025.943495370368</v>
      </c>
      <c r="C209" s="15" t="s">
        <v>62</v>
      </c>
      <c r="D209" s="14">
        <v>2430</v>
      </c>
      <c r="E209" s="15" t="s">
        <v>36</v>
      </c>
      <c r="F209" s="16" t="str">
        <f>VLOOKUP(C209,LOOK_UP_TABLE!A:D,2,FALSE)</f>
        <v>Restaurant</v>
      </c>
      <c r="G209" s="16" t="str">
        <f>VLOOKUP(C209,LOOK_UP_TABLE!A:D,3,FALSE)</f>
        <v>Dining Out</v>
      </c>
      <c r="H209" s="16" t="str">
        <f>VLOOKUP(C209,LOOK_UP_TABLE!A:D,4,FALSE)</f>
        <v>Expense</v>
      </c>
    </row>
    <row r="210" spans="1:8">
      <c r="A210" s="11" t="s">
        <v>34</v>
      </c>
      <c r="B210" s="12">
        <v>45027.634722222225</v>
      </c>
      <c r="C210" s="15" t="s">
        <v>117</v>
      </c>
      <c r="D210" s="14">
        <v>17214.189999999999</v>
      </c>
      <c r="E210" s="15" t="s">
        <v>36</v>
      </c>
      <c r="F210" s="16" t="str">
        <f>VLOOKUP(C210,LOOK_UP_TABLE!A:D,2,FALSE)</f>
        <v>Subscriptions</v>
      </c>
      <c r="G210" s="16" t="str">
        <f>VLOOKUP(C210,LOOK_UP_TABLE!A:D,3,FALSE)</f>
        <v>Subscriptions</v>
      </c>
      <c r="H210" s="16" t="str">
        <f>VLOOKUP(C210,LOOK_UP_TABLE!A:D,4,FALSE)</f>
        <v>Expense</v>
      </c>
    </row>
    <row r="211" spans="1:8">
      <c r="A211" s="11" t="s">
        <v>34</v>
      </c>
      <c r="B211" s="12">
        <v>45028.980798611112</v>
      </c>
      <c r="C211" s="15" t="s">
        <v>52</v>
      </c>
      <c r="D211" s="14">
        <v>299</v>
      </c>
      <c r="E211" s="15" t="s">
        <v>36</v>
      </c>
      <c r="F211" s="16" t="str">
        <f>VLOOKUP(C211,LOOK_UP_TABLE!A:D,2,FALSE)</f>
        <v>Subscriptions</v>
      </c>
      <c r="G211" s="16" t="str">
        <f>VLOOKUP(C211,LOOK_UP_TABLE!A:D,3,FALSE)</f>
        <v>Subscriptions</v>
      </c>
      <c r="H211" s="16" t="str">
        <f>VLOOKUP(C211,LOOK_UP_TABLE!A:D,4,FALSE)</f>
        <v>Expense</v>
      </c>
    </row>
    <row r="212" spans="1:8">
      <c r="A212" s="11" t="s">
        <v>34</v>
      </c>
      <c r="B212" s="12">
        <v>45029.173298611109</v>
      </c>
      <c r="C212" s="15" t="s">
        <v>62</v>
      </c>
      <c r="D212" s="14">
        <v>3460</v>
      </c>
      <c r="E212" s="15" t="s">
        <v>36</v>
      </c>
      <c r="F212" s="16" t="str">
        <f>VLOOKUP(C212,LOOK_UP_TABLE!A:D,2,FALSE)</f>
        <v>Restaurant</v>
      </c>
      <c r="G212" s="16" t="str">
        <f>VLOOKUP(C212,LOOK_UP_TABLE!A:D,3,FALSE)</f>
        <v>Dining Out</v>
      </c>
      <c r="H212" s="16" t="str">
        <f>VLOOKUP(C212,LOOK_UP_TABLE!A:D,4,FALSE)</f>
        <v>Expense</v>
      </c>
    </row>
    <row r="213" spans="1:8">
      <c r="A213" s="11" t="s">
        <v>34</v>
      </c>
      <c r="B213" s="12">
        <v>45029.665208333332</v>
      </c>
      <c r="C213" s="15" t="s">
        <v>53</v>
      </c>
      <c r="D213" s="14">
        <v>4696</v>
      </c>
      <c r="E213" s="15" t="s">
        <v>36</v>
      </c>
      <c r="F213" s="16" t="str">
        <f>VLOOKUP(C213,LOOK_UP_TABLE!A:D,2,FALSE)</f>
        <v>Coffee</v>
      </c>
      <c r="G213" s="16" t="str">
        <f>VLOOKUP(C213,LOOK_UP_TABLE!A:D,3,FALSE)</f>
        <v>Dining Out</v>
      </c>
      <c r="H213" s="16" t="str">
        <f>VLOOKUP(C213,LOOK_UP_TABLE!A:D,4,FALSE)</f>
        <v>Expense</v>
      </c>
    </row>
    <row r="214" spans="1:8">
      <c r="A214" s="11" t="s">
        <v>34</v>
      </c>
      <c r="B214" s="12">
        <v>45030.483414351853</v>
      </c>
      <c r="C214" s="15" t="s">
        <v>68</v>
      </c>
      <c r="D214" s="14">
        <v>3005</v>
      </c>
      <c r="E214" s="15" t="s">
        <v>36</v>
      </c>
      <c r="F214" s="16" t="str">
        <f>VLOOKUP(C214,LOOK_UP_TABLE!A:D,2,FALSE)</f>
        <v>Gas/Electrics</v>
      </c>
      <c r="G214" s="16" t="str">
        <f>VLOOKUP(C214,LOOK_UP_TABLE!A:D,3,FALSE)</f>
        <v>Living Expenses</v>
      </c>
      <c r="H214" s="16" t="str">
        <f>VLOOKUP(C214,LOOK_UP_TABLE!A:D,4,FALSE)</f>
        <v>Expense</v>
      </c>
    </row>
    <row r="215" spans="1:8">
      <c r="A215" s="11" t="s">
        <v>34</v>
      </c>
      <c r="B215" s="12">
        <v>45030.791296296295</v>
      </c>
      <c r="C215" s="15" t="s">
        <v>41</v>
      </c>
      <c r="D215" s="14">
        <v>16741</v>
      </c>
      <c r="E215" s="15" t="s">
        <v>36</v>
      </c>
      <c r="F215" s="16" t="str">
        <f>VLOOKUP(C215,LOOK_UP_TABLE!A:D,2,FALSE)</f>
        <v>Groceries</v>
      </c>
      <c r="G215" s="16" t="str">
        <f>VLOOKUP(C215,LOOK_UP_TABLE!A:D,3,FALSE)</f>
        <v>Living Expenses</v>
      </c>
      <c r="H215" s="16" t="str">
        <f>VLOOKUP(C215,LOOK_UP_TABLE!A:D,4,FALSE)</f>
        <v>Expense</v>
      </c>
    </row>
    <row r="216" spans="1:8">
      <c r="A216" s="11" t="s">
        <v>34</v>
      </c>
      <c r="B216" s="12">
        <v>45032.431747685187</v>
      </c>
      <c r="C216" s="15" t="s">
        <v>45</v>
      </c>
      <c r="D216" s="14">
        <v>25509</v>
      </c>
      <c r="E216" s="15" t="s">
        <v>36</v>
      </c>
      <c r="F216" s="16" t="str">
        <f>VLOOKUP(C216,LOOK_UP_TABLE!A:D,2,FALSE)</f>
        <v>MV Fuel</v>
      </c>
      <c r="G216" s="16" t="str">
        <f>VLOOKUP(C216,LOOK_UP_TABLE!A:D,3,FALSE)</f>
        <v>Transport</v>
      </c>
      <c r="H216" s="16" t="str">
        <f>VLOOKUP(C216,LOOK_UP_TABLE!A:D,4,FALSE)</f>
        <v>Expense</v>
      </c>
    </row>
    <row r="217" spans="1:8">
      <c r="A217" s="11" t="s">
        <v>34</v>
      </c>
      <c r="B217" s="12">
        <v>45033.696944444448</v>
      </c>
      <c r="C217" s="15" t="s">
        <v>53</v>
      </c>
      <c r="D217" s="14">
        <v>4696</v>
      </c>
      <c r="E217" s="15" t="s">
        <v>36</v>
      </c>
      <c r="F217" s="16" t="str">
        <f>VLOOKUP(C217,LOOK_UP_TABLE!A:D,2,FALSE)</f>
        <v>Coffee</v>
      </c>
      <c r="G217" s="16" t="str">
        <f>VLOOKUP(C217,LOOK_UP_TABLE!A:D,3,FALSE)</f>
        <v>Dining Out</v>
      </c>
      <c r="H217" s="16" t="str">
        <f>VLOOKUP(C217,LOOK_UP_TABLE!A:D,4,FALSE)</f>
        <v>Expense</v>
      </c>
    </row>
    <row r="218" spans="1:8">
      <c r="A218" s="11" t="s">
        <v>34</v>
      </c>
      <c r="B218" s="12">
        <v>45033.169374999998</v>
      </c>
      <c r="C218" s="15" t="s">
        <v>62</v>
      </c>
      <c r="D218" s="14">
        <v>3460</v>
      </c>
      <c r="E218" s="15" t="s">
        <v>36</v>
      </c>
      <c r="F218" s="16" t="str">
        <f>VLOOKUP(C218,LOOK_UP_TABLE!A:D,2,FALSE)</f>
        <v>Restaurant</v>
      </c>
      <c r="G218" s="16" t="str">
        <f>VLOOKUP(C218,LOOK_UP_TABLE!A:D,3,FALSE)</f>
        <v>Dining Out</v>
      </c>
      <c r="H218" s="16" t="str">
        <f>VLOOKUP(C218,LOOK_UP_TABLE!A:D,4,FALSE)</f>
        <v>Expense</v>
      </c>
    </row>
    <row r="219" spans="1:8">
      <c r="A219" s="11" t="s">
        <v>34</v>
      </c>
      <c r="B219" s="12">
        <v>45036.178668981483</v>
      </c>
      <c r="C219" s="15" t="s">
        <v>45</v>
      </c>
      <c r="D219" s="14">
        <v>25408</v>
      </c>
      <c r="E219" s="15" t="s">
        <v>36</v>
      </c>
      <c r="F219" s="16" t="str">
        <f>VLOOKUP(C219,LOOK_UP_TABLE!A:D,2,FALSE)</f>
        <v>MV Fuel</v>
      </c>
      <c r="G219" s="16" t="str">
        <f>VLOOKUP(C219,LOOK_UP_TABLE!A:D,3,FALSE)</f>
        <v>Transport</v>
      </c>
      <c r="H219" s="16" t="str">
        <f>VLOOKUP(C219,LOOK_UP_TABLE!A:D,4,FALSE)</f>
        <v>Expense</v>
      </c>
    </row>
    <row r="220" spans="1:8">
      <c r="A220" s="11" t="s">
        <v>34</v>
      </c>
      <c r="B220" s="12">
        <v>45036.845625000002</v>
      </c>
      <c r="C220" s="15" t="s">
        <v>59</v>
      </c>
      <c r="D220" s="14">
        <v>3166</v>
      </c>
      <c r="E220" s="15" t="s">
        <v>36</v>
      </c>
      <c r="F220" s="16" t="str">
        <f>VLOOKUP(C220,LOOK_UP_TABLE!A:D,2,FALSE)</f>
        <v>MV Fuel</v>
      </c>
      <c r="G220" s="16" t="str">
        <f>VLOOKUP(C220,LOOK_UP_TABLE!A:D,3,FALSE)</f>
        <v>Transport</v>
      </c>
      <c r="H220" s="16" t="str">
        <f>VLOOKUP(C220,LOOK_UP_TABLE!A:D,4,FALSE)</f>
        <v>Expense</v>
      </c>
    </row>
    <row r="221" spans="1:8">
      <c r="A221" s="11" t="s">
        <v>34</v>
      </c>
      <c r="B221" s="12">
        <v>45036.337002314816</v>
      </c>
      <c r="C221" s="15" t="s">
        <v>117</v>
      </c>
      <c r="D221" s="14">
        <v>10391.549999999999</v>
      </c>
      <c r="E221" s="15" t="s">
        <v>36</v>
      </c>
      <c r="F221" s="16" t="str">
        <f>VLOOKUP(C221,LOOK_UP_TABLE!A:D,2,FALSE)</f>
        <v>Subscriptions</v>
      </c>
      <c r="G221" s="16" t="str">
        <f>VLOOKUP(C221,LOOK_UP_TABLE!A:D,3,FALSE)</f>
        <v>Subscriptions</v>
      </c>
      <c r="H221" s="16" t="str">
        <f>VLOOKUP(C221,LOOK_UP_TABLE!A:D,4,FALSE)</f>
        <v>Expense</v>
      </c>
    </row>
    <row r="222" spans="1:8">
      <c r="A222" s="11" t="s">
        <v>34</v>
      </c>
      <c r="B222" s="12">
        <v>45038.667696759258</v>
      </c>
      <c r="C222" s="13" t="s">
        <v>91</v>
      </c>
      <c r="D222" s="14">
        <v>1883.94</v>
      </c>
      <c r="E222" s="15" t="s">
        <v>36</v>
      </c>
      <c r="F222" s="16" t="str">
        <f>VLOOKUP(C222,LOOK_UP_TABLE!A:D,2,FALSE)</f>
        <v>Subscriptions</v>
      </c>
      <c r="G222" s="16" t="str">
        <f>VLOOKUP(C222,LOOK_UP_TABLE!A:D,3,FALSE)</f>
        <v>Subscriptions</v>
      </c>
      <c r="H222" s="16" t="str">
        <f>VLOOKUP(C222,LOOK_UP_TABLE!A:D,4,FALSE)</f>
        <v>Expense</v>
      </c>
    </row>
    <row r="223" spans="1:8">
      <c r="A223" s="11" t="s">
        <v>34</v>
      </c>
      <c r="B223" s="12">
        <v>45038.608518518522</v>
      </c>
      <c r="C223" s="15" t="s">
        <v>43</v>
      </c>
      <c r="D223" s="14">
        <v>3870</v>
      </c>
      <c r="E223" s="15" t="s">
        <v>36</v>
      </c>
      <c r="F223" s="16" t="str">
        <f>VLOOKUP(C223,LOOK_UP_TABLE!A:D,2,FALSE)</f>
        <v>Restaurant</v>
      </c>
      <c r="G223" s="16" t="str">
        <f>VLOOKUP(C223,LOOK_UP_TABLE!A:D,3,FALSE)</f>
        <v>Dining Out</v>
      </c>
      <c r="H223" s="16" t="str">
        <f>VLOOKUP(C223,LOOK_UP_TABLE!A:D,4,FALSE)</f>
        <v>Expense</v>
      </c>
    </row>
    <row r="224" spans="1:8">
      <c r="A224" s="11" t="s">
        <v>34</v>
      </c>
      <c r="B224" s="12">
        <v>45038.588865740741</v>
      </c>
      <c r="C224" s="15" t="s">
        <v>92</v>
      </c>
      <c r="D224" s="14">
        <v>18393</v>
      </c>
      <c r="E224" s="15" t="s">
        <v>36</v>
      </c>
      <c r="F224" s="16" t="str">
        <f>VLOOKUP(C224,LOOK_UP_TABLE!A:D,2,FALSE)</f>
        <v>Groceries</v>
      </c>
      <c r="G224" s="16" t="str">
        <f>VLOOKUP(C224,LOOK_UP_TABLE!A:D,3,FALSE)</f>
        <v>Living Expenses</v>
      </c>
      <c r="H224" s="16" t="str">
        <f>VLOOKUP(C224,LOOK_UP_TABLE!A:D,4,FALSE)</f>
        <v>Expense</v>
      </c>
    </row>
    <row r="225" spans="1:8">
      <c r="A225" s="11" t="s">
        <v>34</v>
      </c>
      <c r="B225" s="12">
        <v>45040.210347222222</v>
      </c>
      <c r="C225" s="15" t="s">
        <v>66</v>
      </c>
      <c r="D225" s="14">
        <v>2837.52</v>
      </c>
      <c r="E225" s="15" t="s">
        <v>36</v>
      </c>
      <c r="F225" s="16" t="str">
        <f>VLOOKUP(C225,LOOK_UP_TABLE!A:D,2,FALSE)</f>
        <v>Subscriptions</v>
      </c>
      <c r="G225" s="16" t="str">
        <f>VLOOKUP(C225,LOOK_UP_TABLE!A:D,3,FALSE)</f>
        <v>Subscriptions</v>
      </c>
      <c r="H225" s="16" t="str">
        <f>VLOOKUP(C225,LOOK_UP_TABLE!A:D,4,FALSE)</f>
        <v>Expense</v>
      </c>
    </row>
    <row r="226" spans="1:8">
      <c r="A226" s="11" t="s">
        <v>34</v>
      </c>
      <c r="B226" s="12">
        <v>45038.338113425925</v>
      </c>
      <c r="C226" s="15" t="s">
        <v>68</v>
      </c>
      <c r="D226" s="14">
        <v>5794</v>
      </c>
      <c r="E226" s="15" t="s">
        <v>36</v>
      </c>
      <c r="F226" s="16" t="str">
        <f>VLOOKUP(C226,LOOK_UP_TABLE!A:D,2,FALSE)</f>
        <v>Gas/Electrics</v>
      </c>
      <c r="G226" s="16" t="str">
        <f>VLOOKUP(C226,LOOK_UP_TABLE!A:D,3,FALSE)</f>
        <v>Living Expenses</v>
      </c>
      <c r="H226" s="16" t="str">
        <f>VLOOKUP(C226,LOOK_UP_TABLE!A:D,4,FALSE)</f>
        <v>Expense</v>
      </c>
    </row>
    <row r="227" spans="1:8">
      <c r="A227" s="11" t="s">
        <v>34</v>
      </c>
      <c r="B227" s="12">
        <v>45041.412523148145</v>
      </c>
      <c r="C227" s="15" t="s">
        <v>69</v>
      </c>
      <c r="D227" s="14">
        <v>6780</v>
      </c>
      <c r="E227" s="15" t="s">
        <v>36</v>
      </c>
      <c r="F227" s="16" t="str">
        <f>VLOOKUP(C227,LOOK_UP_TABLE!A:D,2,FALSE)</f>
        <v>Phone</v>
      </c>
      <c r="G227" s="16" t="str">
        <f>VLOOKUP(C227,LOOK_UP_TABLE!A:D,3,FALSE)</f>
        <v>Living Expenses</v>
      </c>
      <c r="H227" s="16" t="str">
        <f>VLOOKUP(C227,LOOK_UP_TABLE!A:D,4,FALSE)</f>
        <v>Expense</v>
      </c>
    </row>
    <row r="228" spans="1:8">
      <c r="A228" s="11" t="s">
        <v>34</v>
      </c>
      <c r="B228" s="12">
        <v>45041.66783564815</v>
      </c>
      <c r="C228" s="15" t="s">
        <v>62</v>
      </c>
      <c r="D228" s="14">
        <v>5360</v>
      </c>
      <c r="E228" s="15" t="s">
        <v>36</v>
      </c>
      <c r="F228" s="16" t="str">
        <f>VLOOKUP(C228,LOOK_UP_TABLE!A:D,2,FALSE)</f>
        <v>Restaurant</v>
      </c>
      <c r="G228" s="16" t="str">
        <f>VLOOKUP(C228,LOOK_UP_TABLE!A:D,3,FALSE)</f>
        <v>Dining Out</v>
      </c>
      <c r="H228" s="16" t="str">
        <f>VLOOKUP(C228,LOOK_UP_TABLE!A:D,4,FALSE)</f>
        <v>Expense</v>
      </c>
    </row>
    <row r="229" spans="1:8">
      <c r="A229" s="11" t="s">
        <v>34</v>
      </c>
      <c r="B229" s="12">
        <v>45043.164803240739</v>
      </c>
      <c r="C229" s="15" t="s">
        <v>45</v>
      </c>
      <c r="D229" s="14">
        <v>25308</v>
      </c>
      <c r="E229" s="15" t="s">
        <v>36</v>
      </c>
      <c r="F229" s="16" t="str">
        <f>VLOOKUP(C229,LOOK_UP_TABLE!A:D,2,FALSE)</f>
        <v>MV Fuel</v>
      </c>
      <c r="G229" s="16" t="str">
        <f>VLOOKUP(C229,LOOK_UP_TABLE!A:D,3,FALSE)</f>
        <v>Transport</v>
      </c>
      <c r="H229" s="16" t="str">
        <f>VLOOKUP(C229,LOOK_UP_TABLE!A:D,4,FALSE)</f>
        <v>Expense</v>
      </c>
    </row>
    <row r="230" spans="1:8">
      <c r="A230" s="11" t="s">
        <v>34</v>
      </c>
      <c r="B230" s="12">
        <v>45043.170925925922</v>
      </c>
      <c r="C230" s="15" t="s">
        <v>62</v>
      </c>
      <c r="D230" s="14">
        <v>2560</v>
      </c>
      <c r="E230" s="15" t="s">
        <v>36</v>
      </c>
      <c r="F230" s="16" t="str">
        <f>VLOOKUP(C230,LOOK_UP_TABLE!A:D,2,FALSE)</f>
        <v>Restaurant</v>
      </c>
      <c r="G230" s="16" t="str">
        <f>VLOOKUP(C230,LOOK_UP_TABLE!A:D,3,FALSE)</f>
        <v>Dining Out</v>
      </c>
      <c r="H230" s="16" t="str">
        <f>VLOOKUP(C230,LOOK_UP_TABLE!A:D,4,FALSE)</f>
        <v>Expense</v>
      </c>
    </row>
    <row r="231" spans="1:8">
      <c r="A231" s="11" t="s">
        <v>34</v>
      </c>
      <c r="B231" s="12">
        <v>45044.518807870372</v>
      </c>
      <c r="C231" s="15" t="s">
        <v>53</v>
      </c>
      <c r="D231" s="14">
        <v>4696</v>
      </c>
      <c r="E231" s="15" t="s">
        <v>36</v>
      </c>
      <c r="F231" s="16" t="str">
        <f>VLOOKUP(C231,LOOK_UP_TABLE!A:D,2,FALSE)</f>
        <v>Coffee</v>
      </c>
      <c r="G231" s="16" t="str">
        <f>VLOOKUP(C231,LOOK_UP_TABLE!A:D,3,FALSE)</f>
        <v>Dining Out</v>
      </c>
      <c r="H231" s="16" t="str">
        <f>VLOOKUP(C231,LOOK_UP_TABLE!A:D,4,FALSE)</f>
        <v>Expense</v>
      </c>
    </row>
    <row r="232" spans="1:8">
      <c r="A232" s="11" t="s">
        <v>34</v>
      </c>
      <c r="B232" s="12">
        <v>45044.805034722223</v>
      </c>
      <c r="C232" s="15" t="s">
        <v>118</v>
      </c>
      <c r="D232" s="14">
        <v>32410</v>
      </c>
      <c r="E232" s="15" t="s">
        <v>36</v>
      </c>
      <c r="F232" s="16" t="str">
        <f>VLOOKUP(C232,LOOK_UP_TABLE!A:D,2,FALSE)</f>
        <v>Entertainment</v>
      </c>
      <c r="G232" s="16" t="str">
        <f>VLOOKUP(C232,LOOK_UP_TABLE!A:D,3,FALSE)</f>
        <v>Discretionary</v>
      </c>
      <c r="H232" s="16" t="str">
        <f>VLOOKUP(C232,LOOK_UP_TABLE!A:D,4,FALSE)</f>
        <v>Expense</v>
      </c>
    </row>
    <row r="233" spans="1:8">
      <c r="A233" s="11" t="s">
        <v>34</v>
      </c>
      <c r="B233" s="12">
        <v>45044.808518518519</v>
      </c>
      <c r="C233" s="15" t="s">
        <v>83</v>
      </c>
      <c r="D233" s="14">
        <v>660</v>
      </c>
      <c r="E233" s="15" t="s">
        <v>36</v>
      </c>
      <c r="F233" s="16" t="str">
        <f>VLOOKUP(C233,LOOK_UP_TABLE!A:D,2,FALSE)</f>
        <v>Subscriptions</v>
      </c>
      <c r="G233" s="16" t="str">
        <f>VLOOKUP(C233,LOOK_UP_TABLE!A:D,3,FALSE)</f>
        <v>Subscriptions</v>
      </c>
      <c r="H233" s="16" t="str">
        <f>VLOOKUP(C233,LOOK_UP_TABLE!A:D,4,FALSE)</f>
        <v>Expense</v>
      </c>
    </row>
    <row r="234" spans="1:8">
      <c r="A234" s="11" t="s">
        <v>34</v>
      </c>
      <c r="B234" s="12">
        <v>45044.834467592591</v>
      </c>
      <c r="C234" s="15" t="s">
        <v>41</v>
      </c>
      <c r="D234" s="14">
        <v>9149</v>
      </c>
      <c r="E234" s="15" t="s">
        <v>36</v>
      </c>
      <c r="F234" s="16" t="str">
        <f>VLOOKUP(C234,LOOK_UP_TABLE!A:D,2,FALSE)</f>
        <v>Groceries</v>
      </c>
      <c r="G234" s="16" t="str">
        <f>VLOOKUP(C234,LOOK_UP_TABLE!A:D,3,FALSE)</f>
        <v>Living Expenses</v>
      </c>
      <c r="H234" s="16" t="str">
        <f>VLOOKUP(C234,LOOK_UP_TABLE!A:D,4,FALSE)</f>
        <v>Expense</v>
      </c>
    </row>
    <row r="235" spans="1:8">
      <c r="A235" s="11" t="s">
        <v>34</v>
      </c>
      <c r="B235" s="12">
        <v>45045.653865740744</v>
      </c>
      <c r="C235" s="15" t="s">
        <v>119</v>
      </c>
      <c r="D235" s="14">
        <v>5050</v>
      </c>
      <c r="E235" s="15" t="s">
        <v>36</v>
      </c>
      <c r="F235" s="16" t="str">
        <f>VLOOKUP(C235,LOOK_UP_TABLE!A:D,2,FALSE)</f>
        <v>Entertainment</v>
      </c>
      <c r="G235" s="16" t="str">
        <f>VLOOKUP(C235,LOOK_UP_TABLE!A:D,3,FALSE)</f>
        <v>Discretionary</v>
      </c>
      <c r="H235" s="16" t="str">
        <f>VLOOKUP(C235,LOOK_UP_TABLE!A:D,4,FALSE)</f>
        <v>Expense</v>
      </c>
    </row>
    <row r="236" spans="1:8">
      <c r="A236" s="11" t="s">
        <v>34</v>
      </c>
      <c r="B236" s="12">
        <v>45045.714733796296</v>
      </c>
      <c r="C236" s="15" t="s">
        <v>119</v>
      </c>
      <c r="D236" s="14">
        <v>4250</v>
      </c>
      <c r="E236" s="15" t="s">
        <v>36</v>
      </c>
      <c r="F236" s="16" t="str">
        <f>VLOOKUP(C236,LOOK_UP_TABLE!A:D,2,FALSE)</f>
        <v>Entertainment</v>
      </c>
      <c r="G236" s="16" t="str">
        <f>VLOOKUP(C236,LOOK_UP_TABLE!A:D,3,FALSE)</f>
        <v>Discretionary</v>
      </c>
      <c r="H236" s="16" t="str">
        <f>VLOOKUP(C236,LOOK_UP_TABLE!A:D,4,FALSE)</f>
        <v>Expense</v>
      </c>
    </row>
    <row r="237" spans="1:8">
      <c r="A237" s="11" t="s">
        <v>34</v>
      </c>
      <c r="B237" s="12">
        <v>45045.762256944443</v>
      </c>
      <c r="C237" s="15" t="s">
        <v>119</v>
      </c>
      <c r="D237" s="14">
        <v>9420</v>
      </c>
      <c r="E237" s="15" t="s">
        <v>36</v>
      </c>
      <c r="F237" s="16" t="str">
        <f>VLOOKUP(C237,LOOK_UP_TABLE!A:D,2,FALSE)</f>
        <v>Entertainment</v>
      </c>
      <c r="G237" s="16" t="str">
        <f>VLOOKUP(C237,LOOK_UP_TABLE!A:D,3,FALSE)</f>
        <v>Discretionary</v>
      </c>
      <c r="H237" s="16" t="str">
        <f>VLOOKUP(C237,LOOK_UP_TABLE!A:D,4,FALSE)</f>
        <v>Expense</v>
      </c>
    </row>
    <row r="238" spans="1:8">
      <c r="A238" s="11" t="s">
        <v>34</v>
      </c>
      <c r="B238" s="12">
        <v>45045.804293981484</v>
      </c>
      <c r="C238" s="15" t="s">
        <v>119</v>
      </c>
      <c r="D238" s="14">
        <v>9890</v>
      </c>
      <c r="E238" s="15" t="s">
        <v>36</v>
      </c>
      <c r="F238" s="16" t="str">
        <f>VLOOKUP(C238,LOOK_UP_TABLE!A:D,2,FALSE)</f>
        <v>Entertainment</v>
      </c>
      <c r="G238" s="16" t="str">
        <f>VLOOKUP(C238,LOOK_UP_TABLE!A:D,3,FALSE)</f>
        <v>Discretionary</v>
      </c>
      <c r="H238" s="16" t="str">
        <f>VLOOKUP(C238,LOOK_UP_TABLE!A:D,4,FALSE)</f>
        <v>Expense</v>
      </c>
    </row>
    <row r="239" spans="1:8">
      <c r="A239" s="11" t="s">
        <v>34</v>
      </c>
      <c r="B239" s="12">
        <v>45045.824421296296</v>
      </c>
      <c r="C239" s="15" t="s">
        <v>120</v>
      </c>
      <c r="D239" s="14">
        <v>4500</v>
      </c>
      <c r="E239" s="15" t="s">
        <v>36</v>
      </c>
      <c r="F239" s="16" t="str">
        <f>VLOOKUP(C239,LOOK_UP_TABLE!A:D,2,FALSE)</f>
        <v>Entertainment</v>
      </c>
      <c r="G239" s="16" t="str">
        <f>VLOOKUP(C239,LOOK_UP_TABLE!A:D,3,FALSE)</f>
        <v>Discretionary</v>
      </c>
      <c r="H239" s="16" t="str">
        <f>VLOOKUP(C239,LOOK_UP_TABLE!A:D,4,FALSE)</f>
        <v>Expense</v>
      </c>
    </row>
    <row r="240" spans="1:8">
      <c r="A240" s="11" t="s">
        <v>34</v>
      </c>
      <c r="B240" s="12">
        <v>45045.474363425928</v>
      </c>
      <c r="C240" s="15" t="s">
        <v>121</v>
      </c>
      <c r="D240" s="14">
        <v>35995</v>
      </c>
      <c r="E240" s="15" t="s">
        <v>36</v>
      </c>
      <c r="F240" s="16" t="str">
        <f>VLOOKUP(C240,LOOK_UP_TABLE!A:D,2,FALSE)</f>
        <v>Restaurant</v>
      </c>
      <c r="G240" s="16" t="str">
        <f>VLOOKUP(C240,LOOK_UP_TABLE!A:D,3,FALSE)</f>
        <v>Dining Out</v>
      </c>
      <c r="H240" s="16" t="str">
        <f>VLOOKUP(C240,LOOK_UP_TABLE!A:D,4,FALSE)</f>
        <v>Expense</v>
      </c>
    </row>
    <row r="241" spans="1:8">
      <c r="A241" s="11" t="s">
        <v>34</v>
      </c>
      <c r="B241" s="12">
        <v>44986.735509259262</v>
      </c>
      <c r="C241" s="15" t="s">
        <v>53</v>
      </c>
      <c r="D241" s="14">
        <v>3997</v>
      </c>
      <c r="E241" s="15" t="s">
        <v>36</v>
      </c>
      <c r="F241" s="16" t="str">
        <f>VLOOKUP(C241,LOOK_UP_TABLE!A:D,2,FALSE)</f>
        <v>Coffee</v>
      </c>
      <c r="G241" s="16" t="str">
        <f>VLOOKUP(C241,LOOK_UP_TABLE!A:D,3,FALSE)</f>
        <v>Dining Out</v>
      </c>
      <c r="H241" s="16" t="str">
        <f>VLOOKUP(C241,LOOK_UP_TABLE!A:D,4,FALSE)</f>
        <v>Expense</v>
      </c>
    </row>
    <row r="242" spans="1:8">
      <c r="A242" s="11" t="s">
        <v>34</v>
      </c>
      <c r="B242" s="12">
        <v>44986.219976851855</v>
      </c>
      <c r="C242" s="15" t="s">
        <v>45</v>
      </c>
      <c r="D242" s="14">
        <v>31309</v>
      </c>
      <c r="E242" s="15" t="s">
        <v>36</v>
      </c>
      <c r="F242" s="16" t="str">
        <f>VLOOKUP(C242,LOOK_UP_TABLE!A:D,2,FALSE)</f>
        <v>MV Fuel</v>
      </c>
      <c r="G242" s="16" t="str">
        <f>VLOOKUP(C242,LOOK_UP_TABLE!A:D,3,FALSE)</f>
        <v>Transport</v>
      </c>
      <c r="H242" s="16" t="str">
        <f>VLOOKUP(C242,LOOK_UP_TABLE!A:D,4,FALSE)</f>
        <v>Expense</v>
      </c>
    </row>
    <row r="243" spans="1:8">
      <c r="A243" s="11" t="s">
        <v>34</v>
      </c>
      <c r="B243" s="12">
        <v>44987.662870370368</v>
      </c>
      <c r="C243" s="15" t="s">
        <v>43</v>
      </c>
      <c r="D243" s="14">
        <v>6560</v>
      </c>
      <c r="E243" s="15" t="s">
        <v>36</v>
      </c>
      <c r="F243" s="16" t="str">
        <f>VLOOKUP(C243,LOOK_UP_TABLE!A:D,2,FALSE)</f>
        <v>Restaurant</v>
      </c>
      <c r="G243" s="16" t="str">
        <f>VLOOKUP(C243,LOOK_UP_TABLE!A:D,3,FALSE)</f>
        <v>Dining Out</v>
      </c>
      <c r="H243" s="16" t="str">
        <f>VLOOKUP(C243,LOOK_UP_TABLE!A:D,4,FALSE)</f>
        <v>Expense</v>
      </c>
    </row>
    <row r="244" spans="1:8">
      <c r="A244" s="11" t="s">
        <v>34</v>
      </c>
      <c r="B244" s="12">
        <v>44988.558877314812</v>
      </c>
      <c r="C244" s="15" t="s">
        <v>45</v>
      </c>
      <c r="D244" s="14">
        <v>23454</v>
      </c>
      <c r="E244" s="15" t="s">
        <v>36</v>
      </c>
      <c r="F244" s="16" t="str">
        <f>VLOOKUP(C244,LOOK_UP_TABLE!A:D,2,FALSE)</f>
        <v>MV Fuel</v>
      </c>
      <c r="G244" s="16" t="str">
        <f>VLOOKUP(C244,LOOK_UP_TABLE!A:D,3,FALSE)</f>
        <v>Transport</v>
      </c>
      <c r="H244" s="16" t="str">
        <f>VLOOKUP(C244,LOOK_UP_TABLE!A:D,4,FALSE)</f>
        <v>Expense</v>
      </c>
    </row>
    <row r="245" spans="1:8">
      <c r="A245" s="11" t="s">
        <v>34</v>
      </c>
      <c r="B245" s="12">
        <v>44989.57739583333</v>
      </c>
      <c r="C245" s="15" t="s">
        <v>43</v>
      </c>
      <c r="D245" s="14">
        <v>7010</v>
      </c>
      <c r="E245" s="15" t="s">
        <v>36</v>
      </c>
      <c r="F245" s="16" t="str">
        <f>VLOOKUP(C245,LOOK_UP_TABLE!A:D,2,FALSE)</f>
        <v>Restaurant</v>
      </c>
      <c r="G245" s="16" t="str">
        <f>VLOOKUP(C245,LOOK_UP_TABLE!A:D,3,FALSE)</f>
        <v>Dining Out</v>
      </c>
      <c r="H245" s="16" t="str">
        <f>VLOOKUP(C245,LOOK_UP_TABLE!A:D,4,FALSE)</f>
        <v>Expense</v>
      </c>
    </row>
    <row r="246" spans="1:8">
      <c r="A246" s="11" t="s">
        <v>34</v>
      </c>
      <c r="B246" s="12">
        <v>44990.442858796298</v>
      </c>
      <c r="C246" s="15" t="s">
        <v>41</v>
      </c>
      <c r="D246" s="14">
        <v>26304</v>
      </c>
      <c r="E246" s="15" t="s">
        <v>36</v>
      </c>
      <c r="F246" s="16" t="str">
        <f>VLOOKUP(C246,LOOK_UP_TABLE!A:D,2,FALSE)</f>
        <v>Groceries</v>
      </c>
      <c r="G246" s="16" t="str">
        <f>VLOOKUP(C246,LOOK_UP_TABLE!A:D,3,FALSE)</f>
        <v>Living Expenses</v>
      </c>
      <c r="H246" s="16" t="str">
        <f>VLOOKUP(C246,LOOK_UP_TABLE!A:D,4,FALSE)</f>
        <v>Expense</v>
      </c>
    </row>
    <row r="247" spans="1:8">
      <c r="A247" s="11" t="s">
        <v>34</v>
      </c>
      <c r="B247" s="12">
        <v>44990.424340277779</v>
      </c>
      <c r="C247" s="15" t="s">
        <v>122</v>
      </c>
      <c r="D247" s="14">
        <v>1291</v>
      </c>
      <c r="E247" s="15" t="s">
        <v>36</v>
      </c>
      <c r="F247" s="16" t="str">
        <f>VLOOKUP(C247,LOOK_UP_TABLE!A:D,2,FALSE)</f>
        <v>Groceries</v>
      </c>
      <c r="G247" s="16" t="str">
        <f>VLOOKUP(C247,LOOK_UP_TABLE!A:D,3,FALSE)</f>
        <v>Living Expenses</v>
      </c>
      <c r="H247" s="16" t="str">
        <f>VLOOKUP(C247,LOOK_UP_TABLE!A:D,4,FALSE)</f>
        <v>Expense</v>
      </c>
    </row>
    <row r="248" spans="1:8">
      <c r="A248" s="11" t="s">
        <v>34</v>
      </c>
      <c r="B248" s="12">
        <v>44992.699444444443</v>
      </c>
      <c r="C248" s="15" t="s">
        <v>47</v>
      </c>
      <c r="D248" s="14">
        <v>29876</v>
      </c>
      <c r="E248" s="15" t="s">
        <v>36</v>
      </c>
      <c r="F248" s="16" t="str">
        <f>VLOOKUP(C248,LOOK_UP_TABLE!A:D,2,FALSE)</f>
        <v>MV Fuel</v>
      </c>
      <c r="G248" s="16" t="str">
        <f>VLOOKUP(C248,LOOK_UP_TABLE!A:D,3,FALSE)</f>
        <v>Transport</v>
      </c>
      <c r="H248" s="16" t="str">
        <f>VLOOKUP(C248,LOOK_UP_TABLE!A:D,4,FALSE)</f>
        <v>Expense</v>
      </c>
    </row>
    <row r="249" spans="1:8">
      <c r="A249" s="11" t="s">
        <v>34</v>
      </c>
      <c r="B249" s="12">
        <v>44992.705231481479</v>
      </c>
      <c r="C249" s="15" t="s">
        <v>62</v>
      </c>
      <c r="D249" s="14">
        <v>4180</v>
      </c>
      <c r="E249" s="15" t="s">
        <v>36</v>
      </c>
      <c r="F249" s="16" t="str">
        <f>VLOOKUP(C249,LOOK_UP_TABLE!A:D,2,FALSE)</f>
        <v>Restaurant</v>
      </c>
      <c r="G249" s="16" t="str">
        <f>VLOOKUP(C249,LOOK_UP_TABLE!A:D,3,FALSE)</f>
        <v>Dining Out</v>
      </c>
      <c r="H249" s="16" t="str">
        <f>VLOOKUP(C249,LOOK_UP_TABLE!A:D,4,FALSE)</f>
        <v>Expense</v>
      </c>
    </row>
    <row r="250" spans="1:8">
      <c r="A250" s="11" t="s">
        <v>34</v>
      </c>
      <c r="B250" s="12">
        <v>44993.600844907407</v>
      </c>
      <c r="C250" s="15" t="s">
        <v>100</v>
      </c>
      <c r="D250" s="14">
        <v>1373.97</v>
      </c>
      <c r="E250" s="15" t="s">
        <v>36</v>
      </c>
      <c r="F250" s="16" t="str">
        <f>VLOOKUP(C250,LOOK_UP_TABLE!A:D,2,FALSE)</f>
        <v>Subscriptions</v>
      </c>
      <c r="G250" s="16" t="str">
        <f>VLOOKUP(C250,LOOK_UP_TABLE!A:D,3,FALSE)</f>
        <v>Subscriptions</v>
      </c>
      <c r="H250" s="16" t="str">
        <f>VLOOKUP(C250,LOOK_UP_TABLE!A:D,4,FALSE)</f>
        <v>Expense</v>
      </c>
    </row>
    <row r="251" spans="1:8">
      <c r="A251" s="11" t="s">
        <v>34</v>
      </c>
      <c r="B251" s="12">
        <v>44994.709490740737</v>
      </c>
      <c r="C251" s="15" t="s">
        <v>116</v>
      </c>
      <c r="D251" s="14">
        <v>1200</v>
      </c>
      <c r="E251" s="15" t="s">
        <v>36</v>
      </c>
      <c r="F251" s="16" t="str">
        <f>VLOOKUP(C251,LOOK_UP_TABLE!A:D,2,FALSE)</f>
        <v>Groceries</v>
      </c>
      <c r="G251" s="16" t="str">
        <f>VLOOKUP(C251,LOOK_UP_TABLE!A:D,3,FALSE)</f>
        <v>Living Expenses</v>
      </c>
      <c r="H251" s="16" t="str">
        <f>VLOOKUP(C251,LOOK_UP_TABLE!A:D,4,FALSE)</f>
        <v>Expense</v>
      </c>
    </row>
    <row r="252" spans="1:8">
      <c r="A252" s="11" t="s">
        <v>34</v>
      </c>
      <c r="B252" s="12">
        <v>44994.766550925924</v>
      </c>
      <c r="C252" s="15" t="s">
        <v>44</v>
      </c>
      <c r="D252" s="14">
        <v>12843</v>
      </c>
      <c r="E252" s="15" t="s">
        <v>36</v>
      </c>
      <c r="F252" s="16" t="str">
        <f>VLOOKUP(C252,LOOK_UP_TABLE!A:D,2,FALSE)</f>
        <v>Restaurant</v>
      </c>
      <c r="G252" s="16" t="str">
        <f>VLOOKUP(C252,LOOK_UP_TABLE!A:D,3,FALSE)</f>
        <v>Dining Out</v>
      </c>
      <c r="H252" s="16" t="str">
        <f>VLOOKUP(C252,LOOK_UP_TABLE!A:D,4,FALSE)</f>
        <v>Expense</v>
      </c>
    </row>
    <row r="253" spans="1:8">
      <c r="A253" s="11" t="s">
        <v>34</v>
      </c>
      <c r="B253" s="12">
        <v>44994.784467592595</v>
      </c>
      <c r="C253" s="15" t="s">
        <v>99</v>
      </c>
      <c r="D253" s="14">
        <v>18254</v>
      </c>
      <c r="E253" s="15" t="s">
        <v>36</v>
      </c>
      <c r="F253" s="16" t="str">
        <f>VLOOKUP(C253,LOOK_UP_TABLE!A:D,2,FALSE)</f>
        <v>Gifts</v>
      </c>
      <c r="G253" s="16" t="str">
        <f>VLOOKUP(C253,LOOK_UP_TABLE!A:D,3,FALSE)</f>
        <v>Discretionary</v>
      </c>
      <c r="H253" s="16" t="str">
        <f>VLOOKUP(C253,LOOK_UP_TABLE!A:D,4,FALSE)</f>
        <v>Expense</v>
      </c>
    </row>
    <row r="254" spans="1:8">
      <c r="A254" s="11" t="s">
        <v>34</v>
      </c>
      <c r="B254" s="12">
        <v>44994.792511574073</v>
      </c>
      <c r="C254" s="15" t="s">
        <v>50</v>
      </c>
      <c r="D254" s="14">
        <v>1198</v>
      </c>
      <c r="E254" s="15" t="s">
        <v>36</v>
      </c>
      <c r="F254" s="16" t="str">
        <f>VLOOKUP(C254,LOOK_UP_TABLE!A:D,2,FALSE)</f>
        <v>Groceries</v>
      </c>
      <c r="G254" s="16" t="str">
        <f>VLOOKUP(C254,LOOK_UP_TABLE!A:D,3,FALSE)</f>
        <v>Living Expenses</v>
      </c>
      <c r="H254" s="16" t="str">
        <f>VLOOKUP(C254,LOOK_UP_TABLE!A:D,4,FALSE)</f>
        <v>Expense</v>
      </c>
    </row>
    <row r="255" spans="1:8">
      <c r="A255" s="11" t="s">
        <v>34</v>
      </c>
      <c r="B255" s="12">
        <v>44995.433553240742</v>
      </c>
      <c r="C255" s="15" t="s">
        <v>117</v>
      </c>
      <c r="D255" s="14">
        <v>10830.63</v>
      </c>
      <c r="E255" s="15" t="s">
        <v>36</v>
      </c>
      <c r="F255" s="16" t="str">
        <f>VLOOKUP(C255,LOOK_UP_TABLE!A:D,2,FALSE)</f>
        <v>Subscriptions</v>
      </c>
      <c r="G255" s="16" t="str">
        <f>VLOOKUP(C255,LOOK_UP_TABLE!A:D,3,FALSE)</f>
        <v>Subscriptions</v>
      </c>
      <c r="H255" s="16" t="str">
        <f>VLOOKUP(C255,LOOK_UP_TABLE!A:D,4,FALSE)</f>
        <v>Expense</v>
      </c>
    </row>
    <row r="256" spans="1:8">
      <c r="A256" s="11" t="s">
        <v>34</v>
      </c>
      <c r="B256" s="12">
        <v>44995.60732638889</v>
      </c>
      <c r="C256" s="15" t="s">
        <v>100</v>
      </c>
      <c r="D256" s="14">
        <v>27517.17</v>
      </c>
      <c r="E256" s="15" t="s">
        <v>36</v>
      </c>
      <c r="F256" s="16" t="str">
        <f>VLOOKUP(C256,LOOK_UP_TABLE!A:D,2,FALSE)</f>
        <v>Subscriptions</v>
      </c>
      <c r="G256" s="16" t="str">
        <f>VLOOKUP(C256,LOOK_UP_TABLE!A:D,3,FALSE)</f>
        <v>Subscriptions</v>
      </c>
      <c r="H256" s="16" t="str">
        <f>VLOOKUP(C256,LOOK_UP_TABLE!A:D,4,FALSE)</f>
        <v>Expense</v>
      </c>
    </row>
    <row r="257" spans="1:8">
      <c r="A257" s="11" t="s">
        <v>34</v>
      </c>
      <c r="B257" s="12">
        <v>44995.818680555552</v>
      </c>
      <c r="C257" s="15" t="s">
        <v>116</v>
      </c>
      <c r="D257" s="14">
        <v>12100</v>
      </c>
      <c r="E257" s="15" t="s">
        <v>36</v>
      </c>
      <c r="F257" s="16" t="str">
        <f>VLOOKUP(C257,LOOK_UP_TABLE!A:D,2,FALSE)</f>
        <v>Groceries</v>
      </c>
      <c r="G257" s="16" t="str">
        <f>VLOOKUP(C257,LOOK_UP_TABLE!A:D,3,FALSE)</f>
        <v>Living Expenses</v>
      </c>
      <c r="H257" s="16" t="str">
        <f>VLOOKUP(C257,LOOK_UP_TABLE!A:D,4,FALSE)</f>
        <v>Expense</v>
      </c>
    </row>
    <row r="258" spans="1:8">
      <c r="A258" s="11" t="s">
        <v>34</v>
      </c>
      <c r="B258" s="12">
        <v>44996.780231481483</v>
      </c>
      <c r="C258" s="15" t="s">
        <v>123</v>
      </c>
      <c r="D258" s="14">
        <v>2939</v>
      </c>
      <c r="E258" s="15" t="s">
        <v>36</v>
      </c>
      <c r="F258" s="16" t="str">
        <f>VLOOKUP(C258,LOOK_UP_TABLE!A:D,2,FALSE)</f>
        <v>Doctor</v>
      </c>
      <c r="G258" s="16" t="str">
        <f>VLOOKUP(C258,LOOK_UP_TABLE!A:D,3,FALSE)</f>
        <v>Medical</v>
      </c>
      <c r="H258" s="16" t="str">
        <f>VLOOKUP(C258,LOOK_UP_TABLE!A:D,4,FALSE)</f>
        <v>Expense</v>
      </c>
    </row>
    <row r="259" spans="1:8">
      <c r="A259" s="11" t="s">
        <v>34</v>
      </c>
      <c r="B259" s="12">
        <v>44996.760659722226</v>
      </c>
      <c r="C259" s="15" t="s">
        <v>51</v>
      </c>
      <c r="D259" s="14">
        <v>25289</v>
      </c>
      <c r="E259" s="15" t="s">
        <v>36</v>
      </c>
      <c r="F259" s="16" t="str">
        <f>VLOOKUP(C259,LOOK_UP_TABLE!A:D,2,FALSE)</f>
        <v>Groceries</v>
      </c>
      <c r="G259" s="16" t="str">
        <f>VLOOKUP(C259,LOOK_UP_TABLE!A:D,3,FALSE)</f>
        <v>Living Expenses</v>
      </c>
      <c r="H259" s="16" t="str">
        <f>VLOOKUP(C259,LOOK_UP_TABLE!A:D,4,FALSE)</f>
        <v>Expense</v>
      </c>
    </row>
    <row r="260" spans="1:8">
      <c r="A260" s="11" t="s">
        <v>34</v>
      </c>
      <c r="B260" s="12">
        <v>44996.765428240738</v>
      </c>
      <c r="C260" s="15" t="s">
        <v>124</v>
      </c>
      <c r="D260" s="14">
        <v>8940</v>
      </c>
      <c r="E260" s="15" t="s">
        <v>36</v>
      </c>
      <c r="F260" s="16" t="str">
        <f>VLOOKUP(C260,LOOK_UP_TABLE!A:D,2,FALSE)</f>
        <v>Gifts</v>
      </c>
      <c r="G260" s="16" t="str">
        <f>VLOOKUP(C260,LOOK_UP_TABLE!A:D,3,FALSE)</f>
        <v>Discretionary</v>
      </c>
      <c r="H260" s="16" t="str">
        <f>VLOOKUP(C260,LOOK_UP_TABLE!A:D,4,FALSE)</f>
        <v>Expense</v>
      </c>
    </row>
    <row r="261" spans="1:8">
      <c r="A261" s="11" t="s">
        <v>34</v>
      </c>
      <c r="B261" s="12">
        <v>44997.528553240743</v>
      </c>
      <c r="C261" s="15" t="s">
        <v>62</v>
      </c>
      <c r="D261" s="14">
        <v>5070</v>
      </c>
      <c r="E261" s="15" t="s">
        <v>36</v>
      </c>
      <c r="F261" s="16" t="str">
        <f>VLOOKUP(C261,LOOK_UP_TABLE!A:D,2,FALSE)</f>
        <v>Restaurant</v>
      </c>
      <c r="G261" s="16" t="str">
        <f>VLOOKUP(C261,LOOK_UP_TABLE!A:D,3,FALSE)</f>
        <v>Dining Out</v>
      </c>
      <c r="H261" s="16" t="str">
        <f>VLOOKUP(C261,LOOK_UP_TABLE!A:D,4,FALSE)</f>
        <v>Expense</v>
      </c>
    </row>
    <row r="262" spans="1:8">
      <c r="A262" s="11" t="s">
        <v>34</v>
      </c>
      <c r="B262" s="12">
        <v>44997.803460648145</v>
      </c>
      <c r="C262" s="15" t="s">
        <v>62</v>
      </c>
      <c r="D262" s="14">
        <v>2280</v>
      </c>
      <c r="E262" s="15" t="s">
        <v>36</v>
      </c>
      <c r="F262" s="16" t="str">
        <f>VLOOKUP(C262,LOOK_UP_TABLE!A:D,2,FALSE)</f>
        <v>Restaurant</v>
      </c>
      <c r="G262" s="16" t="str">
        <f>VLOOKUP(C262,LOOK_UP_TABLE!A:D,3,FALSE)</f>
        <v>Dining Out</v>
      </c>
      <c r="H262" s="16" t="str">
        <f>VLOOKUP(C262,LOOK_UP_TABLE!A:D,4,FALSE)</f>
        <v>Expense</v>
      </c>
    </row>
    <row r="263" spans="1:8">
      <c r="A263" s="11" t="s">
        <v>34</v>
      </c>
      <c r="B263" s="12">
        <v>44997.982893518521</v>
      </c>
      <c r="C263" s="15" t="s">
        <v>52</v>
      </c>
      <c r="D263" s="14">
        <v>299</v>
      </c>
      <c r="E263" s="15" t="s">
        <v>36</v>
      </c>
      <c r="F263" s="16" t="str">
        <f>VLOOKUP(C263,LOOK_UP_TABLE!A:D,2,FALSE)</f>
        <v>Subscriptions</v>
      </c>
      <c r="G263" s="16" t="str">
        <f>VLOOKUP(C263,LOOK_UP_TABLE!A:D,3,FALSE)</f>
        <v>Subscriptions</v>
      </c>
      <c r="H263" s="16" t="str">
        <f>VLOOKUP(C263,LOOK_UP_TABLE!A:D,4,FALSE)</f>
        <v>Expense</v>
      </c>
    </row>
    <row r="264" spans="1:8">
      <c r="A264" s="11" t="s">
        <v>34</v>
      </c>
      <c r="B264" s="12">
        <v>45001.589548611111</v>
      </c>
      <c r="C264" s="15" t="s">
        <v>45</v>
      </c>
      <c r="D264" s="14">
        <v>27603</v>
      </c>
      <c r="E264" s="15" t="s">
        <v>36</v>
      </c>
      <c r="F264" s="16" t="str">
        <f>VLOOKUP(C264,LOOK_UP_TABLE!A:D,2,FALSE)</f>
        <v>MV Fuel</v>
      </c>
      <c r="G264" s="16" t="str">
        <f>VLOOKUP(C264,LOOK_UP_TABLE!A:D,3,FALSE)</f>
        <v>Transport</v>
      </c>
      <c r="H264" s="16" t="str">
        <f>VLOOKUP(C264,LOOK_UP_TABLE!A:D,4,FALSE)</f>
        <v>Expense</v>
      </c>
    </row>
    <row r="265" spans="1:8">
      <c r="A265" s="11" t="s">
        <v>34</v>
      </c>
      <c r="B265" s="12">
        <v>45001.274537037039</v>
      </c>
      <c r="C265" s="15" t="s">
        <v>88</v>
      </c>
      <c r="D265" s="14">
        <v>890</v>
      </c>
      <c r="E265" s="15" t="s">
        <v>36</v>
      </c>
      <c r="F265" s="16" t="str">
        <f>VLOOKUP(C265,LOOK_UP_TABLE!A:D,2,FALSE)</f>
        <v>Entertainment</v>
      </c>
      <c r="G265" s="16" t="str">
        <f>VLOOKUP(C265,LOOK_UP_TABLE!A:D,3,FALSE)</f>
        <v>Discretionary</v>
      </c>
      <c r="H265" s="16" t="str">
        <f>VLOOKUP(C265,LOOK_UP_TABLE!A:D,4,FALSE)</f>
        <v>Expense</v>
      </c>
    </row>
    <row r="266" spans="1:8">
      <c r="A266" s="11" t="s">
        <v>34</v>
      </c>
      <c r="B266" s="12">
        <v>45001.577222222222</v>
      </c>
      <c r="C266" s="15" t="s">
        <v>125</v>
      </c>
      <c r="D266" s="14">
        <v>338133</v>
      </c>
      <c r="E266" s="15" t="s">
        <v>36</v>
      </c>
      <c r="F266" s="16" t="str">
        <f>VLOOKUP(C266,LOOK_UP_TABLE!A:D,2,FALSE)</f>
        <v>Gas/Electrics</v>
      </c>
      <c r="G266" s="16" t="str">
        <f>VLOOKUP(C266,LOOK_UP_TABLE!A:D,3,FALSE)</f>
        <v>Living Expenses</v>
      </c>
      <c r="H266" s="16" t="str">
        <f>VLOOKUP(C266,LOOK_UP_TABLE!A:D,4,FALSE)</f>
        <v>Expense</v>
      </c>
    </row>
    <row r="267" spans="1:8">
      <c r="A267" s="11" t="s">
        <v>34</v>
      </c>
      <c r="B267" s="12">
        <v>45003.945092592592</v>
      </c>
      <c r="C267" s="15" t="s">
        <v>126</v>
      </c>
      <c r="D267" s="14">
        <v>3880</v>
      </c>
      <c r="E267" s="15" t="s">
        <v>36</v>
      </c>
      <c r="F267" s="16" t="str">
        <f>VLOOKUP(C267,LOOK_UP_TABLE!A:D,2,FALSE)</f>
        <v>Entertainment</v>
      </c>
      <c r="G267" s="16" t="str">
        <f>VLOOKUP(C267,LOOK_UP_TABLE!A:D,3,FALSE)</f>
        <v>Discretionary</v>
      </c>
      <c r="H267" s="16" t="str">
        <f>VLOOKUP(C267,LOOK_UP_TABLE!A:D,4,FALSE)</f>
        <v>Expense</v>
      </c>
    </row>
    <row r="268" spans="1:8">
      <c r="A268" s="11" t="s">
        <v>34</v>
      </c>
      <c r="B268" s="12">
        <v>45003.427407407406</v>
      </c>
      <c r="C268" s="15" t="s">
        <v>108</v>
      </c>
      <c r="D268" s="14">
        <v>4610</v>
      </c>
      <c r="E268" s="15" t="s">
        <v>36</v>
      </c>
      <c r="F268" s="16" t="str">
        <f>VLOOKUP(C268,LOOK_UP_TABLE!A:D,2,FALSE)</f>
        <v>Restaurant</v>
      </c>
      <c r="G268" s="16" t="str">
        <f>VLOOKUP(C268,LOOK_UP_TABLE!A:D,3,FALSE)</f>
        <v>Dining Out</v>
      </c>
      <c r="H268" s="16" t="str">
        <f>VLOOKUP(C268,LOOK_UP_TABLE!A:D,4,FALSE)</f>
        <v>Expense</v>
      </c>
    </row>
    <row r="269" spans="1:8">
      <c r="A269" s="11" t="s">
        <v>34</v>
      </c>
      <c r="B269" s="12">
        <v>45003.734317129631</v>
      </c>
      <c r="C269" s="15" t="s">
        <v>37</v>
      </c>
      <c r="D269" s="14">
        <v>1050</v>
      </c>
      <c r="E269" s="15" t="s">
        <v>36</v>
      </c>
      <c r="F269" s="16" t="str">
        <f>VLOOKUP(C269,LOOK_UP_TABLE!A:D,2,FALSE)</f>
        <v>BKK</v>
      </c>
      <c r="G269" s="16" t="str">
        <f>VLOOKUP(C269,LOOK_UP_TABLE!A:D,3,FALSE)</f>
        <v>Transport</v>
      </c>
      <c r="H269" s="16" t="str">
        <f>VLOOKUP(C269,LOOK_UP_TABLE!A:D,4,FALSE)</f>
        <v>Expense</v>
      </c>
    </row>
    <row r="270" spans="1:8">
      <c r="A270" s="11" t="s">
        <v>34</v>
      </c>
      <c r="B270" s="12">
        <v>45003.887766203705</v>
      </c>
      <c r="C270" s="15" t="s">
        <v>127</v>
      </c>
      <c r="D270" s="14">
        <v>3230</v>
      </c>
      <c r="E270" s="15" t="s">
        <v>36</v>
      </c>
      <c r="F270" s="16" t="str">
        <f>VLOOKUP(C270,LOOK_UP_TABLE!A:D,2,FALSE)</f>
        <v>Entertainment</v>
      </c>
      <c r="G270" s="16" t="str">
        <f>VLOOKUP(C270,LOOK_UP_TABLE!A:D,3,FALSE)</f>
        <v>Discretionary</v>
      </c>
      <c r="H270" s="16" t="str">
        <f>VLOOKUP(C270,LOOK_UP_TABLE!A:D,4,FALSE)</f>
        <v>Expense</v>
      </c>
    </row>
    <row r="271" spans="1:8">
      <c r="A271" s="11" t="s">
        <v>34</v>
      </c>
      <c r="B271" s="12">
        <v>45004.167824074073</v>
      </c>
      <c r="C271" s="15" t="s">
        <v>42</v>
      </c>
      <c r="D271" s="14">
        <v>4490</v>
      </c>
      <c r="E271" s="15" t="s">
        <v>36</v>
      </c>
      <c r="F271" s="16" t="str">
        <f>VLOOKUP(C271,LOOK_UP_TABLE!A:D,2,FALSE)</f>
        <v>Subscriptions</v>
      </c>
      <c r="G271" s="16" t="str">
        <f>VLOOKUP(C271,LOOK_UP_TABLE!A:D,3,FALSE)</f>
        <v>Subscriptions</v>
      </c>
      <c r="H271" s="16" t="str">
        <f>VLOOKUP(C271,LOOK_UP_TABLE!A:D,4,FALSE)</f>
        <v>Expense</v>
      </c>
    </row>
    <row r="272" spans="1:8">
      <c r="A272" s="11" t="s">
        <v>34</v>
      </c>
      <c r="B272" s="12">
        <v>45003.968449074076</v>
      </c>
      <c r="C272" s="15" t="s">
        <v>126</v>
      </c>
      <c r="D272" s="14">
        <v>2910</v>
      </c>
      <c r="E272" s="15" t="s">
        <v>36</v>
      </c>
      <c r="F272" s="16" t="str">
        <f>VLOOKUP(C272,LOOK_UP_TABLE!A:D,2,FALSE)</f>
        <v>Entertainment</v>
      </c>
      <c r="G272" s="16" t="str">
        <f>VLOOKUP(C272,LOOK_UP_TABLE!A:D,3,FALSE)</f>
        <v>Discretionary</v>
      </c>
      <c r="H272" s="16" t="str">
        <f>VLOOKUP(C272,LOOK_UP_TABLE!A:D,4,FALSE)</f>
        <v>Expense</v>
      </c>
    </row>
    <row r="273" spans="1:8">
      <c r="A273" s="11" t="s">
        <v>34</v>
      </c>
      <c r="B273" s="12">
        <v>45003.974398148152</v>
      </c>
      <c r="C273" s="15" t="s">
        <v>126</v>
      </c>
      <c r="D273" s="14">
        <v>1940</v>
      </c>
      <c r="E273" s="15" t="s">
        <v>36</v>
      </c>
      <c r="F273" s="16" t="str">
        <f>VLOOKUP(C273,LOOK_UP_TABLE!A:D,2,FALSE)</f>
        <v>Entertainment</v>
      </c>
      <c r="G273" s="16" t="str">
        <f>VLOOKUP(C273,LOOK_UP_TABLE!A:D,3,FALSE)</f>
        <v>Discretionary</v>
      </c>
      <c r="H273" s="16" t="str">
        <f>VLOOKUP(C273,LOOK_UP_TABLE!A:D,4,FALSE)</f>
        <v>Expense</v>
      </c>
    </row>
    <row r="274" spans="1:8">
      <c r="A274" s="11" t="s">
        <v>34</v>
      </c>
      <c r="B274" s="12">
        <v>45004.128900462965</v>
      </c>
      <c r="C274" s="15" t="s">
        <v>39</v>
      </c>
      <c r="D274" s="14">
        <v>3300</v>
      </c>
      <c r="E274" s="15" t="s">
        <v>36</v>
      </c>
      <c r="F274" s="16" t="str">
        <f>VLOOKUP(C274,LOOK_UP_TABLE!A:D,2,FALSE)</f>
        <v>Restaurant</v>
      </c>
      <c r="G274" s="16" t="str">
        <f>VLOOKUP(C274,LOOK_UP_TABLE!A:D,3,FALSE)</f>
        <v>Dining Out</v>
      </c>
      <c r="H274" s="16" t="str">
        <f>VLOOKUP(C274,LOOK_UP_TABLE!A:D,4,FALSE)</f>
        <v>Expense</v>
      </c>
    </row>
    <row r="275" spans="1:8">
      <c r="A275" s="11" t="s">
        <v>34</v>
      </c>
      <c r="B275" s="12">
        <v>45003.981030092589</v>
      </c>
      <c r="C275" s="15" t="s">
        <v>128</v>
      </c>
      <c r="D275" s="14">
        <v>1977</v>
      </c>
      <c r="E275" s="15" t="s">
        <v>36</v>
      </c>
      <c r="F275" s="16" t="str">
        <f>VLOOKUP(C275,LOOK_UP_TABLE!A:D,2,FALSE)</f>
        <v>Groceries</v>
      </c>
      <c r="G275" s="16" t="str">
        <f>VLOOKUP(C275,LOOK_UP_TABLE!A:D,3,FALSE)</f>
        <v>Living Expenses</v>
      </c>
      <c r="H275" s="16" t="str">
        <f>VLOOKUP(C275,LOOK_UP_TABLE!A:D,4,FALSE)</f>
        <v>Expense</v>
      </c>
    </row>
    <row r="276" spans="1:8">
      <c r="A276" s="11" t="s">
        <v>34</v>
      </c>
      <c r="B276" s="12">
        <v>45004.056712962964</v>
      </c>
      <c r="C276" s="15" t="s">
        <v>113</v>
      </c>
      <c r="D276" s="14">
        <v>5000</v>
      </c>
      <c r="E276" s="15" t="s">
        <v>36</v>
      </c>
      <c r="F276" s="16" t="str">
        <f>VLOOKUP(C276,LOOK_UP_TABLE!A:D,2,FALSE)</f>
        <v>Entertainment</v>
      </c>
      <c r="G276" s="16" t="str">
        <f>VLOOKUP(C276,LOOK_UP_TABLE!A:D,3,FALSE)</f>
        <v>Discretionary</v>
      </c>
      <c r="H276" s="16" t="str">
        <f>VLOOKUP(C276,LOOK_UP_TABLE!A:D,4,FALSE)</f>
        <v>Expense</v>
      </c>
    </row>
    <row r="277" spans="1:8">
      <c r="A277" s="11" t="s">
        <v>34</v>
      </c>
      <c r="B277" s="12">
        <v>45004.00271990741</v>
      </c>
      <c r="C277" s="15" t="s">
        <v>113</v>
      </c>
      <c r="D277" s="14">
        <v>17600</v>
      </c>
      <c r="E277" s="15" t="s">
        <v>36</v>
      </c>
      <c r="F277" s="16" t="str">
        <f>VLOOKUP(C277,LOOK_UP_TABLE!A:D,2,FALSE)</f>
        <v>Entertainment</v>
      </c>
      <c r="G277" s="16" t="str">
        <f>VLOOKUP(C277,LOOK_UP_TABLE!A:D,3,FALSE)</f>
        <v>Discretionary</v>
      </c>
      <c r="H277" s="16" t="str">
        <f>VLOOKUP(C277,LOOK_UP_TABLE!A:D,4,FALSE)</f>
        <v>Expense</v>
      </c>
    </row>
    <row r="278" spans="1:8">
      <c r="A278" s="11" t="s">
        <v>34</v>
      </c>
      <c r="B278" s="12">
        <v>45005.71733796296</v>
      </c>
      <c r="C278" s="15" t="s">
        <v>43</v>
      </c>
      <c r="D278" s="14">
        <v>7010</v>
      </c>
      <c r="E278" s="15" t="s">
        <v>36</v>
      </c>
      <c r="F278" s="16" t="str">
        <f>VLOOKUP(C278,LOOK_UP_TABLE!A:D,2,FALSE)</f>
        <v>Restaurant</v>
      </c>
      <c r="G278" s="16" t="str">
        <f>VLOOKUP(C278,LOOK_UP_TABLE!A:D,3,FALSE)</f>
        <v>Dining Out</v>
      </c>
      <c r="H278" s="16" t="str">
        <f>VLOOKUP(C278,LOOK_UP_TABLE!A:D,4,FALSE)</f>
        <v>Expense</v>
      </c>
    </row>
    <row r="279" spans="1:8">
      <c r="A279" s="11" t="s">
        <v>34</v>
      </c>
      <c r="B279" s="12">
        <v>45006.460810185185</v>
      </c>
      <c r="C279" s="15" t="s">
        <v>129</v>
      </c>
      <c r="D279" s="14">
        <v>3970</v>
      </c>
      <c r="E279" s="15" t="s">
        <v>36</v>
      </c>
      <c r="F279" s="16" t="str">
        <f>VLOOKUP(C279,LOOK_UP_TABLE!A:D,2,FALSE)</f>
        <v>Restaurant</v>
      </c>
      <c r="G279" s="16" t="str">
        <f>VLOOKUP(C279,LOOK_UP_TABLE!A:D,3,FALSE)</f>
        <v>Dining Out</v>
      </c>
      <c r="H279" s="16" t="str">
        <f>VLOOKUP(C279,LOOK_UP_TABLE!A:D,4,FALSE)</f>
        <v>Expense</v>
      </c>
    </row>
    <row r="280" spans="1:8">
      <c r="A280" s="11" t="s">
        <v>34</v>
      </c>
      <c r="B280" s="12">
        <v>45006.875509259262</v>
      </c>
      <c r="C280" s="15" t="s">
        <v>66</v>
      </c>
      <c r="D280" s="14">
        <v>2989.51</v>
      </c>
      <c r="E280" s="15" t="s">
        <v>36</v>
      </c>
      <c r="F280" s="16" t="str">
        <f>VLOOKUP(C280,LOOK_UP_TABLE!A:D,2,FALSE)</f>
        <v>Subscriptions</v>
      </c>
      <c r="G280" s="16" t="str">
        <f>VLOOKUP(C280,LOOK_UP_TABLE!A:D,3,FALSE)</f>
        <v>Subscriptions</v>
      </c>
      <c r="H280" s="16" t="str">
        <f>VLOOKUP(C280,LOOK_UP_TABLE!A:D,4,FALSE)</f>
        <v>Expense</v>
      </c>
    </row>
    <row r="281" spans="1:8">
      <c r="A281" s="11" t="s">
        <v>34</v>
      </c>
      <c r="B281" s="12">
        <v>45007.663703703707</v>
      </c>
      <c r="C281" s="13" t="s">
        <v>91</v>
      </c>
      <c r="D281" s="14">
        <v>1945.53</v>
      </c>
      <c r="E281" s="15" t="s">
        <v>36</v>
      </c>
      <c r="F281" s="16" t="str">
        <f>VLOOKUP(C281,LOOK_UP_TABLE!A:D,2,FALSE)</f>
        <v>Subscriptions</v>
      </c>
      <c r="G281" s="16" t="str">
        <f>VLOOKUP(C281,LOOK_UP_TABLE!A:D,3,FALSE)</f>
        <v>Subscriptions</v>
      </c>
      <c r="H281" s="16" t="str">
        <f>VLOOKUP(C281,LOOK_UP_TABLE!A:D,4,FALSE)</f>
        <v>Expense</v>
      </c>
    </row>
    <row r="282" spans="1:8">
      <c r="A282" s="11" t="s">
        <v>34</v>
      </c>
      <c r="B282" s="12">
        <v>45007.479733796295</v>
      </c>
      <c r="C282" s="15" t="s">
        <v>62</v>
      </c>
      <c r="D282" s="14">
        <v>4410</v>
      </c>
      <c r="E282" s="15" t="s">
        <v>36</v>
      </c>
      <c r="F282" s="16" t="str">
        <f>VLOOKUP(C282,LOOK_UP_TABLE!A:D,2,FALSE)</f>
        <v>Restaurant</v>
      </c>
      <c r="G282" s="16" t="str">
        <f>VLOOKUP(C282,LOOK_UP_TABLE!A:D,3,FALSE)</f>
        <v>Dining Out</v>
      </c>
      <c r="H282" s="16" t="str">
        <f>VLOOKUP(C282,LOOK_UP_TABLE!A:D,4,FALSE)</f>
        <v>Expense</v>
      </c>
    </row>
    <row r="283" spans="1:8">
      <c r="A283" s="11" t="s">
        <v>34</v>
      </c>
      <c r="B283" s="12">
        <v>45010.707766203705</v>
      </c>
      <c r="C283" s="15" t="s">
        <v>47</v>
      </c>
      <c r="D283" s="14">
        <v>30998</v>
      </c>
      <c r="E283" s="15" t="s">
        <v>36</v>
      </c>
      <c r="F283" s="16" t="str">
        <f>VLOOKUP(C283,LOOK_UP_TABLE!A:D,2,FALSE)</f>
        <v>MV Fuel</v>
      </c>
      <c r="G283" s="16" t="str">
        <f>VLOOKUP(C283,LOOK_UP_TABLE!A:D,3,FALSE)</f>
        <v>Transport</v>
      </c>
      <c r="H283" s="16" t="str">
        <f>VLOOKUP(C283,LOOK_UP_TABLE!A:D,4,FALSE)</f>
        <v>Expense</v>
      </c>
    </row>
    <row r="284" spans="1:8">
      <c r="A284" s="11" t="s">
        <v>34</v>
      </c>
      <c r="B284" s="12">
        <v>45010.731504629628</v>
      </c>
      <c r="C284" s="15" t="s">
        <v>41</v>
      </c>
      <c r="D284" s="14">
        <v>33414</v>
      </c>
      <c r="E284" s="15" t="s">
        <v>36</v>
      </c>
      <c r="F284" s="16" t="str">
        <f>VLOOKUP(C284,LOOK_UP_TABLE!A:D,2,FALSE)</f>
        <v>Groceries</v>
      </c>
      <c r="G284" s="16" t="str">
        <f>VLOOKUP(C284,LOOK_UP_TABLE!A:D,3,FALSE)</f>
        <v>Living Expenses</v>
      </c>
      <c r="H284" s="16" t="str">
        <f>VLOOKUP(C284,LOOK_UP_TABLE!A:D,4,FALSE)</f>
        <v>Expense</v>
      </c>
    </row>
    <row r="285" spans="1:8">
      <c r="A285" s="11" t="s">
        <v>34</v>
      </c>
      <c r="B285" s="12">
        <v>45011.659490740742</v>
      </c>
      <c r="C285" s="15" t="s">
        <v>99</v>
      </c>
      <c r="D285" s="14">
        <v>53622</v>
      </c>
      <c r="E285" s="15" t="s">
        <v>36</v>
      </c>
      <c r="F285" s="16" t="str">
        <f>VLOOKUP(C285,LOOK_UP_TABLE!A:D,2,FALSE)</f>
        <v>Gifts</v>
      </c>
      <c r="G285" s="16" t="str">
        <f>VLOOKUP(C285,LOOK_UP_TABLE!A:D,3,FALSE)</f>
        <v>Discretionary</v>
      </c>
      <c r="H285" s="16" t="str">
        <f>VLOOKUP(C285,LOOK_UP_TABLE!A:D,4,FALSE)</f>
        <v>Expense</v>
      </c>
    </row>
    <row r="286" spans="1:8">
      <c r="A286" s="11" t="s">
        <v>34</v>
      </c>
      <c r="B286" s="12">
        <v>45011.673125000001</v>
      </c>
      <c r="C286" s="15" t="s">
        <v>130</v>
      </c>
      <c r="D286" s="14">
        <v>3390</v>
      </c>
      <c r="E286" s="15" t="s">
        <v>36</v>
      </c>
      <c r="F286" s="16" t="str">
        <f>VLOOKUP(C286,LOOK_UP_TABLE!A:D,2,FALSE)</f>
        <v>Gifts</v>
      </c>
      <c r="G286" s="16" t="str">
        <f>VLOOKUP(C286,LOOK_UP_TABLE!A:D,3,FALSE)</f>
        <v>Discretionary</v>
      </c>
      <c r="H286" s="16" t="str">
        <f>VLOOKUP(C286,LOOK_UP_TABLE!A:D,4,FALSE)</f>
        <v>Expense</v>
      </c>
    </row>
    <row r="287" spans="1:8">
      <c r="A287" s="11" t="s">
        <v>34</v>
      </c>
      <c r="B287" s="12">
        <v>45010.42359953704</v>
      </c>
      <c r="C287" s="15" t="s">
        <v>68</v>
      </c>
      <c r="D287" s="14">
        <v>7329</v>
      </c>
      <c r="E287" s="15" t="s">
        <v>36</v>
      </c>
      <c r="F287" s="16" t="str">
        <f>VLOOKUP(C287,LOOK_UP_TABLE!A:D,2,FALSE)</f>
        <v>Gas/Electrics</v>
      </c>
      <c r="G287" s="16" t="str">
        <f>VLOOKUP(C287,LOOK_UP_TABLE!A:D,3,FALSE)</f>
        <v>Living Expenses</v>
      </c>
      <c r="H287" s="16" t="str">
        <f>VLOOKUP(C287,LOOK_UP_TABLE!A:D,4,FALSE)</f>
        <v>Expense</v>
      </c>
    </row>
    <row r="288" spans="1:8">
      <c r="A288" s="11" t="s">
        <v>34</v>
      </c>
      <c r="B288" s="12">
        <v>45012.661585648151</v>
      </c>
      <c r="C288" s="15" t="s">
        <v>61</v>
      </c>
      <c r="D288" s="14">
        <v>3370</v>
      </c>
      <c r="E288" s="15" t="s">
        <v>36</v>
      </c>
      <c r="F288" s="16" t="str">
        <f>VLOOKUP(C288,LOOK_UP_TABLE!A:D,2,FALSE)</f>
        <v>Furnishings</v>
      </c>
      <c r="G288" s="16" t="str">
        <f>VLOOKUP(C288,LOOK_UP_TABLE!A:D,3,FALSE)</f>
        <v>Discretionary</v>
      </c>
      <c r="H288" s="16" t="str">
        <f>VLOOKUP(C288,LOOK_UP_TABLE!A:D,4,FALSE)</f>
        <v>Expense</v>
      </c>
    </row>
    <row r="289" spans="1:8">
      <c r="A289" s="11" t="s">
        <v>34</v>
      </c>
      <c r="B289" s="12">
        <v>45012.657835648148</v>
      </c>
      <c r="C289" s="15" t="s">
        <v>61</v>
      </c>
      <c r="D289" s="14">
        <v>3490</v>
      </c>
      <c r="E289" s="15" t="s">
        <v>36</v>
      </c>
      <c r="F289" s="16" t="str">
        <f>VLOOKUP(C289,LOOK_UP_TABLE!A:D,2,FALSE)</f>
        <v>Furnishings</v>
      </c>
      <c r="G289" s="16" t="str">
        <f>VLOOKUP(C289,LOOK_UP_TABLE!A:D,3,FALSE)</f>
        <v>Discretionary</v>
      </c>
      <c r="H289" s="16" t="str">
        <f>VLOOKUP(C289,LOOK_UP_TABLE!A:D,4,FALSE)</f>
        <v>Expense</v>
      </c>
    </row>
    <row r="290" spans="1:8">
      <c r="A290" s="11" t="s">
        <v>34</v>
      </c>
      <c r="B290" s="12">
        <v>45012.298020833332</v>
      </c>
      <c r="C290" s="15" t="s">
        <v>69</v>
      </c>
      <c r="D290" s="14">
        <v>6780</v>
      </c>
      <c r="E290" s="15" t="s">
        <v>36</v>
      </c>
      <c r="F290" s="16" t="str">
        <f>VLOOKUP(C290,LOOK_UP_TABLE!A:D,2,FALSE)</f>
        <v>Phone</v>
      </c>
      <c r="G290" s="16" t="str">
        <f>VLOOKUP(C290,LOOK_UP_TABLE!A:D,3,FALSE)</f>
        <v>Living Expenses</v>
      </c>
      <c r="H290" s="16" t="str">
        <f>VLOOKUP(C290,LOOK_UP_TABLE!A:D,4,FALSE)</f>
        <v>Expense</v>
      </c>
    </row>
    <row r="291" spans="1:8">
      <c r="A291" s="11" t="s">
        <v>34</v>
      </c>
      <c r="B291" s="12">
        <v>45013.280324074076</v>
      </c>
      <c r="C291" s="15" t="s">
        <v>131</v>
      </c>
      <c r="D291" s="14">
        <v>495</v>
      </c>
      <c r="E291" s="15" t="s">
        <v>36</v>
      </c>
      <c r="F291" s="16" t="str">
        <f>VLOOKUP(C291,LOOK_UP_TABLE!A:D,2,FALSE)</f>
        <v>Entertainment</v>
      </c>
      <c r="G291" s="16" t="str">
        <f>VLOOKUP(C291,LOOK_UP_TABLE!A:D,3,FALSE)</f>
        <v>Discretionary</v>
      </c>
      <c r="H291" s="16" t="str">
        <f>VLOOKUP(C291,LOOK_UP_TABLE!A:D,4,FALSE)</f>
        <v>Expense</v>
      </c>
    </row>
    <row r="292" spans="1:8">
      <c r="A292" s="11" t="s">
        <v>34</v>
      </c>
      <c r="B292" s="12">
        <v>45013.623101851852</v>
      </c>
      <c r="C292" s="15" t="s">
        <v>100</v>
      </c>
      <c r="D292" s="14">
        <v>3577.47</v>
      </c>
      <c r="E292" s="15" t="s">
        <v>36</v>
      </c>
      <c r="F292" s="16" t="str">
        <f>VLOOKUP(C292,LOOK_UP_TABLE!A:D,2,FALSE)</f>
        <v>Subscriptions</v>
      </c>
      <c r="G292" s="16" t="str">
        <f>VLOOKUP(C292,LOOK_UP_TABLE!A:D,3,FALSE)</f>
        <v>Subscriptions</v>
      </c>
      <c r="H292" s="16" t="str">
        <f>VLOOKUP(C292,LOOK_UP_TABLE!A:D,4,FALSE)</f>
        <v>Expense</v>
      </c>
    </row>
    <row r="293" spans="1:8">
      <c r="A293" s="11" t="s">
        <v>34</v>
      </c>
      <c r="B293" s="12">
        <v>45014.282222222224</v>
      </c>
      <c r="C293" s="15" t="s">
        <v>85</v>
      </c>
      <c r="D293" s="14">
        <v>43120</v>
      </c>
      <c r="E293" s="15" t="s">
        <v>36</v>
      </c>
      <c r="F293" s="16" t="str">
        <f>VLOOKUP(C293,LOOK_UP_TABLE!A:D,2,FALSE)</f>
        <v>Restaurant</v>
      </c>
      <c r="G293" s="16" t="str">
        <f>VLOOKUP(C293,LOOK_UP_TABLE!A:D,3,FALSE)</f>
        <v>Dining Out</v>
      </c>
      <c r="H293" s="16" t="str">
        <f>VLOOKUP(C293,LOOK_UP_TABLE!A:D,4,FALSE)</f>
        <v>Expense</v>
      </c>
    </row>
    <row r="294" spans="1:8">
      <c r="A294" s="11" t="s">
        <v>34</v>
      </c>
      <c r="B294" s="12">
        <v>45014.679826388892</v>
      </c>
      <c r="C294" s="15" t="s">
        <v>45</v>
      </c>
      <c r="D294" s="14">
        <v>9478</v>
      </c>
      <c r="E294" s="15" t="s">
        <v>36</v>
      </c>
      <c r="F294" s="16" t="str">
        <f>VLOOKUP(C294,LOOK_UP_TABLE!A:D,2,FALSE)</f>
        <v>MV Fuel</v>
      </c>
      <c r="G294" s="16" t="str">
        <f>VLOOKUP(C294,LOOK_UP_TABLE!A:D,3,FALSE)</f>
        <v>Transport</v>
      </c>
      <c r="H294" s="16" t="str">
        <f>VLOOKUP(C294,LOOK_UP_TABLE!A:D,4,FALSE)</f>
        <v>Expense</v>
      </c>
    </row>
    <row r="295" spans="1:8">
      <c r="A295" s="11" t="s">
        <v>34</v>
      </c>
      <c r="B295" s="12">
        <v>44957.861458333333</v>
      </c>
      <c r="C295" s="15" t="s">
        <v>132</v>
      </c>
      <c r="D295" s="14">
        <v>51000</v>
      </c>
      <c r="E295" s="15" t="s">
        <v>36</v>
      </c>
      <c r="F295" s="16" t="str">
        <f>VLOOKUP(C295,LOOK_UP_TABLE!A:D,2,FALSE)</f>
        <v>MV Fuel</v>
      </c>
      <c r="G295" s="16" t="str">
        <f>VLOOKUP(C295,LOOK_UP_TABLE!A:D,3,FALSE)</f>
        <v>Transport</v>
      </c>
      <c r="H295" s="16" t="str">
        <f>VLOOKUP(C295,LOOK_UP_TABLE!A:D,4,FALSE)</f>
        <v>Expense</v>
      </c>
    </row>
    <row r="296" spans="1:8">
      <c r="A296" s="11" t="s">
        <v>34</v>
      </c>
      <c r="B296" s="12">
        <v>44958.232372685183</v>
      </c>
      <c r="C296" s="15" t="s">
        <v>45</v>
      </c>
      <c r="D296" s="14">
        <v>78529</v>
      </c>
      <c r="E296" s="15" t="s">
        <v>36</v>
      </c>
      <c r="F296" s="16" t="str">
        <f>VLOOKUP(C296,LOOK_UP_TABLE!A:D,2,FALSE)</f>
        <v>MV Fuel</v>
      </c>
      <c r="G296" s="16" t="str">
        <f>VLOOKUP(C296,LOOK_UP_TABLE!A:D,3,FALSE)</f>
        <v>Transport</v>
      </c>
      <c r="H296" s="16" t="str">
        <f>VLOOKUP(C296,LOOK_UP_TABLE!A:D,4,FALSE)</f>
        <v>Expense</v>
      </c>
    </row>
    <row r="297" spans="1:8">
      <c r="A297" s="11" t="s">
        <v>34</v>
      </c>
      <c r="B297" s="12">
        <v>44959.68917824074</v>
      </c>
      <c r="C297" s="15" t="s">
        <v>53</v>
      </c>
      <c r="D297" s="14">
        <v>2298</v>
      </c>
      <c r="E297" s="15" t="s">
        <v>36</v>
      </c>
      <c r="F297" s="16" t="str">
        <f>VLOOKUP(C297,LOOK_UP_TABLE!A:D,2,FALSE)</f>
        <v>Coffee</v>
      </c>
      <c r="G297" s="16" t="str">
        <f>VLOOKUP(C297,LOOK_UP_TABLE!A:D,3,FALSE)</f>
        <v>Dining Out</v>
      </c>
      <c r="H297" s="16" t="str">
        <f>VLOOKUP(C297,LOOK_UP_TABLE!A:D,4,FALSE)</f>
        <v>Expense</v>
      </c>
    </row>
    <row r="298" spans="1:8">
      <c r="A298" s="11" t="s">
        <v>34</v>
      </c>
      <c r="B298" s="12">
        <v>44960.76021990741</v>
      </c>
      <c r="C298" s="15" t="s">
        <v>41</v>
      </c>
      <c r="D298" s="14">
        <v>23334</v>
      </c>
      <c r="E298" s="15" t="s">
        <v>36</v>
      </c>
      <c r="F298" s="16" t="str">
        <f>VLOOKUP(C298,LOOK_UP_TABLE!A:D,2,FALSE)</f>
        <v>Groceries</v>
      </c>
      <c r="G298" s="16" t="str">
        <f>VLOOKUP(C298,LOOK_UP_TABLE!A:D,3,FALSE)</f>
        <v>Living Expenses</v>
      </c>
      <c r="H298" s="16" t="str">
        <f>VLOOKUP(C298,LOOK_UP_TABLE!A:D,4,FALSE)</f>
        <v>Expense</v>
      </c>
    </row>
    <row r="299" spans="1:8">
      <c r="A299" s="11" t="s">
        <v>34</v>
      </c>
      <c r="B299" s="12">
        <v>44961.469270833331</v>
      </c>
      <c r="C299" s="15" t="s">
        <v>129</v>
      </c>
      <c r="D299" s="14">
        <v>3670</v>
      </c>
      <c r="E299" s="15" t="s">
        <v>36</v>
      </c>
      <c r="F299" s="16" t="str">
        <f>VLOOKUP(C299,LOOK_UP_TABLE!A:D,2,FALSE)</f>
        <v>Restaurant</v>
      </c>
      <c r="G299" s="16" t="str">
        <f>VLOOKUP(C299,LOOK_UP_TABLE!A:D,3,FALSE)</f>
        <v>Dining Out</v>
      </c>
      <c r="H299" s="16" t="str">
        <f>VLOOKUP(C299,LOOK_UP_TABLE!A:D,4,FALSE)</f>
        <v>Expense</v>
      </c>
    </row>
    <row r="300" spans="1:8">
      <c r="A300" s="11" t="s">
        <v>34</v>
      </c>
      <c r="B300" s="12">
        <v>44961.663402777776</v>
      </c>
      <c r="C300" s="15" t="s">
        <v>49</v>
      </c>
      <c r="D300" s="14">
        <v>4900</v>
      </c>
      <c r="E300" s="15" t="s">
        <v>36</v>
      </c>
      <c r="F300" s="16" t="str">
        <f>VLOOKUP(C300,LOOK_UP_TABLE!A:D,2,FALSE)</f>
        <v>Restaurant</v>
      </c>
      <c r="G300" s="16" t="str">
        <f>VLOOKUP(C300,LOOK_UP_TABLE!A:D,3,FALSE)</f>
        <v>Dining Out</v>
      </c>
      <c r="H300" s="16" t="str">
        <f>VLOOKUP(C300,LOOK_UP_TABLE!A:D,4,FALSE)</f>
        <v>Expense</v>
      </c>
    </row>
    <row r="301" spans="1:8">
      <c r="A301" s="11" t="s">
        <v>34</v>
      </c>
      <c r="B301" s="12">
        <v>44961.643645833334</v>
      </c>
      <c r="C301" s="15" t="s">
        <v>99</v>
      </c>
      <c r="D301" s="14">
        <v>24498</v>
      </c>
      <c r="E301" s="15" t="s">
        <v>36</v>
      </c>
      <c r="F301" s="16" t="str">
        <f>VLOOKUP(C301,LOOK_UP_TABLE!A:D,2,FALSE)</f>
        <v>Gifts</v>
      </c>
      <c r="G301" s="16" t="str">
        <f>VLOOKUP(C301,LOOK_UP_TABLE!A:D,3,FALSE)</f>
        <v>Discretionary</v>
      </c>
      <c r="H301" s="16" t="str">
        <f>VLOOKUP(C301,LOOK_UP_TABLE!A:D,4,FALSE)</f>
        <v>Expense</v>
      </c>
    </row>
    <row r="302" spans="1:8">
      <c r="A302" s="11" t="s">
        <v>34</v>
      </c>
      <c r="B302" s="12">
        <v>44964.715995370374</v>
      </c>
      <c r="C302" s="15" t="s">
        <v>133</v>
      </c>
      <c r="D302" s="14">
        <v>800</v>
      </c>
      <c r="E302" s="15" t="s">
        <v>36</v>
      </c>
      <c r="F302" s="16" t="str">
        <f>VLOOKUP(C302,LOOK_UP_TABLE!A:D,2,FALSE)</f>
        <v>Subscriptions</v>
      </c>
      <c r="G302" s="16" t="str">
        <f>VLOOKUP(C302,LOOK_UP_TABLE!A:D,3,FALSE)</f>
        <v>Subscriptions</v>
      </c>
      <c r="H302" s="16" t="str">
        <f>VLOOKUP(C302,LOOK_UP_TABLE!A:D,4,FALSE)</f>
        <v>Expense</v>
      </c>
    </row>
    <row r="303" spans="1:8">
      <c r="A303" s="11" t="s">
        <v>34</v>
      </c>
      <c r="B303" s="12">
        <v>44964.640798611108</v>
      </c>
      <c r="C303" s="15" t="s">
        <v>59</v>
      </c>
      <c r="D303" s="14">
        <v>32392</v>
      </c>
      <c r="E303" s="15" t="s">
        <v>36</v>
      </c>
      <c r="F303" s="16" t="str">
        <f>VLOOKUP(C303,LOOK_UP_TABLE!A:D,2,FALSE)</f>
        <v>MV Fuel</v>
      </c>
      <c r="G303" s="16" t="str">
        <f>VLOOKUP(C303,LOOK_UP_TABLE!A:D,3,FALSE)</f>
        <v>Transport</v>
      </c>
      <c r="H303" s="16" t="str">
        <f>VLOOKUP(C303,LOOK_UP_TABLE!A:D,4,FALSE)</f>
        <v>Expense</v>
      </c>
    </row>
    <row r="304" spans="1:8">
      <c r="A304" s="11" t="s">
        <v>34</v>
      </c>
      <c r="B304" s="12">
        <v>44964.701678240737</v>
      </c>
      <c r="C304" s="15" t="s">
        <v>134</v>
      </c>
      <c r="D304" s="14">
        <v>3280</v>
      </c>
      <c r="E304" s="15" t="s">
        <v>36</v>
      </c>
      <c r="F304" s="16" t="str">
        <f>VLOOKUP(C304,LOOK_UP_TABLE!A:D,2,FALSE)</f>
        <v>Coffee</v>
      </c>
      <c r="G304" s="16" t="str">
        <f>VLOOKUP(C304,LOOK_UP_TABLE!A:D,3,FALSE)</f>
        <v>Dining Out</v>
      </c>
      <c r="H304" s="16" t="str">
        <f>VLOOKUP(C304,LOOK_UP_TABLE!A:D,4,FALSE)</f>
        <v>Expense</v>
      </c>
    </row>
    <row r="305" spans="1:8">
      <c r="A305" s="11" t="s">
        <v>34</v>
      </c>
      <c r="B305" s="12">
        <v>44964.66170138889</v>
      </c>
      <c r="C305" s="15" t="s">
        <v>83</v>
      </c>
      <c r="D305" s="14">
        <v>220</v>
      </c>
      <c r="E305" s="15" t="s">
        <v>36</v>
      </c>
      <c r="F305" s="16" t="str">
        <f>VLOOKUP(C305,LOOK_UP_TABLE!A:D,2,FALSE)</f>
        <v>Subscriptions</v>
      </c>
      <c r="G305" s="16" t="str">
        <f>VLOOKUP(C305,LOOK_UP_TABLE!A:D,3,FALSE)</f>
        <v>Subscriptions</v>
      </c>
      <c r="H305" s="16" t="str">
        <f>VLOOKUP(C305,LOOK_UP_TABLE!A:D,4,FALSE)</f>
        <v>Expense</v>
      </c>
    </row>
    <row r="306" spans="1:8">
      <c r="A306" s="11" t="s">
        <v>34</v>
      </c>
      <c r="B306" s="12">
        <v>44964.691284722219</v>
      </c>
      <c r="C306" s="15" t="s">
        <v>78</v>
      </c>
      <c r="D306" s="14">
        <v>23460</v>
      </c>
      <c r="E306" s="15" t="s">
        <v>36</v>
      </c>
      <c r="F306" s="16" t="str">
        <f>VLOOKUP(C306,LOOK_UP_TABLE!A:D,2,FALSE)</f>
        <v>Clothes</v>
      </c>
      <c r="G306" s="16" t="str">
        <f>VLOOKUP(C306,LOOK_UP_TABLE!A:D,3,FALSE)</f>
        <v>Discretionary</v>
      </c>
      <c r="H306" s="16" t="str">
        <f>VLOOKUP(C306,LOOK_UP_TABLE!A:D,4,FALSE)</f>
        <v>Expense</v>
      </c>
    </row>
    <row r="307" spans="1:8">
      <c r="A307" s="11" t="s">
        <v>34</v>
      </c>
      <c r="B307" s="12">
        <v>44965.813888888886</v>
      </c>
      <c r="C307" s="15" t="s">
        <v>100</v>
      </c>
      <c r="D307" s="14">
        <v>28831.599999999999</v>
      </c>
      <c r="E307" s="15" t="s">
        <v>36</v>
      </c>
      <c r="F307" s="16" t="str">
        <f>VLOOKUP(C307,LOOK_UP_TABLE!A:D,2,FALSE)</f>
        <v>Subscriptions</v>
      </c>
      <c r="G307" s="16" t="str">
        <f>VLOOKUP(C307,LOOK_UP_TABLE!A:D,3,FALSE)</f>
        <v>Subscriptions</v>
      </c>
      <c r="H307" s="16" t="str">
        <f>VLOOKUP(C307,LOOK_UP_TABLE!A:D,4,FALSE)</f>
        <v>Expense</v>
      </c>
    </row>
    <row r="308" spans="1:8">
      <c r="A308" s="11" t="s">
        <v>34</v>
      </c>
      <c r="B308" s="12">
        <v>44966.264398148145</v>
      </c>
      <c r="C308" s="15" t="s">
        <v>62</v>
      </c>
      <c r="D308" s="14">
        <v>3300</v>
      </c>
      <c r="E308" s="15" t="s">
        <v>36</v>
      </c>
      <c r="F308" s="16" t="str">
        <f>VLOOKUP(C308,LOOK_UP_TABLE!A:D,2,FALSE)</f>
        <v>Restaurant</v>
      </c>
      <c r="G308" s="16" t="str">
        <f>VLOOKUP(C308,LOOK_UP_TABLE!A:D,3,FALSE)</f>
        <v>Dining Out</v>
      </c>
      <c r="H308" s="16" t="str">
        <f>VLOOKUP(C308,LOOK_UP_TABLE!A:D,4,FALSE)</f>
        <v>Expense</v>
      </c>
    </row>
    <row r="309" spans="1:8">
      <c r="A309" s="11" t="s">
        <v>34</v>
      </c>
      <c r="B309" s="12">
        <v>44970.022731481484</v>
      </c>
      <c r="C309" s="15" t="s">
        <v>52</v>
      </c>
      <c r="D309" s="14">
        <v>299</v>
      </c>
      <c r="E309" s="15" t="s">
        <v>36</v>
      </c>
      <c r="F309" s="16" t="str">
        <f>VLOOKUP(C309,LOOK_UP_TABLE!A:D,2,FALSE)</f>
        <v>Subscriptions</v>
      </c>
      <c r="G309" s="16" t="str">
        <f>VLOOKUP(C309,LOOK_UP_TABLE!A:D,3,FALSE)</f>
        <v>Subscriptions</v>
      </c>
      <c r="H309" s="16" t="str">
        <f>VLOOKUP(C309,LOOK_UP_TABLE!A:D,4,FALSE)</f>
        <v>Expense</v>
      </c>
    </row>
    <row r="310" spans="1:8">
      <c r="A310" s="11" t="s">
        <v>34</v>
      </c>
      <c r="B310" s="12">
        <v>44971.822500000002</v>
      </c>
      <c r="C310" s="15" t="s">
        <v>121</v>
      </c>
      <c r="D310" s="14">
        <v>35098</v>
      </c>
      <c r="E310" s="15" t="s">
        <v>36</v>
      </c>
      <c r="F310" s="16" t="str">
        <f>VLOOKUP(C310,LOOK_UP_TABLE!A:D,2,FALSE)</f>
        <v>Restaurant</v>
      </c>
      <c r="G310" s="16" t="str">
        <f>VLOOKUP(C310,LOOK_UP_TABLE!A:D,3,FALSE)</f>
        <v>Dining Out</v>
      </c>
      <c r="H310" s="16" t="str">
        <f>VLOOKUP(C310,LOOK_UP_TABLE!A:D,4,FALSE)</f>
        <v>Expense</v>
      </c>
    </row>
    <row r="311" spans="1:8">
      <c r="A311" s="11" t="s">
        <v>34</v>
      </c>
      <c r="B311" s="12">
        <v>44971.855763888889</v>
      </c>
      <c r="C311" s="15" t="s">
        <v>41</v>
      </c>
      <c r="D311" s="14">
        <v>16583</v>
      </c>
      <c r="E311" s="15" t="s">
        <v>36</v>
      </c>
      <c r="F311" s="16" t="str">
        <f>VLOOKUP(C311,LOOK_UP_TABLE!A:D,2,FALSE)</f>
        <v>Groceries</v>
      </c>
      <c r="G311" s="16" t="str">
        <f>VLOOKUP(C311,LOOK_UP_TABLE!A:D,3,FALSE)</f>
        <v>Living Expenses</v>
      </c>
      <c r="H311" s="16" t="str">
        <f>VLOOKUP(C311,LOOK_UP_TABLE!A:D,4,FALSE)</f>
        <v>Expense</v>
      </c>
    </row>
    <row r="312" spans="1:8">
      <c r="A312" s="11" t="s">
        <v>34</v>
      </c>
      <c r="B312" s="12">
        <v>44973.700324074074</v>
      </c>
      <c r="C312" s="15" t="s">
        <v>53</v>
      </c>
      <c r="D312" s="14">
        <v>3697</v>
      </c>
      <c r="E312" s="15" t="s">
        <v>36</v>
      </c>
      <c r="F312" s="16" t="str">
        <f>VLOOKUP(C312,LOOK_UP_TABLE!A:D,2,FALSE)</f>
        <v>Coffee</v>
      </c>
      <c r="G312" s="16" t="str">
        <f>VLOOKUP(C312,LOOK_UP_TABLE!A:D,3,FALSE)</f>
        <v>Dining Out</v>
      </c>
      <c r="H312" s="16" t="str">
        <f>VLOOKUP(C312,LOOK_UP_TABLE!A:D,4,FALSE)</f>
        <v>Expense</v>
      </c>
    </row>
    <row r="313" spans="1:8">
      <c r="A313" s="11" t="s">
        <v>34</v>
      </c>
      <c r="B313" s="12">
        <v>44976.45480324074</v>
      </c>
      <c r="C313" s="15" t="s">
        <v>42</v>
      </c>
      <c r="D313" s="14">
        <v>4490</v>
      </c>
      <c r="E313" s="15" t="s">
        <v>36</v>
      </c>
      <c r="F313" s="16" t="str">
        <f>VLOOKUP(C313,LOOK_UP_TABLE!A:D,2,FALSE)</f>
        <v>Subscriptions</v>
      </c>
      <c r="G313" s="16" t="str">
        <f>VLOOKUP(C313,LOOK_UP_TABLE!A:D,3,FALSE)</f>
        <v>Subscriptions</v>
      </c>
      <c r="H313" s="16" t="str">
        <f>VLOOKUP(C313,LOOK_UP_TABLE!A:D,4,FALSE)</f>
        <v>Expense</v>
      </c>
    </row>
    <row r="314" spans="1:8">
      <c r="A314" s="11" t="s">
        <v>34</v>
      </c>
      <c r="B314" s="12">
        <v>44976.851006944446</v>
      </c>
      <c r="C314" s="15" t="s">
        <v>68</v>
      </c>
      <c r="D314" s="14">
        <v>8045</v>
      </c>
      <c r="E314" s="15" t="s">
        <v>36</v>
      </c>
      <c r="F314" s="16" t="str">
        <f>VLOOKUP(C314,LOOK_UP_TABLE!A:D,2,FALSE)</f>
        <v>Gas/Electrics</v>
      </c>
      <c r="G314" s="16" t="str">
        <f>VLOOKUP(C314,LOOK_UP_TABLE!A:D,3,FALSE)</f>
        <v>Living Expenses</v>
      </c>
      <c r="H314" s="16" t="str">
        <f>VLOOKUP(C314,LOOK_UP_TABLE!A:D,4,FALSE)</f>
        <v>Expense</v>
      </c>
    </row>
    <row r="315" spans="1:8">
      <c r="A315" s="11" t="s">
        <v>34</v>
      </c>
      <c r="B315" s="12">
        <v>44977.692824074074</v>
      </c>
      <c r="C315" s="15" t="s">
        <v>53</v>
      </c>
      <c r="D315" s="14">
        <v>3997</v>
      </c>
      <c r="E315" s="15" t="s">
        <v>36</v>
      </c>
      <c r="F315" s="16" t="str">
        <f>VLOOKUP(C315,LOOK_UP_TABLE!A:D,2,FALSE)</f>
        <v>Coffee</v>
      </c>
      <c r="G315" s="16" t="str">
        <f>VLOOKUP(C315,LOOK_UP_TABLE!A:D,3,FALSE)</f>
        <v>Dining Out</v>
      </c>
      <c r="H315" s="16" t="str">
        <f>VLOOKUP(C315,LOOK_UP_TABLE!A:D,4,FALSE)</f>
        <v>Expense</v>
      </c>
    </row>
    <row r="316" spans="1:8">
      <c r="A316" s="11" t="s">
        <v>34</v>
      </c>
      <c r="B316" s="12">
        <v>44977.227708333332</v>
      </c>
      <c r="C316" s="15" t="s">
        <v>45</v>
      </c>
      <c r="D316" s="14">
        <v>34727</v>
      </c>
      <c r="E316" s="15" t="s">
        <v>36</v>
      </c>
      <c r="F316" s="16" t="str">
        <f>VLOOKUP(C316,LOOK_UP_TABLE!A:D,2,FALSE)</f>
        <v>MV Fuel</v>
      </c>
      <c r="G316" s="16" t="str">
        <f>VLOOKUP(C316,LOOK_UP_TABLE!A:D,3,FALSE)</f>
        <v>Transport</v>
      </c>
      <c r="H316" s="16" t="str">
        <f>VLOOKUP(C316,LOOK_UP_TABLE!A:D,4,FALSE)</f>
        <v>Expense</v>
      </c>
    </row>
    <row r="317" spans="1:8">
      <c r="A317" s="11" t="s">
        <v>34</v>
      </c>
      <c r="B317" s="12">
        <v>44978.33761574074</v>
      </c>
      <c r="C317" s="15" t="s">
        <v>66</v>
      </c>
      <c r="D317" s="14">
        <v>2981.95</v>
      </c>
      <c r="E317" s="15" t="s">
        <v>36</v>
      </c>
      <c r="F317" s="16" t="str">
        <f>VLOOKUP(C317,LOOK_UP_TABLE!A:D,2,FALSE)</f>
        <v>Subscriptions</v>
      </c>
      <c r="G317" s="16" t="str">
        <f>VLOOKUP(C317,LOOK_UP_TABLE!A:D,3,FALSE)</f>
        <v>Subscriptions</v>
      </c>
      <c r="H317" s="16" t="str">
        <f>VLOOKUP(C317,LOOK_UP_TABLE!A:D,4,FALSE)</f>
        <v>Expense</v>
      </c>
    </row>
    <row r="318" spans="1:8">
      <c r="A318" s="11" t="s">
        <v>34</v>
      </c>
      <c r="B318" s="12">
        <v>44978.424537037034</v>
      </c>
      <c r="C318" s="15" t="s">
        <v>69</v>
      </c>
      <c r="D318" s="14">
        <v>5851</v>
      </c>
      <c r="E318" s="15" t="s">
        <v>36</v>
      </c>
      <c r="F318" s="16" t="str">
        <f>VLOOKUP(C318,LOOK_UP_TABLE!A:D,2,FALSE)</f>
        <v>Phone</v>
      </c>
      <c r="G318" s="16" t="str">
        <f>VLOOKUP(C318,LOOK_UP_TABLE!A:D,3,FALSE)</f>
        <v>Living Expenses</v>
      </c>
      <c r="H318" s="16" t="str">
        <f>VLOOKUP(C318,LOOK_UP_TABLE!A:D,4,FALSE)</f>
        <v>Expense</v>
      </c>
    </row>
    <row r="319" spans="1:8">
      <c r="A319" s="11" t="s">
        <v>34</v>
      </c>
      <c r="B319" s="12">
        <v>44979.55878472222</v>
      </c>
      <c r="C319" s="15" t="s">
        <v>135</v>
      </c>
      <c r="D319" s="14">
        <v>11106.86</v>
      </c>
      <c r="E319" s="15" t="s">
        <v>36</v>
      </c>
      <c r="F319" s="16" t="str">
        <f>VLOOKUP(C319,LOOK_UP_TABLE!A:D,2,FALSE)</f>
        <v>Subscriptions</v>
      </c>
      <c r="G319" s="16" t="str">
        <f>VLOOKUP(C319,LOOK_UP_TABLE!A:D,3,FALSE)</f>
        <v>Subscriptions</v>
      </c>
      <c r="H319" s="16" t="str">
        <f>VLOOKUP(C319,LOOK_UP_TABLE!A:D,4,FALSE)</f>
        <v>Expense</v>
      </c>
    </row>
    <row r="320" spans="1:8">
      <c r="A320" s="11" t="s">
        <v>34</v>
      </c>
      <c r="B320" s="12">
        <v>44979.542094907411</v>
      </c>
      <c r="C320" s="15" t="s">
        <v>125</v>
      </c>
      <c r="D320" s="14">
        <v>134505</v>
      </c>
      <c r="E320" s="15" t="s">
        <v>36</v>
      </c>
      <c r="F320" s="16" t="str">
        <f>VLOOKUP(C320,LOOK_UP_TABLE!A:D,2,FALSE)</f>
        <v>Gas/Electrics</v>
      </c>
      <c r="G320" s="16" t="str">
        <f>VLOOKUP(C320,LOOK_UP_TABLE!A:D,3,FALSE)</f>
        <v>Living Expenses</v>
      </c>
      <c r="H320" s="16" t="str">
        <f>VLOOKUP(C320,LOOK_UP_TABLE!A:D,4,FALSE)</f>
        <v>Expense</v>
      </c>
    </row>
    <row r="321" spans="1:8">
      <c r="A321" s="11" t="s">
        <v>34</v>
      </c>
      <c r="B321" s="12">
        <v>44979.330289351848</v>
      </c>
      <c r="C321" s="15" t="s">
        <v>88</v>
      </c>
      <c r="D321" s="14">
        <v>970</v>
      </c>
      <c r="E321" s="15" t="s">
        <v>36</v>
      </c>
      <c r="F321" s="16" t="str">
        <f>VLOOKUP(C321,LOOK_UP_TABLE!A:D,2,FALSE)</f>
        <v>Entertainment</v>
      </c>
      <c r="G321" s="16" t="str">
        <f>VLOOKUP(C321,LOOK_UP_TABLE!A:D,3,FALSE)</f>
        <v>Discretionary</v>
      </c>
      <c r="H321" s="16" t="str">
        <f>VLOOKUP(C321,LOOK_UP_TABLE!A:D,4,FALSE)</f>
        <v>Expense</v>
      </c>
    </row>
    <row r="322" spans="1:8">
      <c r="A322" s="11" t="s">
        <v>34</v>
      </c>
      <c r="B322" s="12">
        <v>44979.559467592589</v>
      </c>
      <c r="C322" s="15" t="s">
        <v>43</v>
      </c>
      <c r="D322" s="14">
        <v>3870</v>
      </c>
      <c r="E322" s="15" t="s">
        <v>36</v>
      </c>
      <c r="F322" s="16" t="str">
        <f>VLOOKUP(C322,LOOK_UP_TABLE!A:D,2,FALSE)</f>
        <v>Restaurant</v>
      </c>
      <c r="G322" s="16" t="str">
        <f>VLOOKUP(C322,LOOK_UP_TABLE!A:D,3,FALSE)</f>
        <v>Dining Out</v>
      </c>
      <c r="H322" s="16" t="str">
        <f>VLOOKUP(C322,LOOK_UP_TABLE!A:D,4,FALSE)</f>
        <v>Expense</v>
      </c>
    </row>
    <row r="323" spans="1:8">
      <c r="A323" s="11" t="s">
        <v>34</v>
      </c>
      <c r="B323" s="12">
        <v>44979.520289351851</v>
      </c>
      <c r="C323" s="15" t="s">
        <v>37</v>
      </c>
      <c r="D323" s="14">
        <v>1050</v>
      </c>
      <c r="E323" s="15" t="s">
        <v>36</v>
      </c>
      <c r="F323" s="16" t="str">
        <f>VLOOKUP(C323,LOOK_UP_TABLE!A:D,2,FALSE)</f>
        <v>BKK</v>
      </c>
      <c r="G323" s="16" t="str">
        <f>VLOOKUP(C323,LOOK_UP_TABLE!A:D,3,FALSE)</f>
        <v>Transport</v>
      </c>
      <c r="H323" s="16" t="str">
        <f>VLOOKUP(C323,LOOK_UP_TABLE!A:D,4,FALSE)</f>
        <v>Expense</v>
      </c>
    </row>
    <row r="324" spans="1:8">
      <c r="A324" s="11" t="s">
        <v>34</v>
      </c>
      <c r="B324" s="12">
        <v>44982.790543981479</v>
      </c>
      <c r="C324" s="15" t="s">
        <v>51</v>
      </c>
      <c r="D324" s="14">
        <v>12903</v>
      </c>
      <c r="E324" s="15" t="s">
        <v>36</v>
      </c>
      <c r="F324" s="16" t="str">
        <f>VLOOKUP(C324,LOOK_UP_TABLE!A:D,2,FALSE)</f>
        <v>Groceries</v>
      </c>
      <c r="G324" s="16" t="str">
        <f>VLOOKUP(C324,LOOK_UP_TABLE!A:D,3,FALSE)</f>
        <v>Living Expenses</v>
      </c>
      <c r="H324" s="16" t="str">
        <f>VLOOKUP(C324,LOOK_UP_TABLE!A:D,4,FALSE)</f>
        <v>Expense</v>
      </c>
    </row>
    <row r="325" spans="1:8">
      <c r="A325" s="11" t="s">
        <v>34</v>
      </c>
      <c r="B325" s="12">
        <v>44983.74459490741</v>
      </c>
      <c r="C325" s="15" t="s">
        <v>136</v>
      </c>
      <c r="D325" s="14">
        <v>9528</v>
      </c>
      <c r="E325" s="15" t="s">
        <v>36</v>
      </c>
      <c r="F325" s="16" t="str">
        <f>VLOOKUP(C325,LOOK_UP_TABLE!A:D,2,FALSE)</f>
        <v>MV Fuel</v>
      </c>
      <c r="G325" s="16" t="str">
        <f>VLOOKUP(C325,LOOK_UP_TABLE!A:D,3,FALSE)</f>
        <v>Transport</v>
      </c>
      <c r="H325" s="16" t="str">
        <f>VLOOKUP(C325,LOOK_UP_TABLE!A:D,4,FALSE)</f>
        <v>Expense</v>
      </c>
    </row>
    <row r="326" spans="1:8">
      <c r="A326" s="11" t="s">
        <v>34</v>
      </c>
      <c r="B326" s="12">
        <v>44926.551493055558</v>
      </c>
      <c r="C326" s="13" t="s">
        <v>105</v>
      </c>
      <c r="D326" s="14">
        <v>25377.8</v>
      </c>
      <c r="E326" s="15" t="s">
        <v>36</v>
      </c>
      <c r="F326" s="16" t="str">
        <f>VLOOKUP(C326,LOOK_UP_TABLE!A:D,2,FALSE)</f>
        <v>Groceries</v>
      </c>
      <c r="G326" s="16" t="str">
        <f>VLOOKUP(C326,LOOK_UP_TABLE!A:D,3,FALSE)</f>
        <v>Living Expenses</v>
      </c>
      <c r="H326" s="16" t="str">
        <f>VLOOKUP(C326,LOOK_UP_TABLE!A:D,4,FALSE)</f>
        <v>Expense</v>
      </c>
    </row>
    <row r="327" spans="1:8">
      <c r="A327" s="11" t="s">
        <v>34</v>
      </c>
      <c r="B327" s="12">
        <v>44926.678229166668</v>
      </c>
      <c r="C327" s="15" t="s">
        <v>41</v>
      </c>
      <c r="D327" s="14">
        <v>12990</v>
      </c>
      <c r="E327" s="15" t="s">
        <v>36</v>
      </c>
      <c r="F327" s="16" t="str">
        <f>VLOOKUP(C327,LOOK_UP_TABLE!A:D,2,FALSE)</f>
        <v>Groceries</v>
      </c>
      <c r="G327" s="16" t="str">
        <f>VLOOKUP(C327,LOOK_UP_TABLE!A:D,3,FALSE)</f>
        <v>Living Expenses</v>
      </c>
      <c r="H327" s="16" t="str">
        <f>VLOOKUP(C327,LOOK_UP_TABLE!A:D,4,FALSE)</f>
        <v>Expense</v>
      </c>
    </row>
    <row r="328" spans="1:8">
      <c r="A328" s="11" t="s">
        <v>34</v>
      </c>
      <c r="B328" s="12">
        <v>44926.696111111109</v>
      </c>
      <c r="C328" s="15" t="s">
        <v>50</v>
      </c>
      <c r="D328" s="14">
        <v>10612</v>
      </c>
      <c r="E328" s="15" t="s">
        <v>36</v>
      </c>
      <c r="F328" s="16" t="str">
        <f>VLOOKUP(C328,LOOK_UP_TABLE!A:D,2,FALSE)</f>
        <v>Groceries</v>
      </c>
      <c r="G328" s="16" t="str">
        <f>VLOOKUP(C328,LOOK_UP_TABLE!A:D,3,FALSE)</f>
        <v>Living Expenses</v>
      </c>
      <c r="H328" s="16" t="str">
        <f>VLOOKUP(C328,LOOK_UP_TABLE!A:D,4,FALSE)</f>
        <v>Expense</v>
      </c>
    </row>
    <row r="329" spans="1:8">
      <c r="A329" s="11" t="s">
        <v>34</v>
      </c>
      <c r="B329" s="12">
        <v>44927.708692129629</v>
      </c>
      <c r="C329" s="15" t="s">
        <v>129</v>
      </c>
      <c r="D329" s="14">
        <v>6940</v>
      </c>
      <c r="E329" s="15" t="s">
        <v>36</v>
      </c>
      <c r="F329" s="16" t="str">
        <f>VLOOKUP(C329,LOOK_UP_TABLE!A:D,2,FALSE)</f>
        <v>Restaurant</v>
      </c>
      <c r="G329" s="16" t="str">
        <f>VLOOKUP(C329,LOOK_UP_TABLE!A:D,3,FALSE)</f>
        <v>Dining Out</v>
      </c>
      <c r="H329" s="16" t="str">
        <f>VLOOKUP(C329,LOOK_UP_TABLE!A:D,4,FALSE)</f>
        <v>Expense</v>
      </c>
    </row>
    <row r="330" spans="1:8">
      <c r="A330" s="11" t="s">
        <v>34</v>
      </c>
      <c r="B330" s="12">
        <v>44928.715462962966</v>
      </c>
      <c r="C330" s="15" t="s">
        <v>41</v>
      </c>
      <c r="D330" s="14">
        <v>9254</v>
      </c>
      <c r="E330" s="15" t="s">
        <v>36</v>
      </c>
      <c r="F330" s="16" t="str">
        <f>VLOOKUP(C330,LOOK_UP_TABLE!A:D,2,FALSE)</f>
        <v>Groceries</v>
      </c>
      <c r="G330" s="16" t="str">
        <f>VLOOKUP(C330,LOOK_UP_TABLE!A:D,3,FALSE)</f>
        <v>Living Expenses</v>
      </c>
      <c r="H330" s="16" t="str">
        <f>VLOOKUP(C330,LOOK_UP_TABLE!A:D,4,FALSE)</f>
        <v>Expense</v>
      </c>
    </row>
    <row r="331" spans="1:8">
      <c r="A331" s="11" t="s">
        <v>34</v>
      </c>
      <c r="B331" s="12">
        <v>44930.695520833331</v>
      </c>
      <c r="C331" s="15" t="s">
        <v>41</v>
      </c>
      <c r="D331" s="14">
        <v>18155</v>
      </c>
      <c r="E331" s="15" t="s">
        <v>36</v>
      </c>
      <c r="F331" s="16" t="str">
        <f>VLOOKUP(C331,LOOK_UP_TABLE!A:D,2,FALSE)</f>
        <v>Groceries</v>
      </c>
      <c r="G331" s="16" t="str">
        <f>VLOOKUP(C331,LOOK_UP_TABLE!A:D,3,FALSE)</f>
        <v>Living Expenses</v>
      </c>
      <c r="H331" s="16" t="str">
        <f>VLOOKUP(C331,LOOK_UP_TABLE!A:D,4,FALSE)</f>
        <v>Expense</v>
      </c>
    </row>
    <row r="332" spans="1:8">
      <c r="A332" s="11" t="s">
        <v>34</v>
      </c>
      <c r="B332" s="12">
        <v>44931.721064814818</v>
      </c>
      <c r="C332" s="15" t="s">
        <v>137</v>
      </c>
      <c r="D332" s="14">
        <v>1130.06</v>
      </c>
      <c r="E332" s="15" t="s">
        <v>36</v>
      </c>
      <c r="F332" s="16" t="str">
        <f>VLOOKUP(C332,LOOK_UP_TABLE!A:D,2,FALSE)</f>
        <v>Subscriptions</v>
      </c>
      <c r="G332" s="16" t="str">
        <f>VLOOKUP(C332,LOOK_UP_TABLE!A:D,3,FALSE)</f>
        <v>Subscriptions</v>
      </c>
      <c r="H332" s="16" t="str">
        <f>VLOOKUP(C332,LOOK_UP_TABLE!A:D,4,FALSE)</f>
        <v>Expense</v>
      </c>
    </row>
    <row r="333" spans="1:8">
      <c r="A333" s="11" t="s">
        <v>34</v>
      </c>
      <c r="B333" s="12">
        <v>44932.878912037035</v>
      </c>
      <c r="C333" s="15" t="s">
        <v>41</v>
      </c>
      <c r="D333" s="14">
        <v>8431</v>
      </c>
      <c r="E333" s="15" t="s">
        <v>36</v>
      </c>
      <c r="F333" s="16" t="str">
        <f>VLOOKUP(C333,LOOK_UP_TABLE!A:D,2,FALSE)</f>
        <v>Groceries</v>
      </c>
      <c r="G333" s="16" t="str">
        <f>VLOOKUP(C333,LOOK_UP_TABLE!A:D,3,FALSE)</f>
        <v>Living Expenses</v>
      </c>
      <c r="H333" s="16" t="str">
        <f>VLOOKUP(C333,LOOK_UP_TABLE!A:D,4,FALSE)</f>
        <v>Expense</v>
      </c>
    </row>
    <row r="334" spans="1:8">
      <c r="A334" s="11" t="s">
        <v>34</v>
      </c>
      <c r="B334" s="12">
        <v>44932.641574074078</v>
      </c>
      <c r="C334" s="15" t="s">
        <v>100</v>
      </c>
      <c r="D334" s="14">
        <v>28502.23</v>
      </c>
      <c r="E334" s="15" t="s">
        <v>36</v>
      </c>
      <c r="F334" s="16" t="str">
        <f>VLOOKUP(C334,LOOK_UP_TABLE!A:D,2,FALSE)</f>
        <v>Subscriptions</v>
      </c>
      <c r="G334" s="16" t="str">
        <f>VLOOKUP(C334,LOOK_UP_TABLE!A:D,3,FALSE)</f>
        <v>Subscriptions</v>
      </c>
      <c r="H334" s="16" t="str">
        <f>VLOOKUP(C334,LOOK_UP_TABLE!A:D,4,FALSE)</f>
        <v>Expense</v>
      </c>
    </row>
    <row r="335" spans="1:8">
      <c r="A335" s="11" t="s">
        <v>34</v>
      </c>
      <c r="B335" s="12">
        <v>44934.552256944444</v>
      </c>
      <c r="C335" s="15" t="s">
        <v>135</v>
      </c>
      <c r="D335" s="14">
        <v>11462.46</v>
      </c>
      <c r="E335" s="15" t="s">
        <v>36</v>
      </c>
      <c r="F335" s="16" t="str">
        <f>VLOOKUP(C335,LOOK_UP_TABLE!A:D,2,FALSE)</f>
        <v>Subscriptions</v>
      </c>
      <c r="G335" s="16" t="str">
        <f>VLOOKUP(C335,LOOK_UP_TABLE!A:D,3,FALSE)</f>
        <v>Subscriptions</v>
      </c>
      <c r="H335" s="16" t="str">
        <f>VLOOKUP(C335,LOOK_UP_TABLE!A:D,4,FALSE)</f>
        <v>Expense</v>
      </c>
    </row>
    <row r="336" spans="1:8">
      <c r="A336" s="11" t="s">
        <v>34</v>
      </c>
      <c r="B336" s="12">
        <v>44933.883414351854</v>
      </c>
      <c r="C336" s="15" t="s">
        <v>138</v>
      </c>
      <c r="D336" s="14">
        <v>20571</v>
      </c>
      <c r="E336" s="15" t="s">
        <v>36</v>
      </c>
      <c r="F336" s="16" t="str">
        <f>VLOOKUP(C336,LOOK_UP_TABLE!A:D,2,FALSE)</f>
        <v>Subscriptions</v>
      </c>
      <c r="G336" s="16" t="str">
        <f>VLOOKUP(C336,LOOK_UP_TABLE!A:D,3,FALSE)</f>
        <v>Subscriptions</v>
      </c>
      <c r="H336" s="16" t="str">
        <f>VLOOKUP(C336,LOOK_UP_TABLE!A:D,4,FALSE)</f>
        <v>Expense</v>
      </c>
    </row>
    <row r="337" spans="1:8">
      <c r="A337" s="11" t="s">
        <v>34</v>
      </c>
      <c r="B337" s="12">
        <v>44934.455208333333</v>
      </c>
      <c r="C337" s="15" t="s">
        <v>92</v>
      </c>
      <c r="D337" s="14">
        <v>6628</v>
      </c>
      <c r="E337" s="15" t="s">
        <v>36</v>
      </c>
      <c r="F337" s="16" t="str">
        <f>VLOOKUP(C337,LOOK_UP_TABLE!A:D,2,FALSE)</f>
        <v>Groceries</v>
      </c>
      <c r="G337" s="16" t="str">
        <f>VLOOKUP(C337,LOOK_UP_TABLE!A:D,3,FALSE)</f>
        <v>Living Expenses</v>
      </c>
      <c r="H337" s="16" t="str">
        <f>VLOOKUP(C337,LOOK_UP_TABLE!A:D,4,FALSE)</f>
        <v>Expense</v>
      </c>
    </row>
    <row r="338" spans="1:8">
      <c r="A338" s="11" t="s">
        <v>34</v>
      </c>
      <c r="B338" s="12">
        <v>44937.217094907406</v>
      </c>
      <c r="C338" s="15" t="s">
        <v>45</v>
      </c>
      <c r="D338" s="14">
        <v>23376</v>
      </c>
      <c r="E338" s="15" t="s">
        <v>36</v>
      </c>
      <c r="F338" s="16" t="str">
        <f>VLOOKUP(C338,LOOK_UP_TABLE!A:D,2,FALSE)</f>
        <v>MV Fuel</v>
      </c>
      <c r="G338" s="16" t="str">
        <f>VLOOKUP(C338,LOOK_UP_TABLE!A:D,3,FALSE)</f>
        <v>Transport</v>
      </c>
      <c r="H338" s="16" t="str">
        <f>VLOOKUP(C338,LOOK_UP_TABLE!A:D,4,FALSE)</f>
        <v>Expense</v>
      </c>
    </row>
    <row r="339" spans="1:8">
      <c r="A339" s="11" t="s">
        <v>34</v>
      </c>
      <c r="B339" s="12">
        <v>44938.679942129631</v>
      </c>
      <c r="C339" s="15" t="s">
        <v>53</v>
      </c>
      <c r="D339" s="14">
        <v>3697</v>
      </c>
      <c r="E339" s="15" t="s">
        <v>36</v>
      </c>
      <c r="F339" s="16" t="str">
        <f>VLOOKUP(C339,LOOK_UP_TABLE!A:D,2,FALSE)</f>
        <v>Coffee</v>
      </c>
      <c r="G339" s="16" t="str">
        <f>VLOOKUP(C339,LOOK_UP_TABLE!A:D,3,FALSE)</f>
        <v>Dining Out</v>
      </c>
      <c r="H339" s="16" t="str">
        <f>VLOOKUP(C339,LOOK_UP_TABLE!A:D,4,FALSE)</f>
        <v>Expense</v>
      </c>
    </row>
    <row r="340" spans="1:8">
      <c r="A340" s="11" t="s">
        <v>34</v>
      </c>
      <c r="B340" s="12">
        <v>44936.841307870367</v>
      </c>
      <c r="C340" s="15" t="s">
        <v>139</v>
      </c>
      <c r="D340" s="14">
        <v>29706.66</v>
      </c>
      <c r="E340" s="15" t="s">
        <v>36</v>
      </c>
      <c r="F340" s="16" t="str">
        <f>VLOOKUP(C340,LOOK_UP_TABLE!A:D,2,FALSE)</f>
        <v>Entertainment</v>
      </c>
      <c r="G340" s="16" t="str">
        <f>VLOOKUP(C340,LOOK_UP_TABLE!A:D,3,FALSE)</f>
        <v>Discretionary</v>
      </c>
      <c r="H340" s="16" t="str">
        <f>VLOOKUP(C340,LOOK_UP_TABLE!A:D,4,FALSE)</f>
        <v>Expense</v>
      </c>
    </row>
    <row r="341" spans="1:8">
      <c r="A341" s="11" t="s">
        <v>34</v>
      </c>
      <c r="B341" s="12">
        <v>44939.023796296293</v>
      </c>
      <c r="C341" s="15" t="s">
        <v>52</v>
      </c>
      <c r="D341" s="14">
        <v>299</v>
      </c>
      <c r="E341" s="15" t="s">
        <v>36</v>
      </c>
      <c r="F341" s="16" t="str">
        <f>VLOOKUP(C341,LOOK_UP_TABLE!A:D,2,FALSE)</f>
        <v>Subscriptions</v>
      </c>
      <c r="G341" s="16" t="str">
        <f>VLOOKUP(C341,LOOK_UP_TABLE!A:D,3,FALSE)</f>
        <v>Subscriptions</v>
      </c>
      <c r="H341" s="16" t="str">
        <f>VLOOKUP(C341,LOOK_UP_TABLE!A:D,4,FALSE)</f>
        <v>Expense</v>
      </c>
    </row>
    <row r="342" spans="1:8">
      <c r="A342" s="11" t="s">
        <v>34</v>
      </c>
      <c r="B342" s="12">
        <v>44939.73</v>
      </c>
      <c r="C342" s="15" t="s">
        <v>41</v>
      </c>
      <c r="D342" s="14">
        <v>21543</v>
      </c>
      <c r="E342" s="15" t="s">
        <v>36</v>
      </c>
      <c r="F342" s="16" t="str">
        <f>VLOOKUP(C342,LOOK_UP_TABLE!A:D,2,FALSE)</f>
        <v>Groceries</v>
      </c>
      <c r="G342" s="16" t="str">
        <f>VLOOKUP(C342,LOOK_UP_TABLE!A:D,3,FALSE)</f>
        <v>Living Expenses</v>
      </c>
      <c r="H342" s="16" t="str">
        <f>VLOOKUP(C342,LOOK_UP_TABLE!A:D,4,FALSE)</f>
        <v>Expense</v>
      </c>
    </row>
    <row r="343" spans="1:8">
      <c r="A343" s="11" t="s">
        <v>34</v>
      </c>
      <c r="B343" s="12">
        <v>44939.740046296298</v>
      </c>
      <c r="C343" s="15" t="s">
        <v>49</v>
      </c>
      <c r="D343" s="14">
        <v>6700</v>
      </c>
      <c r="E343" s="15" t="s">
        <v>36</v>
      </c>
      <c r="F343" s="16" t="str">
        <f>VLOOKUP(C343,LOOK_UP_TABLE!A:D,2,FALSE)</f>
        <v>Restaurant</v>
      </c>
      <c r="G343" s="16" t="str">
        <f>VLOOKUP(C343,LOOK_UP_TABLE!A:D,3,FALSE)</f>
        <v>Dining Out</v>
      </c>
      <c r="H343" s="16" t="str">
        <f>VLOOKUP(C343,LOOK_UP_TABLE!A:D,4,FALSE)</f>
        <v>Expense</v>
      </c>
    </row>
    <row r="344" spans="1:8">
      <c r="A344" s="11" t="s">
        <v>34</v>
      </c>
      <c r="B344" s="12">
        <v>44940.42460648148</v>
      </c>
      <c r="C344" s="13" t="s">
        <v>140</v>
      </c>
      <c r="D344" s="14">
        <v>8976.2099999999991</v>
      </c>
      <c r="E344" s="15" t="s">
        <v>36</v>
      </c>
      <c r="F344" s="16" t="str">
        <f>VLOOKUP(C344,LOOK_UP_TABLE!A:D,2,FALSE)</f>
        <v>Subscriptions</v>
      </c>
      <c r="G344" s="16" t="str">
        <f>VLOOKUP(C344,LOOK_UP_TABLE!A:D,3,FALSE)</f>
        <v>Subscriptions</v>
      </c>
      <c r="H344" s="16" t="str">
        <f>VLOOKUP(C344,LOOK_UP_TABLE!A:D,4,FALSE)</f>
        <v>Expense</v>
      </c>
    </row>
    <row r="345" spans="1:8">
      <c r="A345" s="11" t="s">
        <v>34</v>
      </c>
      <c r="B345" s="12">
        <v>44940.686747685184</v>
      </c>
      <c r="C345" s="13" t="s">
        <v>141</v>
      </c>
      <c r="D345" s="14">
        <v>23460</v>
      </c>
      <c r="E345" s="15" t="s">
        <v>36</v>
      </c>
      <c r="F345" s="16" t="str">
        <f>VLOOKUP(C345,LOOK_UP_TABLE!A:D,2,FALSE)</f>
        <v>Clothes</v>
      </c>
      <c r="G345" s="16" t="str">
        <f>VLOOKUP(C345,LOOK_UP_TABLE!A:D,3,FALSE)</f>
        <v>Discretionary</v>
      </c>
      <c r="H345" s="16" t="str">
        <f>VLOOKUP(C345,LOOK_UP_TABLE!A:D,4,FALSE)</f>
        <v>Expense</v>
      </c>
    </row>
    <row r="346" spans="1:8">
      <c r="A346" s="11" t="s">
        <v>34</v>
      </c>
      <c r="B346" s="12">
        <v>44940.865532407406</v>
      </c>
      <c r="C346" s="15" t="s">
        <v>37</v>
      </c>
      <c r="D346" s="14">
        <v>1400</v>
      </c>
      <c r="E346" s="15" t="s">
        <v>36</v>
      </c>
      <c r="F346" s="16" t="str">
        <f>VLOOKUP(C346,LOOK_UP_TABLE!A:D,2,FALSE)</f>
        <v>BKK</v>
      </c>
      <c r="G346" s="16" t="str">
        <f>VLOOKUP(C346,LOOK_UP_TABLE!A:D,3,FALSE)</f>
        <v>Transport</v>
      </c>
      <c r="H346" s="16" t="str">
        <f>VLOOKUP(C346,LOOK_UP_TABLE!A:D,4,FALSE)</f>
        <v>Expense</v>
      </c>
    </row>
    <row r="347" spans="1:8">
      <c r="A347" s="11" t="s">
        <v>34</v>
      </c>
      <c r="B347" s="12">
        <v>44941.905324074076</v>
      </c>
      <c r="C347" s="13" t="s">
        <v>105</v>
      </c>
      <c r="D347" s="14">
        <v>28084</v>
      </c>
      <c r="E347" s="15" t="s">
        <v>36</v>
      </c>
      <c r="F347" s="16" t="str">
        <f>VLOOKUP(C347,LOOK_UP_TABLE!A:D,2,FALSE)</f>
        <v>Groceries</v>
      </c>
      <c r="G347" s="16" t="str">
        <f>VLOOKUP(C347,LOOK_UP_TABLE!A:D,3,FALSE)</f>
        <v>Living Expenses</v>
      </c>
      <c r="H347" s="16" t="str">
        <f>VLOOKUP(C347,LOOK_UP_TABLE!A:D,4,FALSE)</f>
        <v>Expense</v>
      </c>
    </row>
    <row r="348" spans="1:8">
      <c r="A348" s="11" t="s">
        <v>34</v>
      </c>
      <c r="B348" s="12">
        <v>44940.906585648147</v>
      </c>
      <c r="C348" s="15" t="s">
        <v>142</v>
      </c>
      <c r="D348" s="14">
        <v>10000</v>
      </c>
      <c r="E348" s="15" t="s">
        <v>36</v>
      </c>
      <c r="F348" s="16" t="str">
        <f>VLOOKUP(C348,LOOK_UP_TABLE!A:D,2,FALSE)</f>
        <v>Entertainment</v>
      </c>
      <c r="G348" s="16" t="str">
        <f>VLOOKUP(C348,LOOK_UP_TABLE!A:D,3,FALSE)</f>
        <v>Discretionary</v>
      </c>
      <c r="H348" s="16" t="str">
        <f>VLOOKUP(C348,LOOK_UP_TABLE!A:D,4,FALSE)</f>
        <v>Expense</v>
      </c>
    </row>
    <row r="349" spans="1:8">
      <c r="A349" s="11" t="s">
        <v>34</v>
      </c>
      <c r="B349" s="12">
        <v>44940.920624999999</v>
      </c>
      <c r="C349" s="15" t="s">
        <v>88</v>
      </c>
      <c r="D349" s="14">
        <v>7876</v>
      </c>
      <c r="E349" s="15" t="s">
        <v>36</v>
      </c>
      <c r="F349" s="16" t="str">
        <f>VLOOKUP(C349,LOOK_UP_TABLE!A:D,2,FALSE)</f>
        <v>Entertainment</v>
      </c>
      <c r="G349" s="16" t="str">
        <f>VLOOKUP(C349,LOOK_UP_TABLE!A:D,3,FALSE)</f>
        <v>Discretionary</v>
      </c>
      <c r="H349" s="16" t="str">
        <f>VLOOKUP(C349,LOOK_UP_TABLE!A:D,4,FALSE)</f>
        <v>Expense</v>
      </c>
    </row>
    <row r="350" spans="1:8">
      <c r="A350" s="11" t="s">
        <v>34</v>
      </c>
      <c r="B350" s="12">
        <v>44940.969409722224</v>
      </c>
      <c r="C350" s="15" t="s">
        <v>88</v>
      </c>
      <c r="D350" s="14">
        <v>10500</v>
      </c>
      <c r="E350" s="15" t="s">
        <v>36</v>
      </c>
      <c r="F350" s="16" t="str">
        <f>VLOOKUP(C350,LOOK_UP_TABLE!A:D,2,FALSE)</f>
        <v>Entertainment</v>
      </c>
      <c r="G350" s="16" t="str">
        <f>VLOOKUP(C350,LOOK_UP_TABLE!A:D,3,FALSE)</f>
        <v>Discretionary</v>
      </c>
      <c r="H350" s="16" t="str">
        <f>VLOOKUP(C350,LOOK_UP_TABLE!A:D,4,FALSE)</f>
        <v>Expense</v>
      </c>
    </row>
    <row r="351" spans="1:8">
      <c r="A351" s="11" t="s">
        <v>34</v>
      </c>
      <c r="B351" s="12">
        <v>44941.002164351848</v>
      </c>
      <c r="C351" s="15" t="s">
        <v>88</v>
      </c>
      <c r="D351" s="14">
        <v>2850</v>
      </c>
      <c r="E351" s="15" t="s">
        <v>36</v>
      </c>
      <c r="F351" s="16" t="str">
        <f>VLOOKUP(C351,LOOK_UP_TABLE!A:D,2,FALSE)</f>
        <v>Entertainment</v>
      </c>
      <c r="G351" s="16" t="str">
        <f>VLOOKUP(C351,LOOK_UP_TABLE!A:D,3,FALSE)</f>
        <v>Discretionary</v>
      </c>
      <c r="H351" s="16" t="str">
        <f>VLOOKUP(C351,LOOK_UP_TABLE!A:D,4,FALSE)</f>
        <v>Expense</v>
      </c>
    </row>
    <row r="352" spans="1:8">
      <c r="A352" s="11" t="s">
        <v>34</v>
      </c>
      <c r="B352" s="12">
        <v>44941.050833333335</v>
      </c>
      <c r="C352" s="15" t="s">
        <v>86</v>
      </c>
      <c r="D352" s="14">
        <v>4650</v>
      </c>
      <c r="E352" s="15" t="s">
        <v>36</v>
      </c>
      <c r="F352" s="16" t="str">
        <f>VLOOKUP(C352,LOOK_UP_TABLE!A:D,2,FALSE)</f>
        <v>Restaurant</v>
      </c>
      <c r="G352" s="16" t="str">
        <f>VLOOKUP(C352,LOOK_UP_TABLE!A:D,3,FALSE)</f>
        <v>Dining Out</v>
      </c>
      <c r="H352" s="16" t="str">
        <f>VLOOKUP(C352,LOOK_UP_TABLE!A:D,4,FALSE)</f>
        <v>Expense</v>
      </c>
    </row>
    <row r="353" spans="1:8">
      <c r="A353" s="11" t="s">
        <v>34</v>
      </c>
      <c r="B353" s="12">
        <v>44944.5003125</v>
      </c>
      <c r="C353" s="15" t="s">
        <v>143</v>
      </c>
      <c r="D353" s="14">
        <v>2390</v>
      </c>
      <c r="E353" s="15" t="s">
        <v>36</v>
      </c>
      <c r="F353" s="16" t="str">
        <f>VLOOKUP(C353,LOOK_UP_TABLE!A:D,2,FALSE)</f>
        <v>Subscriptions</v>
      </c>
      <c r="G353" s="16" t="str">
        <f>VLOOKUP(C353,LOOK_UP_TABLE!A:D,3,FALSE)</f>
        <v>Subscriptions</v>
      </c>
      <c r="H353" s="16" t="str">
        <f>VLOOKUP(C353,LOOK_UP_TABLE!A:D,4,FALSE)</f>
        <v>Expense</v>
      </c>
    </row>
    <row r="354" spans="1:8">
      <c r="A354" s="11" t="s">
        <v>34</v>
      </c>
      <c r="B354" s="12">
        <v>44944.737118055556</v>
      </c>
      <c r="C354" s="15" t="s">
        <v>53</v>
      </c>
      <c r="D354" s="14">
        <v>3697</v>
      </c>
      <c r="E354" s="15" t="s">
        <v>36</v>
      </c>
      <c r="F354" s="16" t="str">
        <f>VLOOKUP(C354,LOOK_UP_TABLE!A:D,2,FALSE)</f>
        <v>Coffee</v>
      </c>
      <c r="G354" s="16" t="str">
        <f>VLOOKUP(C354,LOOK_UP_TABLE!A:D,3,FALSE)</f>
        <v>Dining Out</v>
      </c>
      <c r="H354" s="16" t="str">
        <f>VLOOKUP(C354,LOOK_UP_TABLE!A:D,4,FALSE)</f>
        <v>Expense</v>
      </c>
    </row>
    <row r="355" spans="1:8">
      <c r="A355" s="11" t="s">
        <v>34</v>
      </c>
      <c r="B355" s="12">
        <v>44945.221226851849</v>
      </c>
      <c r="C355" s="15" t="s">
        <v>42</v>
      </c>
      <c r="D355" s="14">
        <v>4490</v>
      </c>
      <c r="E355" s="15" t="s">
        <v>36</v>
      </c>
      <c r="F355" s="16" t="str">
        <f>VLOOKUP(C355,LOOK_UP_TABLE!A:D,2,FALSE)</f>
        <v>Subscriptions</v>
      </c>
      <c r="G355" s="16" t="str">
        <f>VLOOKUP(C355,LOOK_UP_TABLE!A:D,3,FALSE)</f>
        <v>Subscriptions</v>
      </c>
      <c r="H355" s="16" t="str">
        <f>VLOOKUP(C355,LOOK_UP_TABLE!A:D,4,FALSE)</f>
        <v>Expense</v>
      </c>
    </row>
    <row r="356" spans="1:8">
      <c r="A356" s="11" t="s">
        <v>34</v>
      </c>
      <c r="B356" s="12">
        <v>44944.211782407408</v>
      </c>
      <c r="C356" s="15" t="s">
        <v>62</v>
      </c>
      <c r="D356" s="14">
        <v>3840</v>
      </c>
      <c r="E356" s="15" t="s">
        <v>36</v>
      </c>
      <c r="F356" s="16" t="str">
        <f>VLOOKUP(C356,LOOK_UP_TABLE!A:D,2,FALSE)</f>
        <v>Restaurant</v>
      </c>
      <c r="G356" s="16" t="str">
        <f>VLOOKUP(C356,LOOK_UP_TABLE!A:D,3,FALSE)</f>
        <v>Dining Out</v>
      </c>
      <c r="H356" s="16" t="str">
        <f>VLOOKUP(C356,LOOK_UP_TABLE!A:D,4,FALSE)</f>
        <v>Expense</v>
      </c>
    </row>
    <row r="357" spans="1:8">
      <c r="A357" s="11" t="s">
        <v>34</v>
      </c>
      <c r="B357" s="12">
        <v>44947.960092592592</v>
      </c>
      <c r="C357" s="15" t="s">
        <v>66</v>
      </c>
      <c r="D357" s="14">
        <v>2996.02</v>
      </c>
      <c r="E357" s="15" t="s">
        <v>36</v>
      </c>
      <c r="F357" s="16" t="str">
        <f>VLOOKUP(C357,LOOK_UP_TABLE!A:D,2,FALSE)</f>
        <v>Subscriptions</v>
      </c>
      <c r="G357" s="16" t="str">
        <f>VLOOKUP(C357,LOOK_UP_TABLE!A:D,3,FALSE)</f>
        <v>Subscriptions</v>
      </c>
      <c r="H357" s="16" t="str">
        <f>VLOOKUP(C357,LOOK_UP_TABLE!A:D,4,FALSE)</f>
        <v>Expense</v>
      </c>
    </row>
    <row r="358" spans="1:8">
      <c r="A358" s="11" t="s">
        <v>34</v>
      </c>
      <c r="B358" s="12">
        <v>44948.705891203703</v>
      </c>
      <c r="C358" s="15" t="s">
        <v>92</v>
      </c>
      <c r="D358" s="14">
        <v>10445</v>
      </c>
      <c r="E358" s="15" t="s">
        <v>36</v>
      </c>
      <c r="F358" s="16" t="str">
        <f>VLOOKUP(C358,LOOK_UP_TABLE!A:D,2,FALSE)</f>
        <v>Groceries</v>
      </c>
      <c r="G358" s="16" t="str">
        <f>VLOOKUP(C358,LOOK_UP_TABLE!A:D,3,FALSE)</f>
        <v>Living Expenses</v>
      </c>
      <c r="H358" s="16" t="str">
        <f>VLOOKUP(C358,LOOK_UP_TABLE!A:D,4,FALSE)</f>
        <v>Expense</v>
      </c>
    </row>
    <row r="359" spans="1:8">
      <c r="A359" s="11" t="s">
        <v>34</v>
      </c>
      <c r="B359" s="12">
        <v>44946.929537037038</v>
      </c>
      <c r="C359" s="15" t="s">
        <v>68</v>
      </c>
      <c r="D359" s="14">
        <v>7106</v>
      </c>
      <c r="E359" s="15" t="s">
        <v>36</v>
      </c>
      <c r="F359" s="16" t="str">
        <f>VLOOKUP(C359,LOOK_UP_TABLE!A:D,2,FALSE)</f>
        <v>Gas/Electrics</v>
      </c>
      <c r="G359" s="16" t="str">
        <f>VLOOKUP(C359,LOOK_UP_TABLE!A:D,3,FALSE)</f>
        <v>Living Expenses</v>
      </c>
      <c r="H359" s="16" t="str">
        <f>VLOOKUP(C359,LOOK_UP_TABLE!A:D,4,FALSE)</f>
        <v>Expense</v>
      </c>
    </row>
    <row r="360" spans="1:8">
      <c r="A360" s="11" t="s">
        <v>34</v>
      </c>
      <c r="B360" s="12">
        <v>44950.776412037034</v>
      </c>
      <c r="C360" s="15" t="s">
        <v>69</v>
      </c>
      <c r="D360" s="14">
        <v>8739</v>
      </c>
      <c r="E360" s="15" t="s">
        <v>36</v>
      </c>
      <c r="F360" s="16" t="str">
        <f>VLOOKUP(C360,LOOK_UP_TABLE!A:D,2,FALSE)</f>
        <v>Phone</v>
      </c>
      <c r="G360" s="16" t="str">
        <f>VLOOKUP(C360,LOOK_UP_TABLE!A:D,3,FALSE)</f>
        <v>Living Expenses</v>
      </c>
      <c r="H360" s="16" t="str">
        <f>VLOOKUP(C360,LOOK_UP_TABLE!A:D,4,FALSE)</f>
        <v>Expense</v>
      </c>
    </row>
    <row r="361" spans="1:8">
      <c r="A361" s="11" t="s">
        <v>34</v>
      </c>
      <c r="B361" s="12">
        <v>44953.801087962966</v>
      </c>
      <c r="C361" s="15" t="s">
        <v>144</v>
      </c>
      <c r="D361" s="14">
        <v>6101.94</v>
      </c>
      <c r="E361" s="15" t="s">
        <v>36</v>
      </c>
      <c r="F361" s="16" t="str">
        <f>VLOOKUP(C361,LOOK_UP_TABLE!A:D,2,FALSE)</f>
        <v>Subscriptions</v>
      </c>
      <c r="G361" s="16" t="str">
        <f>VLOOKUP(C361,LOOK_UP_TABLE!A:D,3,FALSE)</f>
        <v>Subscriptions</v>
      </c>
      <c r="H361" s="16" t="str">
        <f>VLOOKUP(C361,LOOK_UP_TABLE!A:D,4,FALSE)</f>
        <v>Expense</v>
      </c>
    </row>
    <row r="362" spans="1:8">
      <c r="A362" s="11" t="s">
        <v>34</v>
      </c>
      <c r="B362" s="12">
        <v>44954.692175925928</v>
      </c>
      <c r="C362" s="15" t="s">
        <v>99</v>
      </c>
      <c r="D362" s="14">
        <v>21573</v>
      </c>
      <c r="E362" s="15" t="s">
        <v>36</v>
      </c>
      <c r="F362" s="16" t="str">
        <f>VLOOKUP(C362,LOOK_UP_TABLE!A:D,2,FALSE)</f>
        <v>Gifts</v>
      </c>
      <c r="G362" s="16" t="str">
        <f>VLOOKUP(C362,LOOK_UP_TABLE!A:D,3,FALSE)</f>
        <v>Discretionary</v>
      </c>
      <c r="H362" s="16" t="str">
        <f>VLOOKUP(C362,LOOK_UP_TABLE!A:D,4,FALSE)</f>
        <v>Expense</v>
      </c>
    </row>
    <row r="363" spans="1:8">
      <c r="A363" s="11" t="s">
        <v>34</v>
      </c>
      <c r="B363" s="12">
        <v>44954.697696759256</v>
      </c>
      <c r="C363" s="15" t="s">
        <v>101</v>
      </c>
      <c r="D363" s="14">
        <v>15035</v>
      </c>
      <c r="E363" s="15" t="s">
        <v>36</v>
      </c>
      <c r="F363" s="16" t="str">
        <f>VLOOKUP(C363,LOOK_UP_TABLE!A:D,2,FALSE)</f>
        <v>Clothes</v>
      </c>
      <c r="G363" s="16" t="str">
        <f>VLOOKUP(C363,LOOK_UP_TABLE!A:D,3,FALSE)</f>
        <v>Discretionary</v>
      </c>
      <c r="H363" s="16" t="str">
        <f>VLOOKUP(C363,LOOK_UP_TABLE!A:D,4,FALSE)</f>
        <v>Expense</v>
      </c>
    </row>
    <row r="364" spans="1:8">
      <c r="A364" s="11" t="s">
        <v>34</v>
      </c>
      <c r="B364" s="12">
        <v>44956.735706018517</v>
      </c>
      <c r="C364" s="15" t="s">
        <v>43</v>
      </c>
      <c r="D364" s="14">
        <v>6830</v>
      </c>
      <c r="E364" s="15" t="s">
        <v>36</v>
      </c>
      <c r="F364" s="16" t="str">
        <f>VLOOKUP(C364,LOOK_UP_TABLE!A:D,2,FALSE)</f>
        <v>Restaurant</v>
      </c>
      <c r="G364" s="16" t="str">
        <f>VLOOKUP(C364,LOOK_UP_TABLE!A:D,3,FALSE)</f>
        <v>Dining Out</v>
      </c>
      <c r="H364" s="16" t="str">
        <f>VLOOKUP(C364,LOOK_UP_TABLE!A:D,4,FALSE)</f>
        <v>Expense</v>
      </c>
    </row>
  </sheetData>
  <hyperlinks>
    <hyperlink ref="C2" r:id="rId1" xr:uid="{12176B25-8425-C242-80CA-C2428A7DB8C9}"/>
    <hyperlink ref="C82" r:id="rId2" xr:uid="{798A6C88-CFED-A948-A5A9-415252128A2F}"/>
    <hyperlink ref="C118" r:id="rId3" xr:uid="{02D498C4-AE3E-3F43-9A9D-768E45D513E0}"/>
    <hyperlink ref="C168" r:id="rId4" xr:uid="{54677E09-2D33-2F4C-BB4F-1906CF126F90}"/>
    <hyperlink ref="C181" r:id="rId5" xr:uid="{5FBAE7CF-964E-1F4E-9EE1-012308B6EED4}"/>
    <hyperlink ref="C182" r:id="rId6" xr:uid="{B1152F75-9FE5-FE46-9491-6823CC4446DE}"/>
    <hyperlink ref="C222" r:id="rId7" xr:uid="{4716923E-ED49-D947-9795-74B663549F7A}"/>
    <hyperlink ref="C281" r:id="rId8" xr:uid="{7129FA31-0DA6-404D-A631-5B8EB26D797B}"/>
    <hyperlink ref="C326" r:id="rId9" xr:uid="{D23FC51F-071E-6144-AC62-EDE4C7E836F2}"/>
    <hyperlink ref="C344" r:id="rId10" xr:uid="{5EAB4A32-8654-384E-87AA-AB3768950F2A}"/>
    <hyperlink ref="C345" r:id="rId11" xr:uid="{D25A211C-1C28-2E43-A615-F9556EB9C0AB}"/>
    <hyperlink ref="C347" r:id="rId12" xr:uid="{6E413508-CFAD-E942-BFAB-2F11390AA8AB}"/>
  </hyperlink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0A777-1250-364A-9BE6-055359CA6852}">
  <dimension ref="A1:C19"/>
  <sheetViews>
    <sheetView zoomScale="150" zoomScaleNormal="150" workbookViewId="0">
      <selection sqref="A1:C19"/>
    </sheetView>
  </sheetViews>
  <sheetFormatPr baseColWidth="10" defaultRowHeight="16"/>
  <cols>
    <col min="1" max="1" width="19.33203125" customWidth="1"/>
    <col min="2" max="2" width="19.83203125" customWidth="1"/>
    <col min="3" max="3" width="18" customWidth="1"/>
  </cols>
  <sheetData>
    <row r="1" spans="1:3">
      <c r="A1" s="1" t="s">
        <v>0</v>
      </c>
      <c r="B1" s="2" t="s">
        <v>1</v>
      </c>
      <c r="C1" s="3" t="s">
        <v>2</v>
      </c>
    </row>
    <row r="2" spans="1:3">
      <c r="A2" s="4" t="s">
        <v>3</v>
      </c>
      <c r="B2" s="5" t="s">
        <v>4</v>
      </c>
      <c r="C2" s="6" t="s">
        <v>5</v>
      </c>
    </row>
    <row r="3" spans="1:3">
      <c r="A3" s="7" t="s">
        <v>6</v>
      </c>
      <c r="B3" s="8" t="s">
        <v>7</v>
      </c>
      <c r="C3" s="9" t="s">
        <v>5</v>
      </c>
    </row>
    <row r="4" spans="1:3">
      <c r="A4" s="4" t="s">
        <v>8</v>
      </c>
      <c r="B4" s="5" t="s">
        <v>9</v>
      </c>
      <c r="C4" s="6" t="s">
        <v>5</v>
      </c>
    </row>
    <row r="5" spans="1:3">
      <c r="A5" s="7" t="s">
        <v>10</v>
      </c>
      <c r="B5" s="8" t="s">
        <v>9</v>
      </c>
      <c r="C5" s="9" t="s">
        <v>5</v>
      </c>
    </row>
    <row r="6" spans="1:3">
      <c r="A6" s="4" t="s">
        <v>11</v>
      </c>
      <c r="B6" s="5" t="s">
        <v>12</v>
      </c>
      <c r="C6" s="6" t="s">
        <v>5</v>
      </c>
    </row>
    <row r="7" spans="1:3">
      <c r="A7" s="7" t="s">
        <v>13</v>
      </c>
      <c r="B7" s="8" t="s">
        <v>4</v>
      </c>
      <c r="C7" s="9" t="s">
        <v>5</v>
      </c>
    </row>
    <row r="8" spans="1:3">
      <c r="A8" s="4" t="s">
        <v>14</v>
      </c>
      <c r="B8" s="5" t="s">
        <v>4</v>
      </c>
      <c r="C8" s="6" t="s">
        <v>5</v>
      </c>
    </row>
    <row r="9" spans="1:3">
      <c r="A9" s="7" t="s">
        <v>15</v>
      </c>
      <c r="B9" s="8" t="s">
        <v>16</v>
      </c>
      <c r="C9" s="9" t="s">
        <v>5</v>
      </c>
    </row>
    <row r="10" spans="1:3">
      <c r="A10" s="4" t="s">
        <v>17</v>
      </c>
      <c r="B10" s="5" t="s">
        <v>4</v>
      </c>
      <c r="C10" s="6" t="s">
        <v>5</v>
      </c>
    </row>
    <row r="11" spans="1:3">
      <c r="A11" s="7" t="s">
        <v>18</v>
      </c>
      <c r="B11" s="8" t="s">
        <v>16</v>
      </c>
      <c r="C11" s="9" t="s">
        <v>5</v>
      </c>
    </row>
    <row r="12" spans="1:3">
      <c r="A12" s="4" t="s">
        <v>19</v>
      </c>
      <c r="B12" s="5" t="s">
        <v>4</v>
      </c>
      <c r="C12" s="6" t="s">
        <v>5</v>
      </c>
    </row>
    <row r="13" spans="1:3">
      <c r="A13" s="7" t="s">
        <v>20</v>
      </c>
      <c r="B13" s="8" t="s">
        <v>21</v>
      </c>
      <c r="C13" s="9" t="s">
        <v>5</v>
      </c>
    </row>
    <row r="14" spans="1:3">
      <c r="A14" s="4" t="s">
        <v>22</v>
      </c>
      <c r="B14" s="5" t="s">
        <v>21</v>
      </c>
      <c r="C14" s="6" t="s">
        <v>5</v>
      </c>
    </row>
    <row r="15" spans="1:3">
      <c r="A15" s="7" t="s">
        <v>23</v>
      </c>
      <c r="B15" s="8" t="s">
        <v>16</v>
      </c>
      <c r="C15" s="9" t="s">
        <v>5</v>
      </c>
    </row>
    <row r="16" spans="1:3">
      <c r="A16" s="4" t="s">
        <v>24</v>
      </c>
      <c r="B16" s="5" t="s">
        <v>16</v>
      </c>
      <c r="C16" s="6" t="s">
        <v>5</v>
      </c>
    </row>
    <row r="17" spans="1:3">
      <c r="A17" s="7" t="s">
        <v>25</v>
      </c>
      <c r="B17" s="8" t="s">
        <v>7</v>
      </c>
      <c r="C17" s="9" t="s">
        <v>5</v>
      </c>
    </row>
    <row r="18" spans="1:3">
      <c r="A18" s="4" t="s">
        <v>26</v>
      </c>
      <c r="B18" s="5" t="s">
        <v>26</v>
      </c>
      <c r="C18" s="6" t="s">
        <v>27</v>
      </c>
    </row>
    <row r="19" spans="1:3">
      <c r="A19" s="7" t="s">
        <v>28</v>
      </c>
      <c r="B19" s="8" t="s">
        <v>21</v>
      </c>
      <c r="C19" s="9" t="s">
        <v>5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A6428-76E0-EF4A-A086-5B311641F4DE}">
  <dimension ref="A1"/>
  <sheetViews>
    <sheetView zoomScale="170" zoomScaleNormal="170" workbookViewId="0">
      <selection activeCell="F24" sqref="F24"/>
    </sheetView>
  </sheetViews>
  <sheetFormatPr baseColWidth="10" defaultRowHeight="16"/>
  <sheetData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0702A-CB9A-024B-9A7C-95E5D8669E97}">
  <dimension ref="A1:D110"/>
  <sheetViews>
    <sheetView zoomScale="180" zoomScaleNormal="180" workbookViewId="0">
      <selection activeCell="G25" sqref="G25"/>
    </sheetView>
  </sheetViews>
  <sheetFormatPr baseColWidth="10" defaultRowHeight="16"/>
  <cols>
    <col min="1" max="1" width="26" bestFit="1" customWidth="1"/>
    <col min="2" max="4" width="26" customWidth="1"/>
  </cols>
  <sheetData>
    <row r="1" spans="1:4">
      <c r="A1" s="17" t="s">
        <v>31</v>
      </c>
      <c r="B1" s="19" t="s">
        <v>0</v>
      </c>
      <c r="C1" s="19" t="s">
        <v>1</v>
      </c>
      <c r="D1" s="19" t="s">
        <v>2</v>
      </c>
    </row>
    <row r="2" spans="1:4">
      <c r="A2" s="18" t="s">
        <v>35</v>
      </c>
      <c r="B2" s="18" t="s">
        <v>145</v>
      </c>
      <c r="C2" s="18" t="s">
        <v>145</v>
      </c>
      <c r="D2" s="18" t="s">
        <v>5</v>
      </c>
    </row>
    <row r="3" spans="1:4">
      <c r="A3" s="18" t="s">
        <v>37</v>
      </c>
      <c r="B3" s="18" t="s">
        <v>146</v>
      </c>
      <c r="C3" s="18" t="s">
        <v>21</v>
      </c>
      <c r="D3" s="18" t="s">
        <v>5</v>
      </c>
    </row>
    <row r="4" spans="1:4">
      <c r="A4" s="18" t="s">
        <v>38</v>
      </c>
      <c r="B4" s="18" t="s">
        <v>13</v>
      </c>
      <c r="C4" s="18" t="s">
        <v>4</v>
      </c>
      <c r="D4" s="18" t="s">
        <v>5</v>
      </c>
    </row>
    <row r="5" spans="1:4">
      <c r="A5" s="18" t="s">
        <v>39</v>
      </c>
      <c r="B5" s="18" t="s">
        <v>25</v>
      </c>
      <c r="C5" s="18" t="s">
        <v>7</v>
      </c>
      <c r="D5" s="18" t="s">
        <v>5</v>
      </c>
    </row>
    <row r="6" spans="1:4">
      <c r="A6" s="18" t="s">
        <v>40</v>
      </c>
      <c r="B6" s="18" t="s">
        <v>25</v>
      </c>
      <c r="C6" s="18" t="s">
        <v>7</v>
      </c>
      <c r="D6" s="18" t="s">
        <v>5</v>
      </c>
    </row>
    <row r="7" spans="1:4">
      <c r="A7" s="18" t="s">
        <v>41</v>
      </c>
      <c r="B7" s="18" t="s">
        <v>18</v>
      </c>
      <c r="C7" s="18" t="s">
        <v>16</v>
      </c>
      <c r="D7" s="18" t="s">
        <v>5</v>
      </c>
    </row>
    <row r="8" spans="1:4">
      <c r="A8" s="18" t="s">
        <v>42</v>
      </c>
      <c r="B8" s="18" t="s">
        <v>145</v>
      </c>
      <c r="C8" s="18" t="s">
        <v>145</v>
      </c>
      <c r="D8" s="18" t="s">
        <v>5</v>
      </c>
    </row>
    <row r="9" spans="1:4">
      <c r="A9" s="18" t="s">
        <v>43</v>
      </c>
      <c r="B9" s="18" t="s">
        <v>25</v>
      </c>
      <c r="C9" s="18" t="s">
        <v>7</v>
      </c>
      <c r="D9" s="18" t="s">
        <v>5</v>
      </c>
    </row>
    <row r="10" spans="1:4">
      <c r="A10" s="18" t="s">
        <v>44</v>
      </c>
      <c r="B10" s="18" t="s">
        <v>25</v>
      </c>
      <c r="C10" s="18" t="s">
        <v>7</v>
      </c>
      <c r="D10" s="18" t="s">
        <v>5</v>
      </c>
    </row>
    <row r="11" spans="1:4">
      <c r="A11" s="18" t="s">
        <v>45</v>
      </c>
      <c r="B11" s="18" t="s">
        <v>20</v>
      </c>
      <c r="C11" s="18" t="s">
        <v>21</v>
      </c>
      <c r="D11" s="18" t="s">
        <v>5</v>
      </c>
    </row>
    <row r="12" spans="1:4">
      <c r="A12" s="18" t="s">
        <v>46</v>
      </c>
      <c r="B12" s="18" t="s">
        <v>13</v>
      </c>
      <c r="C12" s="18" t="s">
        <v>4</v>
      </c>
      <c r="D12" s="18" t="s">
        <v>5</v>
      </c>
    </row>
    <row r="13" spans="1:4">
      <c r="A13" s="18" t="s">
        <v>47</v>
      </c>
      <c r="B13" s="18" t="s">
        <v>20</v>
      </c>
      <c r="C13" s="18" t="s">
        <v>21</v>
      </c>
      <c r="D13" s="18" t="s">
        <v>5</v>
      </c>
    </row>
    <row r="14" spans="1:4">
      <c r="A14" s="18" t="s">
        <v>48</v>
      </c>
      <c r="B14" s="18" t="s">
        <v>25</v>
      </c>
      <c r="C14" s="18" t="s">
        <v>7</v>
      </c>
      <c r="D14" s="18" t="s">
        <v>5</v>
      </c>
    </row>
    <row r="15" spans="1:4">
      <c r="A15" s="18" t="s">
        <v>49</v>
      </c>
      <c r="B15" s="18" t="s">
        <v>25</v>
      </c>
      <c r="C15" s="18" t="s">
        <v>7</v>
      </c>
      <c r="D15" s="18" t="s">
        <v>5</v>
      </c>
    </row>
    <row r="16" spans="1:4">
      <c r="A16" s="18" t="s">
        <v>50</v>
      </c>
      <c r="B16" s="18" t="s">
        <v>18</v>
      </c>
      <c r="C16" s="18" t="s">
        <v>16</v>
      </c>
      <c r="D16" s="18" t="s">
        <v>5</v>
      </c>
    </row>
    <row r="17" spans="1:4">
      <c r="A17" s="18" t="s">
        <v>51</v>
      </c>
      <c r="B17" s="18" t="s">
        <v>18</v>
      </c>
      <c r="C17" s="18" t="s">
        <v>16</v>
      </c>
      <c r="D17" s="18" t="s">
        <v>5</v>
      </c>
    </row>
    <row r="18" spans="1:4">
      <c r="A18" s="18" t="s">
        <v>52</v>
      </c>
      <c r="B18" s="18" t="s">
        <v>145</v>
      </c>
      <c r="C18" s="18" t="s">
        <v>145</v>
      </c>
      <c r="D18" s="18" t="s">
        <v>5</v>
      </c>
    </row>
    <row r="19" spans="1:4">
      <c r="A19" s="18" t="s">
        <v>53</v>
      </c>
      <c r="B19" s="18" t="s">
        <v>6</v>
      </c>
      <c r="C19" s="18" t="s">
        <v>7</v>
      </c>
      <c r="D19" s="18" t="s">
        <v>5</v>
      </c>
    </row>
    <row r="20" spans="1:4">
      <c r="A20" s="18" t="s">
        <v>54</v>
      </c>
      <c r="B20" s="18" t="s">
        <v>147</v>
      </c>
      <c r="C20" s="18" t="s">
        <v>147</v>
      </c>
      <c r="D20" s="18" t="s">
        <v>5</v>
      </c>
    </row>
    <row r="21" spans="1:4">
      <c r="A21" s="18" t="s">
        <v>55</v>
      </c>
      <c r="B21" s="18" t="s">
        <v>13</v>
      </c>
      <c r="C21" s="18" t="s">
        <v>4</v>
      </c>
      <c r="D21" s="18" t="s">
        <v>5</v>
      </c>
    </row>
    <row r="22" spans="1:4">
      <c r="A22" s="18" t="s">
        <v>56</v>
      </c>
      <c r="B22" s="18" t="s">
        <v>25</v>
      </c>
      <c r="C22" s="18" t="s">
        <v>7</v>
      </c>
      <c r="D22" s="18" t="s">
        <v>5</v>
      </c>
    </row>
    <row r="23" spans="1:4">
      <c r="A23" s="18" t="s">
        <v>57</v>
      </c>
      <c r="B23" s="18" t="s">
        <v>147</v>
      </c>
      <c r="C23" s="18" t="s">
        <v>147</v>
      </c>
      <c r="D23" s="18" t="s">
        <v>5</v>
      </c>
    </row>
    <row r="24" spans="1:4">
      <c r="A24" s="18" t="s">
        <v>58</v>
      </c>
      <c r="B24" s="18" t="s">
        <v>18</v>
      </c>
      <c r="C24" s="18" t="s">
        <v>16</v>
      </c>
      <c r="D24" s="18" t="s">
        <v>5</v>
      </c>
    </row>
    <row r="25" spans="1:4">
      <c r="A25" s="18" t="s">
        <v>59</v>
      </c>
      <c r="B25" s="18" t="s">
        <v>20</v>
      </c>
      <c r="C25" s="18" t="s">
        <v>21</v>
      </c>
      <c r="D25" s="18" t="s">
        <v>5</v>
      </c>
    </row>
    <row r="26" spans="1:4">
      <c r="A26" s="18" t="s">
        <v>60</v>
      </c>
      <c r="B26" s="18" t="s">
        <v>25</v>
      </c>
      <c r="C26" s="18" t="s">
        <v>7</v>
      </c>
      <c r="D26" s="18" t="s">
        <v>5</v>
      </c>
    </row>
    <row r="27" spans="1:4">
      <c r="A27" s="18" t="s">
        <v>61</v>
      </c>
      <c r="B27" s="18" t="s">
        <v>14</v>
      </c>
      <c r="C27" s="18" t="s">
        <v>4</v>
      </c>
      <c r="D27" s="18" t="s">
        <v>5</v>
      </c>
    </row>
    <row r="28" spans="1:4">
      <c r="A28" s="18" t="s">
        <v>62</v>
      </c>
      <c r="B28" s="18" t="s">
        <v>25</v>
      </c>
      <c r="C28" s="18" t="s">
        <v>7</v>
      </c>
      <c r="D28" s="18" t="s">
        <v>5</v>
      </c>
    </row>
    <row r="29" spans="1:4">
      <c r="A29" s="18" t="s">
        <v>63</v>
      </c>
      <c r="B29" s="18" t="s">
        <v>147</v>
      </c>
      <c r="C29" s="18" t="s">
        <v>147</v>
      </c>
      <c r="D29" s="18" t="s">
        <v>5</v>
      </c>
    </row>
    <row r="30" spans="1:4">
      <c r="A30" s="18" t="s">
        <v>64</v>
      </c>
      <c r="B30" s="18" t="s">
        <v>17</v>
      </c>
      <c r="C30" s="18" t="s">
        <v>4</v>
      </c>
      <c r="D30" s="18" t="s">
        <v>5</v>
      </c>
    </row>
    <row r="31" spans="1:4">
      <c r="A31" s="18" t="s">
        <v>65</v>
      </c>
      <c r="B31" s="18" t="s">
        <v>3</v>
      </c>
      <c r="C31" s="18" t="s">
        <v>4</v>
      </c>
      <c r="D31" s="18" t="s">
        <v>5</v>
      </c>
    </row>
    <row r="32" spans="1:4">
      <c r="A32" s="18" t="s">
        <v>66</v>
      </c>
      <c r="B32" s="18" t="s">
        <v>145</v>
      </c>
      <c r="C32" s="18" t="s">
        <v>145</v>
      </c>
      <c r="D32" s="18" t="s">
        <v>5</v>
      </c>
    </row>
    <row r="33" spans="1:4">
      <c r="A33" s="18" t="s">
        <v>67</v>
      </c>
      <c r="B33" s="18" t="s">
        <v>147</v>
      </c>
      <c r="C33" s="18" t="s">
        <v>147</v>
      </c>
      <c r="D33" s="18" t="s">
        <v>5</v>
      </c>
    </row>
    <row r="34" spans="1:4">
      <c r="A34" s="18" t="s">
        <v>68</v>
      </c>
      <c r="B34" s="18" t="s">
        <v>15</v>
      </c>
      <c r="C34" s="18" t="s">
        <v>16</v>
      </c>
      <c r="D34" s="18" t="s">
        <v>5</v>
      </c>
    </row>
    <row r="35" spans="1:4">
      <c r="A35" s="18" t="s">
        <v>69</v>
      </c>
      <c r="B35" s="18" t="s">
        <v>23</v>
      </c>
      <c r="C35" s="18" t="s">
        <v>16</v>
      </c>
      <c r="D35" s="18" t="s">
        <v>5</v>
      </c>
    </row>
    <row r="36" spans="1:4">
      <c r="A36" s="18" t="s">
        <v>70</v>
      </c>
      <c r="B36" s="18" t="s">
        <v>145</v>
      </c>
      <c r="C36" s="18" t="s">
        <v>145</v>
      </c>
      <c r="D36" s="18" t="s">
        <v>5</v>
      </c>
    </row>
    <row r="37" spans="1:4">
      <c r="A37" s="18" t="s">
        <v>71</v>
      </c>
      <c r="B37" s="18" t="s">
        <v>145</v>
      </c>
      <c r="C37" s="18" t="s">
        <v>145</v>
      </c>
      <c r="D37" s="18" t="s">
        <v>5</v>
      </c>
    </row>
    <row r="38" spans="1:4">
      <c r="A38" s="18" t="s">
        <v>72</v>
      </c>
      <c r="B38" s="18" t="s">
        <v>25</v>
      </c>
      <c r="C38" s="18" t="s">
        <v>7</v>
      </c>
      <c r="D38" s="18" t="s">
        <v>5</v>
      </c>
    </row>
    <row r="39" spans="1:4">
      <c r="A39" s="18" t="s">
        <v>73</v>
      </c>
      <c r="B39" s="18" t="s">
        <v>25</v>
      </c>
      <c r="C39" s="18" t="s">
        <v>7</v>
      </c>
      <c r="D39" s="18" t="s">
        <v>5</v>
      </c>
    </row>
    <row r="40" spans="1:4">
      <c r="A40" s="18" t="s">
        <v>74</v>
      </c>
      <c r="B40" s="18" t="s">
        <v>18</v>
      </c>
      <c r="C40" s="18" t="s">
        <v>16</v>
      </c>
      <c r="D40" s="18" t="s">
        <v>5</v>
      </c>
    </row>
    <row r="41" spans="1:4">
      <c r="A41" s="18" t="s">
        <v>75</v>
      </c>
      <c r="B41" s="18" t="s">
        <v>19</v>
      </c>
      <c r="C41" s="18" t="s">
        <v>4</v>
      </c>
      <c r="D41" s="18" t="s">
        <v>5</v>
      </c>
    </row>
    <row r="42" spans="1:4">
      <c r="A42" s="18" t="s">
        <v>76</v>
      </c>
      <c r="B42" s="18" t="s">
        <v>145</v>
      </c>
      <c r="C42" s="18" t="s">
        <v>145</v>
      </c>
      <c r="D42" s="18" t="s">
        <v>5</v>
      </c>
    </row>
    <row r="43" spans="1:4">
      <c r="A43" s="18" t="s">
        <v>77</v>
      </c>
      <c r="B43" s="18" t="s">
        <v>17</v>
      </c>
      <c r="C43" s="18" t="s">
        <v>4</v>
      </c>
      <c r="D43" s="18" t="s">
        <v>5</v>
      </c>
    </row>
    <row r="44" spans="1:4">
      <c r="A44" s="18" t="s">
        <v>78</v>
      </c>
      <c r="B44" s="18" t="s">
        <v>3</v>
      </c>
      <c r="C44" s="18" t="s">
        <v>4</v>
      </c>
      <c r="D44" s="18" t="s">
        <v>5</v>
      </c>
    </row>
    <row r="45" spans="1:4">
      <c r="A45" s="18" t="s">
        <v>79</v>
      </c>
      <c r="B45" s="18" t="s">
        <v>25</v>
      </c>
      <c r="C45" s="18" t="s">
        <v>7</v>
      </c>
      <c r="D45" s="18" t="s">
        <v>5</v>
      </c>
    </row>
    <row r="46" spans="1:4">
      <c r="A46" s="18" t="s">
        <v>80</v>
      </c>
      <c r="B46" s="18" t="s">
        <v>145</v>
      </c>
      <c r="C46" s="18" t="s">
        <v>145</v>
      </c>
      <c r="D46" s="18" t="s">
        <v>5</v>
      </c>
    </row>
    <row r="47" spans="1:4">
      <c r="A47" s="18" t="s">
        <v>81</v>
      </c>
      <c r="B47" s="18" t="s">
        <v>25</v>
      </c>
      <c r="C47" s="18" t="s">
        <v>7</v>
      </c>
      <c r="D47" s="18" t="s">
        <v>5</v>
      </c>
    </row>
    <row r="48" spans="1:4">
      <c r="A48" s="18" t="s">
        <v>82</v>
      </c>
      <c r="B48" s="18" t="s">
        <v>25</v>
      </c>
      <c r="C48" s="18" t="s">
        <v>7</v>
      </c>
      <c r="D48" s="18" t="s">
        <v>5</v>
      </c>
    </row>
    <row r="49" spans="1:4">
      <c r="A49" s="18" t="s">
        <v>83</v>
      </c>
      <c r="B49" s="18" t="s">
        <v>145</v>
      </c>
      <c r="C49" s="18" t="s">
        <v>145</v>
      </c>
      <c r="D49" s="18" t="s">
        <v>5</v>
      </c>
    </row>
    <row r="50" spans="1:4">
      <c r="A50" s="18" t="s">
        <v>84</v>
      </c>
      <c r="B50" s="18" t="s">
        <v>25</v>
      </c>
      <c r="C50" s="18" t="s">
        <v>7</v>
      </c>
      <c r="D50" s="18" t="s">
        <v>5</v>
      </c>
    </row>
    <row r="51" spans="1:4">
      <c r="A51" s="18" t="s">
        <v>85</v>
      </c>
      <c r="B51" s="18" t="s">
        <v>25</v>
      </c>
      <c r="C51" s="18" t="s">
        <v>7</v>
      </c>
      <c r="D51" s="18" t="s">
        <v>5</v>
      </c>
    </row>
    <row r="52" spans="1:4">
      <c r="A52" s="18" t="s">
        <v>86</v>
      </c>
      <c r="B52" s="18" t="s">
        <v>25</v>
      </c>
      <c r="C52" s="18" t="s">
        <v>7</v>
      </c>
      <c r="D52" s="18" t="s">
        <v>5</v>
      </c>
    </row>
    <row r="53" spans="1:4">
      <c r="A53" s="18" t="s">
        <v>87</v>
      </c>
      <c r="B53" s="18" t="s">
        <v>25</v>
      </c>
      <c r="C53" s="18" t="s">
        <v>7</v>
      </c>
      <c r="D53" s="18" t="s">
        <v>5</v>
      </c>
    </row>
    <row r="54" spans="1:4">
      <c r="A54" s="18" t="s">
        <v>88</v>
      </c>
      <c r="B54" s="18" t="s">
        <v>13</v>
      </c>
      <c r="C54" s="18" t="s">
        <v>4</v>
      </c>
      <c r="D54" s="18" t="s">
        <v>5</v>
      </c>
    </row>
    <row r="55" spans="1:4">
      <c r="A55" s="18" t="s">
        <v>89</v>
      </c>
      <c r="B55" s="18" t="s">
        <v>25</v>
      </c>
      <c r="C55" s="18" t="s">
        <v>7</v>
      </c>
      <c r="D55" s="18" t="s">
        <v>5</v>
      </c>
    </row>
    <row r="56" spans="1:4">
      <c r="A56" s="18" t="s">
        <v>90</v>
      </c>
      <c r="B56" s="18" t="s">
        <v>20</v>
      </c>
      <c r="C56" s="18" t="s">
        <v>21</v>
      </c>
      <c r="D56" s="18" t="s">
        <v>5</v>
      </c>
    </row>
    <row r="57" spans="1:4">
      <c r="A57" s="18" t="s">
        <v>91</v>
      </c>
      <c r="B57" s="18" t="s">
        <v>145</v>
      </c>
      <c r="C57" s="18" t="s">
        <v>145</v>
      </c>
      <c r="D57" s="18" t="s">
        <v>5</v>
      </c>
    </row>
    <row r="58" spans="1:4">
      <c r="A58" s="18" t="s">
        <v>92</v>
      </c>
      <c r="B58" s="18" t="s">
        <v>18</v>
      </c>
      <c r="C58" s="18" t="s">
        <v>16</v>
      </c>
      <c r="D58" s="18" t="s">
        <v>5</v>
      </c>
    </row>
    <row r="59" spans="1:4">
      <c r="A59" s="18" t="s">
        <v>93</v>
      </c>
      <c r="B59" s="18" t="s">
        <v>13</v>
      </c>
      <c r="C59" s="18" t="s">
        <v>4</v>
      </c>
      <c r="D59" s="18" t="s">
        <v>5</v>
      </c>
    </row>
    <row r="60" spans="1:4">
      <c r="A60" s="18" t="s">
        <v>94</v>
      </c>
      <c r="B60" s="18" t="s">
        <v>147</v>
      </c>
      <c r="C60" s="18" t="s">
        <v>147</v>
      </c>
      <c r="D60" s="18" t="s">
        <v>5</v>
      </c>
    </row>
    <row r="61" spans="1:4">
      <c r="A61" s="18" t="s">
        <v>95</v>
      </c>
      <c r="B61" s="18" t="s">
        <v>145</v>
      </c>
      <c r="C61" s="18" t="s">
        <v>145</v>
      </c>
      <c r="D61" s="18" t="s">
        <v>5</v>
      </c>
    </row>
    <row r="62" spans="1:4">
      <c r="A62" s="18" t="s">
        <v>96</v>
      </c>
      <c r="B62" s="18" t="s">
        <v>18</v>
      </c>
      <c r="C62" s="18" t="s">
        <v>16</v>
      </c>
      <c r="D62" s="18" t="s">
        <v>5</v>
      </c>
    </row>
    <row r="63" spans="1:4">
      <c r="A63" s="18" t="s">
        <v>97</v>
      </c>
      <c r="B63" s="18" t="s">
        <v>17</v>
      </c>
      <c r="C63" s="18" t="s">
        <v>4</v>
      </c>
      <c r="D63" s="18" t="s">
        <v>5</v>
      </c>
    </row>
    <row r="64" spans="1:4">
      <c r="A64" s="18" t="s">
        <v>98</v>
      </c>
      <c r="B64" s="18" t="s">
        <v>18</v>
      </c>
      <c r="C64" s="18" t="s">
        <v>16</v>
      </c>
      <c r="D64" s="18" t="s">
        <v>5</v>
      </c>
    </row>
    <row r="65" spans="1:4">
      <c r="A65" s="18" t="s">
        <v>99</v>
      </c>
      <c r="B65" s="18" t="s">
        <v>17</v>
      </c>
      <c r="C65" s="18" t="s">
        <v>4</v>
      </c>
      <c r="D65" s="18" t="s">
        <v>5</v>
      </c>
    </row>
    <row r="66" spans="1:4">
      <c r="A66" s="18" t="s">
        <v>100</v>
      </c>
      <c r="B66" s="18" t="s">
        <v>145</v>
      </c>
      <c r="C66" s="18" t="s">
        <v>145</v>
      </c>
      <c r="D66" s="18" t="s">
        <v>5</v>
      </c>
    </row>
    <row r="67" spans="1:4">
      <c r="A67" s="18" t="s">
        <v>101</v>
      </c>
      <c r="B67" s="18" t="s">
        <v>3</v>
      </c>
      <c r="C67" s="18" t="s">
        <v>4</v>
      </c>
      <c r="D67" s="18" t="s">
        <v>5</v>
      </c>
    </row>
    <row r="68" spans="1:4">
      <c r="A68" s="18" t="s">
        <v>102</v>
      </c>
      <c r="B68" s="18" t="s">
        <v>13</v>
      </c>
      <c r="C68" s="18" t="s">
        <v>4</v>
      </c>
      <c r="D68" s="18" t="s">
        <v>5</v>
      </c>
    </row>
    <row r="69" spans="1:4">
      <c r="A69" s="18" t="s">
        <v>103</v>
      </c>
      <c r="B69" s="18" t="s">
        <v>145</v>
      </c>
      <c r="C69" s="18" t="s">
        <v>145</v>
      </c>
      <c r="D69" s="18" t="s">
        <v>5</v>
      </c>
    </row>
    <row r="70" spans="1:4">
      <c r="A70" s="18" t="s">
        <v>104</v>
      </c>
      <c r="B70" s="18" t="s">
        <v>147</v>
      </c>
      <c r="C70" s="18" t="s">
        <v>147</v>
      </c>
      <c r="D70" s="18" t="s">
        <v>5</v>
      </c>
    </row>
    <row r="71" spans="1:4">
      <c r="A71" s="18" t="s">
        <v>105</v>
      </c>
      <c r="B71" s="18" t="s">
        <v>18</v>
      </c>
      <c r="C71" s="18" t="s">
        <v>16</v>
      </c>
      <c r="D71" s="18" t="s">
        <v>5</v>
      </c>
    </row>
    <row r="72" spans="1:4">
      <c r="A72" s="18" t="s">
        <v>106</v>
      </c>
      <c r="B72" s="18" t="s">
        <v>3</v>
      </c>
      <c r="C72" s="18" t="s">
        <v>4</v>
      </c>
      <c r="D72" s="18" t="s">
        <v>5</v>
      </c>
    </row>
    <row r="73" spans="1:4">
      <c r="A73" s="18" t="s">
        <v>107</v>
      </c>
      <c r="B73" s="18" t="s">
        <v>147</v>
      </c>
      <c r="C73" s="18" t="s">
        <v>147</v>
      </c>
      <c r="D73" s="18" t="s">
        <v>5</v>
      </c>
    </row>
    <row r="74" spans="1:4">
      <c r="A74" s="18" t="s">
        <v>108</v>
      </c>
      <c r="B74" s="18" t="s">
        <v>25</v>
      </c>
      <c r="C74" s="18" t="s">
        <v>7</v>
      </c>
      <c r="D74" s="18" t="s">
        <v>5</v>
      </c>
    </row>
    <row r="75" spans="1:4">
      <c r="A75" s="18" t="s">
        <v>109</v>
      </c>
      <c r="B75" s="18" t="s">
        <v>28</v>
      </c>
      <c r="C75" s="18" t="s">
        <v>21</v>
      </c>
      <c r="D75" s="18" t="s">
        <v>5</v>
      </c>
    </row>
    <row r="76" spans="1:4">
      <c r="A76" s="18" t="s">
        <v>110</v>
      </c>
      <c r="B76" s="18" t="s">
        <v>13</v>
      </c>
      <c r="C76" s="18" t="s">
        <v>4</v>
      </c>
      <c r="D76" s="18" t="s">
        <v>5</v>
      </c>
    </row>
    <row r="77" spans="1:4">
      <c r="A77" s="18" t="s">
        <v>111</v>
      </c>
      <c r="B77" s="18" t="s">
        <v>145</v>
      </c>
      <c r="C77" s="18" t="s">
        <v>145</v>
      </c>
      <c r="D77" s="18" t="s">
        <v>5</v>
      </c>
    </row>
    <row r="78" spans="1:4">
      <c r="A78" s="18" t="s">
        <v>112</v>
      </c>
      <c r="B78" s="18" t="s">
        <v>3</v>
      </c>
      <c r="C78" s="18" t="s">
        <v>4</v>
      </c>
      <c r="D78" s="18" t="s">
        <v>5</v>
      </c>
    </row>
    <row r="79" spans="1:4">
      <c r="A79" s="18" t="s">
        <v>113</v>
      </c>
      <c r="B79" s="18" t="s">
        <v>13</v>
      </c>
      <c r="C79" s="18" t="s">
        <v>4</v>
      </c>
      <c r="D79" s="18" t="s">
        <v>5</v>
      </c>
    </row>
    <row r="80" spans="1:4">
      <c r="A80" s="18" t="s">
        <v>114</v>
      </c>
      <c r="B80" s="18" t="s">
        <v>25</v>
      </c>
      <c r="C80" s="18" t="s">
        <v>7</v>
      </c>
      <c r="D80" s="18" t="s">
        <v>5</v>
      </c>
    </row>
    <row r="81" spans="1:4">
      <c r="A81" s="18" t="s">
        <v>115</v>
      </c>
      <c r="B81" s="18" t="s">
        <v>147</v>
      </c>
      <c r="C81" s="18" t="s">
        <v>147</v>
      </c>
      <c r="D81" s="18" t="s">
        <v>5</v>
      </c>
    </row>
    <row r="82" spans="1:4">
      <c r="A82" s="18" t="s">
        <v>116</v>
      </c>
      <c r="B82" s="18" t="s">
        <v>18</v>
      </c>
      <c r="C82" s="18" t="s">
        <v>16</v>
      </c>
      <c r="D82" s="18" t="s">
        <v>5</v>
      </c>
    </row>
    <row r="83" spans="1:4">
      <c r="A83" s="18" t="s">
        <v>117</v>
      </c>
      <c r="B83" s="18" t="s">
        <v>145</v>
      </c>
      <c r="C83" s="18" t="s">
        <v>145</v>
      </c>
      <c r="D83" s="18" t="s">
        <v>5</v>
      </c>
    </row>
    <row r="84" spans="1:4">
      <c r="A84" s="18" t="s">
        <v>118</v>
      </c>
      <c r="B84" s="18" t="s">
        <v>13</v>
      </c>
      <c r="C84" s="18" t="s">
        <v>4</v>
      </c>
      <c r="D84" s="18" t="s">
        <v>5</v>
      </c>
    </row>
    <row r="85" spans="1:4">
      <c r="A85" s="18" t="s">
        <v>119</v>
      </c>
      <c r="B85" s="18" t="s">
        <v>13</v>
      </c>
      <c r="C85" s="18" t="s">
        <v>4</v>
      </c>
      <c r="D85" s="18" t="s">
        <v>5</v>
      </c>
    </row>
    <row r="86" spans="1:4">
      <c r="A86" s="18" t="s">
        <v>120</v>
      </c>
      <c r="B86" s="18" t="s">
        <v>13</v>
      </c>
      <c r="C86" s="18" t="s">
        <v>4</v>
      </c>
      <c r="D86" s="18" t="s">
        <v>5</v>
      </c>
    </row>
    <row r="87" spans="1:4">
      <c r="A87" s="18" t="s">
        <v>121</v>
      </c>
      <c r="B87" s="18" t="s">
        <v>25</v>
      </c>
      <c r="C87" s="18" t="s">
        <v>7</v>
      </c>
      <c r="D87" s="18" t="s">
        <v>5</v>
      </c>
    </row>
    <row r="88" spans="1:4">
      <c r="A88" s="18" t="s">
        <v>122</v>
      </c>
      <c r="B88" s="18" t="s">
        <v>18</v>
      </c>
      <c r="C88" s="18" t="s">
        <v>16</v>
      </c>
      <c r="D88" s="18" t="s">
        <v>5</v>
      </c>
    </row>
    <row r="89" spans="1:4">
      <c r="A89" s="18" t="s">
        <v>123</v>
      </c>
      <c r="B89" s="18" t="s">
        <v>10</v>
      </c>
      <c r="C89" s="18" t="s">
        <v>9</v>
      </c>
      <c r="D89" s="18" t="s">
        <v>5</v>
      </c>
    </row>
    <row r="90" spans="1:4">
      <c r="A90" s="18" t="s">
        <v>124</v>
      </c>
      <c r="B90" s="18" t="s">
        <v>17</v>
      </c>
      <c r="C90" s="18" t="s">
        <v>4</v>
      </c>
      <c r="D90" s="18" t="s">
        <v>5</v>
      </c>
    </row>
    <row r="91" spans="1:4">
      <c r="A91" s="18" t="s">
        <v>125</v>
      </c>
      <c r="B91" s="18" t="s">
        <v>15</v>
      </c>
      <c r="C91" s="18" t="s">
        <v>16</v>
      </c>
      <c r="D91" s="18" t="s">
        <v>5</v>
      </c>
    </row>
    <row r="92" spans="1:4">
      <c r="A92" s="18" t="s">
        <v>126</v>
      </c>
      <c r="B92" s="18" t="s">
        <v>13</v>
      </c>
      <c r="C92" s="18" t="s">
        <v>4</v>
      </c>
      <c r="D92" s="18" t="s">
        <v>5</v>
      </c>
    </row>
    <row r="93" spans="1:4">
      <c r="A93" s="18" t="s">
        <v>127</v>
      </c>
      <c r="B93" s="18" t="s">
        <v>13</v>
      </c>
      <c r="C93" s="18" t="s">
        <v>4</v>
      </c>
      <c r="D93" s="18" t="s">
        <v>5</v>
      </c>
    </row>
    <row r="94" spans="1:4">
      <c r="A94" s="18" t="s">
        <v>128</v>
      </c>
      <c r="B94" s="18" t="s">
        <v>18</v>
      </c>
      <c r="C94" s="18" t="s">
        <v>16</v>
      </c>
      <c r="D94" s="18" t="s">
        <v>5</v>
      </c>
    </row>
    <row r="95" spans="1:4">
      <c r="A95" s="18" t="s">
        <v>129</v>
      </c>
      <c r="B95" s="18" t="s">
        <v>25</v>
      </c>
      <c r="C95" s="18" t="s">
        <v>7</v>
      </c>
      <c r="D95" s="18" t="s">
        <v>5</v>
      </c>
    </row>
    <row r="96" spans="1:4">
      <c r="A96" s="18" t="s">
        <v>130</v>
      </c>
      <c r="B96" s="18" t="s">
        <v>17</v>
      </c>
      <c r="C96" s="18" t="s">
        <v>4</v>
      </c>
      <c r="D96" s="18" t="s">
        <v>5</v>
      </c>
    </row>
    <row r="97" spans="1:4">
      <c r="A97" s="18" t="s">
        <v>131</v>
      </c>
      <c r="B97" s="18" t="s">
        <v>13</v>
      </c>
      <c r="C97" s="18" t="s">
        <v>4</v>
      </c>
      <c r="D97" s="18" t="s">
        <v>5</v>
      </c>
    </row>
    <row r="98" spans="1:4">
      <c r="A98" s="18" t="s">
        <v>132</v>
      </c>
      <c r="B98" s="18" t="s">
        <v>20</v>
      </c>
      <c r="C98" s="18" t="s">
        <v>21</v>
      </c>
      <c r="D98" s="18" t="s">
        <v>5</v>
      </c>
    </row>
    <row r="99" spans="1:4">
      <c r="A99" s="18" t="s">
        <v>133</v>
      </c>
      <c r="B99" s="18" t="s">
        <v>145</v>
      </c>
      <c r="C99" s="18" t="s">
        <v>145</v>
      </c>
      <c r="D99" s="18" t="s">
        <v>5</v>
      </c>
    </row>
    <row r="100" spans="1:4">
      <c r="A100" s="18" t="s">
        <v>134</v>
      </c>
      <c r="B100" s="18" t="s">
        <v>6</v>
      </c>
      <c r="C100" s="18" t="s">
        <v>7</v>
      </c>
      <c r="D100" s="18" t="s">
        <v>5</v>
      </c>
    </row>
    <row r="101" spans="1:4">
      <c r="A101" s="18" t="s">
        <v>135</v>
      </c>
      <c r="B101" s="18" t="s">
        <v>145</v>
      </c>
      <c r="C101" s="18" t="s">
        <v>145</v>
      </c>
      <c r="D101" s="18" t="s">
        <v>5</v>
      </c>
    </row>
    <row r="102" spans="1:4">
      <c r="A102" s="18" t="s">
        <v>136</v>
      </c>
      <c r="B102" s="18" t="s">
        <v>20</v>
      </c>
      <c r="C102" s="18" t="s">
        <v>21</v>
      </c>
      <c r="D102" s="18" t="s">
        <v>5</v>
      </c>
    </row>
    <row r="103" spans="1:4">
      <c r="A103" s="18" t="s">
        <v>137</v>
      </c>
      <c r="B103" s="18" t="s">
        <v>145</v>
      </c>
      <c r="C103" s="18" t="s">
        <v>145</v>
      </c>
      <c r="D103" s="18" t="s">
        <v>5</v>
      </c>
    </row>
    <row r="104" spans="1:4">
      <c r="A104" s="18" t="s">
        <v>138</v>
      </c>
      <c r="B104" s="18" t="s">
        <v>145</v>
      </c>
      <c r="C104" s="18" t="s">
        <v>145</v>
      </c>
      <c r="D104" s="18" t="s">
        <v>5</v>
      </c>
    </row>
    <row r="105" spans="1:4">
      <c r="A105" s="18" t="s">
        <v>139</v>
      </c>
      <c r="B105" s="18" t="s">
        <v>13</v>
      </c>
      <c r="C105" s="18" t="s">
        <v>4</v>
      </c>
      <c r="D105" s="18" t="s">
        <v>5</v>
      </c>
    </row>
    <row r="106" spans="1:4">
      <c r="A106" s="18" t="s">
        <v>140</v>
      </c>
      <c r="B106" s="18" t="s">
        <v>145</v>
      </c>
      <c r="C106" s="18" t="s">
        <v>145</v>
      </c>
      <c r="D106" s="18" t="s">
        <v>5</v>
      </c>
    </row>
    <row r="107" spans="1:4">
      <c r="A107" s="18" t="s">
        <v>141</v>
      </c>
      <c r="B107" s="18" t="s">
        <v>3</v>
      </c>
      <c r="C107" s="18" t="s">
        <v>4</v>
      </c>
      <c r="D107" s="18" t="s">
        <v>5</v>
      </c>
    </row>
    <row r="108" spans="1:4">
      <c r="A108" s="18" t="s">
        <v>142</v>
      </c>
      <c r="B108" s="18" t="s">
        <v>13</v>
      </c>
      <c r="C108" s="18" t="s">
        <v>4</v>
      </c>
      <c r="D108" s="18" t="s">
        <v>5</v>
      </c>
    </row>
    <row r="109" spans="1:4">
      <c r="A109" s="18" t="s">
        <v>143</v>
      </c>
      <c r="B109" s="18" t="s">
        <v>145</v>
      </c>
      <c r="C109" s="18" t="s">
        <v>145</v>
      </c>
      <c r="D109" s="18" t="s">
        <v>5</v>
      </c>
    </row>
    <row r="110" spans="1:4">
      <c r="A110" s="18" t="s">
        <v>144</v>
      </c>
      <c r="B110" s="18" t="s">
        <v>145</v>
      </c>
      <c r="C110" s="18" t="s">
        <v>145</v>
      </c>
      <c r="D110" s="18" t="s">
        <v>5</v>
      </c>
    </row>
  </sheetData>
  <hyperlinks>
    <hyperlink ref="A2" r:id="rId1" display="http://streetbeat.com/" xr:uid="{2974D814-286C-C14E-94B3-E1FFCB432F97}"/>
    <hyperlink ref="A57" r:id="rId2" display="http://eulerpool.com/" xr:uid="{B44D58B2-9BE7-9D4B-9F7B-F3B299E23D11}"/>
    <hyperlink ref="A71" r:id="rId3" display="http://kifli.hu/" xr:uid="{961A9311-AF11-234B-B9F0-E54CBAB2EC2B}"/>
    <hyperlink ref="A106" r:id="rId4" display="http://www.trdfloor.com/" xr:uid="{3688A739-0032-984C-B6E6-367ADA0BB7DD}"/>
    <hyperlink ref="A107" r:id="rId5" display="http://visionexpress.hu/" xr:uid="{6B4F36CD-33C7-5549-A2E6-3E94379208C5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Transactions</vt:lpstr>
      <vt:lpstr>Categories</vt:lpstr>
      <vt:lpstr>Analysis</vt:lpstr>
      <vt:lpstr>LOOK_UP_TABLE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Bence Badar</cp:lastModifiedBy>
  <dcterms:created xsi:type="dcterms:W3CDTF">2023-05-22T09:47:26Z</dcterms:created>
  <dcterms:modified xsi:type="dcterms:W3CDTF">2023-11-16T12:17:27Z</dcterms:modified>
</cp:coreProperties>
</file>