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őke Szonja\Desktop\UNI\Szakdolgozat\"/>
    </mc:Choice>
  </mc:AlternateContent>
  <bookViews>
    <workbookView xWindow="240" yWindow="12" windowWidth="16092" windowHeight="9660" tabRatio="816" firstSheet="3" activeTab="15"/>
  </bookViews>
  <sheets>
    <sheet name="Vegetables HU" sheetId="1" r:id="rId1"/>
    <sheet name="Fruits HU" sheetId="2" r:id="rId2"/>
    <sheet name="Bread HU" sheetId="3" r:id="rId3"/>
    <sheet name="Beer HU" sheetId="4" r:id="rId4"/>
    <sheet name="Beauty HU" sheetId="5" r:id="rId5"/>
    <sheet name="Vegetables AU" sheetId="6" r:id="rId6"/>
    <sheet name="Fruits AU" sheetId="7" r:id="rId7"/>
    <sheet name="Bread AU" sheetId="8" r:id="rId8"/>
    <sheet name="Beer AU" sheetId="9" r:id="rId9"/>
    <sheet name="Beauty AU" sheetId="10" r:id="rId10"/>
    <sheet name="Vegetables SK" sheetId="11" r:id="rId11"/>
    <sheet name="Fruits SK" sheetId="12" r:id="rId12"/>
    <sheet name="Bread SK" sheetId="13" r:id="rId13"/>
    <sheet name="Beer SK" sheetId="14" r:id="rId14"/>
    <sheet name="Beauty SK" sheetId="15" r:id="rId15"/>
    <sheet name="Kutatás" sheetId="16" r:id="rId16"/>
  </sheets>
  <calcPr calcId="162913"/>
</workbook>
</file>

<file path=xl/calcChain.xml><?xml version="1.0" encoding="utf-8"?>
<calcChain xmlns="http://schemas.openxmlformats.org/spreadsheetml/2006/main">
  <c r="O19" i="16" l="1"/>
  <c r="M19" i="16"/>
  <c r="N19" i="16"/>
  <c r="C80" i="14"/>
  <c r="C79" i="14"/>
  <c r="C78" i="14"/>
  <c r="C76" i="14"/>
  <c r="C75" i="14"/>
  <c r="C74" i="14"/>
  <c r="C72" i="14"/>
  <c r="C67" i="14"/>
  <c r="C66" i="14"/>
  <c r="C64" i="14"/>
  <c r="C63" i="14"/>
  <c r="C62" i="14"/>
  <c r="C61" i="14"/>
  <c r="C60" i="14"/>
  <c r="C59" i="14"/>
  <c r="C58" i="14"/>
  <c r="C57" i="14"/>
  <c r="C56" i="14"/>
  <c r="C45" i="14"/>
  <c r="C44" i="14"/>
  <c r="C43" i="14"/>
  <c r="C41" i="14"/>
  <c r="C40" i="14"/>
  <c r="C39" i="14"/>
  <c r="C37" i="14"/>
  <c r="C32" i="14"/>
  <c r="C31" i="14"/>
  <c r="C29" i="14"/>
  <c r="C28" i="14"/>
  <c r="C27" i="14"/>
  <c r="C26" i="14"/>
  <c r="C23" i="14"/>
  <c r="C22" i="14"/>
  <c r="C17" i="14"/>
  <c r="C16" i="14"/>
  <c r="C15" i="14"/>
  <c r="C12" i="14"/>
  <c r="C11" i="14"/>
  <c r="C10" i="14"/>
  <c r="C9" i="14"/>
  <c r="C4" i="14"/>
  <c r="C5" i="14"/>
  <c r="C6" i="14"/>
  <c r="C7" i="14"/>
  <c r="C8" i="14"/>
  <c r="C13" i="14"/>
  <c r="C14" i="14"/>
  <c r="C18" i="14"/>
  <c r="C19" i="14"/>
  <c r="C20" i="14"/>
  <c r="C21" i="14"/>
  <c r="C24" i="14"/>
  <c r="C25" i="14"/>
  <c r="C30" i="14"/>
  <c r="C33" i="14"/>
  <c r="C34" i="14"/>
  <c r="C35" i="14"/>
  <c r="C36" i="14"/>
  <c r="C38" i="14"/>
  <c r="C42" i="14"/>
  <c r="C46" i="14"/>
  <c r="C47" i="14"/>
  <c r="C48" i="14"/>
  <c r="C49" i="14"/>
  <c r="C50" i="14"/>
  <c r="C51" i="14"/>
  <c r="C52" i="14"/>
  <c r="C53" i="14"/>
  <c r="C54" i="14"/>
  <c r="C55" i="14"/>
  <c r="C65" i="14"/>
  <c r="C68" i="14"/>
  <c r="C69" i="14"/>
  <c r="C70" i="14"/>
  <c r="C71" i="14"/>
  <c r="C73" i="14"/>
  <c r="C77" i="14"/>
  <c r="C81" i="14"/>
  <c r="C82" i="14"/>
  <c r="C83" i="14"/>
  <c r="C84" i="14"/>
  <c r="C3" i="14"/>
  <c r="C2" i="14"/>
  <c r="O20" i="16" l="1"/>
  <c r="N20" i="16"/>
  <c r="M20" i="16"/>
  <c r="N14" i="16"/>
  <c r="N13" i="16"/>
  <c r="M14" i="16"/>
  <c r="M15" i="16" s="1"/>
  <c r="Q8" i="16"/>
  <c r="Q9" i="16"/>
  <c r="P9" i="16"/>
  <c r="P10" i="16" s="1"/>
  <c r="O9" i="16"/>
  <c r="N9" i="16"/>
  <c r="M9" i="16"/>
  <c r="P3" i="16"/>
  <c r="P4" i="16"/>
  <c r="Q4" i="16"/>
  <c r="Q3" i="16"/>
  <c r="O4" i="16"/>
  <c r="O3" i="16"/>
  <c r="N4" i="16"/>
  <c r="N5" i="16" s="1"/>
  <c r="M4" i="16"/>
  <c r="O24" i="16"/>
  <c r="O25" i="16" s="1"/>
  <c r="N24" i="16"/>
  <c r="N25" i="16" s="1"/>
  <c r="M24" i="16"/>
  <c r="M25" i="16" s="1"/>
  <c r="O23" i="16"/>
  <c r="N23" i="16"/>
  <c r="M23" i="16"/>
  <c r="O18" i="16"/>
  <c r="N18" i="16"/>
  <c r="M18" i="16"/>
  <c r="M13" i="16"/>
  <c r="P8" i="16"/>
  <c r="O8" i="16"/>
  <c r="N8" i="16"/>
  <c r="M8" i="16"/>
  <c r="N3" i="16"/>
  <c r="M3" i="16"/>
  <c r="N15" i="16" l="1"/>
  <c r="Q10" i="16"/>
  <c r="O10" i="16"/>
  <c r="N10" i="16"/>
  <c r="M10" i="16"/>
  <c r="P5" i="16"/>
  <c r="Q5" i="16"/>
  <c r="O5" i="16"/>
  <c r="M5" i="16"/>
  <c r="H24" i="16"/>
  <c r="H23" i="16"/>
  <c r="G24" i="16"/>
  <c r="F24" i="16"/>
  <c r="G23" i="16"/>
  <c r="F23" i="16"/>
  <c r="H25" i="16" l="1"/>
  <c r="G25" i="16"/>
  <c r="F25" i="16"/>
  <c r="H19" i="16"/>
  <c r="H18" i="16"/>
  <c r="G19" i="16"/>
  <c r="G18" i="16"/>
  <c r="F19" i="16"/>
  <c r="F18" i="16"/>
  <c r="H13" i="16"/>
  <c r="H14" i="16"/>
  <c r="G14" i="16"/>
  <c r="F14" i="16"/>
  <c r="G13" i="16"/>
  <c r="F13" i="16"/>
  <c r="G10" i="16"/>
  <c r="F10" i="16"/>
  <c r="G8" i="16"/>
  <c r="G9" i="16"/>
  <c r="J9" i="16"/>
  <c r="I9" i="16"/>
  <c r="H9" i="16"/>
  <c r="F9" i="16"/>
  <c r="J8" i="16"/>
  <c r="I8" i="16"/>
  <c r="H8" i="16"/>
  <c r="F8" i="16"/>
  <c r="H4" i="16"/>
  <c r="H5" i="16" s="1"/>
  <c r="F4" i="16"/>
  <c r="F5" i="16" s="1"/>
  <c r="G5" i="16"/>
  <c r="I5" i="16"/>
  <c r="J5" i="16"/>
  <c r="J4" i="16"/>
  <c r="I4" i="16"/>
  <c r="G4" i="16"/>
  <c r="G20" i="16" l="1"/>
  <c r="H20" i="16"/>
  <c r="F20" i="16"/>
  <c r="G15" i="16"/>
  <c r="H15" i="16"/>
  <c r="F15" i="16"/>
  <c r="J10" i="16"/>
  <c r="H10" i="16"/>
  <c r="I10" i="16"/>
  <c r="J3" i="16" l="1"/>
  <c r="I3" i="16"/>
  <c r="H3" i="16"/>
  <c r="G3" i="16"/>
  <c r="F3" i="16"/>
</calcChain>
</file>

<file path=xl/sharedStrings.xml><?xml version="1.0" encoding="utf-8"?>
<sst xmlns="http://schemas.openxmlformats.org/spreadsheetml/2006/main" count="1481" uniqueCount="1136">
  <si>
    <t>Product Name</t>
  </si>
  <si>
    <t>Product Price</t>
  </si>
  <si>
    <t>Burgonya - 1kg</t>
  </si>
  <si>
    <t>Sárga burgonya - 1kg</t>
  </si>
  <si>
    <t>Édesburgonya nagy szemű 1 kg</t>
  </si>
  <si>
    <t>Parázsburgonya 1 kg</t>
  </si>
  <si>
    <t>Csicsóka 1kg</t>
  </si>
  <si>
    <t>Fürtös paradicsom - 1kg</t>
  </si>
  <si>
    <t>Koktél paradicsom - 1kg</t>
  </si>
  <si>
    <t>Paradicsom - 1kg</t>
  </si>
  <si>
    <t>Mini paradicsom, szilva alakú, különböző színű, 500g</t>
  </si>
  <si>
    <t>Fejes saláta - 1db</t>
  </si>
  <si>
    <t>Jégsaláta - 1db</t>
  </si>
  <si>
    <t>Római Saláta 1 db</t>
  </si>
  <si>
    <t>Tölgylevélsaláta 80 g</t>
  </si>
  <si>
    <t>Saláta Ruccola 100 g</t>
  </si>
  <si>
    <t>Lollo saláta (zöld) 1 db</t>
  </si>
  <si>
    <t>Bébi római saláta 1 db</t>
  </si>
  <si>
    <t>Lollo saláta (lila) 1db</t>
  </si>
  <si>
    <t>Édeskömény 1db</t>
  </si>
  <si>
    <t>Tölgylevélsaláta 80g, piros</t>
  </si>
  <si>
    <t>Faylen Fehér Csiperke gomba - 1kg</t>
  </si>
  <si>
    <t>Faylen Fehér csiperke gomba - 500g</t>
  </si>
  <si>
    <t>Faylen Barna csiperke gomba - 500g</t>
  </si>
  <si>
    <t>Faylen Laska gomba - 300g</t>
  </si>
  <si>
    <t>Faylen Shiitake gomba - 100g</t>
  </si>
  <si>
    <t>Kígyóuborka 1kg (cc0,3kg/db)</t>
  </si>
  <si>
    <t>Cukkini 0,4-0,5kg</t>
  </si>
  <si>
    <t>Cukkini 0,2-0,3kg</t>
  </si>
  <si>
    <t>Főzőtök 0,8-1,3 kg</t>
  </si>
  <si>
    <t>Kanadai sütőtök 0,8-1,3 kg</t>
  </si>
  <si>
    <t>Kanadai sütőtök 1,5-1,8 kg</t>
  </si>
  <si>
    <t>Kanadai sütőtök 2,4-2,8 kg</t>
  </si>
  <si>
    <t>Erős paprika - Keceli - cc80g/db(Prémium)</t>
  </si>
  <si>
    <t>Kápia paprika - Balcanica 1kg</t>
  </si>
  <si>
    <t>Kaliforniai paprika (piros) - 1kg</t>
  </si>
  <si>
    <t>Tricolor Paprika 1kg</t>
  </si>
  <si>
    <t>Paprika, kaliforniai, sárga 1kg</t>
  </si>
  <si>
    <t>Lecsó paprika 1kg</t>
  </si>
  <si>
    <t>Paprika, zöld / TV, 60-70mm vagy 3/6 1kg</t>
  </si>
  <si>
    <t>Lilakáposzta 2,4 - 2,8 kg</t>
  </si>
  <si>
    <t>Kelkáposzta 1-1,3 kg</t>
  </si>
  <si>
    <t>Kelkáposzta 1,5-1,8 kg</t>
  </si>
  <si>
    <t>Kínai kel</t>
  </si>
  <si>
    <t>Fejes káposzta 2,4-2,8 kg</t>
  </si>
  <si>
    <t>Lilakáposzta 1,5 - 1,8 kg</t>
  </si>
  <si>
    <t>Fejes káposzta 1,5-1,8 kg</t>
  </si>
  <si>
    <t>Kelkáposzta 2,4 - 2,8 kg</t>
  </si>
  <si>
    <t>Lilakáposzta 0,6 - 1 kg</t>
  </si>
  <si>
    <t>Sárgarépa - lédig 1kg</t>
  </si>
  <si>
    <t>Petrezselyemgyökér - 1kg</t>
  </si>
  <si>
    <t>Petrezselyem zöld 20g(csomós)</t>
  </si>
  <si>
    <t>Leveszöldség csomagolt 0,5kg/cs</t>
  </si>
  <si>
    <t>Vajretek csomó</t>
  </si>
  <si>
    <t>Retek, jégcsap 1 kg</t>
  </si>
  <si>
    <t>Hónapos retek – cc 0,25kg/csomó</t>
  </si>
  <si>
    <t>Fekete Retek 1kg</t>
  </si>
  <si>
    <t>Karalábé 1db</t>
  </si>
  <si>
    <t>Cékla - 1kg</t>
  </si>
  <si>
    <t>Zeller zölddel - 1db</t>
  </si>
  <si>
    <t>Angol zeller 0,5kg</t>
  </si>
  <si>
    <t>Újhagyma – 1 köteg</t>
  </si>
  <si>
    <t>Vöröshagyma - 1kg</t>
  </si>
  <si>
    <t>Fokhagyma - 1kg</t>
  </si>
  <si>
    <t>Lilahagyma -1 kg</t>
  </si>
  <si>
    <t>Lilahagyma – 0,5kg</t>
  </si>
  <si>
    <t>Sonkahagyma - 1kg</t>
  </si>
  <si>
    <t>Saláta hagyma fehér - 1kg</t>
  </si>
  <si>
    <t>Póréhagyma 1 db</t>
  </si>
  <si>
    <t>Metélőhagyma / snidling, 1 csomó cc10dkg</t>
  </si>
  <si>
    <t>Karfiol 1,3 - 1,5 kg</t>
  </si>
  <si>
    <t>Karfiol 1,8 - 2,2 kg</t>
  </si>
  <si>
    <t>Brokkoli 1 kg</t>
  </si>
  <si>
    <t>Padlizsán 0,2-0,3kg</t>
  </si>
  <si>
    <t>Padlizsán 0,4-0,5kg</t>
  </si>
  <si>
    <t>BÉKO Savanyított káposzta - 500g</t>
  </si>
  <si>
    <t>Premiko enyhén csípős ecetes almapaprika 680/330g</t>
  </si>
  <si>
    <t>Premiko Káposztával töltött almapaprika, enyhén csípős 680/380g</t>
  </si>
  <si>
    <t>Premiko Savanyított káposzta tépőzáras 810/770g</t>
  </si>
  <si>
    <t>Premiko Csemegeuborka 6-9 cm 680/350g</t>
  </si>
  <si>
    <t>Premiko vágott vegyes savanyúság 680/360g</t>
  </si>
  <si>
    <t>EKO Céklasaláta savanyúság, szeletelt 680 g</t>
  </si>
  <si>
    <t>EKO Csemegeuborka 6-9 cm 680 g</t>
  </si>
  <si>
    <t>EKO csípős ecetes almapaprika 680 g</t>
  </si>
  <si>
    <t>Premiko szeletelt csemege cékla savanyúság 680/350g</t>
  </si>
  <si>
    <t>Brunner Savanyú káposzta 1000 g-os csomagolt</t>
  </si>
  <si>
    <t>Brunner Savanyú káposzta 750 g kisvödrös</t>
  </si>
  <si>
    <t>Kapor - 20g</t>
  </si>
  <si>
    <t>Friss Bazsalikom csokor cc100g/db</t>
  </si>
  <si>
    <t>Friss Kakukkfű- kb 100g/db</t>
  </si>
  <si>
    <t>Friss Rozmaring- kb.0,1kg/cs</t>
  </si>
  <si>
    <t>Friss Oregano kb 100g/db/cs</t>
  </si>
  <si>
    <t>Tárkony 1cs/cc100g</t>
  </si>
  <si>
    <t>Zeller gumó 0,15-0,4kg</t>
  </si>
  <si>
    <t>Zeller gumó 0,5-0,8kg/db</t>
  </si>
  <si>
    <t>Gyömbér 1db– cc 0,25kg/db</t>
  </si>
  <si>
    <t>Torma - kb. 300g/db</t>
  </si>
  <si>
    <t>Brunner Csemege ízesítésű uborka édesítőszerekkel 6-9 cm 500 g Kisvödrös</t>
  </si>
  <si>
    <t>Brunner Darabos vegyes savanyúság édesítőszerekkel 500 g kisvödrös</t>
  </si>
  <si>
    <t>Brunner Ecetes almapaprika csípmentes 500 g kisvödrös</t>
  </si>
  <si>
    <t>Brunner Ecetes cékla édesítőszerekkel 500 g Kisvödrös</t>
  </si>
  <si>
    <t>Brunner Ecetes gyöngyhagyma édesítőszerekkel 300 g dobozos</t>
  </si>
  <si>
    <t>Brunner Ecetes hegyes csípmentes paprika 300 g Kisvödrös</t>
  </si>
  <si>
    <t>Brunner Ecetes hegyes erős paprika 300 g kisvödrös</t>
  </si>
  <si>
    <t>Brunner Édes csalamádé édesítőszerekkel 300 g dobozos</t>
  </si>
  <si>
    <t>Brunner Édes csalamádé édesítőszerekkel 500 g Kisvödrös</t>
  </si>
  <si>
    <t>Brunner Káposztával töltött paprika édesítőszerekkel 500 g kisvödörs</t>
  </si>
  <si>
    <t>Brunner Kovászos uborka 500 g kisvödrös</t>
  </si>
  <si>
    <t>Brunner Savanyú káposztalevél 750 g csomagolt</t>
  </si>
  <si>
    <t>Brunner Vitamin saláta édesítőszerekkel 500 g kisvödrös</t>
  </si>
  <si>
    <t>Premiko Csemege uborka 3-6 cm 680/350g</t>
  </si>
  <si>
    <t>Idared alma - 1kg</t>
  </si>
  <si>
    <t>Golden alma - 1kg</t>
  </si>
  <si>
    <t>Jonaprince alma - 1 kg</t>
  </si>
  <si>
    <t>Jonagored alma - 1 kg</t>
  </si>
  <si>
    <t>Birsalma - 1 kg</t>
  </si>
  <si>
    <t>Redcap alma - 1kg</t>
  </si>
  <si>
    <t>Jonathan alma 1kg</t>
  </si>
  <si>
    <t>Pinova alma 1kg</t>
  </si>
  <si>
    <t>Alma (iskola) 10-15 dkg</t>
  </si>
  <si>
    <t>Kaiser körte 1 kg</t>
  </si>
  <si>
    <t>Packham's Triumph körte 1kg</t>
  </si>
  <si>
    <t>Szilva - 1kg</t>
  </si>
  <si>
    <t>Fehér szőlő - 1kg</t>
  </si>
  <si>
    <t>Rosé szőlő - 1kg</t>
  </si>
  <si>
    <t>Sárgadinnye 2,2 kg</t>
  </si>
  <si>
    <t>Szelídgesztenye 1 kg</t>
  </si>
  <si>
    <t>Banán (Derby) - 1kg</t>
  </si>
  <si>
    <t>Ananász 1db</t>
  </si>
  <si>
    <t>Avokádó 0,26kg</t>
  </si>
  <si>
    <t>Kiwi - 1kg (kosaras)</t>
  </si>
  <si>
    <t>Gránátalma – 0,35kg</t>
  </si>
  <si>
    <t>Mangó - 1 db</t>
  </si>
  <si>
    <t>Áfonya – 0,125 kg/doboz</t>
  </si>
  <si>
    <t>Narancs - 1kg</t>
  </si>
  <si>
    <t>Mandarin - 1 kg</t>
  </si>
  <si>
    <t>Mandarin apró 1 kg</t>
  </si>
  <si>
    <t>Citrom - 1kg</t>
  </si>
  <si>
    <t>Lime 1db (cc.110 g/db)</t>
  </si>
  <si>
    <t>Grapefruit 1db/ cc250 g</t>
  </si>
  <si>
    <t>Pomeló</t>
  </si>
  <si>
    <t>Tündérkert Szilva magozott aszalt - 100g</t>
  </si>
  <si>
    <t>Tündérkert Sárgabarack aszalt - 100g</t>
  </si>
  <si>
    <t>Tündérkert Meggy aszalt - 80g</t>
  </si>
  <si>
    <t>Tündérkert Kandírozott földieper - 100g</t>
  </si>
  <si>
    <t>Aszalt kandírozott mangó - 80g</t>
  </si>
  <si>
    <t>Tündérkert Mazsola - 100g</t>
  </si>
  <si>
    <t>Tündérkert Aszalt kandírozott papaya - 100g</t>
  </si>
  <si>
    <t>Tündérkert Aszalt kandírozott sárgadinnye - 80g</t>
  </si>
  <si>
    <t>Tündérkert Aszalt kandírozott ananász - 100g</t>
  </si>
  <si>
    <t>Mogyi mazsola 100g</t>
  </si>
  <si>
    <t>Tellér Arany mazsola 80g</t>
  </si>
  <si>
    <t>Tündérkert Gyömbér aszalt - 100g</t>
  </si>
  <si>
    <t>Tellér mazsola 100g</t>
  </si>
  <si>
    <t>Tündérkert Aszalt vörös áfonya 100g</t>
  </si>
  <si>
    <t>Jókenyér Kovászos Búzakenyér 1 kg</t>
  </si>
  <si>
    <t>Jókenyér Kovászos Búzakenyér 500 g</t>
  </si>
  <si>
    <t>Jókenyér Kovászos Paradicsomos ciabatta 90-110g</t>
  </si>
  <si>
    <t>Jókenyér Kovászos Wellness kenyér 500 g</t>
  </si>
  <si>
    <t>Sváb pékség kovászos rozskenyér, 500g</t>
  </si>
  <si>
    <t>Sváb pékség félbarna szeletelt kenyér, 1000g</t>
  </si>
  <si>
    <t>Sváb pékség félbarna szeletelt kenyér, 500g</t>
  </si>
  <si>
    <t>Sváb pékség forma sváb parasztkenyér, szeletelt, 500g</t>
  </si>
  <si>
    <t>Sváb pékség vadkovászos kenyér, 450g</t>
  </si>
  <si>
    <t>Sváb pékség burgonyás kenyér, 750g</t>
  </si>
  <si>
    <t>Ceres Toast (tartós) kenyér 500 g</t>
  </si>
  <si>
    <t>Ceres Toast teljes kiőrlésű kenyér (tartós) 500 g</t>
  </si>
  <si>
    <t>Ceres Slimmm toast kenyér 250 g</t>
  </si>
  <si>
    <t>Ceres NewLine Vollkorn teljes kiőrlésű toast kenyér 350 g</t>
  </si>
  <si>
    <t>Ceres Gra-Hammm toast Graham-liszttel 250 g</t>
  </si>
  <si>
    <t>Poco Loco Original Tortilla 8 db 320 g</t>
  </si>
  <si>
    <t>Lecker elősütött egyiptomi típusú, tölteni való pita teljes kiőrlésű lisztből 5 x 80 g</t>
  </si>
  <si>
    <t>Lecker elősütött egyiptomi típusú pita 300 g</t>
  </si>
  <si>
    <t>Poco Loco tortilla kukoricalisztből 8 db 320 g</t>
  </si>
  <si>
    <t>Zanuy Teljes kiőrlésű búza tortilla 8 db 320 g</t>
  </si>
  <si>
    <t>Zanuy búza tortilla 8 db 320 g</t>
  </si>
  <si>
    <t>Tortilla Mexicana kukoricás tortilla 320g</t>
  </si>
  <si>
    <t>Sváb pékség bagett, 250g</t>
  </si>
  <si>
    <t>Jókenyér Kovászos Óriáskifli 250 g</t>
  </si>
  <si>
    <t>Sváb pékség sváb kifli, sóval hintett felületű 70g</t>
  </si>
  <si>
    <t>Sváb pékség sváb kis kifli 50g</t>
  </si>
  <si>
    <t>Jókenyér Hamburger puffancs 80 g</t>
  </si>
  <si>
    <t>Sváb pékség MaMa teljeskiőrlésű tönköly zsemle 60g</t>
  </si>
  <si>
    <t>Sváb pékség sajtos zsemle 80g</t>
  </si>
  <si>
    <t>Sváb pékség sváb zsemle 55g</t>
  </si>
  <si>
    <t>Ceres szendvicskenyér amerikai módra 375 g</t>
  </si>
  <si>
    <t>Poco Loco Original lágy tortilla lapok búza- és kukorica lisztből 6 db 380 g</t>
  </si>
  <si>
    <t>Pannonhalmi Főapatság Blonde 0,33l sör</t>
  </si>
  <si>
    <t>Pannonhalmi Főapatság Tripel 0,33l sör</t>
  </si>
  <si>
    <t>Csíki Székely Sör 0,5 l üveges, 6%</t>
  </si>
  <si>
    <t>Pécsi Sör Prémium Pils szűretlen minőségi világos sör dobozos 4,7% 0,5 l</t>
  </si>
  <si>
    <t>Pécsi Szalon világos sör dobozos 4,6% 0,5 l</t>
  </si>
  <si>
    <t>Pécsi Sör BIO prémium gluténmentes lager dobozos 5% 0,5L</t>
  </si>
  <si>
    <t>Zirci Apátsági Tripel szűretlen világos sör 7,8% 330 ml</t>
  </si>
  <si>
    <t>Zirci Apátsági Promus szűretlen világos sör 4,8% 330 ml</t>
  </si>
  <si>
    <t>Beck's minőségi világos sör 5% 0.5 l</t>
  </si>
  <si>
    <t>Borsodi Hoppy világos sör 4,5% 0,5 l</t>
  </si>
  <si>
    <t>Borsodi IPA minőségi világos, felsőerjesztésű szűretlen sör 5% 0,5 l</t>
  </si>
  <si>
    <t>Borsodi Mester minőségi világos sör 5% 0,5 l</t>
  </si>
  <si>
    <t>Pannonhalmi Főapatság Dubbel 0,33l sör</t>
  </si>
  <si>
    <t>Pannonhalmi Főapatság Quadrupel 0,33l sör</t>
  </si>
  <si>
    <t>Pécsi Sör Prémium Barna minőségi barna sör dobozos 5,8% 0,5 l</t>
  </si>
  <si>
    <t>Krušovice eredeti cseh import barna sör 3,8% 0,5 l doboz</t>
  </si>
  <si>
    <t>Old Prague barna sör 4,4% 0,5l</t>
  </si>
  <si>
    <t>Soproni Óvatos Duhaj Démon barna sör karamellmalátával 5,2% 0,5 l doboz</t>
  </si>
  <si>
    <t>Csíki Sör Vadmálna Vitaminsör málnalével és vitaminokkal ízesített sörital 1,2% 500 ml</t>
  </si>
  <si>
    <t>Soproni Óvatos Duhaj Meggy Ale szűretlen felsőerjesztésű sörkülönlegesség 4% 0,5 l doboz</t>
  </si>
  <si>
    <t>Desperados tequila ízesítésű, világos sörkülönlegesség 5,9% 0,33 l üveg</t>
  </si>
  <si>
    <t>Mort Subite belga meggyes lambic típusú sörkülönlegesség 4% 0,25 l üveg</t>
  </si>
  <si>
    <t>Desperados tequila ízesítésű, világos sörkülönlegesség 5,9% 500 ml doboz</t>
  </si>
  <si>
    <t>MONYO Mango Hero Mango Ale sör 4,5% 330 ml</t>
  </si>
  <si>
    <t>Pécsi Sör Prémium Búza minőségi szűretlen világos búzasör dobozos 5% 0,5 l</t>
  </si>
  <si>
    <t>Zirci Apátsági szűretlen búzasör 5,3% 330 ml</t>
  </si>
  <si>
    <t>Edelweiss Hefetrüb szűretlen világos búzasör 5,3% 0,5 l doboz</t>
  </si>
  <si>
    <t>Kronenbourg 1664 Blanc búzasör 5% 0,5 l</t>
  </si>
  <si>
    <t>Stangen Premium Búzasör 4,9% 0,5l</t>
  </si>
  <si>
    <t>Pécsi Radler Prémium Citrom alkoholmentes világos sör &amp; citrom ízű szénsavas üdítőital keverék dobozos 0,0% 0,5 l</t>
  </si>
  <si>
    <t>Borsodi Friss citromos ital és alkoholmentes világos sör keveréke 0,5 l</t>
  </si>
  <si>
    <t>Gösser Natur Zitrone citromos alkoholmentes sörital 0% 0,5 l doboz</t>
  </si>
  <si>
    <t>Gösser Natur Zitrone mangó­citrom ízű alkoholmentes sörital 0,0% 0,5 l doboz</t>
  </si>
  <si>
    <t>Heineken alkoholmentes világos sör 0,5 l doboz</t>
  </si>
  <si>
    <t>Soproni Radler citromos alkoholmentes sörital 0,5 l doboz</t>
  </si>
  <si>
    <t>Soproni Radler meggy-­citromos alkoholmentes sörital 0,0% 0,5 l doboz</t>
  </si>
  <si>
    <t>Dreher 24 alkoholmentes világos sör 0,5% 0,5 l</t>
  </si>
  <si>
    <t>Dreher 24 alkoholmentes világos sör és citrom ízű ital keveréke 0,5 l</t>
  </si>
  <si>
    <t>Soproni Radler Dark citromos alkoholmentes sörital karamell malátával 0,5 l</t>
  </si>
  <si>
    <t>Czider félédes szénsavas almabor, 330ml</t>
  </si>
  <si>
    <t>Czider száraz szénsavas almabor, 330ml</t>
  </si>
  <si>
    <t>Somersby cider almalé alapú szénsavas, alkoholos ital 4,5% 0,5 l</t>
  </si>
  <si>
    <t>Somersby cider almalé alapú szénsavas, alkoholos ital görögdinnye ízesítéssel 4,5% 0,33 l</t>
  </si>
  <si>
    <t>Somersby cider almalé alapú szénsavas, alkoholos ital 4,5% 330 ml</t>
  </si>
  <si>
    <t>Arany Ászok világos sör 4,3% 0,5 l</t>
  </si>
  <si>
    <t>Arany Fácán világos sör 4% 0,5 l doboz</t>
  </si>
  <si>
    <t>Borsodi világos sör 4,5% 0,5 l</t>
  </si>
  <si>
    <t>Carlsberg minőségi világos sör 5% 0,5 l</t>
  </si>
  <si>
    <t>CECEI Szűretlen IPA sör 5% dob 0,33 l</t>
  </si>
  <si>
    <t>CECEI Szűretlen Lager sör 4,5% dob 0,33 l</t>
  </si>
  <si>
    <t>Corona Extra mexikói világos sör 4,5% 355 ml</t>
  </si>
  <si>
    <t>Csíki Székely Sör 2l, 6%</t>
  </si>
  <si>
    <t>Csíki Tiltott Csíki Sör dobozos 0,5l. 6%</t>
  </si>
  <si>
    <t>Csíki Tiltott Csíki Sör Gold 6% 0,5 l</t>
  </si>
  <si>
    <t>Dreher Gold minőségi világos sör 5% 0,5 l</t>
  </si>
  <si>
    <t>Duff Lager 4,9% 0,5 l</t>
  </si>
  <si>
    <t>Gösser Premium minőségi világos sör 5% 0,5 l doboz</t>
  </si>
  <si>
    <t>HB Hofbräu München világos sör 4% 0,5 l</t>
  </si>
  <si>
    <t>Kőbányai világos sör 4,3% 0,5 l</t>
  </si>
  <si>
    <t>Kronenbourg 1664 világos sör 5% 500 ml</t>
  </si>
  <si>
    <t>Krušovice Světlé eredeti cseh import világos sör 4,2% 0,5 l doboz</t>
  </si>
  <si>
    <t>Löwenbräu Lager világos sör 4% 0,5 l</t>
  </si>
  <si>
    <t>MONYO Cyber Rabbit New England IPA típusú szűretlen felsőerjesztésű sör 5,8% 330 ml</t>
  </si>
  <si>
    <t>MONYO Dead Rabbit Double West Coast IPA típusú szűretlen felsőerjesztésű sör 8,3% 330 ml</t>
  </si>
  <si>
    <t>MONYO Flying Rabbit India Pale Ale típusú szűretlen felsőerjesztésű sör 6,5% 330 ml</t>
  </si>
  <si>
    <t>MONYO Lazy Pirate Porter típusú felsőerjesztésű szűretlen sör 5,5% 330 ml</t>
  </si>
  <si>
    <t>Pécsi sör Prémium Lager sör dobozos 5% 0,5L</t>
  </si>
  <si>
    <t>Pilsner Urquell minőségi világos sör 4,4% 0,5 l</t>
  </si>
  <si>
    <t>Rákóczi világos sör 4,1% 0,5 l</t>
  </si>
  <si>
    <t>Riesenbrau világos sör 4% 0,5 l</t>
  </si>
  <si>
    <t>Soproni Óvatos Duhaj APA szűretlen felsőerjesztésű sörkülönlegesség 5,5% 0,5 l doboz</t>
  </si>
  <si>
    <t>Soproni Óvatos Duhaj IPA szűretlen felsőerjesztésű sörkülönlegesség 4,8% 0,5 l doboz</t>
  </si>
  <si>
    <t>Stangen Ipa sör 5% 0,5 l</t>
  </si>
  <si>
    <t>Staropramen minőségi világos sör 5% 0,5 l</t>
  </si>
  <si>
    <t>Steffl világos sör 4,1% 0,5 l doboz</t>
  </si>
  <si>
    <t>Stella Artois minőségi világos sör 5% 0,5 l</t>
  </si>
  <si>
    <t>Tuborg világos sör 4,6% 0,5 l</t>
  </si>
  <si>
    <t>Velkopopovický Kozel Premium Lager minőségi világos sör 4,6% 0,5 l</t>
  </si>
  <si>
    <t>Nivea Creme Care krémszappan 100 g</t>
  </si>
  <si>
    <t>Palmolive Naturals Moisture Care pipereszappan 90 g</t>
  </si>
  <si>
    <t>Baba folyékony krémszappan, antibakteriális összetevővel, teafaolaj 250 ml</t>
  </si>
  <si>
    <t>Palmolive Naturals Milk &amp; Olive folyékony szappan utántöltő 500 ml</t>
  </si>
  <si>
    <t>Dettol Aloe Vera folyékony szappan utántöltő 500 ml</t>
  </si>
  <si>
    <t>Palmolive Naturals Milk &amp; Olive folyékony szappan 300 ml</t>
  </si>
  <si>
    <t>Palmolive Aquarium folyékony szappan utántöltő 500 ml</t>
  </si>
  <si>
    <t>Malizia folyékony szappan 300ml antibakteriális</t>
  </si>
  <si>
    <t>Sanytol antibakteriális tápláló folyékony szappan 250 ml</t>
  </si>
  <si>
    <t>o.b. ProComfort Mini tampon 32 db</t>
  </si>
  <si>
    <t>o.b. ProComfort Normal tampon 32 db</t>
  </si>
  <si>
    <t>o.b. ProComfort Super Plus tampon 16 db</t>
  </si>
  <si>
    <t>o.b. ProComfort Super tampon 32 db</t>
  </si>
  <si>
    <t>o.b. Original Normal tampon 16 db</t>
  </si>
  <si>
    <t>o.b. Original Normal tampon 32 db</t>
  </si>
  <si>
    <t>o.b. ProComfort Super Plus tampon 32 db</t>
  </si>
  <si>
    <t>Always Ultra Sensitive Super Plus Egészségügyi Betét (2-es Méret), 16 db</t>
  </si>
  <si>
    <t>Carefree Cotton Feel Normal tisztasági betét aloe vera illattal 56 db</t>
  </si>
  <si>
    <t>Libresse Ultra+ X-Large Goodnight szárnyas egészségügyi betét, éjszakai használatra 2 x 8 db</t>
  </si>
  <si>
    <t>Libresse Ultra+ Natural Protection egészségügyi betét aloe vera kivonattal 10 db</t>
  </si>
  <si>
    <t>Libresse Ultra+ Natural szárnyas egészségügyi betét aloe vera 2 x 10 db</t>
  </si>
  <si>
    <t>NIVEA SUN Intense Bronze karotinos naptej FF6 200 ml</t>
  </si>
  <si>
    <t>Hawaiian Tropic Satin Protection magas fényvédelmet biztosító naptej SPF30 180 ml</t>
  </si>
  <si>
    <t>Ziaja barnulást gyorsító kakaóvaj spray minden bőrtípusra 100 ml</t>
  </si>
  <si>
    <t>Delice Solaire gyermek napozó naptej spray SPF50 150 ml</t>
  </si>
  <si>
    <t>Delice Solaire naptej SPF50 250 ml</t>
  </si>
  <si>
    <t>Garnier Ambre Solaire napozás utáni hidratáló testápoló 400 ml</t>
  </si>
  <si>
    <t>NIVEA SUN Protect &amp; Dry Touch átlátszó hűsítő napozó spray FF30 200 ml</t>
  </si>
  <si>
    <t>Garnier Ambre solaire sensitive advanced spf50+ 200 ml</t>
  </si>
  <si>
    <t>NIVEA SUN Protect &amp; Moisture spray FF30 200 ml</t>
  </si>
  <si>
    <t>L'Oréal Paris Elseve Color Vive (sampon + lamellás kondicionáló) hajápolási csomag</t>
  </si>
  <si>
    <t>Helia-D Botanic Concept tápláló &amp; hidratáló ajándékcsomag (testápoló&amp;kézkrém)</t>
  </si>
  <si>
    <t>Helia-D Botanic Concept hidratáló krém ajándékcsomag</t>
  </si>
  <si>
    <t>L'oréal Hyaluron Specialist ajándékcsomag</t>
  </si>
  <si>
    <t>Ziaja Olívaolaj ajándékcsomag</t>
  </si>
  <si>
    <t>Nivea Caring Moment ajándékcsomag</t>
  </si>
  <si>
    <t>Nivea Q10 Power ajándékcsomag</t>
  </si>
  <si>
    <t>Nivea Smooth Moment ajándékcsomag</t>
  </si>
  <si>
    <t>Ziaja Kasmír ajándékcsomag</t>
  </si>
  <si>
    <t>Adidas UEFA Champions League ajándékcsomag (Natural Spray + tusfürdő)</t>
  </si>
  <si>
    <t>Nivea Men Fresh Active ajándékcsomag</t>
  </si>
  <si>
    <t>Amodent Eredeti fogkrém 100 ml</t>
  </si>
  <si>
    <t>Amodent Herbal fogkrém 100 ml</t>
  </si>
  <si>
    <t>Amodent Whitening fogkrém 100 ml</t>
  </si>
  <si>
    <t>Aquafresh Big Teeth fluoridos fogkrém 50 ml</t>
  </si>
  <si>
    <t>Aquafresh Fresh &amp; Minty fogkrém 100 ml</t>
  </si>
  <si>
    <t>Aquafresh Little Teeth fluoridos fogkrém 50 ml</t>
  </si>
  <si>
    <t>Aquafresh Whitening White &amp; Shine fogkrém 100 ml</t>
  </si>
  <si>
    <t>Baba 2in1 sampon és balzsam minden hajtípusra mandulaolajjal 400 ml</t>
  </si>
  <si>
    <t>Baba folyékony krémszappan utántöltő, antibakteriális összetevővel, lime és koriander 500 ml</t>
  </si>
  <si>
    <t>Baba folyékony krémszappan utántöltő, antibakteriális összetevővel, teafaolaj 500 ml</t>
  </si>
  <si>
    <t>Baba kamilla folyékony krémszappan 250 ml</t>
  </si>
  <si>
    <t>Baba kamilla folyékony krémszappan utántöltő 500 ml</t>
  </si>
  <si>
    <t>Baba sampon minden hajtípusra gyógynövényekkel 400 ml</t>
  </si>
  <si>
    <t>Baba sampon sérült és száraz hajra avokádóolajjal 400 ml</t>
  </si>
  <si>
    <t>Baba sampon zsíros hajra zöldtea­kivonattal 400 ml</t>
  </si>
  <si>
    <t>Bella Cotton Kozmetikai vattakorong 80 db</t>
  </si>
  <si>
    <t>BradoLife fertőtlenítő folyékony szappan 350 ml</t>
  </si>
  <si>
    <t>Colgate Advanced White fogfehérítő fogkrém 75 ml</t>
  </si>
  <si>
    <t>Colgate Cavity Protection fogkrém 100 ml</t>
  </si>
  <si>
    <t>Colgate Kids gyermekfogkrém (3­-5 év) 50 ml</t>
  </si>
  <si>
    <t>Colgate Kids gyermekfogkrém (6­-9 év) 50 ml</t>
  </si>
  <si>
    <t>Colgate Total Original fogkrém 75 ml</t>
  </si>
  <si>
    <t>Colgate Total Whitening fogkrém 75 ml</t>
  </si>
  <si>
    <t>Colgate Whitening fogkrém 100 ml</t>
  </si>
  <si>
    <t>Dettol kézmosó gél 250 ml</t>
  </si>
  <si>
    <t>Dove Silk folyékony krémszappan 250 ml</t>
  </si>
  <si>
    <t>Dove szépségápoló folyékony krémszappan 250 ml</t>
  </si>
  <si>
    <t>Dove szépségápoló folyékony krémszappan utántöltő 500 ml</t>
  </si>
  <si>
    <t>Elmex Caries Protection fogszuvasodás elleni fogkrém aminfluoriddal 75 ml</t>
  </si>
  <si>
    <t>Elmex gyermekfogkrém 6 éves korig 50 ml</t>
  </si>
  <si>
    <t>Elmex Junior fogkrém 6-12 éves korig 75 ml</t>
  </si>
  <si>
    <t>Elmex Sensitive fogkrém 75 ml</t>
  </si>
  <si>
    <t>Elmex Sensitive Whitening fogkrém érzékeny fogakra 75 ml</t>
  </si>
  <si>
    <t>Fa deospray Pink Passion 150 ml</t>
  </si>
  <si>
    <t>Frosch folyékony szappan érzékeny bőrre 300ml</t>
  </si>
  <si>
    <t>Frosch Folyékony szappan utántöltő Almond Milk 500ml</t>
  </si>
  <si>
    <t>Frosch folyékony szappan utántöltő érzékeny bőrre 500ml</t>
  </si>
  <si>
    <t>Gillette Classic Original Férfi Borotvahab normál bőrre 200 ml</t>
  </si>
  <si>
    <t>Gillette Classic Sensitive borotvahab 200 ml</t>
  </si>
  <si>
    <t>Gillette Classic Sensitive Borotvahab, Érzékeny Bőrre, 200ml</t>
  </si>
  <si>
    <t>Gillette Fusion Sensitive borotvazselé, 200ml</t>
  </si>
  <si>
    <t>Gillette Mach3 Borotvazselé Smooth Doux 200 ml</t>
  </si>
  <si>
    <t>Gillette Mach3 Complete Defense Sensitive Férfi Borotvazselé 200 ml</t>
  </si>
  <si>
    <t>Gillette Mach3 Extra Confort borotva zselé 200 ml</t>
  </si>
  <si>
    <t>Gillette Series Sensitive Aloe Vera Borotvazselé 200ml</t>
  </si>
  <si>
    <t>Head &amp; Shoulders citrus fresh korpásodás elleni sampon 250 ml</t>
  </si>
  <si>
    <t>Head &amp; Shoulders classic clean korpásodás elleni hajsampon 250 ml</t>
  </si>
  <si>
    <t>Helia-D Fekete Szappan 110 ml</t>
  </si>
  <si>
    <t>Helia-D Hydramax mélyhidratáló krémgél normál bőrre, 50 ml</t>
  </si>
  <si>
    <t>Helia-D Q10 + C-Vitamin tápláló arctisztító tej száraz bőrre 250 ml</t>
  </si>
  <si>
    <t>Herbária Bánfi Sampon 250 ml</t>
  </si>
  <si>
    <t>Herbária Csalán Sampon normál hajra 250 ml</t>
  </si>
  <si>
    <t>Jordan fogkrém Junior 6-12 éves 50ml</t>
  </si>
  <si>
    <t>Kék Pille sminkeltávolító korong 100 db</t>
  </si>
  <si>
    <t>Kék Pille vattalabda 80 db</t>
  </si>
  <si>
    <t>Lorin Sampon Aloe Vera 300ml</t>
  </si>
  <si>
    <t>Lorin Sampon tojás illat 300 ml</t>
  </si>
  <si>
    <t>Nivea ápoló arctisztító tej száraz/érzékeny bőrre 200 ml</t>
  </si>
  <si>
    <t>Nivea Black &amp; White Invisible Clear deo spray 150 ml</t>
  </si>
  <si>
    <t>Nivea Black &amp; White Invisible Fresh deo spray 150 ml</t>
  </si>
  <si>
    <t>Nivea Black &amp; White Invisible Fresh golyós dezodor 50 ml</t>
  </si>
  <si>
    <t>Nivea Clean Deeper radírozó arclemosó zsíros, problémás bőrre 150 ml</t>
  </si>
  <si>
    <t>Nivea Expert micellás kendő 20 db</t>
  </si>
  <si>
    <t>Nivea Fresh Comfort golyós dezodor 50 ml</t>
  </si>
  <si>
    <t>Nivea frissítő arctonik normál/vegyes bőrre 200 ml</t>
  </si>
  <si>
    <t>Nivea MEN Protect &amp; Care borotvagél 200 ml</t>
  </si>
  <si>
    <t>Nivea MEN Protect &amp; Care Borotvahab 200 ml</t>
  </si>
  <si>
    <t>Nivea MicellAir Expert szemfestéklemosó 125 ml</t>
  </si>
  <si>
    <t>Nivea Pearl &amp; Beauty izzadásgátló 150 ml</t>
  </si>
  <si>
    <t>NIVEA Protect &amp; Care izzadásgátló golyós dezodor 50 ml</t>
  </si>
  <si>
    <t>Nivea Protect &amp; Care izzadásgátló spray 150 ml</t>
  </si>
  <si>
    <t>Nivea Q10 Power ránctalanító arctisztító tej 200 ml</t>
  </si>
  <si>
    <t>Nivea rizses arcradír kombinált bőrre 75 ml</t>
  </si>
  <si>
    <t>Sanytol antibakteriális hidratáló folyékony szappan aloe vera és zöld tea 250 ml</t>
  </si>
  <si>
    <t>HOFER MARKTPLATZ Gurke</t>
  </si>
  <si>
    <t>HOFER MARKTPLATZ Melanzani</t>
  </si>
  <si>
    <t>HOFER MARKTPLATZ Weißkraut</t>
  </si>
  <si>
    <t>BIO NATURA Bio Gurke</t>
  </si>
  <si>
    <t>HOFER MARKPLATZ Chinakohl</t>
  </si>
  <si>
    <t>HOFER MARKTPLATZ Eisbergsalat</t>
  </si>
  <si>
    <t>HOFER MARKTPLATZ Muskatkürbis geschnitten</t>
  </si>
  <si>
    <t>HOFER MARKTPLATZ Karfiol</t>
  </si>
  <si>
    <t>HOFER MARKTPLATZ Rispentomaten</t>
  </si>
  <si>
    <t>HOFER MARKTPLATZ Bio Ingwer</t>
  </si>
  <si>
    <t>HOFER MARKTPLATZ Frühlingszwiebel 250g</t>
  </si>
  <si>
    <t>BIO NATURA Bio Pflücksalat Rucola 100g</t>
  </si>
  <si>
    <t>HOFER MARKTPLATZ Bio Tomaten 500g</t>
  </si>
  <si>
    <t>NATUR AKTIV Bio Datteltomaten 250g</t>
  </si>
  <si>
    <t>BIO NATURA Bio Paprika 400g</t>
  </si>
  <si>
    <t>HOFER MARKTPLATZ Rote Spitzpaprika 500g</t>
  </si>
  <si>
    <t>HOFER MARKTPLATZ Kartoffeln 2kg, vorwiegend festkochend</t>
  </si>
  <si>
    <t>ZURÜCK ZUM URSPRUNG Fenchel</t>
  </si>
  <si>
    <t>HOFER MARTPLATZ Midi-Rispentomaten 500g</t>
  </si>
  <si>
    <t>HOFER MARKTPLATZ Karotten 1kg</t>
  </si>
  <si>
    <t>Zwiebelzopf 380g</t>
  </si>
  <si>
    <t>BIO NATURA Bio Pflücksalat Mixsalat 100g</t>
  </si>
  <si>
    <t>HOFER MARKTPLATZ Zwiebel gelb 2kg</t>
  </si>
  <si>
    <t>HOFER MARKTPLATZ Brokkoli 500g</t>
  </si>
  <si>
    <t>BIO NATURA Bio Salat Herzen</t>
  </si>
  <si>
    <t>HOFER MARKTPLATZ Cherrytomaten an der Rispe 500g</t>
  </si>
  <si>
    <t>NATUR AKTIV Bio Spitzpaprika 300g</t>
  </si>
  <si>
    <t>ZURÜCK ZUM URSPRUNG Erdäpfel 1,5kg</t>
  </si>
  <si>
    <t>BIO NATURA Bio Snackkarotten 250g</t>
  </si>
  <si>
    <t>ZURÜCK ZUM URSPRUNG Rote Rüben gekocht 500g</t>
  </si>
  <si>
    <t>BIO NATURA Zucchini 500g</t>
  </si>
  <si>
    <t>HOFER MARKTPLATZ Suppengemüse geschnitten 300g</t>
  </si>
  <si>
    <t>HOFER MARKTPLATZ Zucchini 1 kg</t>
  </si>
  <si>
    <t>ZURÜCK ZUM URSPRUNG Zwiebeln rot 1kg</t>
  </si>
  <si>
    <t>Chicoree 500g</t>
  </si>
  <si>
    <t>HOFER MARKTPLATZ Datteltomaten 350g</t>
  </si>
  <si>
    <t>HOFER MARKTPLATZ Sarmakraut 1,3kg</t>
  </si>
  <si>
    <t>ZURÜCK ZUM URSPRUNG Karotten 1kg</t>
  </si>
  <si>
    <t>ZURÜCK ZUM URSPRUNG Wurzelgemüse Rote Rüben 1kg</t>
  </si>
  <si>
    <t>BIO NATURA Bio Eisbergsalat</t>
  </si>
  <si>
    <t>GOOD CHOICE Zuckermais vorgekocht 450g</t>
  </si>
  <si>
    <t>ZURÜCK ZUM URSPRUNG Porree 400g</t>
  </si>
  <si>
    <t>ZURÜCK ZUM URSPRUNG Radicchio</t>
  </si>
  <si>
    <t>ZURÜCK ZUM URSPRUNG Spitzpaprika Raritäten 300g</t>
  </si>
  <si>
    <t>HOFER MARKTPLATZ Kartoffeln, vorwiegend festkochend 5kg</t>
  </si>
  <si>
    <t>HOFER MARKTPLATZ Bundradieschen</t>
  </si>
  <si>
    <t>GOOD CHOICE Rohkost-Salatmix 200g</t>
  </si>
  <si>
    <t>HOFER MARKTPLATZ Kopfsalat</t>
  </si>
  <si>
    <t>BIO NATURA Babyspinat 125g</t>
  </si>
  <si>
    <t>ZURÜCK ZUM URSPRUNG Zwiebeln gelb 1kg</t>
  </si>
  <si>
    <t>BIO NATURA Pariserkartoffeln 500g</t>
  </si>
  <si>
    <t>ZURÜCK ZUM URSPRUNG Suppengemuese 500g</t>
  </si>
  <si>
    <t>ZURÜCK ZUM URSPRUNG Sellerie lose</t>
  </si>
  <si>
    <t>HOFER MARKTPLATZ Kohlsprossen 360g</t>
  </si>
  <si>
    <t>HOFER MARKTPLATZ Fisolen 500g</t>
  </si>
  <si>
    <t>BIO NATURA Bio-Karfiol</t>
  </si>
  <si>
    <t>HOFER MARKTPLATZ Bohnen breit 500g</t>
  </si>
  <si>
    <t>GOOD CHOICE Vogerlsalat 125g</t>
  </si>
  <si>
    <t>BIO NATURA Mungobohnensprossen 200g</t>
  </si>
  <si>
    <t>ZURÜCK ZUM URSPRUNG Wurzelgemüse Schwarzer Rettich 1kg</t>
  </si>
  <si>
    <t>ZURÜCK ZUM URSPRUNG Wurzelgemüse Pastinaken 500g</t>
  </si>
  <si>
    <t>ZURÜCK ZUM URSPRUNG Wurzelgemüse Karottenmix 350g</t>
  </si>
  <si>
    <t>HOFER MARKTPLATZ Tomaten 1kg</t>
  </si>
  <si>
    <t>HOFER MARKTPLATZ Knoblauch 250g</t>
  </si>
  <si>
    <t>HOFER MARKTPLATZ Kartoffeln 2kg, festkochend</t>
  </si>
  <si>
    <t>HOFER MARKTPLATZ Edelkastanien 500g</t>
  </si>
  <si>
    <t>GOOD CHOICE Blattsalat-Mix 200g</t>
  </si>
  <si>
    <t>ZURÜCK ZUM URSPRUNG Knoblauch 150g</t>
  </si>
  <si>
    <t>HOFER MARKTPLATZ Knoblauch 400g</t>
  </si>
  <si>
    <t>HOFER MARKTPLATZ Spitzpaprika Corno 500g</t>
  </si>
  <si>
    <t>Premium Cherrytomaten 200g</t>
  </si>
  <si>
    <t>HOFER MARKTPLATZ Champignons braun 500g</t>
  </si>
  <si>
    <t>HOFER MARKTPLATZ Champignons weiß / geschnitten weiß 500g</t>
  </si>
  <si>
    <t>Zwiebeln gelb 3kg</t>
  </si>
  <si>
    <t>ZURÜCK ZUM URSPRUNG Austernpilze 150g</t>
  </si>
  <si>
    <t>HOFER MARKTPLATZ Maroni geschnitten 500g</t>
  </si>
  <si>
    <t>BIO NATURA Snack Paprika 150g</t>
  </si>
  <si>
    <t>GOOD CHOICE Grill- &amp; Röstgemüse 300g</t>
  </si>
  <si>
    <t>ZURÜCK ZUM URSPRUNG Bio Champignons 250g</t>
  </si>
  <si>
    <t>ZURÜCK ZUM URSPRUNG Kräuterseitlinge 150g</t>
  </si>
  <si>
    <t>ZURÜCK ZUM URSPRUNG Speckige Erdäpfel 3kg</t>
  </si>
  <si>
    <t>HOFER MARKTPLATZ Kaki</t>
  </si>
  <si>
    <t>HOFER MARKTPLATZ Granatapfel</t>
  </si>
  <si>
    <t>HOFER MARKTPLATZ Bananen</t>
  </si>
  <si>
    <t>HOFER MARKTPLATZ Ananas</t>
  </si>
  <si>
    <t>ISS-REIF! Mango</t>
  </si>
  <si>
    <t>EVELINA Äpfel</t>
  </si>
  <si>
    <t>BIO NATURA Bio Bananen</t>
  </si>
  <si>
    <t>ZURÜCK ZUM URSPRUNG Bio Äpfel</t>
  </si>
  <si>
    <t>HOFER MARKTPLATZ Äpfel Kronprinz</t>
  </si>
  <si>
    <t>ZURÜCK ZUM URSPRUNG Birnen</t>
  </si>
  <si>
    <t>HOFER MARKTPLATZ Premium Trauben kernlos rot</t>
  </si>
  <si>
    <t>GOURMET Premium Trauben kernlos weiß</t>
  </si>
  <si>
    <t>BIO NATURA Bio Avocado</t>
  </si>
  <si>
    <t>HOFER MARKTPLATZ Äpfel rot</t>
  </si>
  <si>
    <t>HOFER MARKTPLATZ Premium Orangen</t>
  </si>
  <si>
    <t>HOFER MARKTPLATZ Papaya</t>
  </si>
  <si>
    <t>HOFER MARKTPLATZ Pomelo</t>
  </si>
  <si>
    <t>BIO NATURA Bio Orangen 1kg</t>
  </si>
  <si>
    <t>HOFER MARKTPLATZ Conference Birnen 1kg</t>
  </si>
  <si>
    <t>HOFER MARKTPLATZ Kaki 1kg</t>
  </si>
  <si>
    <t>HOFER MARKTPLATZ Physalis 100g</t>
  </si>
  <si>
    <t>BIO NATURA Bio Zitronen 500g</t>
  </si>
  <si>
    <t>HOFER MARKTPLATZ Zitronen 1kg</t>
  </si>
  <si>
    <t>ZURÜCK ZUM URSPRUNG Mini Äpfel 600g</t>
  </si>
  <si>
    <t>Äpfel Golden Delicous 1kg</t>
  </si>
  <si>
    <t>MEINE SÜSSE Premium Clementinen 900g</t>
  </si>
  <si>
    <t>HOFER MARKTPLATZ Satsumas 1kg</t>
  </si>
  <si>
    <t>HOFER MARKTPLATZ Äpfel 2kg</t>
  </si>
  <si>
    <t>ZURÜCK ZUM URSPRUNG Äpfel 1,5kg</t>
  </si>
  <si>
    <t>HOFER MARKTPLATZ Orangen 2kg</t>
  </si>
  <si>
    <t>HOFER MARKTPLATZ Maracujas 120g</t>
  </si>
  <si>
    <t>HOFER MARKTPLATZ Mini-Wassermelone</t>
  </si>
  <si>
    <t>PINK LADY Apfel 1kg</t>
  </si>
  <si>
    <t>HOFER MARKPLATZ Äpfel gelb</t>
  </si>
  <si>
    <t>HOFER MARKTPLATZ Weiße kernlose Trauben 500g</t>
  </si>
  <si>
    <t>HOFER MARKTPLATZ Charentais Melone</t>
  </si>
  <si>
    <t>Granatapfelkerne 120g</t>
  </si>
  <si>
    <t>Avocados 500g</t>
  </si>
  <si>
    <t>HOFER MARKTPLATZ Äpfel "Krumme Dinger" rot 2kg</t>
  </si>
  <si>
    <t>DOLCE VITAMINA Kulturheidelbeeren 125g</t>
  </si>
  <si>
    <t>HOFER MARKTPLATZ Trauben kernlos rot 500g</t>
  </si>
  <si>
    <t>HOFER MARKTPLATZ Clementinen 1,5kg</t>
  </si>
  <si>
    <t>ISS-REIF! Avocado 320g</t>
  </si>
  <si>
    <t>HOFER MARKTPLATZ Birnen</t>
  </si>
  <si>
    <t>HOFER MARKTPLATZ Himbeeren 250g</t>
  </si>
  <si>
    <t>HOFER MARKTPLATZ Heidelbeeren 300g</t>
  </si>
  <si>
    <t>NATUR AKTIV Bio Clementinen 750g</t>
  </si>
  <si>
    <t>Himbeeren 125g</t>
  </si>
  <si>
    <t>HOFER MARKTPLATZ Clementinen 2,3kg</t>
  </si>
  <si>
    <t>GOLDÄHREN Kleiner Sandwichtoast - Saaten 375g</t>
  </si>
  <si>
    <t>GUTES VOM BÄCKER 10er Semmeln 460g</t>
  </si>
  <si>
    <t>HAPPY HARVEST Kaisersemmeln zum Fertigbacken 6x70g</t>
  </si>
  <si>
    <t>AMERICAN Tortilla Wraps Vollkorn 370g</t>
  </si>
  <si>
    <t>AMERICAN Tortilla Wraps Natur 370g</t>
  </si>
  <si>
    <t>GUTES VOM BÄCKER Sesam-Kornspitz 4 Stücke 280g</t>
  </si>
  <si>
    <t>GUTES VOM BÄCKER Kornspitz 4 Stücke 280g</t>
  </si>
  <si>
    <t>GUTES VOM BÄCKER Guten Abend Brot geschnitten 400g</t>
  </si>
  <si>
    <t>SCHÄR Dunkel Sandwichbrot geschnitten 400g</t>
  </si>
  <si>
    <t>SCHÄR Classic Sandwichbrot geschnitten400g</t>
  </si>
  <si>
    <t>SCHÄR Mehrkorn Sandwichbrot geschnitten 400g</t>
  </si>
  <si>
    <t>BON APPÉTIT! 6 Mini Baguettes 360g</t>
  </si>
  <si>
    <t>BON APPÉTIT! Mehrkorn Baguettes 360g</t>
  </si>
  <si>
    <t>AMERICAN XXL Hamburger Buns 300g</t>
  </si>
  <si>
    <t>GOURMET Steinofenbrötchen Natur 300g</t>
  </si>
  <si>
    <t>GUTES VOM BÄCKER Mehrkornbrot 450g</t>
  </si>
  <si>
    <t>GUTES VOM BÄCKER Wellnessbrot geschnitten 450g</t>
  </si>
  <si>
    <t>ENJOY FREE! Mehrkornbrötchen 300g</t>
  </si>
  <si>
    <t>HAPPY HARVEST Knäckebrot, Roggen 250g</t>
  </si>
  <si>
    <t>HAPPY HARVEST Knäckebrot, Sesam 250g</t>
  </si>
  <si>
    <t>GOURMET Steinofenbrötchen Kernig 300g</t>
  </si>
  <si>
    <t>ENJOY FREE! Mohnbrötchen 300g</t>
  </si>
  <si>
    <t>BON APPÉTIT! 6 Mini Baguettes 300g</t>
  </si>
  <si>
    <t>HAPPY HARVEST Steinofen Kornspitz zum Fertigbacken 300g</t>
  </si>
  <si>
    <t>GUTES VOM BÄCKER Vollkorn-Dinkelbrot geschnitten 350g</t>
  </si>
  <si>
    <t>GUTES VOM BÄCKER Vollkorn-Roggenbrot geschnitten 450g</t>
  </si>
  <si>
    <t>BBQ Brioche Burger Brötchen 300g</t>
  </si>
  <si>
    <t>BON APPÉTIT! 2 Baguettes 300g</t>
  </si>
  <si>
    <t>HAPPY HARVEST Proteinbrot 250g</t>
  </si>
  <si>
    <t>BIO NATURA Roggen Vollkornbrot mit Sonnenblumenkernen 500g</t>
  </si>
  <si>
    <t>BIO NATURA Roggen Vollkornbrot Natur 500g</t>
  </si>
  <si>
    <t>BIO NATURA Roggen Vollkornbrot mit Dinkel 500g</t>
  </si>
  <si>
    <t>AMERICAN Sandwich 750g</t>
  </si>
  <si>
    <t>HAPPY HARVEST Protein Toastbrot 520g</t>
  </si>
  <si>
    <t>HAPPY HARVEST Proteinbrot mit 5% Karotten 250g</t>
  </si>
  <si>
    <t>HAPPY HARVEST Proteinbrot mit 5% Walnüssen 250g</t>
  </si>
  <si>
    <t>BIO NATURA Roggen Vollkornbrot mit Kürbiskernen 500g</t>
  </si>
  <si>
    <t>HAPPY HARVEST Haferbrot Das Pure 400g</t>
  </si>
  <si>
    <t>HAPPY HARVEST Weizen Toastbrot 500g</t>
  </si>
  <si>
    <t>GUTES VOM BÄCKER Landbrot 1kg</t>
  </si>
  <si>
    <t>GUTES VOM BÄCKER Landbrot geschnitten 500g</t>
  </si>
  <si>
    <t>GUTES VOM BÄCKER Weißer Wecken geschnitten 500g</t>
  </si>
  <si>
    <t>GOLDÄHREN Rosenbrötchen Weizen 510g</t>
  </si>
  <si>
    <t>GOLDÄHREN Rosenbrötchen Sonnenblume-Leinsamen 510g</t>
  </si>
  <si>
    <t>ZURÜCK ZUM URSPRUNG Vollkorn-Buttertoast 500g</t>
  </si>
  <si>
    <t>ZURÜCK ZUM URSPRUNG Butter-Weizentoast 500g</t>
  </si>
  <si>
    <t>Carista 330ml</t>
  </si>
  <si>
    <t>GÖSSER Natur Radler 0,33l</t>
  </si>
  <si>
    <t>STIEGL Goldbräu 0,5l</t>
  </si>
  <si>
    <t>KARLSKRONE Schankbier 0,5l</t>
  </si>
  <si>
    <t>GÖSSER Märzen 0,5l</t>
  </si>
  <si>
    <t>BERGKÖNIG Märzen Dose 0,5l</t>
  </si>
  <si>
    <t>PUNTIGAMER Vollbier 0,5l</t>
  </si>
  <si>
    <t>STIEGL Goldbräu Vollbier 0,33l</t>
  </si>
  <si>
    <t>WIESELBURGER Gold 0,5l</t>
  </si>
  <si>
    <t>OTTAKRINGER Kühles Blondes Bier 0,33l</t>
  </si>
  <si>
    <t>OTTAKRINGER Kühles Blondes 0,5l</t>
  </si>
  <si>
    <t>OTTAKRINGER Kühles Blondes Radler 0,33l</t>
  </si>
  <si>
    <t>GÖSSER Märzen Flasche 0,33l</t>
  </si>
  <si>
    <t>WIESELBURGER Gold 0,33l</t>
  </si>
  <si>
    <t>OTTAKRINGER Helles Bier 0,5l</t>
  </si>
  <si>
    <t>KARLSKRONE Alkoholfrei 0,5l</t>
  </si>
  <si>
    <t>BERGKÖNIG Premium Märzen 0,5l</t>
  </si>
  <si>
    <t>KARLSKRONE Zitronen Radler 0,5l</t>
  </si>
  <si>
    <t>DENTOFIT Zahncreme Herbfresh 125g</t>
  </si>
  <si>
    <t>DENTOFIT Zahncreme Coolfresh 125g</t>
  </si>
  <si>
    <t>DENTOFIT KIDS Zahncreme Raspberry 100ml</t>
  </si>
  <si>
    <t>DENTOFIT KIDS Zahncreme Softmint 100ml</t>
  </si>
  <si>
    <t>DENTOFIT KIDS Zahncreme Bubble Gum 100ml</t>
  </si>
  <si>
    <t>DENTOFIT Mundspülung Sensitive 500ml</t>
  </si>
  <si>
    <t>DENTOFIT Mundspülung Mint Fresh 500ml</t>
  </si>
  <si>
    <t>DENTOFIT Mundspülung Active Fresh 500ml</t>
  </si>
  <si>
    <t>DENTOFIT Interdentalbürsten ISO 0 8 Stück</t>
  </si>
  <si>
    <t>DENTOFIT Interdentalbürsten ISO 2 8 Stück</t>
  </si>
  <si>
    <t>DENTOFIT Interdentalbürsten ISO 3 8 Stück</t>
  </si>
  <si>
    <t>ABBOTT &amp; BROOME Handseife Wild Tiger Grass &amp; Revitalising Ginkgo 300ml</t>
  </si>
  <si>
    <t>OMBIA Shampoo Gesundheit &amp; Glanz 500ml</t>
  </si>
  <si>
    <t>OMBIA Conditioner Intensive Feuchtigkeitspflege 500ml</t>
  </si>
  <si>
    <t>OMBIA Conditioner Gesundheit und Glanz 500ml</t>
  </si>
  <si>
    <t>OMBIA Conditioner Volumenpflege 500ml</t>
  </si>
  <si>
    <t>OMBIA Men Rasierklinge 4 Stück</t>
  </si>
  <si>
    <t>OMBIA Ciara Sensitive 6-fach Ersatzklingen 3 Stück</t>
  </si>
  <si>
    <t>OMBIA Ciara Sensitive 3-fach Ersatzklingen 4 Stück</t>
  </si>
  <si>
    <t>OMBIA Damen Rasiersystem 1 Stück</t>
  </si>
  <si>
    <t>OMBIA Men Rasiersystem 1 Stück</t>
  </si>
  <si>
    <t>DENTOFIT EXPERT Zahnbürste Interdental Soft S 2 Stück</t>
  </si>
  <si>
    <t>OMBIA Shampoo Öltherapie 500ml</t>
  </si>
  <si>
    <t>OMBIA Shampoo Intensive Feuchtigkeitspflege 500ml</t>
  </si>
  <si>
    <t>OMBIA Shampoo Volumenpflege 500ml</t>
  </si>
  <si>
    <t>OMBIA Men 6-fach Ersatzklingen 4 Stück</t>
  </si>
  <si>
    <t>SATESSA Hygiene Pants Medium 12 Stück</t>
  </si>
  <si>
    <t>SATESSA Hygiene Pants Large 10 Stück</t>
  </si>
  <si>
    <t>GILLETTE Rasiergel Sensitive Original 200ml</t>
  </si>
  <si>
    <t>ALWAYS Ultra 2 long 22 Stück</t>
  </si>
  <si>
    <t>ALWAYS Ultra 1 normal 26 Stück</t>
  </si>
  <si>
    <t>ALWAYS Ultra 4 Secure Night 18 Stück</t>
  </si>
  <si>
    <t>ALWAYS Ultra 5 Secure Night Extra 16 Stück</t>
  </si>
  <si>
    <t>AXE Deospray Africa XL 200ml</t>
  </si>
  <si>
    <t>AXE Deospray Dark Temptation XL 200ml</t>
  </si>
  <si>
    <t>OMBIA Classic Reinigungstücher 25 Stück</t>
  </si>
  <si>
    <t>OMBIA MEN Cool Deodorant 200ml</t>
  </si>
  <si>
    <t>OMBIA MEN Defense Deodorant 200ml</t>
  </si>
  <si>
    <t>OMBIA Deospray Attraction 200ml</t>
  </si>
  <si>
    <t>OMBIA MEN Attraction Deodorant 200ml</t>
  </si>
  <si>
    <t>OMBIA Eye Make-Up Remover Sensitive 200ml</t>
  </si>
  <si>
    <t>OMBIA Eye Make-Up Remover Waterproof 200ml</t>
  </si>
  <si>
    <t>WURZELGEIST Franzbranntwein 500ml</t>
  </si>
  <si>
    <t>BLEND-A-MED Rundumschutz Extraweiss 125ml</t>
  </si>
  <si>
    <t>BLEND-A-MED Rundumschutz Kräuter Clean 125ml</t>
  </si>
  <si>
    <t>BLEND-A-MED Rundumschutz Classic 24h 125ml</t>
  </si>
  <si>
    <t>BLEND-A-MED Rundumschutz Extrafrisch Clean 125ml</t>
  </si>
  <si>
    <t>GILLETTE Satin Care Sensitive Rasiergel 200ml</t>
  </si>
  <si>
    <t>GILLETTE Rasiergel Klassik Original 200ml</t>
  </si>
  <si>
    <t>LISTERINE Cool Mint Mild 500ml</t>
  </si>
  <si>
    <t>LISTERINE Fresh Mint 500ml</t>
  </si>
  <si>
    <t>LISTERINE Cool Mint 500ml</t>
  </si>
  <si>
    <t>ALWAYS Ultra 3 Day&amp;Night 20 Stück</t>
  </si>
  <si>
    <t>AXE Deospray Black XL 200ml</t>
  </si>
  <si>
    <t>OMBIA Sea Breeze Seife 150g</t>
  </si>
  <si>
    <t>OMBIA Cream Seife with 3% Urea 150g</t>
  </si>
  <si>
    <t>OMBIA Sweet Fruits Cream Seife 150g</t>
  </si>
  <si>
    <t>DENTOFIT Zahnbürste Kids 6+ Sensitive 2 Stück</t>
  </si>
  <si>
    <t>DENTOFIT Zahnbürste Kids 0-6 Sensitive 2 Stück</t>
  </si>
  <si>
    <t>SATESSA Damenbinden Körperform, Normal 20 Stück</t>
  </si>
  <si>
    <t>SATESSA Damenbinden Körperform, Extra Lang 15 Stück</t>
  </si>
  <si>
    <t>OMBIA Mizellen Reinigungstücher 25 Stück</t>
  </si>
  <si>
    <t>FA Divine Moments 400ml</t>
  </si>
  <si>
    <t>FA Sport 400ml</t>
  </si>
  <si>
    <t>FA Speedster 400ml</t>
  </si>
  <si>
    <t>FA Attraction Force 400ml</t>
  </si>
  <si>
    <t>AXE Duschgel Black 400ml</t>
  </si>
  <si>
    <t>AXE Duschgel Africa 400ml</t>
  </si>
  <si>
    <t>AXE Duschgel Anti-Hangover 400ml</t>
  </si>
  <si>
    <t>AXE Duschgel Dark Temptation 400ml</t>
  </si>
  <si>
    <t>DENTOFIT Zahnbürste Soft 2 Stück</t>
  </si>
  <si>
    <t>OMBIA Wattestäbchen 300 Stück</t>
  </si>
  <si>
    <t>OMBIA Wattepads Duo 200 Stück</t>
  </si>
  <si>
    <t>OMBIA Wattepads Maxi 85 Stück</t>
  </si>
  <si>
    <t>FA Deospray Pink Passion 150ml</t>
  </si>
  <si>
    <t>FA Deospray Divine Moments 150ml</t>
  </si>
  <si>
    <t>FA Men Deospray Sport Vitalizing Scent 150ml</t>
  </si>
  <si>
    <t>FA Aloe Vera 400ml</t>
  </si>
  <si>
    <t>FA Magic Oil 400ml</t>
  </si>
  <si>
    <t>SENSODYNE Zahnfleischschutz 75ml</t>
  </si>
  <si>
    <t>SENSODYNE Sanftweiss 75ml</t>
  </si>
  <si>
    <t>SENSODYNE Intensivreinigung 75ml</t>
  </si>
  <si>
    <t>SENSODYNE Multicare Kariesschutz 75ml</t>
  </si>
  <si>
    <t>DENTOFIT Zahnbürste Hard 2 Stück</t>
  </si>
  <si>
    <t>DENTOFIT Zahnbürste Medium 2 Stück</t>
  </si>
  <si>
    <t>DENTOFIT Zahnbürste Interdental M 2 Stück</t>
  </si>
  <si>
    <t>SATESSA Splipeinlagen Lang 32 Stück</t>
  </si>
  <si>
    <t>SATESSA Slipeinlagen Normal 45 Stück</t>
  </si>
  <si>
    <t>OMBIA Nagellackentferner basic 200ml</t>
  </si>
  <si>
    <t>FA Men Deospray Xtra Cool 150ml</t>
  </si>
  <si>
    <t>FA Men Deospray Sport Energy Boost 150ml</t>
  </si>
  <si>
    <t>FA Deospray Luxurious Moments 150ml</t>
  </si>
  <si>
    <t>FA Deospray Glamorous Moments 150ml</t>
  </si>
  <si>
    <t>OMBIA MEN Herren Dusche &amp; Shampoo Attraction 300ml</t>
  </si>
  <si>
    <t>OMBIA Duschgel Fresh Wellness 750ml</t>
  </si>
  <si>
    <t>SATESSA Slipeinlagen Normal mit Duft 45 Stück</t>
  </si>
  <si>
    <t>OMBIA Kinder Shampoo 500ml</t>
  </si>
  <si>
    <t>OMBIA For Men 500ml</t>
  </si>
  <si>
    <t>OMBIA Kräutershampoo 500ml</t>
  </si>
  <si>
    <t>FA Fresh &amp; Dry Pfingstrose 50ml</t>
  </si>
  <si>
    <t>FA Men Sport 50ml</t>
  </si>
  <si>
    <t>FA Men Energy Boost 50ml</t>
  </si>
  <si>
    <t>FA Ipanema Nights 50ml</t>
  </si>
  <si>
    <t>FA Sensitive 50ml</t>
  </si>
  <si>
    <t>KUKIDENT Haftcreme 47g</t>
  </si>
  <si>
    <t>OMBIA Deo Roll On Pure Basic 50ml</t>
  </si>
  <si>
    <t>OMBIA Deo Roll On Coolfresh Men 50ml</t>
  </si>
  <si>
    <t>OMBIA Deo Roll On Sensitive 50ml</t>
  </si>
  <si>
    <t>OMBIA Deo Roll-On Feeling Fresh 50ml</t>
  </si>
  <si>
    <t>OMBIA MEN Herren Dusche &amp; Shampoo Sport Defense 300ml</t>
  </si>
  <si>
    <t>OMBIA Duschgel Sensitive 750ml</t>
  </si>
  <si>
    <t>OMBIA Sanfte Pflege Flüssigseife Nachfüllpack 750ml</t>
  </si>
  <si>
    <t>OMBIA Milch &amp; Honig Flüssigseife Nachfüllpack 750ml</t>
  </si>
  <si>
    <t>OMBIA Olive Flüssigseife Nachfüllpack 750ml</t>
  </si>
  <si>
    <t>OMBIA Haarspray Volume 300ml</t>
  </si>
  <si>
    <t>OMBIA Haarspray Classic 300ml</t>
  </si>
  <si>
    <t>KUKIDENT Haftcreme neutral 47g</t>
  </si>
  <si>
    <t>KUKIDENT Reinigungstabletten 60 Stück</t>
  </si>
  <si>
    <t>ZURÜCK ZUM URSPRUNG Lippenbalsam 5g</t>
  </si>
  <si>
    <t>ZURÜCK ZUM URSPRUNG Shampoo &amp; Duschgel mit Sanddorn und Hanf 300ml</t>
  </si>
  <si>
    <t>ZURÜCK ZUM URSPRUNG Deo mit Sanddorn 50ml</t>
  </si>
  <si>
    <t>CAREFREE Slipeinlagen Megapack Cotton 76 Stück</t>
  </si>
  <si>
    <t>CAREFREE Slipeinlagen Megapack Aloe 76 Stück</t>
  </si>
  <si>
    <t>CAREFREE Slipeinlagen Megapack Flexi Feel 76 Stück</t>
  </si>
  <si>
    <t>CAREFREE Slipeinlagen Megapack Large 64 Stück</t>
  </si>
  <si>
    <t>CAREFREE Slipeinlagen Megapack Cotton Fresh 76 Stück</t>
  </si>
  <si>
    <t>HEAD &amp; SHOULDERS Classic Clean 500ml</t>
  </si>
  <si>
    <t>HEAD &amp; SHOULDERS For Men 500ml</t>
  </si>
  <si>
    <t>HEAD &amp; SHOULDERS Apple Fresh 500ml</t>
  </si>
  <si>
    <t>HEAD &amp; SHOULDERS Citrus Fresh 500ml</t>
  </si>
  <si>
    <t>ZURÜCK ZUM URSPRUNG Natürliche Pflegeseife 2x65g</t>
  </si>
  <si>
    <t>Šalát - Mix trhaný 125g, I.trieda</t>
  </si>
  <si>
    <t>Šalát - Rucola 125g, I.trieda</t>
  </si>
  <si>
    <t>Šalát poľný - Valerián 125g, I.trieda</t>
  </si>
  <si>
    <t>Čakanka biela 500g, I. trieda</t>
  </si>
  <si>
    <t>Čakanka červená ,I.Tr</t>
  </si>
  <si>
    <t>Šalát - Bull blood 125g ,I.Tr</t>
  </si>
  <si>
    <t>Šalát - Dubový list červený kal. 130+, I. trieda</t>
  </si>
  <si>
    <t>Šalát - Mangold I.tr.</t>
  </si>
  <si>
    <t>Šalát - Mix Trhaný 400g praný ,I.Tr</t>
  </si>
  <si>
    <t>Šalát - Red chard 125g</t>
  </si>
  <si>
    <t>Šalát - Rucola 400g praná ,I.Tr</t>
  </si>
  <si>
    <t>Šalát Frisse kal. 130+, I. trieda</t>
  </si>
  <si>
    <t>Šalát hlavkový kal. 130+, I. trieda</t>
  </si>
  <si>
    <t>Šalát ľadový kal. 10, I.trieda</t>
  </si>
  <si>
    <t>Šalát Lollo Biondo kal.130+,I.Tr</t>
  </si>
  <si>
    <t>Šalát Lollo Rosso kal.130+,I.Tr</t>
  </si>
  <si>
    <t>Šalát mix Fantasiosa, 200 g</t>
  </si>
  <si>
    <t>Šalát mix Mista, 200 g</t>
  </si>
  <si>
    <t>Šalát mix Primavera 200g, II.Tr VÝPREDAJ</t>
  </si>
  <si>
    <t>Šalát mix Primavera, 200 g</t>
  </si>
  <si>
    <t>Šalát Pak Choi baby, I. trieda</t>
  </si>
  <si>
    <t>Šalát poľný - Valerián 400g praný ,I.Tr</t>
  </si>
  <si>
    <t>Šalát Rímsky (kg) kal.300+ ,I.Tr</t>
  </si>
  <si>
    <t>Šalát Rímsky baby 2ks</t>
  </si>
  <si>
    <t>Balená zeleninová zmes 500g II.tr.</t>
  </si>
  <si>
    <t>Zelenina balená 1kg tácka II.tr.</t>
  </si>
  <si>
    <t>Bal.Cesnak 4ks II.tr.</t>
  </si>
  <si>
    <t>Cesnak jednostrúčkový 250g ,I.Tr</t>
  </si>
  <si>
    <t>Cesnak voľný kal. 55-60, I. trieda</t>
  </si>
  <si>
    <t>Cibuľa červená kal. 60-80, I.trieda</t>
  </si>
  <si>
    <t>Cibuľa Šalotka</t>
  </si>
  <si>
    <t>Cibuľa žltá kal. 40-70, I.trieda</t>
  </si>
  <si>
    <t>Cibuľa žltá kal. 60-80, I.trieda</t>
  </si>
  <si>
    <t>Cibuľa žltá kal. 80-100, I.trieda</t>
  </si>
  <si>
    <t>Cibuľa zväzková kal. 20, I.trieda</t>
  </si>
  <si>
    <t>Pór baby 200g tácka ,I.Tr</t>
  </si>
  <si>
    <t>Pór kal. 20-40, I. trieda</t>
  </si>
  <si>
    <t>Cibuľa biela kal. 50-70, I. trieda</t>
  </si>
  <si>
    <t>Cibuľa Šalotka 250g, I. trieda</t>
  </si>
  <si>
    <t>Cibuľa Šalotka banánová, I. trieda</t>
  </si>
  <si>
    <t>Cesnak čierny 100g, I. trieda</t>
  </si>
  <si>
    <t>Cibuľa baby biela ,I.Tr</t>
  </si>
  <si>
    <t>Cibuľa červená ČISTENÁ</t>
  </si>
  <si>
    <t>Cesnak vákuovaný čistený 1kg, I. trieda</t>
  </si>
  <si>
    <t>Cvikla (Červená repa) predvarená 500g</t>
  </si>
  <si>
    <t>Mrkva balená praná 500g II.tr.</t>
  </si>
  <si>
    <t>Mrkva zväzok, I. trieda</t>
  </si>
  <si>
    <t>Petržlen balený 500g II.tr.</t>
  </si>
  <si>
    <t>Petržlen zväzok I.tr</t>
  </si>
  <si>
    <t>Reďkovka červená zväzok, I. trieda</t>
  </si>
  <si>
    <t>Zázvor kal. 250+, I. trieda</t>
  </si>
  <si>
    <t>Cvikla kal. 50+, I. trieda</t>
  </si>
  <si>
    <t>Chren čerstvý 30mm+, I. trieda</t>
  </si>
  <si>
    <t>Cvikla baby 200g tácka, I. trieda</t>
  </si>
  <si>
    <t>Cvikla Chioggia ,I.Tr</t>
  </si>
  <si>
    <t>Cvikla zlatá ,I.Tr</t>
  </si>
  <si>
    <t>Kvaka turnip baby 200g ,I.Tr</t>
  </si>
  <si>
    <t>Kvaka turnip, I. trieda</t>
  </si>
  <si>
    <t>Mrkva baby 250g Carotella kal.6-14 ,I.Tr</t>
  </si>
  <si>
    <t>Mrkva baby mix s vňaťou 200g tácka, I.trieda</t>
  </si>
  <si>
    <t>Mrkva biela kal.50-250 ,I.Tr</t>
  </si>
  <si>
    <t>Mrkva fialová kal.50-250 ,I.Tr</t>
  </si>
  <si>
    <t>Mrkva praná kal.50-250 ,I.Tr</t>
  </si>
  <si>
    <t>Mrkva žltá kal. 200-400, I. trieda</t>
  </si>
  <si>
    <t>Petržlen kal. 3-7, I. trieda</t>
  </si>
  <si>
    <t>Reďkovka biela kal.20 ,I.Tr</t>
  </si>
  <si>
    <t>Tekvica ozdobná maloplodá, I.trieda</t>
  </si>
  <si>
    <t>Melón žltý Cantaloupe kal.12, I.trieda</t>
  </si>
  <si>
    <t>Baklažán baby tácka 200g ,I.Tr</t>
  </si>
  <si>
    <t>Baklažán flowpack kal. 300+, I.trieda</t>
  </si>
  <si>
    <t>Cuketa baby 200g tácka ,I.Tr</t>
  </si>
  <si>
    <t>Cuketa zelená kal. M-G, I. trieda</t>
  </si>
  <si>
    <t>Cuketa žltá kal.M-G ,I.Tr</t>
  </si>
  <si>
    <t>Melón červený vodový Quetzali kal.4-5 ,I.Tr</t>
  </si>
  <si>
    <t>Melón žltý Galia kal.6 ,I.Tr</t>
  </si>
  <si>
    <t>Melón žltý medový Honey Dew kal.9-12 ,I.Tr</t>
  </si>
  <si>
    <t>Paprika - chili mix 50g ,I.Tr</t>
  </si>
  <si>
    <t>Paprika - chili papričky Jala penos červené ,I.Tr</t>
  </si>
  <si>
    <t>Paprika - Chilli červené SUŠENÉ</t>
  </si>
  <si>
    <t>Paprika - chilli papričky červené, I.trieda</t>
  </si>
  <si>
    <t>Paprika - chilli papričky Habanero červené, I. trieda</t>
  </si>
  <si>
    <t>Paprika - chilli papričky Habanero žlté, I. trieda</t>
  </si>
  <si>
    <t>Paprika - chilli papričky Jalapenos zelené, I. trieda</t>
  </si>
  <si>
    <t>Paprika - feferóny červené, I.trieda</t>
  </si>
  <si>
    <t>Paprika - feferóny zelené dovoz ,I.Tr</t>
  </si>
  <si>
    <t>Paprika červená California kal. GG, I. trieda</t>
  </si>
  <si>
    <t>Paprika červená Kápia kal. 40+, I. trieda</t>
  </si>
  <si>
    <t>Paprika oranžová California kal. GG ,I.Tr</t>
  </si>
  <si>
    <t>Paprika Padrone ,I.Tr</t>
  </si>
  <si>
    <t>Paprika PCR kal. G-GG, I.trieda</t>
  </si>
  <si>
    <t>Hruška červená ukladaná ,I.Tr</t>
  </si>
  <si>
    <t>Hruška zelená Williams kal. 60+ ,I.Tr</t>
  </si>
  <si>
    <t>Hrušky Nashi kal.40 ,I.Tr</t>
  </si>
  <si>
    <t>Jablká červené Evelina ukladané kal. 80+, I. trieda</t>
  </si>
  <si>
    <t>Jablká červené Gala voľné kal. 65-70 ,I.Tr</t>
  </si>
  <si>
    <t>Jablká červené Gala voľné kal. 70+ ,I.Tr</t>
  </si>
  <si>
    <t>Jablká červené Pink Lady kal. 75-80 ,I.Tr</t>
  </si>
  <si>
    <t>Jablká červené Red Chief ukl. kal. 70-75 ,I.Tr</t>
  </si>
  <si>
    <t>Jablká zelené Golden kal. 65-70 ,I.Tr</t>
  </si>
  <si>
    <t>Jablká zelené Golden kal. 70-75 ,I.Tr</t>
  </si>
  <si>
    <t>Jablká zelené Granny Smith kal. 75-80 ,I.Tr</t>
  </si>
  <si>
    <t>Hruška Dule kal.60+ ,I.Tr</t>
  </si>
  <si>
    <t>Vlašské orechy lúpané 500g Encinger</t>
  </si>
  <si>
    <t>Hrozno biele 500g</t>
  </si>
  <si>
    <t>Hrozno tmavé 500g, I.trieda</t>
  </si>
  <si>
    <t>Hrozno tmavé Black Magic kal. XL, I.trieda</t>
  </si>
  <si>
    <t>Hrozno biele Seedles kal. L-XL, I.trieda</t>
  </si>
  <si>
    <t>Ananás Extra Sweet kal. 8, I. trieda</t>
  </si>
  <si>
    <t>Ananás RTE Extra Sweet kal. 6, I. trieda</t>
  </si>
  <si>
    <t>Avokádo zelené 14-20, I.trieda</t>
  </si>
  <si>
    <t>Banány Cavendish 19+ ,I.Tr</t>
  </si>
  <si>
    <t>Banány červené, I. trieda</t>
  </si>
  <si>
    <t>Banány na pečenie Platano, I. trieda</t>
  </si>
  <si>
    <t>Figy čerstvé, I.trieda</t>
  </si>
  <si>
    <t>Granadilla kal.14-16 ,I.Tr</t>
  </si>
  <si>
    <t>Granátové jablko</t>
  </si>
  <si>
    <t>Granátové jablko, jadierka 100 g ,I.Tr</t>
  </si>
  <si>
    <t>Kiwi Hayward kôš 1kg kal.15, I. trieda</t>
  </si>
  <si>
    <t>Kiwi Hayward voľné kal. 30-36, I. trieda</t>
  </si>
  <si>
    <t>Kiwi zelené RTE Hayward 4ks vanička ,I.Tr</t>
  </si>
  <si>
    <t>Kokosový orech mladý, I. trieda</t>
  </si>
  <si>
    <t>Kokosový orech, I. trieda</t>
  </si>
  <si>
    <t>Kumquat dovoz ,I.Tr</t>
  </si>
  <si>
    <t>Mango kal. 6</t>
  </si>
  <si>
    <t>Mango kal.7-8 ,I.Tr</t>
  </si>
  <si>
    <t>Mangostan I. Tr.</t>
  </si>
  <si>
    <t>Maracuja kal.12 ,I.Tr</t>
  </si>
  <si>
    <t>Papaya Golden kal. 10, I. trieda</t>
  </si>
  <si>
    <t>Physalis, I. trieda</t>
  </si>
  <si>
    <t>Pitahaya červená kal. 8 ,I.Tr</t>
  </si>
  <si>
    <t>Grep biely White Marsh kal. 36-40</t>
  </si>
  <si>
    <t>Grep červený Star Ruby kal. 28-40</t>
  </si>
  <si>
    <t>Grep červený Star Ruby kal. 45-55</t>
  </si>
  <si>
    <t>Limeta zelená kal. 48-54, I. trieda</t>
  </si>
  <si>
    <t>Mandarinka Satsumas ukl. kal.1-1xx ,I.Tr</t>
  </si>
  <si>
    <t>Pomaranč Navelina ukl. kal. 4-5 ,I.Tr</t>
  </si>
  <si>
    <t>Pomelo červené ks kal. 8/9, I. Tr.</t>
  </si>
  <si>
    <t>Pomelo kal. 8/9, I. trieda</t>
  </si>
  <si>
    <t>Citrón Mayer ukladaný kal. 54-80, I.trieda</t>
  </si>
  <si>
    <t>Citrón Primofiori girsack 500g kal.5-6 ,I.Tr</t>
  </si>
  <si>
    <t>Grep zelený Sweetie kal. 45</t>
  </si>
  <si>
    <t>Pomaranč Navelina ukl. kal. 1-2 ,I.Tr</t>
  </si>
  <si>
    <t>Pomaranč Navelina kal. 6-7 ,I.Tr</t>
  </si>
  <si>
    <t>Pomaranč bal. 1 kg girsack Navelina kal. 6-7</t>
  </si>
  <si>
    <t>Chlieb toastový americký celozrnný 750g Ölz</t>
  </si>
  <si>
    <t>Chlieb Z našej pekárne Valibuk 405g</t>
  </si>
  <si>
    <t>Chlieb Z našej pekárne pšeničný Oskar 505g</t>
  </si>
  <si>
    <t>Chlieb Z našej pekárne viaczrnný Oskar 505g</t>
  </si>
  <si>
    <t>Chlieb Z našej pekárne pšenično-ražný 500g</t>
  </si>
  <si>
    <t>Chlieb kváskový tmavý krájaný balený EGRI 450g</t>
  </si>
  <si>
    <t>Chlieb toastový americký svetlý 750g Ölz</t>
  </si>
  <si>
    <t>Chlieb Maestro Cereale bezgluténový 300g Schär</t>
  </si>
  <si>
    <t>Chlebík bezglut.krájaný CELIO VITACELIA 250g</t>
  </si>
  <si>
    <t>Chlebík proteín.tm.kráj. bal. PENAM 200g VÝPREDAJ</t>
  </si>
  <si>
    <t>Chlebík proteínový tmavý krájaný balený PENAM 200g</t>
  </si>
  <si>
    <t>Chlieb BEVIT krájaný balený PENAM 450g</t>
  </si>
  <si>
    <t>Chlieb kváskový biely krájaný balený EGRI 450g</t>
  </si>
  <si>
    <t>Chlieb kváskový tmavý kráj.bal.EGRI 450g VÝPREDAJ</t>
  </si>
  <si>
    <t>Chlieb Slovanský kváskový kráj. balený PENAM 500g</t>
  </si>
  <si>
    <t>Chlieb Slovanský zemiak. kráj. PENAM 400g VÝPREDAJ</t>
  </si>
  <si>
    <t>Chlieb Slovanský zemiakový kráj.balený PENAM 400g</t>
  </si>
  <si>
    <t>Chlieb toastový celozrnný 375g Ölz</t>
  </si>
  <si>
    <t>Chlieb toastový svetlý 375g Ölz</t>
  </si>
  <si>
    <t>Chlieb toastový tmavý Kornspitz 500g Ölz</t>
  </si>
  <si>
    <t>Knuspi Crispbread 150g, fitness s vlákninou</t>
  </si>
  <si>
    <t>Knuspi Crispbread 150g, jačmeň</t>
  </si>
  <si>
    <t>Knuspi Crispbread 150g, 3 druhy syra</t>
  </si>
  <si>
    <t>Knuspi Vegan Protein Crispbread 150g, tekvica</t>
  </si>
  <si>
    <t>NutriFree Farcita Wrap bezglut. wrap/tortilla 120g</t>
  </si>
  <si>
    <t>Tortilla pšeničná Dürüm 30cm/18ks 1620g Antalya</t>
  </si>
  <si>
    <t>Tortilla Chips solené Nuevo Progreso 800g</t>
  </si>
  <si>
    <t>Tortilla pšeničná wrap 10ks/30cm</t>
  </si>
  <si>
    <t>Tortilla kukuričná wrap 12ks / 15cm</t>
  </si>
  <si>
    <t>Tortilla pšeničná wrap 10ks / 25cm</t>
  </si>
  <si>
    <t>Kuracie mäso na trhanie Sous Vide 1kg Beef House</t>
  </si>
  <si>
    <t>Hovädzie mäso na trhanie Sous Vide 1kg Beef House</t>
  </si>
  <si>
    <t>Bravčové mäso na trhanie Sous Vide 1kg Beef House</t>
  </si>
  <si>
    <t>Cheddar omáčka premium 4kg Frontline</t>
  </si>
  <si>
    <t>Orion Špajdle na hamburger 15cm 50ks</t>
  </si>
  <si>
    <t>NutriFree Panino Hamburger bezglut. žemla 180g</t>
  </si>
  <si>
    <t>Mr.Žemľa hamburgerová-sezam 60x82g Vandemoortele</t>
  </si>
  <si>
    <t>Hovädzí hamburger 2x150g, KRAVA&amp;CO</t>
  </si>
  <si>
    <t>Mr.Žemle Hamburger bezglut. 2x120g Pek.Harmónia</t>
  </si>
  <si>
    <t>Žemle Hamburger so sezamom 4 ks bal. PENAM 300g</t>
  </si>
  <si>
    <t>Korenie Cibuľa granulovaná 22g Kotányi</t>
  </si>
  <si>
    <t>Lou Souleil Provence Figové čatní 110g</t>
  </si>
  <si>
    <t>Lou Souleil Provence Cibuľové čatní 110g</t>
  </si>
  <si>
    <t>Syr Cheddar tavený plátky 1033g Mlekovita</t>
  </si>
  <si>
    <t>Mr.Žemľa s posypom 30x95g Pekáreň Oremus</t>
  </si>
  <si>
    <t>Mango omáčka Relish 875ml Develey</t>
  </si>
  <si>
    <t>Mana Roots Gingermánia Nealko zázvorové pivo 330ml</t>
  </si>
  <si>
    <t>Pivo Pilsner Urquell 12% 330ml sklo *ZO</t>
  </si>
  <si>
    <t>Pivo Pilsner Urquell 12% 6x500ml *ZO</t>
  </si>
  <si>
    <t>Pivo Bakalář 10% svetlé výčapné KEG 50l *ZO</t>
  </si>
  <si>
    <t>Pivo Bakalář 11% KEG 50l *ZO</t>
  </si>
  <si>
    <t>Pivo Bakalář Desítka tmavá 500ml sklo *ZO</t>
  </si>
  <si>
    <t>Pivo Bakalář Nealko 500ml sklo *ZO</t>
  </si>
  <si>
    <t>Pivo Birell Citrón &amp; mäta nealko 6x500ml *ZO</t>
  </si>
  <si>
    <t>Pivo Birell Limetka &amp; malina nealko 6x500ml *ZO</t>
  </si>
  <si>
    <t>Pivo Birell Pomelo &amp; grep nealko 6x500ml *ZO</t>
  </si>
  <si>
    <t>Pivo Birell Svetlý nealkoholický 6x500ml *ZO</t>
  </si>
  <si>
    <t>Pivo Captain Jack Orange spritz 6% 330ml sklo</t>
  </si>
  <si>
    <t>Pivo Captain Jack Original 6% 330ml sklo</t>
  </si>
  <si>
    <t>Pivo Corgoň 10% svetlé výčapné 6x550ml *ZO</t>
  </si>
  <si>
    <t>Pivo Gambrinus Originál 10 6x500ml *ZO</t>
  </si>
  <si>
    <t>Pivo Gambrinus Plná 12 6x500ml *ZO</t>
  </si>
  <si>
    <t>Pivo HEINEKEN 12% 0,33l 24ks balenie</t>
  </si>
  <si>
    <t>Pivo Heineken 12° svetlý ležiak 330ml sklo</t>
  </si>
  <si>
    <t>Pivo Kelt 10% svetlé výčapné pivo 1,5l *ZO</t>
  </si>
  <si>
    <t>Pivo Kelt 10% svetlé výčapné pivo 1,5l*ZO VÝPREDAJ</t>
  </si>
  <si>
    <t>Pivo Kozel 10% svetlé výčapné 6x500ml *ZO</t>
  </si>
  <si>
    <t>Pivo Kozel 12% svetlý ležiak 6x500ml *ZO</t>
  </si>
  <si>
    <t>Pivo Pilsner Urquell 12% KEG 15l *ZO</t>
  </si>
  <si>
    <t>Pivo Pilsner Urquell 12% KEG 30l *ZO</t>
  </si>
  <si>
    <t>Pivo Radegast rýdzo horká 12° 6x500ml *ZO</t>
  </si>
  <si>
    <t>Pivo Šariš Žiarivá 12 6x500ml *ZO</t>
  </si>
  <si>
    <t>Pivo Staropramen 0% nealkoholické 4x500ml *ZO</t>
  </si>
  <si>
    <t>Pivo Staropramen Premium 12% 0,33l sklo 24ks</t>
  </si>
  <si>
    <t>Pivo Staropramen Premium 12% 330ml sklo</t>
  </si>
  <si>
    <t>Pivo Staropramen Premium 12% 6x500ml *ZO</t>
  </si>
  <si>
    <t>Pivo Staropramen Smíchov 10% 6x500ml *ZO</t>
  </si>
  <si>
    <t>Pivo Svijany Svijanská desítka 500ml*ZO</t>
  </si>
  <si>
    <t>Pivo Svijany Svijanský máz 500ml *ZO</t>
  </si>
  <si>
    <t>Pivo Urpiner Classic 10% svetlé výčapné 500ml *ZO</t>
  </si>
  <si>
    <t>Pivo Urpiner Premium 12% svetlý ležiak 500ml *ZO</t>
  </si>
  <si>
    <t>Pivo Zlatý Bažant 0,0% extra horké 24x330ml sklo</t>
  </si>
  <si>
    <t>Pivo Zlatý Bažant 0,0% extra horké 330ml sklo</t>
  </si>
  <si>
    <t>Pivo Zlatý Bažant 0% svetlé nealko 6x500ml *ZO</t>
  </si>
  <si>
    <t>Pivo Zlatý Bažant 10% svetlé výčapné 6x500ml *ZO</t>
  </si>
  <si>
    <t>Pivo Zlatý Bažant 12% 73´ 24x330ml sklo</t>
  </si>
  <si>
    <t>Pivo Zlatý Bažant 12% 73' 330ml sklo</t>
  </si>
  <si>
    <t>Pivo Zlatý Bažant 12% ležiak 6x500ml *ZO</t>
  </si>
  <si>
    <t>Pivo Zlatý Bažant radler Citrón 6x500ml *ZO</t>
  </si>
  <si>
    <t>Pivo Zlatý Bažant radler tmavý Citrón 6x500ml *ZO</t>
  </si>
  <si>
    <t>Svijany Svijanský vozka nealko 500ml *ZO</t>
  </si>
  <si>
    <t>Svijany Svijanský vozka Ríbezľa &amp; Limetka 500ml*ZO</t>
  </si>
  <si>
    <t>Svijany Svijanský vozka Yuzu &amp; Bergamot 500ml *ZO</t>
  </si>
  <si>
    <t>Volfas Engelman APA Australian Pale Ale 568ml *ZO</t>
  </si>
  <si>
    <t>Volfas Engelman Baltic Porter 750ml sklo</t>
  </si>
  <si>
    <t>Volfas Engelman Beer mail Hoppy Lager 500ml *ZO</t>
  </si>
  <si>
    <t>Volfas Engelman Beer mail Mango Pale ale 500ml *ZO</t>
  </si>
  <si>
    <t>Volfas Engelman Beer mail Neipa 500ml *ZO</t>
  </si>
  <si>
    <t>Volfas Engelman IPA Indian Pale Ale 568ml *ZO</t>
  </si>
  <si>
    <t>Volfas Engelman KRIEK Belgian Type 568ml</t>
  </si>
  <si>
    <t>Pivo CORONA EXTRA 4,5% 355ml x 6ks bal.</t>
  </si>
  <si>
    <t>Pivo Stella Artois ležiak svetlý 4x500ml *ZO</t>
  </si>
  <si>
    <t>Pivo Zlatý Bažant radler Baza 6x500ml *ZO</t>
  </si>
  <si>
    <t>Pivo Desperados s príchuťou tequila 6x330ml</t>
  </si>
  <si>
    <t>Pivo Heineken 12° svetlý ležiak 4x500ml *ZO</t>
  </si>
  <si>
    <t>Always Classic Long hyg.vložky s krídelkami 9ks</t>
  </si>
  <si>
    <t>Always Classic Night hyg.vložky s krídelkami 8ks</t>
  </si>
  <si>
    <t>Always Classic Normal hyg.vložky s krídelkami 10ks</t>
  </si>
  <si>
    <t>Always Ultra Night hyg.vložky vel.3 14ks</t>
  </si>
  <si>
    <t>Always Ultra Normal hyg.vložky vel.1 20ks</t>
  </si>
  <si>
    <t>Always Ultra Secure Night hyg.vložky vel.4 12ks</t>
  </si>
  <si>
    <t>Always Ultra Super hyg.vložky vel.2 16ks</t>
  </si>
  <si>
    <t>Bella Panty Herbs skorocel slipové vložky 60ks</t>
  </si>
  <si>
    <t>Bella Panty Herbs verbena slipové vložky 60ks</t>
  </si>
  <si>
    <t>Bella Perfecta Slim Blue hygienické vložky 20ks</t>
  </si>
  <si>
    <t>Bella Perfecta Slim Green hygienické vložky 20ks</t>
  </si>
  <si>
    <t>Bella Perfecta Slim Night Extra Soft h.vložky 14ks</t>
  </si>
  <si>
    <t>Bella Perfecta Slim Night Silky Drai h.vložky 14ks</t>
  </si>
  <si>
    <t>Dámske tampóny o.b. ProComfort mini 16 ks</t>
  </si>
  <si>
    <t>Dámske tampóny o.b. ProComfort super 16 ks</t>
  </si>
  <si>
    <t>Dámske tampóny Ria Comfort mini 16 ks</t>
  </si>
  <si>
    <t>Dámske tampóny Ria normal 16 ks</t>
  </si>
  <si>
    <t>Dámske tampóny Ria Šport normal 16 ks</t>
  </si>
  <si>
    <t>Dámske tampóny Ria Šport super 16 ks</t>
  </si>
  <si>
    <t>Dámske tampóny Ria super 16 ks</t>
  </si>
  <si>
    <t>Dámske tampóny Ria super plus 16 ks</t>
  </si>
  <si>
    <t>Discreet Multiform 0% Air Intímka 100 ks</t>
  </si>
  <si>
    <t>Naturella Classic Maxi hyg.vložky 8ks</t>
  </si>
  <si>
    <t>Naturella Classic Normal hyg.vložky 10ks</t>
  </si>
  <si>
    <t>Sanytol Dezinfekcia na bielizeň Biele kvety 1l</t>
  </si>
  <si>
    <t>Ariel +Extra Clean Power prací gel 39PD 1,95l</t>
  </si>
  <si>
    <t>Ariel +Revita Black prací gel 39PD 1,95l</t>
  </si>
  <si>
    <t>Ariel All In 1 Pods Mountain Spring kapsule 31PD</t>
  </si>
  <si>
    <t>Ariel Mountain Spring prací gel 48PD 2,40l</t>
  </si>
  <si>
    <t>Ariel Sensitive Skin prací gel 39PD 1,95l</t>
  </si>
  <si>
    <t>Chante Clair Bicarbonato gél 23PD 1150ml</t>
  </si>
  <si>
    <t>Chante Clair DeoAction aviváž 45PD 900ml</t>
  </si>
  <si>
    <t>Chante Clair DeoAction gél 21PD 1050ml</t>
  </si>
  <si>
    <t>Chante Clair Vert Bio Baby Mandorla gél 15PD 750ml</t>
  </si>
  <si>
    <t>Chante Clair Vert Bio EssentialOil gél 21PD 1071ml</t>
  </si>
  <si>
    <t>Chicco Sensitive kapsule 16PD</t>
  </si>
  <si>
    <t>Chicco Sensitive Kvetinové objatie 30PD 750ml</t>
  </si>
  <si>
    <t>Chicco Sensitive Sladký Púder 30PD 750ml</t>
  </si>
  <si>
    <t>Coccolino Blue Splash 42PD 1050 ml</t>
  </si>
  <si>
    <t>Coccolino Blue Splash 72PD 1800 ml</t>
  </si>
  <si>
    <t>Coccolino Creations Honeysuckle&amp;Sandalwood 1450 ml</t>
  </si>
  <si>
    <t>Coccolino Creations Passion Flower&amp;Bergamot 1450ml</t>
  </si>
  <si>
    <t>Coccolino Creations Purple Orchid 58PD 1450 ml</t>
  </si>
  <si>
    <t>Coccolino Creations Snapdragon &amp; Patchouli 1450 ml</t>
  </si>
  <si>
    <t>Coccolino Orange Rush 72PD 1800 ml</t>
  </si>
  <si>
    <t>Coccolino Sensitive 42PD 1050 ml</t>
  </si>
  <si>
    <t>Coccolino Sensitive 72PD 1800 ml</t>
  </si>
  <si>
    <t>Coccolino Sensitive Almond &amp; Cashmere Balm 1450 ml</t>
  </si>
  <si>
    <t>Ecobolle prací gél La Vie Est Belle 3l</t>
  </si>
  <si>
    <t>Sanytol odstraňovač škvŕn Žiarivá biela 450g</t>
  </si>
  <si>
    <t>Ecobolle aviváž Afrodite 1,5l</t>
  </si>
  <si>
    <t>Ecobolle aviváž Hypnotik 1,5l</t>
  </si>
  <si>
    <t>Ecobolle aviváž La Vie Est Belle 1,5l</t>
  </si>
  <si>
    <t>Ecobolle prací gél Afrodite 3l</t>
  </si>
  <si>
    <t>Ecobolle prací gél deti a citlivá pokožka 3l</t>
  </si>
  <si>
    <t>Ecobolle prací gél Hypnotik 3l</t>
  </si>
  <si>
    <t>Fine obrúsky bieliace 12ks</t>
  </si>
  <si>
    <t>Fine obrúsky na obnovu džínsových odevov 12ks</t>
  </si>
  <si>
    <t>Fine obrúsky na oživenie čiernej 12ks</t>
  </si>
  <si>
    <t>Fine obrúsky pohlcujúce farbu a na škvrny 12ks</t>
  </si>
  <si>
    <t>Frosch Aviváž Mandľové mlieko 750ml</t>
  </si>
  <si>
    <t>Frosch Baby Máchadlo 750ml</t>
  </si>
  <si>
    <t>Frosch Baby Prací prostriedok 1,5l</t>
  </si>
  <si>
    <t>Frosch Prací prostriedok na vlnu Mandľa 1,5l</t>
  </si>
  <si>
    <t>Frosch Škvrny a la "žlčové mydlo" 500ml</t>
  </si>
  <si>
    <t>Lenor 2v1 Spring Awakening prací gel 60PD 3,30l</t>
  </si>
  <si>
    <t>Lenor Aprilfrisch Obrúsky do sušičky 34 ks</t>
  </si>
  <si>
    <t>Lenor Diamond And Lotus Flower aviváž 48PD 1,42l</t>
  </si>
  <si>
    <t>Lenor Sensitive Skin prací gel 60PD 3l</t>
  </si>
  <si>
    <t>Lenor Vanilla Orchid &amp; Golden Amber 60PD 3l</t>
  </si>
  <si>
    <t>Persil Sensitive prací gel 44PD 1,98l</t>
  </si>
  <si>
    <t>Persil Sensitive prací gel 63PD 2,835l</t>
  </si>
  <si>
    <t>Perwoll Renew Black gél 54PD 2,97l</t>
  </si>
  <si>
    <t>Perwoll Renew Color gél 54PD 2,97l</t>
  </si>
  <si>
    <t>Chicco zubná kefka od 3rokov Bamboo 1ks</t>
  </si>
  <si>
    <t>Chicco zubná kefka od 6 mesiacov modrá 1ks</t>
  </si>
  <si>
    <t>Biela Perla bieliace pero 30 + 8 ml</t>
  </si>
  <si>
    <t>Biela Perla pasta Bamboo Carbon + Aloe 75 ml</t>
  </si>
  <si>
    <t>Biela Perla pasta Coconut 75 ml</t>
  </si>
  <si>
    <t>Biela Perla pasta Crystal White 100 ml</t>
  </si>
  <si>
    <t>Biela Perla pasta Intenzívne bielenie 75 ml</t>
  </si>
  <si>
    <t>Biela Perla pasta Kurkuma + Q10 75 ml</t>
  </si>
  <si>
    <t>Biela Perla pasta pre fajčiarov 75 ml</t>
  </si>
  <si>
    <t>Biela Perla pasta Sensitive s levanduľou 75 ml</t>
  </si>
  <si>
    <t>Biela Perla pasta White &amp; fresh moringa 75 ml</t>
  </si>
  <si>
    <t>Biela Perla pasta Zdravé Ďasná 75 ml</t>
  </si>
  <si>
    <t>Colgate Max White Expert White zubná pasta 75 ml</t>
  </si>
  <si>
    <t>Colgate Triple Action Mint zubná pasta 100 ml</t>
  </si>
  <si>
    <t>Curaprox Black Is White žuvačky 12ks</t>
  </si>
  <si>
    <t>Curaprox CK 4260 Baby zubná kefka 0-4 rokov</t>
  </si>
  <si>
    <t>Curaprox CPS 06 Prime Refill medzizubné kefky 8ks</t>
  </si>
  <si>
    <t>Curaprox CPS 06 Prime Start medzizubné kefky 5ks</t>
  </si>
  <si>
    <t>Curaprox CPS 07 Prime Refill medzizubné kefky 8ks</t>
  </si>
  <si>
    <t>Curaprox CPS 07 Prime Start medzizubné kefky 5ks</t>
  </si>
  <si>
    <t>Curaprox CPS 08 Prime Refill medzizubné kefky 8ks</t>
  </si>
  <si>
    <t>Curaprox CPS 08 Prime Start medzizubné kefky 5ks</t>
  </si>
  <si>
    <t>Curaprox CPS 09 Prime Refill medzizubné kefky 8ks</t>
  </si>
  <si>
    <t>Curaprox CPS 09 Prime Start medzizubné kefky 5ks</t>
  </si>
  <si>
    <t>Curaprox CPS 11 Prime Refill medzizubné kefky 8ks</t>
  </si>
  <si>
    <t>CURAPROX CS 1560 Soft - zubná kefka 3 ks</t>
  </si>
  <si>
    <t>Curaprox CS 1560 Soft zubná kefka 1ks</t>
  </si>
  <si>
    <t>CURAPROX CS 3960 Super Soft - zubná kefka 3 ks</t>
  </si>
  <si>
    <t>Curaprox CS 3960 Super soft zubná kefka 1ks</t>
  </si>
  <si>
    <t>Curaprox CS 5460 Travel Set ústnej hygieny modrý</t>
  </si>
  <si>
    <t>Curaprox CS 5460 Travel Set ústnej hygieny ružový</t>
  </si>
  <si>
    <t>Curaprox CS 5460 Travel Set ústnej hygieny žltý</t>
  </si>
  <si>
    <t>CURAPROX CS 5460 Ultra Soft - zubná kefka 3 ks</t>
  </si>
  <si>
    <t>Curaprox CS 5460 Ultra Soft zubná kefka 1ks</t>
  </si>
  <si>
    <t>Curaprox CS 5500 detská zubná kefka 4-12 rokov</t>
  </si>
  <si>
    <t>Curaprox DF 834 dentálna niť vosková 50m</t>
  </si>
  <si>
    <t>Curaprox DF 967 dentálne šabličky 30ks</t>
  </si>
  <si>
    <t>Curaprox Enzycal 1450 zubná pasta 75ml</t>
  </si>
  <si>
    <t>Curaprox Enzycal 950 zubná pasta 75ml</t>
  </si>
  <si>
    <t>Curaprox Enzycal Zero zubná pasta 75ml</t>
  </si>
  <si>
    <t>Curaprox Kids zubná pasta 2r+ Jahoda 60ml</t>
  </si>
  <si>
    <t>Curaprox Kids zubná pasta 6r+ Melón 60ml</t>
  </si>
  <si>
    <t>elmex Sensitive s aminfluoridom zubná pasta 75 ml</t>
  </si>
  <si>
    <t>elmex Sensitive Whitening zubná pasta 75 ml</t>
  </si>
  <si>
    <t>Listerine Cool Mint ústna voda 1 l</t>
  </si>
  <si>
    <t>Listerine Cool Mint ústna voda 500 ml</t>
  </si>
  <si>
    <t>Listerine Fresh Burst ústna voda 500 ml</t>
  </si>
  <si>
    <t>Listerine Smart Rinse Mild Berry ústna voda 250 ml</t>
  </si>
  <si>
    <t>Listerine Stay White ústna voda 500 ml</t>
  </si>
  <si>
    <t>Listerine Total Care Clean Mint ústna voda 500 ml</t>
  </si>
  <si>
    <t>meridol Gentle White zubná pasta 75 ml</t>
  </si>
  <si>
    <t>meridol zubná pasta pre dennú starostlivosť 75 ml</t>
  </si>
  <si>
    <t>Oral-B Essential Dentálna niť s mätou, 50 m</t>
  </si>
  <si>
    <t>Parodontax Fluoride zubná pasta 100 ml</t>
  </si>
  <si>
    <t>Parodontax Whitening zubná pasta 75 ml</t>
  </si>
  <si>
    <t>Sensodyne Rapid Whitening zubná pasta 75 ml</t>
  </si>
  <si>
    <t>Signal Bio Natural Protection zubná pasta 75 ml</t>
  </si>
  <si>
    <t>Signal Family Care Daily White zubná pasta 125 ml</t>
  </si>
  <si>
    <t>Signal Micro-Granules zubná pasta 75 ml</t>
  </si>
  <si>
    <t>Signal Nature Coco White zubná pasta 75 ml</t>
  </si>
  <si>
    <t>Vademecum Complete Vegan formula zubná pasta 75 ml</t>
  </si>
  <si>
    <t>Vademecum White &amp; Charcoal zubná pasta 75 ml</t>
  </si>
  <si>
    <t>Curaprox CS 1006 Jednozväzková zubná kefka 1ks</t>
  </si>
  <si>
    <t>Répa</t>
  </si>
  <si>
    <t>Saláta</t>
  </si>
  <si>
    <t>Vöröshagyma</t>
  </si>
  <si>
    <t>Koktélparadicsom</t>
  </si>
  <si>
    <t>Kígyóuborka</t>
  </si>
  <si>
    <t>Magyarország (HUF)</t>
  </si>
  <si>
    <t>Ausztria (EUR)</t>
  </si>
  <si>
    <t>AU-HU</t>
  </si>
  <si>
    <t xml:space="preserve">22,29 13,29 </t>
  </si>
  <si>
    <t xml:space="preserve">4,09 3,25 </t>
  </si>
  <si>
    <t xml:space="preserve">11,89 9,49 </t>
  </si>
  <si>
    <t xml:space="preserve">7,99 6,39 </t>
  </si>
  <si>
    <t xml:space="preserve">6,59 5,25 </t>
  </si>
  <si>
    <t xml:space="preserve">9,99 7,99 </t>
  </si>
  <si>
    <t xml:space="preserve">5,39 4,29 </t>
  </si>
  <si>
    <t xml:space="preserve">4,69 3,89 </t>
  </si>
  <si>
    <t xml:space="preserve">1,99 1,69 </t>
  </si>
  <si>
    <t xml:space="preserve">2,89 0,72 </t>
  </si>
  <si>
    <t xml:space="preserve">1,46 0,73 </t>
  </si>
  <si>
    <t xml:space="preserve">1,59 0,40 </t>
  </si>
  <si>
    <t xml:space="preserve">0,99 0,69 </t>
  </si>
  <si>
    <t>Nivea Creme So krémszappan 100 g</t>
  </si>
  <si>
    <t>Fa So &amp; Caring Aloe Vera folyékony krémszappan 250 ml</t>
  </si>
  <si>
    <t>Nivea Creme So folyékony krémszappan 250 ml</t>
  </si>
  <si>
    <t>Hawaiian Tropic Aer Sun aloe vera tartalmú, trópusi illatú nyugtató zselé 200 ml</t>
  </si>
  <si>
    <t>Nivea So Moment ajándékcsomag</t>
  </si>
  <si>
    <t>Euro</t>
  </si>
  <si>
    <t>Alma</t>
  </si>
  <si>
    <t>Szőlő</t>
  </si>
  <si>
    <t>Banán</t>
  </si>
  <si>
    <t>Citrom</t>
  </si>
  <si>
    <t>Ananász</t>
  </si>
  <si>
    <t>Tortilla</t>
  </si>
  <si>
    <t>Hamburger</t>
  </si>
  <si>
    <t>Toast kenyér</t>
  </si>
  <si>
    <t>Alkoholmentes</t>
  </si>
  <si>
    <t>0,5l sör</t>
  </si>
  <si>
    <t>0,33l sör</t>
  </si>
  <si>
    <t>Fogkrém</t>
  </si>
  <si>
    <t>Betét</t>
  </si>
  <si>
    <t>Dezodor</t>
  </si>
  <si>
    <t>SK-HU</t>
  </si>
  <si>
    <t>Szlovákia (EUR)</t>
  </si>
  <si>
    <t>Paprika</t>
  </si>
  <si>
    <t>Hagyma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</si>
</sst>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7" xfId="0" applyBorder="1" applyAlignment="1"/>
    <xf numFmtId="0" fontId="6" fillId="0" borderId="0" xfId="0" applyFont="1"/>
    <xf numFmtId="2" fontId="2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64" fontId="5" fillId="3" borderId="6" xfId="1" applyNumberFormat="1" applyFont="1" applyFill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10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86" workbookViewId="0">
      <selection activeCell="A104" sqref="A104"/>
    </sheetView>
  </sheetViews>
  <sheetFormatPr defaultRowHeight="14.4" x14ac:dyDescent="0.3"/>
  <cols>
    <col min="1" max="1" width="63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299</v>
      </c>
    </row>
    <row r="3" spans="1:2" x14ac:dyDescent="0.3">
      <c r="A3" t="s">
        <v>3</v>
      </c>
      <c r="B3">
        <v>249</v>
      </c>
    </row>
    <row r="4" spans="1:2" x14ac:dyDescent="0.3">
      <c r="A4" t="s">
        <v>4</v>
      </c>
      <c r="B4">
        <v>999</v>
      </c>
    </row>
    <row r="5" spans="1:2" x14ac:dyDescent="0.3">
      <c r="A5" t="s">
        <v>5</v>
      </c>
      <c r="B5">
        <v>249</v>
      </c>
    </row>
    <row r="6" spans="1:2" x14ac:dyDescent="0.3">
      <c r="A6" t="s">
        <v>6</v>
      </c>
      <c r="B6" s="8">
        <v>1049</v>
      </c>
    </row>
    <row r="7" spans="1:2" x14ac:dyDescent="0.3">
      <c r="A7" t="s">
        <v>7</v>
      </c>
      <c r="B7">
        <v>999</v>
      </c>
    </row>
    <row r="8" spans="1:2" x14ac:dyDescent="0.3">
      <c r="A8" t="s">
        <v>8</v>
      </c>
      <c r="B8" s="8">
        <v>1999</v>
      </c>
    </row>
    <row r="9" spans="1:2" x14ac:dyDescent="0.3">
      <c r="A9" t="s">
        <v>9</v>
      </c>
      <c r="B9">
        <v>999</v>
      </c>
    </row>
    <row r="10" spans="1:2" x14ac:dyDescent="0.3">
      <c r="A10" t="s">
        <v>10</v>
      </c>
      <c r="B10" s="8">
        <v>1499</v>
      </c>
    </row>
    <row r="11" spans="1:2" x14ac:dyDescent="0.3">
      <c r="A11" t="s">
        <v>11</v>
      </c>
      <c r="B11">
        <v>599</v>
      </c>
    </row>
    <row r="12" spans="1:2" x14ac:dyDescent="0.3">
      <c r="A12" t="s">
        <v>12</v>
      </c>
      <c r="B12">
        <v>699</v>
      </c>
    </row>
    <row r="13" spans="1:2" x14ac:dyDescent="0.3">
      <c r="A13" t="s">
        <v>13</v>
      </c>
      <c r="B13">
        <v>869</v>
      </c>
    </row>
    <row r="14" spans="1:2" x14ac:dyDescent="0.3">
      <c r="A14" t="s">
        <v>14</v>
      </c>
      <c r="B14">
        <v>669</v>
      </c>
    </row>
    <row r="15" spans="1:2" x14ac:dyDescent="0.3">
      <c r="A15" t="s">
        <v>15</v>
      </c>
      <c r="B15">
        <v>579</v>
      </c>
    </row>
    <row r="16" spans="1:2" x14ac:dyDescent="0.3">
      <c r="A16" t="s">
        <v>16</v>
      </c>
      <c r="B16">
        <v>799</v>
      </c>
    </row>
    <row r="17" spans="1:2" x14ac:dyDescent="0.3">
      <c r="A17" t="s">
        <v>17</v>
      </c>
      <c r="B17">
        <v>319</v>
      </c>
    </row>
    <row r="18" spans="1:2" x14ac:dyDescent="0.3">
      <c r="A18" t="s">
        <v>18</v>
      </c>
      <c r="B18">
        <v>929</v>
      </c>
    </row>
    <row r="19" spans="1:2" x14ac:dyDescent="0.3">
      <c r="A19" t="s">
        <v>19</v>
      </c>
      <c r="B19">
        <v>999</v>
      </c>
    </row>
    <row r="20" spans="1:2" x14ac:dyDescent="0.3">
      <c r="A20" t="s">
        <v>20</v>
      </c>
      <c r="B20">
        <v>899</v>
      </c>
    </row>
    <row r="21" spans="1:2" x14ac:dyDescent="0.3">
      <c r="A21" t="s">
        <v>21</v>
      </c>
      <c r="B21" s="8">
        <v>1739</v>
      </c>
    </row>
    <row r="22" spans="1:2" x14ac:dyDescent="0.3">
      <c r="A22" t="s">
        <v>22</v>
      </c>
      <c r="B22">
        <v>889</v>
      </c>
    </row>
    <row r="23" spans="1:2" x14ac:dyDescent="0.3">
      <c r="A23" t="s">
        <v>23</v>
      </c>
      <c r="B23">
        <v>999</v>
      </c>
    </row>
    <row r="24" spans="1:2" x14ac:dyDescent="0.3">
      <c r="A24" t="s">
        <v>24</v>
      </c>
      <c r="B24">
        <v>699</v>
      </c>
    </row>
    <row r="25" spans="1:2" x14ac:dyDescent="0.3">
      <c r="A25" t="s">
        <v>25</v>
      </c>
      <c r="B25">
        <v>679</v>
      </c>
    </row>
    <row r="26" spans="1:2" x14ac:dyDescent="0.3">
      <c r="A26" t="s">
        <v>26</v>
      </c>
      <c r="B26">
        <v>929</v>
      </c>
    </row>
    <row r="27" spans="1:2" x14ac:dyDescent="0.3">
      <c r="A27" t="s">
        <v>27</v>
      </c>
      <c r="B27">
        <v>389</v>
      </c>
    </row>
    <row r="28" spans="1:2" x14ac:dyDescent="0.3">
      <c r="A28" t="s">
        <v>28</v>
      </c>
      <c r="B28">
        <v>219</v>
      </c>
    </row>
    <row r="29" spans="1:2" x14ac:dyDescent="0.3">
      <c r="A29" t="s">
        <v>29</v>
      </c>
      <c r="B29" s="8">
        <v>1299</v>
      </c>
    </row>
    <row r="30" spans="1:2" x14ac:dyDescent="0.3">
      <c r="A30" t="s">
        <v>30</v>
      </c>
      <c r="B30">
        <v>279</v>
      </c>
    </row>
    <row r="31" spans="1:2" x14ac:dyDescent="0.3">
      <c r="A31" t="s">
        <v>31</v>
      </c>
      <c r="B31">
        <v>209</v>
      </c>
    </row>
    <row r="32" spans="1:2" x14ac:dyDescent="0.3">
      <c r="A32" t="s">
        <v>32</v>
      </c>
      <c r="B32">
        <v>659</v>
      </c>
    </row>
    <row r="33" spans="1:2" x14ac:dyDescent="0.3">
      <c r="A33" t="s">
        <v>33</v>
      </c>
      <c r="B33">
        <v>299</v>
      </c>
    </row>
    <row r="34" spans="1:2" x14ac:dyDescent="0.3">
      <c r="A34" t="s">
        <v>34</v>
      </c>
      <c r="B34" s="8">
        <v>1599</v>
      </c>
    </row>
    <row r="35" spans="1:2" x14ac:dyDescent="0.3">
      <c r="A35" t="s">
        <v>35</v>
      </c>
      <c r="B35" s="8">
        <v>1599</v>
      </c>
    </row>
    <row r="36" spans="1:2" x14ac:dyDescent="0.3">
      <c r="A36" t="s">
        <v>36</v>
      </c>
      <c r="B36" s="8">
        <v>1999</v>
      </c>
    </row>
    <row r="37" spans="1:2" x14ac:dyDescent="0.3">
      <c r="A37" t="s">
        <v>37</v>
      </c>
      <c r="B37" s="8">
        <v>1999</v>
      </c>
    </row>
    <row r="38" spans="1:2" x14ac:dyDescent="0.3">
      <c r="A38" t="s">
        <v>38</v>
      </c>
      <c r="B38">
        <v>999</v>
      </c>
    </row>
    <row r="39" spans="1:2" x14ac:dyDescent="0.3">
      <c r="A39" t="s">
        <v>39</v>
      </c>
      <c r="B39" s="8">
        <v>1099</v>
      </c>
    </row>
    <row r="40" spans="1:2" x14ac:dyDescent="0.3">
      <c r="A40" t="s">
        <v>40</v>
      </c>
      <c r="B40" s="8">
        <v>1499</v>
      </c>
    </row>
    <row r="41" spans="1:2" x14ac:dyDescent="0.3">
      <c r="A41" t="s">
        <v>41</v>
      </c>
      <c r="B41">
        <v>699</v>
      </c>
    </row>
    <row r="42" spans="1:2" x14ac:dyDescent="0.3">
      <c r="A42" t="s">
        <v>42</v>
      </c>
      <c r="B42">
        <v>999</v>
      </c>
    </row>
    <row r="43" spans="1:2" x14ac:dyDescent="0.3">
      <c r="A43" t="s">
        <v>43</v>
      </c>
      <c r="B43">
        <v>799</v>
      </c>
    </row>
    <row r="44" spans="1:2" x14ac:dyDescent="0.3">
      <c r="A44" t="s">
        <v>44</v>
      </c>
      <c r="B44" s="8">
        <v>1379</v>
      </c>
    </row>
    <row r="45" spans="1:2" x14ac:dyDescent="0.3">
      <c r="A45" t="s">
        <v>45</v>
      </c>
      <c r="B45">
        <v>999</v>
      </c>
    </row>
    <row r="46" spans="1:2" x14ac:dyDescent="0.3">
      <c r="A46" t="s">
        <v>46</v>
      </c>
      <c r="B46">
        <v>899</v>
      </c>
    </row>
    <row r="47" spans="1:2" x14ac:dyDescent="0.3">
      <c r="A47" t="s">
        <v>47</v>
      </c>
      <c r="B47" s="8">
        <v>1499</v>
      </c>
    </row>
    <row r="48" spans="1:2" x14ac:dyDescent="0.3">
      <c r="A48" t="s">
        <v>48</v>
      </c>
      <c r="B48">
        <v>479</v>
      </c>
    </row>
    <row r="49" spans="1:2" x14ac:dyDescent="0.3">
      <c r="A49" t="s">
        <v>49</v>
      </c>
      <c r="B49">
        <v>299</v>
      </c>
    </row>
    <row r="50" spans="1:2" x14ac:dyDescent="0.3">
      <c r="A50" t="s">
        <v>50</v>
      </c>
      <c r="B50" s="8">
        <v>1329</v>
      </c>
    </row>
    <row r="51" spans="1:2" x14ac:dyDescent="0.3">
      <c r="A51" t="s">
        <v>51</v>
      </c>
      <c r="B51">
        <v>49</v>
      </c>
    </row>
    <row r="52" spans="1:2" x14ac:dyDescent="0.3">
      <c r="A52" t="s">
        <v>52</v>
      </c>
      <c r="B52">
        <v>639</v>
      </c>
    </row>
    <row r="53" spans="1:2" x14ac:dyDescent="0.3">
      <c r="A53" t="s">
        <v>53</v>
      </c>
      <c r="B53">
        <v>469</v>
      </c>
    </row>
    <row r="54" spans="1:2" x14ac:dyDescent="0.3">
      <c r="A54" t="s">
        <v>54</v>
      </c>
      <c r="B54">
        <v>869</v>
      </c>
    </row>
    <row r="55" spans="1:2" x14ac:dyDescent="0.3">
      <c r="A55" t="s">
        <v>55</v>
      </c>
      <c r="B55">
        <v>309</v>
      </c>
    </row>
    <row r="56" spans="1:2" x14ac:dyDescent="0.3">
      <c r="A56" t="s">
        <v>56</v>
      </c>
      <c r="B56">
        <v>599</v>
      </c>
    </row>
    <row r="57" spans="1:2" x14ac:dyDescent="0.3">
      <c r="A57" t="s">
        <v>57</v>
      </c>
      <c r="B57">
        <v>399</v>
      </c>
    </row>
    <row r="58" spans="1:2" x14ac:dyDescent="0.3">
      <c r="A58" t="s">
        <v>58</v>
      </c>
      <c r="B58">
        <v>599</v>
      </c>
    </row>
    <row r="59" spans="1:2" x14ac:dyDescent="0.3">
      <c r="A59" t="s">
        <v>59</v>
      </c>
      <c r="B59">
        <v>299</v>
      </c>
    </row>
    <row r="60" spans="1:2" x14ac:dyDescent="0.3">
      <c r="A60" t="s">
        <v>60</v>
      </c>
      <c r="B60">
        <v>799</v>
      </c>
    </row>
    <row r="61" spans="1:2" x14ac:dyDescent="0.3">
      <c r="A61" t="s">
        <v>61</v>
      </c>
      <c r="B61">
        <v>529</v>
      </c>
    </row>
    <row r="62" spans="1:2" x14ac:dyDescent="0.3">
      <c r="A62" t="s">
        <v>62</v>
      </c>
      <c r="B62">
        <v>429</v>
      </c>
    </row>
    <row r="63" spans="1:2" x14ac:dyDescent="0.3">
      <c r="A63" t="s">
        <v>63</v>
      </c>
      <c r="B63" s="8">
        <v>2399</v>
      </c>
    </row>
    <row r="64" spans="1:2" x14ac:dyDescent="0.3">
      <c r="A64" t="s">
        <v>64</v>
      </c>
      <c r="B64">
        <v>529</v>
      </c>
    </row>
    <row r="65" spans="1:2" x14ac:dyDescent="0.3">
      <c r="A65" t="s">
        <v>65</v>
      </c>
      <c r="B65">
        <v>269</v>
      </c>
    </row>
    <row r="66" spans="1:2" x14ac:dyDescent="0.3">
      <c r="A66" t="s">
        <v>66</v>
      </c>
      <c r="B66" s="8">
        <v>2199</v>
      </c>
    </row>
    <row r="67" spans="1:2" x14ac:dyDescent="0.3">
      <c r="A67" t="s">
        <v>67</v>
      </c>
      <c r="B67">
        <v>999</v>
      </c>
    </row>
    <row r="68" spans="1:2" x14ac:dyDescent="0.3">
      <c r="A68" t="s">
        <v>68</v>
      </c>
      <c r="B68">
        <v>419</v>
      </c>
    </row>
    <row r="69" spans="1:2" x14ac:dyDescent="0.3">
      <c r="A69" t="s">
        <v>69</v>
      </c>
      <c r="B69" s="8">
        <v>1249</v>
      </c>
    </row>
    <row r="70" spans="1:2" x14ac:dyDescent="0.3">
      <c r="A70" t="s">
        <v>70</v>
      </c>
      <c r="B70" s="8">
        <v>1299</v>
      </c>
    </row>
    <row r="71" spans="1:2" x14ac:dyDescent="0.3">
      <c r="A71" t="s">
        <v>71</v>
      </c>
      <c r="B71" s="8">
        <v>1849</v>
      </c>
    </row>
    <row r="72" spans="1:2" x14ac:dyDescent="0.3">
      <c r="A72" t="s">
        <v>72</v>
      </c>
      <c r="B72" s="8">
        <v>1299</v>
      </c>
    </row>
    <row r="73" spans="1:2" x14ac:dyDescent="0.3">
      <c r="A73" t="s">
        <v>73</v>
      </c>
      <c r="B73">
        <v>289</v>
      </c>
    </row>
    <row r="74" spans="1:2" x14ac:dyDescent="0.3">
      <c r="A74" t="s">
        <v>74</v>
      </c>
      <c r="B74">
        <v>479</v>
      </c>
    </row>
    <row r="75" spans="1:2" x14ac:dyDescent="0.3">
      <c r="A75" t="s">
        <v>75</v>
      </c>
      <c r="B75">
        <v>519</v>
      </c>
    </row>
    <row r="76" spans="1:2" x14ac:dyDescent="0.3">
      <c r="A76" t="s">
        <v>76</v>
      </c>
      <c r="B76">
        <v>659</v>
      </c>
    </row>
    <row r="77" spans="1:2" x14ac:dyDescent="0.3">
      <c r="A77" t="s">
        <v>77</v>
      </c>
      <c r="B77">
        <v>669</v>
      </c>
    </row>
    <row r="78" spans="1:2" x14ac:dyDescent="0.3">
      <c r="A78" t="s">
        <v>78</v>
      </c>
      <c r="B78">
        <v>619</v>
      </c>
    </row>
    <row r="79" spans="1:2" x14ac:dyDescent="0.3">
      <c r="A79" t="s">
        <v>79</v>
      </c>
      <c r="B79">
        <v>679</v>
      </c>
    </row>
    <row r="80" spans="1:2" x14ac:dyDescent="0.3">
      <c r="A80" t="s">
        <v>80</v>
      </c>
      <c r="B80">
        <v>599</v>
      </c>
    </row>
    <row r="81" spans="1:2" x14ac:dyDescent="0.3">
      <c r="A81" t="s">
        <v>81</v>
      </c>
      <c r="B81">
        <v>579</v>
      </c>
    </row>
    <row r="82" spans="1:2" x14ac:dyDescent="0.3">
      <c r="A82" t="s">
        <v>82</v>
      </c>
      <c r="B82">
        <v>719</v>
      </c>
    </row>
    <row r="83" spans="1:2" x14ac:dyDescent="0.3">
      <c r="A83" t="s">
        <v>83</v>
      </c>
      <c r="B83">
        <v>599</v>
      </c>
    </row>
    <row r="84" spans="1:2" x14ac:dyDescent="0.3">
      <c r="A84" t="s">
        <v>84</v>
      </c>
      <c r="B84">
        <v>599</v>
      </c>
    </row>
    <row r="85" spans="1:2" x14ac:dyDescent="0.3">
      <c r="A85" t="s">
        <v>85</v>
      </c>
      <c r="B85">
        <v>679</v>
      </c>
    </row>
    <row r="86" spans="1:2" x14ac:dyDescent="0.3">
      <c r="A86" t="s">
        <v>86</v>
      </c>
      <c r="B86">
        <v>679</v>
      </c>
    </row>
    <row r="87" spans="1:2" x14ac:dyDescent="0.3">
      <c r="A87" t="s">
        <v>87</v>
      </c>
      <c r="B87">
        <v>109</v>
      </c>
    </row>
    <row r="88" spans="1:2" x14ac:dyDescent="0.3">
      <c r="A88" t="s">
        <v>88</v>
      </c>
      <c r="B88">
        <v>999</v>
      </c>
    </row>
    <row r="89" spans="1:2" x14ac:dyDescent="0.3">
      <c r="A89" t="s">
        <v>89</v>
      </c>
      <c r="B89" s="8">
        <v>1099</v>
      </c>
    </row>
    <row r="90" spans="1:2" x14ac:dyDescent="0.3">
      <c r="A90" t="s">
        <v>90</v>
      </c>
      <c r="B90">
        <v>869</v>
      </c>
    </row>
    <row r="91" spans="1:2" x14ac:dyDescent="0.3">
      <c r="A91" t="s">
        <v>91</v>
      </c>
      <c r="B91" s="8">
        <v>1259</v>
      </c>
    </row>
    <row r="92" spans="1:2" x14ac:dyDescent="0.3">
      <c r="A92" t="s">
        <v>92</v>
      </c>
      <c r="B92" s="8">
        <v>1289</v>
      </c>
    </row>
    <row r="93" spans="1:2" x14ac:dyDescent="0.3">
      <c r="A93" t="s">
        <v>2</v>
      </c>
      <c r="B93">
        <v>299</v>
      </c>
    </row>
    <row r="94" spans="1:2" x14ac:dyDescent="0.3">
      <c r="A94" t="s">
        <v>6</v>
      </c>
      <c r="B94" s="8">
        <v>1049</v>
      </c>
    </row>
    <row r="95" spans="1:2" x14ac:dyDescent="0.3">
      <c r="A95" t="s">
        <v>4</v>
      </c>
      <c r="B95">
        <v>999</v>
      </c>
    </row>
    <row r="96" spans="1:2" x14ac:dyDescent="0.3">
      <c r="A96" t="s">
        <v>5</v>
      </c>
      <c r="B96">
        <v>249</v>
      </c>
    </row>
    <row r="97" spans="1:2" x14ac:dyDescent="0.3">
      <c r="A97" t="s">
        <v>3</v>
      </c>
      <c r="B97">
        <v>249</v>
      </c>
    </row>
    <row r="98" spans="1:2" x14ac:dyDescent="0.3">
      <c r="A98" t="s">
        <v>49</v>
      </c>
      <c r="B98">
        <v>299</v>
      </c>
    </row>
    <row r="99" spans="1:2" x14ac:dyDescent="0.3">
      <c r="A99" t="s">
        <v>7</v>
      </c>
      <c r="B99">
        <v>999</v>
      </c>
    </row>
    <row r="100" spans="1:2" x14ac:dyDescent="0.3">
      <c r="A100" t="s">
        <v>8</v>
      </c>
      <c r="B100" s="8">
        <v>1999</v>
      </c>
    </row>
    <row r="101" spans="1:2" x14ac:dyDescent="0.3">
      <c r="A101" t="s">
        <v>52</v>
      </c>
      <c r="B101">
        <v>639</v>
      </c>
    </row>
    <row r="102" spans="1:2" x14ac:dyDescent="0.3">
      <c r="A102" t="s">
        <v>10</v>
      </c>
      <c r="B102" s="8">
        <v>1499</v>
      </c>
    </row>
    <row r="103" spans="1:2" x14ac:dyDescent="0.3">
      <c r="A103" t="s">
        <v>9</v>
      </c>
      <c r="B103">
        <v>999</v>
      </c>
    </row>
    <row r="104" spans="1:2" x14ac:dyDescent="0.3">
      <c r="A104" t="s">
        <v>51</v>
      </c>
      <c r="B104">
        <v>49</v>
      </c>
    </row>
    <row r="105" spans="1:2" x14ac:dyDescent="0.3">
      <c r="A105" t="s">
        <v>50</v>
      </c>
      <c r="B105" s="8">
        <v>1329</v>
      </c>
    </row>
    <row r="106" spans="1:2" x14ac:dyDescent="0.3">
      <c r="A106" t="s">
        <v>17</v>
      </c>
      <c r="B106">
        <v>319</v>
      </c>
    </row>
    <row r="107" spans="1:2" x14ac:dyDescent="0.3">
      <c r="A107" t="s">
        <v>19</v>
      </c>
      <c r="B107">
        <v>999</v>
      </c>
    </row>
    <row r="108" spans="1:2" x14ac:dyDescent="0.3">
      <c r="A108" t="s">
        <v>11</v>
      </c>
      <c r="B108">
        <v>599</v>
      </c>
    </row>
    <row r="109" spans="1:2" x14ac:dyDescent="0.3">
      <c r="A109" t="s">
        <v>56</v>
      </c>
      <c r="B109">
        <v>599</v>
      </c>
    </row>
    <row r="110" spans="1:2" x14ac:dyDescent="0.3">
      <c r="A110" t="s">
        <v>55</v>
      </c>
      <c r="B110">
        <v>309</v>
      </c>
    </row>
    <row r="111" spans="1:2" x14ac:dyDescent="0.3">
      <c r="A111" t="s">
        <v>12</v>
      </c>
      <c r="B111">
        <v>699</v>
      </c>
    </row>
    <row r="112" spans="1:2" x14ac:dyDescent="0.3">
      <c r="A112" t="s">
        <v>16</v>
      </c>
      <c r="B112">
        <v>799</v>
      </c>
    </row>
    <row r="113" spans="1:2" x14ac:dyDescent="0.3">
      <c r="A113" t="s">
        <v>18</v>
      </c>
      <c r="B113">
        <v>929</v>
      </c>
    </row>
    <row r="114" spans="1:2" x14ac:dyDescent="0.3">
      <c r="A114" t="s">
        <v>54</v>
      </c>
      <c r="B114">
        <v>869</v>
      </c>
    </row>
    <row r="115" spans="1:2" x14ac:dyDescent="0.3">
      <c r="A115" t="s">
        <v>13</v>
      </c>
      <c r="B115">
        <v>869</v>
      </c>
    </row>
    <row r="116" spans="1:2" x14ac:dyDescent="0.3">
      <c r="A116" t="s">
        <v>15</v>
      </c>
      <c r="B116">
        <v>579</v>
      </c>
    </row>
    <row r="117" spans="1:2" x14ac:dyDescent="0.3">
      <c r="A117" t="s">
        <v>14</v>
      </c>
      <c r="B117">
        <v>669</v>
      </c>
    </row>
    <row r="118" spans="1:2" x14ac:dyDescent="0.3">
      <c r="A118" t="s">
        <v>20</v>
      </c>
      <c r="B118">
        <v>899</v>
      </c>
    </row>
    <row r="119" spans="1:2" x14ac:dyDescent="0.3">
      <c r="A119" t="s">
        <v>53</v>
      </c>
      <c r="B119">
        <v>469</v>
      </c>
    </row>
    <row r="120" spans="1:2" x14ac:dyDescent="0.3">
      <c r="A120" t="s">
        <v>23</v>
      </c>
      <c r="B120">
        <v>999</v>
      </c>
    </row>
    <row r="121" spans="1:2" x14ac:dyDescent="0.3">
      <c r="A121" t="s">
        <v>22</v>
      </c>
      <c r="B121">
        <v>889</v>
      </c>
    </row>
    <row r="122" spans="1:2" x14ac:dyDescent="0.3">
      <c r="A122" t="s">
        <v>21</v>
      </c>
      <c r="B122" s="8">
        <v>1739</v>
      </c>
    </row>
    <row r="123" spans="1:2" x14ac:dyDescent="0.3">
      <c r="A123" t="s">
        <v>24</v>
      </c>
      <c r="B123">
        <v>699</v>
      </c>
    </row>
    <row r="124" spans="1:2" x14ac:dyDescent="0.3">
      <c r="A124" t="s">
        <v>25</v>
      </c>
      <c r="B124">
        <v>679</v>
      </c>
    </row>
    <row r="125" spans="1:2" x14ac:dyDescent="0.3">
      <c r="A125" t="s">
        <v>57</v>
      </c>
      <c r="B125">
        <v>399</v>
      </c>
    </row>
    <row r="126" spans="1:2" x14ac:dyDescent="0.3">
      <c r="A126" t="s">
        <v>58</v>
      </c>
      <c r="B126">
        <v>599</v>
      </c>
    </row>
    <row r="127" spans="1:2" x14ac:dyDescent="0.3">
      <c r="A127" t="s">
        <v>26</v>
      </c>
      <c r="B127">
        <v>929</v>
      </c>
    </row>
    <row r="128" spans="1:2" x14ac:dyDescent="0.3">
      <c r="A128" t="s">
        <v>60</v>
      </c>
      <c r="B128">
        <v>799</v>
      </c>
    </row>
    <row r="129" spans="1:2" x14ac:dyDescent="0.3">
      <c r="A129" t="s">
        <v>28</v>
      </c>
      <c r="B129">
        <v>219</v>
      </c>
    </row>
    <row r="130" spans="1:2" x14ac:dyDescent="0.3">
      <c r="A130" t="s">
        <v>27</v>
      </c>
      <c r="B130">
        <v>389</v>
      </c>
    </row>
    <row r="131" spans="1:2" x14ac:dyDescent="0.3">
      <c r="A131" t="s">
        <v>29</v>
      </c>
      <c r="B131" s="8">
        <v>1299</v>
      </c>
    </row>
    <row r="132" spans="1:2" x14ac:dyDescent="0.3">
      <c r="A132" t="s">
        <v>30</v>
      </c>
      <c r="B132">
        <v>279</v>
      </c>
    </row>
    <row r="133" spans="1:2" x14ac:dyDescent="0.3">
      <c r="A133" t="s">
        <v>31</v>
      </c>
      <c r="B133">
        <v>209</v>
      </c>
    </row>
    <row r="134" spans="1:2" x14ac:dyDescent="0.3">
      <c r="A134" t="s">
        <v>32</v>
      </c>
      <c r="B134">
        <v>659</v>
      </c>
    </row>
    <row r="135" spans="1:2" x14ac:dyDescent="0.3">
      <c r="A135" t="s">
        <v>93</v>
      </c>
      <c r="B135">
        <v>219</v>
      </c>
    </row>
    <row r="136" spans="1:2" x14ac:dyDescent="0.3">
      <c r="A136" t="s">
        <v>94</v>
      </c>
      <c r="B136">
        <v>515</v>
      </c>
    </row>
    <row r="137" spans="1:2" x14ac:dyDescent="0.3">
      <c r="A137" t="s">
        <v>59</v>
      </c>
      <c r="B137">
        <v>299</v>
      </c>
    </row>
    <row r="138" spans="1:2" x14ac:dyDescent="0.3">
      <c r="A138" t="s">
        <v>33</v>
      </c>
      <c r="B138">
        <v>299</v>
      </c>
    </row>
    <row r="139" spans="1:2" x14ac:dyDescent="0.3">
      <c r="A139" t="s">
        <v>95</v>
      </c>
      <c r="B139">
        <v>699</v>
      </c>
    </row>
    <row r="140" spans="1:2" x14ac:dyDescent="0.3">
      <c r="A140" t="s">
        <v>35</v>
      </c>
      <c r="B140" s="8">
        <v>1599</v>
      </c>
    </row>
    <row r="141" spans="1:2" x14ac:dyDescent="0.3">
      <c r="A141" t="s">
        <v>34</v>
      </c>
      <c r="B141" s="8">
        <v>1599</v>
      </c>
    </row>
    <row r="142" spans="1:2" x14ac:dyDescent="0.3">
      <c r="A142" t="s">
        <v>38</v>
      </c>
      <c r="B142">
        <v>999</v>
      </c>
    </row>
    <row r="143" spans="1:2" x14ac:dyDescent="0.3">
      <c r="A143" t="s">
        <v>37</v>
      </c>
      <c r="B143" s="8">
        <v>1999</v>
      </c>
    </row>
    <row r="144" spans="1:2" x14ac:dyDescent="0.3">
      <c r="A144" t="s">
        <v>39</v>
      </c>
      <c r="B144" s="8">
        <v>1099</v>
      </c>
    </row>
    <row r="145" spans="1:2" x14ac:dyDescent="0.3">
      <c r="A145" t="s">
        <v>36</v>
      </c>
      <c r="B145" s="8">
        <v>1999</v>
      </c>
    </row>
    <row r="146" spans="1:2" x14ac:dyDescent="0.3">
      <c r="A146" t="s">
        <v>46</v>
      </c>
      <c r="B146">
        <v>899</v>
      </c>
    </row>
    <row r="147" spans="1:2" x14ac:dyDescent="0.3">
      <c r="A147" t="s">
        <v>44</v>
      </c>
      <c r="B147" s="8">
        <v>1379</v>
      </c>
    </row>
    <row r="148" spans="1:2" x14ac:dyDescent="0.3">
      <c r="A148" t="s">
        <v>42</v>
      </c>
      <c r="B148">
        <v>999</v>
      </c>
    </row>
    <row r="149" spans="1:2" x14ac:dyDescent="0.3">
      <c r="A149" t="s">
        <v>41</v>
      </c>
      <c r="B149">
        <v>699</v>
      </c>
    </row>
    <row r="150" spans="1:2" x14ac:dyDescent="0.3">
      <c r="A150" t="s">
        <v>47</v>
      </c>
      <c r="B150" s="8">
        <v>1499</v>
      </c>
    </row>
    <row r="151" spans="1:2" x14ac:dyDescent="0.3">
      <c r="A151" t="s">
        <v>43</v>
      </c>
      <c r="B151">
        <v>799</v>
      </c>
    </row>
    <row r="152" spans="1:2" x14ac:dyDescent="0.3">
      <c r="A152" t="s">
        <v>48</v>
      </c>
      <c r="B152">
        <v>479</v>
      </c>
    </row>
    <row r="153" spans="1:2" x14ac:dyDescent="0.3">
      <c r="A153" t="s">
        <v>45</v>
      </c>
      <c r="B153">
        <v>999</v>
      </c>
    </row>
    <row r="154" spans="1:2" x14ac:dyDescent="0.3">
      <c r="A154" t="s">
        <v>40</v>
      </c>
      <c r="B154" s="8">
        <v>1499</v>
      </c>
    </row>
    <row r="155" spans="1:2" x14ac:dyDescent="0.3">
      <c r="A155" t="s">
        <v>96</v>
      </c>
      <c r="B155" s="8">
        <v>2499</v>
      </c>
    </row>
    <row r="156" spans="1:2" x14ac:dyDescent="0.3">
      <c r="A156" t="s">
        <v>63</v>
      </c>
      <c r="B156" s="8">
        <v>2399</v>
      </c>
    </row>
    <row r="157" spans="1:2" x14ac:dyDescent="0.3">
      <c r="A157" t="s">
        <v>65</v>
      </c>
      <c r="B157">
        <v>269</v>
      </c>
    </row>
    <row r="158" spans="1:2" x14ac:dyDescent="0.3">
      <c r="A158" t="s">
        <v>64</v>
      </c>
      <c r="B158">
        <v>529</v>
      </c>
    </row>
    <row r="159" spans="1:2" x14ac:dyDescent="0.3">
      <c r="A159" t="s">
        <v>69</v>
      </c>
      <c r="B159" s="8">
        <v>1249</v>
      </c>
    </row>
    <row r="160" spans="1:2" x14ac:dyDescent="0.3">
      <c r="A160" t="s">
        <v>68</v>
      </c>
      <c r="B160">
        <v>419</v>
      </c>
    </row>
    <row r="161" spans="1:2" x14ac:dyDescent="0.3">
      <c r="A161" t="s">
        <v>67</v>
      </c>
      <c r="B161">
        <v>999</v>
      </c>
    </row>
    <row r="162" spans="1:2" x14ac:dyDescent="0.3">
      <c r="A162" t="s">
        <v>66</v>
      </c>
      <c r="B162" s="8">
        <v>2199</v>
      </c>
    </row>
    <row r="163" spans="1:2" x14ac:dyDescent="0.3">
      <c r="A163" t="s">
        <v>61</v>
      </c>
      <c r="B163">
        <v>529</v>
      </c>
    </row>
    <row r="164" spans="1:2" x14ac:dyDescent="0.3">
      <c r="A164" t="s">
        <v>62</v>
      </c>
      <c r="B164">
        <v>429</v>
      </c>
    </row>
    <row r="165" spans="1:2" x14ac:dyDescent="0.3">
      <c r="A165" t="s">
        <v>70</v>
      </c>
      <c r="B165" s="8">
        <v>1299</v>
      </c>
    </row>
    <row r="166" spans="1:2" x14ac:dyDescent="0.3">
      <c r="A166" t="s">
        <v>71</v>
      </c>
      <c r="B166" s="8">
        <v>1849</v>
      </c>
    </row>
    <row r="167" spans="1:2" x14ac:dyDescent="0.3">
      <c r="A167" t="s">
        <v>72</v>
      </c>
      <c r="B167" s="8">
        <v>1299</v>
      </c>
    </row>
    <row r="168" spans="1:2" x14ac:dyDescent="0.3">
      <c r="A168" t="s">
        <v>73</v>
      </c>
      <c r="B168">
        <v>289</v>
      </c>
    </row>
    <row r="169" spans="1:2" x14ac:dyDescent="0.3">
      <c r="A169" t="s">
        <v>74</v>
      </c>
      <c r="B169">
        <v>479</v>
      </c>
    </row>
    <row r="170" spans="1:2" x14ac:dyDescent="0.3">
      <c r="A170" t="s">
        <v>75</v>
      </c>
      <c r="B170">
        <v>519</v>
      </c>
    </row>
    <row r="171" spans="1:2" x14ac:dyDescent="0.3">
      <c r="A171" t="s">
        <v>97</v>
      </c>
      <c r="B171">
        <v>719</v>
      </c>
    </row>
    <row r="172" spans="1:2" x14ac:dyDescent="0.3">
      <c r="A172" t="s">
        <v>98</v>
      </c>
      <c r="B172">
        <v>679</v>
      </c>
    </row>
    <row r="173" spans="1:2" x14ac:dyDescent="0.3">
      <c r="A173" t="s">
        <v>99</v>
      </c>
      <c r="B173">
        <v>679</v>
      </c>
    </row>
    <row r="174" spans="1:2" x14ac:dyDescent="0.3">
      <c r="A174" t="s">
        <v>100</v>
      </c>
      <c r="B174">
        <v>629</v>
      </c>
    </row>
    <row r="175" spans="1:2" x14ac:dyDescent="0.3">
      <c r="A175" t="s">
        <v>101</v>
      </c>
      <c r="B175">
        <v>619</v>
      </c>
    </row>
    <row r="176" spans="1:2" x14ac:dyDescent="0.3">
      <c r="A176" t="s">
        <v>102</v>
      </c>
      <c r="B176">
        <v>559</v>
      </c>
    </row>
    <row r="177" spans="1:2" x14ac:dyDescent="0.3">
      <c r="A177" t="s">
        <v>103</v>
      </c>
      <c r="B177">
        <v>529</v>
      </c>
    </row>
    <row r="178" spans="1:2" x14ac:dyDescent="0.3">
      <c r="A178" t="s">
        <v>104</v>
      </c>
      <c r="B178">
        <v>449</v>
      </c>
    </row>
    <row r="179" spans="1:2" x14ac:dyDescent="0.3">
      <c r="A179" t="s">
        <v>105</v>
      </c>
      <c r="B179">
        <v>599</v>
      </c>
    </row>
    <row r="180" spans="1:2" x14ac:dyDescent="0.3">
      <c r="A180" t="s">
        <v>106</v>
      </c>
      <c r="B180">
        <v>849</v>
      </c>
    </row>
    <row r="181" spans="1:2" x14ac:dyDescent="0.3">
      <c r="A181" t="s">
        <v>107</v>
      </c>
      <c r="B181">
        <v>679</v>
      </c>
    </row>
    <row r="182" spans="1:2" x14ac:dyDescent="0.3">
      <c r="A182" t="s">
        <v>85</v>
      </c>
      <c r="B182">
        <v>679</v>
      </c>
    </row>
    <row r="183" spans="1:2" x14ac:dyDescent="0.3">
      <c r="A183" t="s">
        <v>86</v>
      </c>
      <c r="B183">
        <v>679</v>
      </c>
    </row>
    <row r="184" spans="1:2" x14ac:dyDescent="0.3">
      <c r="A184" t="s">
        <v>108</v>
      </c>
      <c r="B184">
        <v>679</v>
      </c>
    </row>
    <row r="185" spans="1:2" x14ac:dyDescent="0.3">
      <c r="A185" t="s">
        <v>109</v>
      </c>
      <c r="B185">
        <v>629</v>
      </c>
    </row>
    <row r="186" spans="1:2" x14ac:dyDescent="0.3">
      <c r="A186" t="s">
        <v>81</v>
      </c>
      <c r="B186">
        <v>579</v>
      </c>
    </row>
    <row r="187" spans="1:2" x14ac:dyDescent="0.3">
      <c r="A187" t="s">
        <v>82</v>
      </c>
      <c r="B187">
        <v>719</v>
      </c>
    </row>
    <row r="188" spans="1:2" x14ac:dyDescent="0.3">
      <c r="A188" t="s">
        <v>83</v>
      </c>
      <c r="B188">
        <v>599</v>
      </c>
    </row>
    <row r="189" spans="1:2" x14ac:dyDescent="0.3">
      <c r="A189" t="s">
        <v>110</v>
      </c>
      <c r="B189">
        <v>749</v>
      </c>
    </row>
    <row r="190" spans="1:2" x14ac:dyDescent="0.3">
      <c r="A190" t="s">
        <v>79</v>
      </c>
      <c r="B190">
        <v>679</v>
      </c>
    </row>
    <row r="191" spans="1:2" x14ac:dyDescent="0.3">
      <c r="A191" t="s">
        <v>76</v>
      </c>
      <c r="B191">
        <v>659</v>
      </c>
    </row>
    <row r="192" spans="1:2" x14ac:dyDescent="0.3">
      <c r="A192" t="s">
        <v>77</v>
      </c>
      <c r="B192">
        <v>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41" sqref="A41"/>
    </sheetView>
  </sheetViews>
  <sheetFormatPr defaultRowHeight="14.4" x14ac:dyDescent="0.3"/>
  <cols>
    <col min="1" max="1" width="65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574</v>
      </c>
      <c r="B2" s="13">
        <v>0.89</v>
      </c>
    </row>
    <row r="3" spans="1:2" x14ac:dyDescent="0.3">
      <c r="A3" t="s">
        <v>575</v>
      </c>
      <c r="B3" s="13">
        <v>0.89</v>
      </c>
    </row>
    <row r="4" spans="1:2" x14ac:dyDescent="0.3">
      <c r="A4" t="s">
        <v>576</v>
      </c>
      <c r="B4" s="13">
        <v>0.99</v>
      </c>
    </row>
    <row r="5" spans="1:2" x14ac:dyDescent="0.3">
      <c r="A5" t="s">
        <v>577</v>
      </c>
      <c r="B5" s="13">
        <v>0.99</v>
      </c>
    </row>
    <row r="6" spans="1:2" x14ac:dyDescent="0.3">
      <c r="A6" t="s">
        <v>578</v>
      </c>
      <c r="B6" s="13">
        <v>0.99</v>
      </c>
    </row>
    <row r="7" spans="1:2" x14ac:dyDescent="0.3">
      <c r="A7" t="s">
        <v>579</v>
      </c>
      <c r="B7" s="13">
        <v>1.45</v>
      </c>
    </row>
    <row r="8" spans="1:2" x14ac:dyDescent="0.3">
      <c r="A8" t="s">
        <v>580</v>
      </c>
      <c r="B8" s="13">
        <v>1.45</v>
      </c>
    </row>
    <row r="9" spans="1:2" x14ac:dyDescent="0.3">
      <c r="A9" t="s">
        <v>581</v>
      </c>
      <c r="B9" s="13">
        <v>1.45</v>
      </c>
    </row>
    <row r="10" spans="1:2" x14ac:dyDescent="0.3">
      <c r="A10" t="s">
        <v>582</v>
      </c>
      <c r="B10" s="13">
        <v>1.99</v>
      </c>
    </row>
    <row r="11" spans="1:2" x14ac:dyDescent="0.3">
      <c r="A11" t="s">
        <v>583</v>
      </c>
      <c r="B11" s="13">
        <v>1.99</v>
      </c>
    </row>
    <row r="12" spans="1:2" x14ac:dyDescent="0.3">
      <c r="A12" t="s">
        <v>584</v>
      </c>
      <c r="B12" s="13">
        <v>1.99</v>
      </c>
    </row>
    <row r="13" spans="1:2" x14ac:dyDescent="0.3">
      <c r="A13" t="s">
        <v>585</v>
      </c>
      <c r="B13" s="13">
        <v>2.4900000000000002</v>
      </c>
    </row>
    <row r="14" spans="1:2" x14ac:dyDescent="0.3">
      <c r="A14" t="s">
        <v>586</v>
      </c>
      <c r="B14" s="13">
        <v>2.99</v>
      </c>
    </row>
    <row r="15" spans="1:2" x14ac:dyDescent="0.3">
      <c r="A15" t="s">
        <v>587</v>
      </c>
      <c r="B15" s="13">
        <v>3.49</v>
      </c>
    </row>
    <row r="16" spans="1:2" x14ac:dyDescent="0.3">
      <c r="A16" t="s">
        <v>588</v>
      </c>
      <c r="B16" s="13">
        <v>3.49</v>
      </c>
    </row>
    <row r="17" spans="1:2" x14ac:dyDescent="0.3">
      <c r="A17" t="s">
        <v>589</v>
      </c>
      <c r="B17" s="13">
        <v>3.49</v>
      </c>
    </row>
    <row r="18" spans="1:2" x14ac:dyDescent="0.3">
      <c r="A18" t="s">
        <v>590</v>
      </c>
      <c r="B18" s="13">
        <v>4.79</v>
      </c>
    </row>
    <row r="19" spans="1:2" x14ac:dyDescent="0.3">
      <c r="A19" t="s">
        <v>591</v>
      </c>
      <c r="B19" s="13">
        <v>4.79</v>
      </c>
    </row>
    <row r="20" spans="1:2" x14ac:dyDescent="0.3">
      <c r="A20" t="s">
        <v>592</v>
      </c>
      <c r="B20" s="13">
        <v>4.79</v>
      </c>
    </row>
    <row r="21" spans="1:2" x14ac:dyDescent="0.3">
      <c r="A21" t="s">
        <v>593</v>
      </c>
      <c r="B21" s="13">
        <v>5.99</v>
      </c>
    </row>
    <row r="22" spans="1:2" x14ac:dyDescent="0.3">
      <c r="A22" t="s">
        <v>594</v>
      </c>
      <c r="B22" s="13">
        <v>5.99</v>
      </c>
    </row>
    <row r="23" spans="1:2" x14ac:dyDescent="0.3">
      <c r="A23" t="s">
        <v>595</v>
      </c>
      <c r="B23" s="13">
        <v>1.49</v>
      </c>
    </row>
    <row r="24" spans="1:2" x14ac:dyDescent="0.3">
      <c r="A24" t="s">
        <v>596</v>
      </c>
      <c r="B24" s="13">
        <v>2.99</v>
      </c>
    </row>
    <row r="25" spans="1:2" x14ac:dyDescent="0.3">
      <c r="A25" t="s">
        <v>597</v>
      </c>
      <c r="B25" s="13">
        <v>2.99</v>
      </c>
    </row>
    <row r="26" spans="1:2" x14ac:dyDescent="0.3">
      <c r="A26" t="s">
        <v>598</v>
      </c>
      <c r="B26" s="13">
        <v>2.99</v>
      </c>
    </row>
    <row r="27" spans="1:2" x14ac:dyDescent="0.3">
      <c r="A27" t="s">
        <v>599</v>
      </c>
      <c r="B27" s="13">
        <v>5.79</v>
      </c>
    </row>
    <row r="28" spans="1:2" x14ac:dyDescent="0.3">
      <c r="A28" t="s">
        <v>600</v>
      </c>
      <c r="B28" s="13">
        <v>6.79</v>
      </c>
    </row>
    <row r="29" spans="1:2" x14ac:dyDescent="0.3">
      <c r="A29" t="s">
        <v>601</v>
      </c>
      <c r="B29" s="13">
        <v>6.79</v>
      </c>
    </row>
    <row r="30" spans="1:2" x14ac:dyDescent="0.3">
      <c r="A30" t="s">
        <v>602</v>
      </c>
      <c r="B30" s="13">
        <v>2.95</v>
      </c>
    </row>
    <row r="31" spans="1:2" x14ac:dyDescent="0.3">
      <c r="A31" t="s">
        <v>603</v>
      </c>
      <c r="B31" s="13">
        <v>4.49</v>
      </c>
    </row>
    <row r="32" spans="1:2" x14ac:dyDescent="0.3">
      <c r="A32" t="s">
        <v>604</v>
      </c>
      <c r="B32" s="13">
        <v>4.49</v>
      </c>
    </row>
    <row r="33" spans="1:2" x14ac:dyDescent="0.3">
      <c r="A33" t="s">
        <v>605</v>
      </c>
      <c r="B33" s="13">
        <v>4.49</v>
      </c>
    </row>
    <row r="34" spans="1:2" x14ac:dyDescent="0.3">
      <c r="A34" t="s">
        <v>606</v>
      </c>
      <c r="B34" s="13">
        <v>4.49</v>
      </c>
    </row>
    <row r="35" spans="1:2" x14ac:dyDescent="0.3">
      <c r="A35" t="s">
        <v>607</v>
      </c>
      <c r="B35" s="13">
        <v>4.79</v>
      </c>
    </row>
    <row r="36" spans="1:2" x14ac:dyDescent="0.3">
      <c r="A36" t="s">
        <v>608</v>
      </c>
      <c r="B36" s="13">
        <v>4.79</v>
      </c>
    </row>
    <row r="37" spans="1:2" x14ac:dyDescent="0.3">
      <c r="A37" t="s">
        <v>609</v>
      </c>
      <c r="B37" s="13">
        <v>1.19</v>
      </c>
    </row>
    <row r="38" spans="1:2" x14ac:dyDescent="0.3">
      <c r="A38" t="s">
        <v>610</v>
      </c>
      <c r="B38" s="13">
        <v>1.25</v>
      </c>
    </row>
    <row r="39" spans="1:2" x14ac:dyDescent="0.3">
      <c r="A39" t="s">
        <v>611</v>
      </c>
      <c r="B39" s="13">
        <v>1.25</v>
      </c>
    </row>
    <row r="40" spans="1:2" x14ac:dyDescent="0.3">
      <c r="A40" t="s">
        <v>612</v>
      </c>
      <c r="B40" s="13">
        <v>1.25</v>
      </c>
    </row>
    <row r="41" spans="1:2" x14ac:dyDescent="0.3">
      <c r="A41" t="s">
        <v>613</v>
      </c>
      <c r="B41" s="13">
        <v>1.25</v>
      </c>
    </row>
    <row r="42" spans="1:2" x14ac:dyDescent="0.3">
      <c r="A42" t="s">
        <v>614</v>
      </c>
      <c r="B42" s="13">
        <v>2.69</v>
      </c>
    </row>
    <row r="43" spans="1:2" x14ac:dyDescent="0.3">
      <c r="A43" t="s">
        <v>615</v>
      </c>
      <c r="B43" s="13">
        <v>2.69</v>
      </c>
    </row>
    <row r="44" spans="1:2" x14ac:dyDescent="0.3">
      <c r="A44" t="s">
        <v>616</v>
      </c>
      <c r="B44" s="13">
        <v>2.99</v>
      </c>
    </row>
    <row r="45" spans="1:2" x14ac:dyDescent="0.3">
      <c r="A45" t="s">
        <v>617</v>
      </c>
      <c r="B45" s="13">
        <v>1.49</v>
      </c>
    </row>
    <row r="46" spans="1:2" x14ac:dyDescent="0.3">
      <c r="A46" t="s">
        <v>618</v>
      </c>
      <c r="B46" s="13">
        <v>1.49</v>
      </c>
    </row>
    <row r="47" spans="1:2" x14ac:dyDescent="0.3">
      <c r="A47" t="s">
        <v>619</v>
      </c>
      <c r="B47" s="13">
        <v>1.49</v>
      </c>
    </row>
    <row r="48" spans="1:2" x14ac:dyDescent="0.3">
      <c r="A48" t="s">
        <v>620</v>
      </c>
      <c r="B48" s="13">
        <v>1.49</v>
      </c>
    </row>
    <row r="49" spans="1:2" x14ac:dyDescent="0.3">
      <c r="A49" t="s">
        <v>621</v>
      </c>
      <c r="B49" s="13">
        <v>2.95</v>
      </c>
    </row>
    <row r="50" spans="1:2" x14ac:dyDescent="0.3">
      <c r="A50" t="s">
        <v>622</v>
      </c>
      <c r="B50" s="13">
        <v>2.95</v>
      </c>
    </row>
    <row r="51" spans="1:2" x14ac:dyDescent="0.3">
      <c r="A51" t="s">
        <v>623</v>
      </c>
      <c r="B51" s="13">
        <v>3.99</v>
      </c>
    </row>
    <row r="52" spans="1:2" x14ac:dyDescent="0.3">
      <c r="A52" t="s">
        <v>624</v>
      </c>
      <c r="B52" s="13">
        <v>3.99</v>
      </c>
    </row>
    <row r="53" spans="1:2" x14ac:dyDescent="0.3">
      <c r="A53" t="s">
        <v>625</v>
      </c>
      <c r="B53" s="13">
        <v>3.99</v>
      </c>
    </row>
    <row r="54" spans="1:2" x14ac:dyDescent="0.3">
      <c r="A54" t="s">
        <v>626</v>
      </c>
      <c r="B54" s="13">
        <v>4.49</v>
      </c>
    </row>
    <row r="55" spans="1:2" x14ac:dyDescent="0.3">
      <c r="A55" t="s">
        <v>627</v>
      </c>
      <c r="B55" s="13">
        <v>4.79</v>
      </c>
    </row>
    <row r="56" spans="1:2" x14ac:dyDescent="0.3">
      <c r="A56" t="s">
        <v>628</v>
      </c>
      <c r="B56" s="13">
        <v>0.65</v>
      </c>
    </row>
    <row r="57" spans="1:2" x14ac:dyDescent="0.3">
      <c r="A57" t="s">
        <v>629</v>
      </c>
      <c r="B57" s="13">
        <v>0.65</v>
      </c>
    </row>
    <row r="58" spans="1:2" x14ac:dyDescent="0.3">
      <c r="A58" t="s">
        <v>630</v>
      </c>
      <c r="B58" s="13">
        <v>0.65</v>
      </c>
    </row>
    <row r="59" spans="1:2" x14ac:dyDescent="0.3">
      <c r="A59" t="s">
        <v>631</v>
      </c>
      <c r="B59" s="13">
        <v>0.69</v>
      </c>
    </row>
    <row r="60" spans="1:2" x14ac:dyDescent="0.3">
      <c r="A60" t="s">
        <v>632</v>
      </c>
      <c r="B60" s="13">
        <v>0.69</v>
      </c>
    </row>
    <row r="61" spans="1:2" x14ac:dyDescent="0.3">
      <c r="A61" t="s">
        <v>633</v>
      </c>
      <c r="B61" s="13">
        <v>0.85</v>
      </c>
    </row>
    <row r="62" spans="1:2" x14ac:dyDescent="0.3">
      <c r="A62" t="s">
        <v>634</v>
      </c>
      <c r="B62" s="13">
        <v>0.85</v>
      </c>
    </row>
    <row r="63" spans="1:2" x14ac:dyDescent="0.3">
      <c r="A63" t="s">
        <v>635</v>
      </c>
      <c r="B63" s="13">
        <v>1.19</v>
      </c>
    </row>
    <row r="64" spans="1:2" x14ac:dyDescent="0.3">
      <c r="A64" t="s">
        <v>636</v>
      </c>
      <c r="B64" s="13">
        <v>2.29</v>
      </c>
    </row>
    <row r="65" spans="1:2" x14ac:dyDescent="0.3">
      <c r="A65" t="s">
        <v>637</v>
      </c>
      <c r="B65" s="13">
        <v>2.29</v>
      </c>
    </row>
    <row r="66" spans="1:2" x14ac:dyDescent="0.3">
      <c r="A66" t="s">
        <v>638</v>
      </c>
      <c r="B66" s="13">
        <v>2.29</v>
      </c>
    </row>
    <row r="67" spans="1:2" x14ac:dyDescent="0.3">
      <c r="A67" t="s">
        <v>639</v>
      </c>
      <c r="B67" s="13">
        <v>2.29</v>
      </c>
    </row>
    <row r="68" spans="1:2" x14ac:dyDescent="0.3">
      <c r="A68" t="s">
        <v>640</v>
      </c>
      <c r="B68" s="13">
        <v>3.95</v>
      </c>
    </row>
    <row r="69" spans="1:2" x14ac:dyDescent="0.3">
      <c r="A69" t="s">
        <v>641</v>
      </c>
      <c r="B69" s="13">
        <v>3.95</v>
      </c>
    </row>
    <row r="70" spans="1:2" x14ac:dyDescent="0.3">
      <c r="A70" t="s">
        <v>642</v>
      </c>
      <c r="B70" s="13">
        <v>3.95</v>
      </c>
    </row>
    <row r="71" spans="1:2" x14ac:dyDescent="0.3">
      <c r="A71" t="s">
        <v>643</v>
      </c>
      <c r="B71" s="13">
        <v>3.95</v>
      </c>
    </row>
    <row r="72" spans="1:2" x14ac:dyDescent="0.3">
      <c r="A72" t="s">
        <v>644</v>
      </c>
      <c r="B72" s="13">
        <v>0.69</v>
      </c>
    </row>
    <row r="73" spans="1:2" x14ac:dyDescent="0.3">
      <c r="A73" t="s">
        <v>645</v>
      </c>
      <c r="B73" s="13">
        <v>0.99</v>
      </c>
    </row>
    <row r="74" spans="1:2" x14ac:dyDescent="0.3">
      <c r="A74" t="s">
        <v>646</v>
      </c>
      <c r="B74" s="13">
        <v>1.35</v>
      </c>
    </row>
    <row r="75" spans="1:2" x14ac:dyDescent="0.3">
      <c r="A75" t="s">
        <v>647</v>
      </c>
      <c r="B75" s="13">
        <v>1.35</v>
      </c>
    </row>
    <row r="76" spans="1:2" x14ac:dyDescent="0.3">
      <c r="A76" t="s">
        <v>648</v>
      </c>
      <c r="B76" s="13">
        <v>1.95</v>
      </c>
    </row>
    <row r="77" spans="1:2" x14ac:dyDescent="0.3">
      <c r="A77" t="s">
        <v>649</v>
      </c>
      <c r="B77" s="13">
        <v>1.95</v>
      </c>
    </row>
    <row r="78" spans="1:2" x14ac:dyDescent="0.3">
      <c r="A78" t="s">
        <v>650</v>
      </c>
      <c r="B78" s="13">
        <v>1.95</v>
      </c>
    </row>
    <row r="79" spans="1:2" x14ac:dyDescent="0.3">
      <c r="A79" t="s">
        <v>651</v>
      </c>
      <c r="B79" s="13">
        <v>2.29</v>
      </c>
    </row>
    <row r="80" spans="1:2" x14ac:dyDescent="0.3">
      <c r="A80" t="s">
        <v>652</v>
      </c>
      <c r="B80" s="13">
        <v>2.29</v>
      </c>
    </row>
    <row r="81" spans="1:2" x14ac:dyDescent="0.3">
      <c r="A81" t="s">
        <v>653</v>
      </c>
      <c r="B81" s="13">
        <v>4.45</v>
      </c>
    </row>
    <row r="82" spans="1:2" x14ac:dyDescent="0.3">
      <c r="A82" t="s">
        <v>654</v>
      </c>
      <c r="B82" s="13">
        <v>4.45</v>
      </c>
    </row>
    <row r="83" spans="1:2" x14ac:dyDescent="0.3">
      <c r="A83" t="s">
        <v>655</v>
      </c>
      <c r="B83" s="13">
        <v>4.45</v>
      </c>
    </row>
    <row r="84" spans="1:2" x14ac:dyDescent="0.3">
      <c r="A84" t="s">
        <v>656</v>
      </c>
      <c r="B84" s="13">
        <v>4.45</v>
      </c>
    </row>
    <row r="85" spans="1:2" x14ac:dyDescent="0.3">
      <c r="A85" t="s">
        <v>657</v>
      </c>
      <c r="B85" s="13">
        <v>0.69</v>
      </c>
    </row>
    <row r="86" spans="1:2" x14ac:dyDescent="0.3">
      <c r="A86" t="s">
        <v>658</v>
      </c>
      <c r="B86" s="13">
        <v>0.69</v>
      </c>
    </row>
    <row r="87" spans="1:2" x14ac:dyDescent="0.3">
      <c r="A87" t="s">
        <v>659</v>
      </c>
      <c r="B87" s="13">
        <v>0.69</v>
      </c>
    </row>
    <row r="88" spans="1:2" x14ac:dyDescent="0.3">
      <c r="A88" t="s">
        <v>660</v>
      </c>
      <c r="B88" s="13">
        <v>0.99</v>
      </c>
    </row>
    <row r="89" spans="1:2" x14ac:dyDescent="0.3">
      <c r="A89" t="s">
        <v>661</v>
      </c>
      <c r="B89" s="13">
        <v>0.99</v>
      </c>
    </row>
    <row r="90" spans="1:2" x14ac:dyDescent="0.3">
      <c r="A90" t="s">
        <v>662</v>
      </c>
      <c r="B90" s="13">
        <v>1.99</v>
      </c>
    </row>
    <row r="91" spans="1:2" x14ac:dyDescent="0.3">
      <c r="A91" t="s">
        <v>663</v>
      </c>
      <c r="B91" s="13">
        <v>1.95</v>
      </c>
    </row>
    <row r="92" spans="1:2" x14ac:dyDescent="0.3">
      <c r="A92" t="s">
        <v>664</v>
      </c>
      <c r="B92" s="13">
        <v>1.95</v>
      </c>
    </row>
    <row r="93" spans="1:2" x14ac:dyDescent="0.3">
      <c r="A93" t="s">
        <v>665</v>
      </c>
      <c r="B93" s="13">
        <v>1.95</v>
      </c>
    </row>
    <row r="94" spans="1:2" x14ac:dyDescent="0.3">
      <c r="A94" t="s">
        <v>666</v>
      </c>
      <c r="B94" s="13">
        <v>1.95</v>
      </c>
    </row>
    <row r="95" spans="1:2" x14ac:dyDescent="0.3">
      <c r="A95" t="s">
        <v>667</v>
      </c>
      <c r="B95" s="13">
        <v>0.75</v>
      </c>
    </row>
    <row r="96" spans="1:2" x14ac:dyDescent="0.3">
      <c r="A96" t="s">
        <v>668</v>
      </c>
      <c r="B96" s="13">
        <v>0.97</v>
      </c>
    </row>
    <row r="97" spans="1:2" x14ac:dyDescent="0.3">
      <c r="A97" t="s">
        <v>669</v>
      </c>
      <c r="B97" s="13">
        <v>0.99</v>
      </c>
    </row>
    <row r="98" spans="1:2" x14ac:dyDescent="0.3">
      <c r="A98" t="s">
        <v>670</v>
      </c>
      <c r="B98" s="13">
        <v>0.99</v>
      </c>
    </row>
    <row r="99" spans="1:2" x14ac:dyDescent="0.3">
      <c r="A99" t="s">
        <v>671</v>
      </c>
      <c r="B99" s="13">
        <v>0.99</v>
      </c>
    </row>
    <row r="100" spans="1:2" x14ac:dyDescent="0.3">
      <c r="A100" t="s">
        <v>672</v>
      </c>
      <c r="B100" s="13">
        <v>0.99</v>
      </c>
    </row>
    <row r="101" spans="1:2" x14ac:dyDescent="0.3">
      <c r="A101" t="s">
        <v>673</v>
      </c>
      <c r="B101" s="13">
        <v>1.85</v>
      </c>
    </row>
    <row r="102" spans="1:2" x14ac:dyDescent="0.3">
      <c r="A102" t="s">
        <v>674</v>
      </c>
      <c r="B102" s="13">
        <v>1.85</v>
      </c>
    </row>
    <row r="103" spans="1:2" x14ac:dyDescent="0.3">
      <c r="A103" t="s">
        <v>675</v>
      </c>
      <c r="B103" s="13">
        <v>1.85</v>
      </c>
    </row>
    <row r="104" spans="1:2" x14ac:dyDescent="0.3">
      <c r="A104" t="s">
        <v>676</v>
      </c>
      <c r="B104" s="13">
        <v>1.85</v>
      </c>
    </row>
    <row r="105" spans="1:2" x14ac:dyDescent="0.3">
      <c r="A105" t="s">
        <v>677</v>
      </c>
      <c r="B105" s="13">
        <v>1.85</v>
      </c>
    </row>
    <row r="106" spans="1:2" x14ac:dyDescent="0.3">
      <c r="A106" t="s">
        <v>678</v>
      </c>
      <c r="B106" s="13">
        <v>3.99</v>
      </c>
    </row>
    <row r="107" spans="1:2" x14ac:dyDescent="0.3">
      <c r="A107" t="s">
        <v>679</v>
      </c>
      <c r="B107" s="13">
        <v>0.59</v>
      </c>
    </row>
    <row r="108" spans="1:2" x14ac:dyDescent="0.3">
      <c r="A108" t="s">
        <v>680</v>
      </c>
      <c r="B108" s="13">
        <v>0.59</v>
      </c>
    </row>
    <row r="109" spans="1:2" x14ac:dyDescent="0.3">
      <c r="A109" t="s">
        <v>681</v>
      </c>
      <c r="B109" s="13">
        <v>0.59</v>
      </c>
    </row>
    <row r="110" spans="1:2" x14ac:dyDescent="0.3">
      <c r="A110" t="s">
        <v>682</v>
      </c>
      <c r="B110" s="13">
        <v>0.59</v>
      </c>
    </row>
    <row r="111" spans="1:2" x14ac:dyDescent="0.3">
      <c r="A111" t="s">
        <v>683</v>
      </c>
      <c r="B111" s="13">
        <v>0.75</v>
      </c>
    </row>
    <row r="112" spans="1:2" x14ac:dyDescent="0.3">
      <c r="A112" t="s">
        <v>684</v>
      </c>
      <c r="B112" s="13">
        <v>0.97</v>
      </c>
    </row>
    <row r="113" spans="1:2" x14ac:dyDescent="0.3">
      <c r="A113" t="s">
        <v>685</v>
      </c>
      <c r="B113" s="13">
        <v>0.97</v>
      </c>
    </row>
    <row r="114" spans="1:2" x14ac:dyDescent="0.3">
      <c r="A114" t="s">
        <v>686</v>
      </c>
      <c r="B114" s="13">
        <v>0.97</v>
      </c>
    </row>
    <row r="115" spans="1:2" x14ac:dyDescent="0.3">
      <c r="A115" t="s">
        <v>687</v>
      </c>
      <c r="B115" s="13">
        <v>0.97</v>
      </c>
    </row>
    <row r="116" spans="1:2" x14ac:dyDescent="0.3">
      <c r="A116" t="s">
        <v>688</v>
      </c>
      <c r="B116" s="13">
        <v>1.34</v>
      </c>
    </row>
    <row r="117" spans="1:2" x14ac:dyDescent="0.3">
      <c r="A117" t="s">
        <v>689</v>
      </c>
      <c r="B117" s="13">
        <v>1.34</v>
      </c>
    </row>
    <row r="118" spans="1:2" x14ac:dyDescent="0.3">
      <c r="A118" t="s">
        <v>690</v>
      </c>
      <c r="B118" s="13">
        <v>3.99</v>
      </c>
    </row>
    <row r="119" spans="1:2" x14ac:dyDescent="0.3">
      <c r="A119" t="s">
        <v>691</v>
      </c>
      <c r="B119" s="13">
        <v>3.99</v>
      </c>
    </row>
    <row r="120" spans="1:2" x14ac:dyDescent="0.3">
      <c r="A120" t="s">
        <v>692</v>
      </c>
      <c r="B120" s="13">
        <v>3.99</v>
      </c>
    </row>
    <row r="121" spans="1:2" x14ac:dyDescent="0.3">
      <c r="A121" t="s">
        <v>693</v>
      </c>
      <c r="B121" s="13">
        <v>4.99</v>
      </c>
    </row>
    <row r="122" spans="1:2" x14ac:dyDescent="0.3">
      <c r="A122" t="s">
        <v>694</v>
      </c>
      <c r="B122" s="13">
        <v>4.99</v>
      </c>
    </row>
    <row r="123" spans="1:2" x14ac:dyDescent="0.3">
      <c r="A123" t="s">
        <v>695</v>
      </c>
      <c r="B123" s="13">
        <v>2.99</v>
      </c>
    </row>
    <row r="124" spans="1:2" x14ac:dyDescent="0.3">
      <c r="A124" t="s">
        <v>696</v>
      </c>
      <c r="B124" s="13">
        <v>2.99</v>
      </c>
    </row>
    <row r="125" spans="1:2" x14ac:dyDescent="0.3">
      <c r="A125" t="s">
        <v>697</v>
      </c>
      <c r="B125" s="13">
        <v>2.99</v>
      </c>
    </row>
    <row r="126" spans="1:2" x14ac:dyDescent="0.3">
      <c r="A126" t="s">
        <v>698</v>
      </c>
      <c r="B126" s="13">
        <v>2.99</v>
      </c>
    </row>
    <row r="127" spans="1:2" x14ac:dyDescent="0.3">
      <c r="A127" t="s">
        <v>699</v>
      </c>
      <c r="B127" s="13">
        <v>2.99</v>
      </c>
    </row>
    <row r="128" spans="1:2" x14ac:dyDescent="0.3">
      <c r="A128" t="s">
        <v>700</v>
      </c>
      <c r="B128" s="13">
        <v>6.95</v>
      </c>
    </row>
    <row r="129" spans="1:2" x14ac:dyDescent="0.3">
      <c r="A129" t="s">
        <v>701</v>
      </c>
      <c r="B129" s="13">
        <v>6.95</v>
      </c>
    </row>
    <row r="130" spans="1:2" x14ac:dyDescent="0.3">
      <c r="A130" t="s">
        <v>702</v>
      </c>
      <c r="B130" s="13">
        <v>6.95</v>
      </c>
    </row>
    <row r="131" spans="1:2" x14ac:dyDescent="0.3">
      <c r="A131" t="s">
        <v>703</v>
      </c>
      <c r="B131" s="13">
        <v>6.95</v>
      </c>
    </row>
    <row r="132" spans="1:2" x14ac:dyDescent="0.3">
      <c r="A132" t="s">
        <v>704</v>
      </c>
      <c r="B132" s="13">
        <v>3.99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opLeftCell="A41" workbookViewId="0">
      <selection activeCell="A35" sqref="A35"/>
    </sheetView>
  </sheetViews>
  <sheetFormatPr defaultRowHeight="14.4" x14ac:dyDescent="0.3"/>
  <cols>
    <col min="1" max="1" width="42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705</v>
      </c>
      <c r="B2">
        <v>1.69</v>
      </c>
    </row>
    <row r="3" spans="1:2" x14ac:dyDescent="0.3">
      <c r="A3" t="s">
        <v>706</v>
      </c>
      <c r="B3">
        <v>1.69</v>
      </c>
    </row>
    <row r="4" spans="1:2" x14ac:dyDescent="0.3">
      <c r="A4" t="s">
        <v>707</v>
      </c>
      <c r="B4">
        <v>1.79</v>
      </c>
    </row>
    <row r="5" spans="1:2" x14ac:dyDescent="0.3">
      <c r="A5" t="s">
        <v>708</v>
      </c>
      <c r="B5">
        <v>2.99</v>
      </c>
    </row>
    <row r="6" spans="1:2" x14ac:dyDescent="0.3">
      <c r="A6" t="s">
        <v>709</v>
      </c>
      <c r="B6">
        <v>2.04</v>
      </c>
    </row>
    <row r="7" spans="1:2" x14ac:dyDescent="0.3">
      <c r="A7" t="s">
        <v>710</v>
      </c>
      <c r="B7">
        <v>1.69</v>
      </c>
    </row>
    <row r="8" spans="1:2" x14ac:dyDescent="0.3">
      <c r="A8" t="s">
        <v>711</v>
      </c>
      <c r="B8">
        <v>1.79</v>
      </c>
    </row>
    <row r="9" spans="1:2" x14ac:dyDescent="0.3">
      <c r="A9" t="s">
        <v>712</v>
      </c>
      <c r="B9">
        <v>2.75</v>
      </c>
    </row>
    <row r="10" spans="1:2" x14ac:dyDescent="0.3">
      <c r="A10" t="s">
        <v>713</v>
      </c>
      <c r="B10">
        <v>4.49</v>
      </c>
    </row>
    <row r="11" spans="1:2" x14ac:dyDescent="0.3">
      <c r="A11" t="s">
        <v>714</v>
      </c>
      <c r="B11">
        <v>1.79</v>
      </c>
    </row>
    <row r="12" spans="1:2" x14ac:dyDescent="0.3">
      <c r="A12" t="s">
        <v>715</v>
      </c>
      <c r="B12">
        <v>3.99</v>
      </c>
    </row>
    <row r="13" spans="1:2" x14ac:dyDescent="0.3">
      <c r="A13" t="s">
        <v>716</v>
      </c>
      <c r="B13">
        <v>3.49</v>
      </c>
    </row>
    <row r="14" spans="1:2" x14ac:dyDescent="0.3">
      <c r="A14" t="s">
        <v>717</v>
      </c>
      <c r="B14">
        <v>1.39</v>
      </c>
    </row>
    <row r="15" spans="1:2" x14ac:dyDescent="0.3">
      <c r="A15" t="s">
        <v>718</v>
      </c>
      <c r="B15">
        <v>1.89</v>
      </c>
    </row>
    <row r="16" spans="1:2" x14ac:dyDescent="0.3">
      <c r="A16" t="s">
        <v>719</v>
      </c>
      <c r="B16">
        <v>1.69</v>
      </c>
    </row>
    <row r="17" spans="1:2" x14ac:dyDescent="0.3">
      <c r="A17" t="s">
        <v>720</v>
      </c>
      <c r="B17">
        <v>1.69</v>
      </c>
    </row>
    <row r="18" spans="1:2" x14ac:dyDescent="0.3">
      <c r="A18" t="s">
        <v>721</v>
      </c>
      <c r="B18">
        <v>1.29</v>
      </c>
    </row>
    <row r="19" spans="1:2" x14ac:dyDescent="0.3">
      <c r="A19" t="s">
        <v>722</v>
      </c>
      <c r="B19">
        <v>1.59</v>
      </c>
    </row>
    <row r="20" spans="1:2" x14ac:dyDescent="0.3">
      <c r="A20" t="s">
        <v>723</v>
      </c>
      <c r="B20" t="s">
        <v>1110</v>
      </c>
    </row>
    <row r="21" spans="1:2" x14ac:dyDescent="0.3">
      <c r="A21" t="s">
        <v>724</v>
      </c>
      <c r="B21">
        <v>1.59</v>
      </c>
    </row>
    <row r="22" spans="1:2" x14ac:dyDescent="0.3">
      <c r="A22" t="s">
        <v>725</v>
      </c>
      <c r="B22">
        <v>0.52</v>
      </c>
    </row>
    <row r="23" spans="1:2" x14ac:dyDescent="0.3">
      <c r="A23" t="s">
        <v>726</v>
      </c>
      <c r="B23">
        <v>4.29</v>
      </c>
    </row>
    <row r="24" spans="1:2" x14ac:dyDescent="0.3">
      <c r="A24" t="s">
        <v>727</v>
      </c>
      <c r="B24">
        <v>2.19</v>
      </c>
    </row>
    <row r="25" spans="1:2" x14ac:dyDescent="0.3">
      <c r="A25" t="s">
        <v>728</v>
      </c>
      <c r="B25">
        <v>1.89</v>
      </c>
    </row>
    <row r="26" spans="1:2" x14ac:dyDescent="0.3">
      <c r="A26" t="s">
        <v>729</v>
      </c>
      <c r="B26">
        <v>1.59</v>
      </c>
    </row>
    <row r="27" spans="1:2" x14ac:dyDescent="0.3">
      <c r="A27" t="s">
        <v>730</v>
      </c>
      <c r="B27">
        <v>2.09</v>
      </c>
    </row>
    <row r="28" spans="1:2" x14ac:dyDescent="0.3">
      <c r="A28" t="s">
        <v>731</v>
      </c>
      <c r="B28">
        <v>1.59</v>
      </c>
    </row>
    <row r="29" spans="1:2" x14ac:dyDescent="0.3">
      <c r="A29" t="s">
        <v>732</v>
      </c>
      <c r="B29">
        <v>3.39</v>
      </c>
    </row>
    <row r="30" spans="1:2" x14ac:dyDescent="0.3">
      <c r="A30" t="s">
        <v>733</v>
      </c>
      <c r="B30">
        <v>0.28000000000000003</v>
      </c>
    </row>
    <row r="31" spans="1:2" x14ac:dyDescent="0.3">
      <c r="A31" t="s">
        <v>734</v>
      </c>
      <c r="B31">
        <v>0.31</v>
      </c>
    </row>
    <row r="32" spans="1:2" x14ac:dyDescent="0.3">
      <c r="A32" t="s">
        <v>735</v>
      </c>
      <c r="B32">
        <v>0.11</v>
      </c>
    </row>
    <row r="33" spans="1:2" x14ac:dyDescent="0.3">
      <c r="A33" t="s">
        <v>736</v>
      </c>
      <c r="B33">
        <v>0.15</v>
      </c>
    </row>
    <row r="34" spans="1:2" x14ac:dyDescent="0.3">
      <c r="A34" t="s">
        <v>737</v>
      </c>
      <c r="B34">
        <v>0.19</v>
      </c>
    </row>
    <row r="35" spans="1:2" x14ac:dyDescent="0.3">
      <c r="A35" t="s">
        <v>738</v>
      </c>
      <c r="B35">
        <v>0.37</v>
      </c>
    </row>
    <row r="36" spans="1:2" x14ac:dyDescent="0.3">
      <c r="A36" t="s">
        <v>739</v>
      </c>
      <c r="B36">
        <v>1.0900000000000001</v>
      </c>
    </row>
    <row r="37" spans="1:2" x14ac:dyDescent="0.3">
      <c r="A37" t="s">
        <v>740</v>
      </c>
      <c r="B37">
        <v>6.99</v>
      </c>
    </row>
    <row r="38" spans="1:2" x14ac:dyDescent="0.3">
      <c r="A38" t="s">
        <v>741</v>
      </c>
      <c r="B38">
        <v>0.63</v>
      </c>
    </row>
    <row r="39" spans="1:2" x14ac:dyDescent="0.3">
      <c r="A39" t="s">
        <v>742</v>
      </c>
      <c r="B39">
        <v>0.56999999999999995</v>
      </c>
    </row>
    <row r="40" spans="1:2" x14ac:dyDescent="0.3">
      <c r="A40" t="s">
        <v>743</v>
      </c>
      <c r="B40">
        <v>1.39</v>
      </c>
    </row>
    <row r="41" spans="1:2" x14ac:dyDescent="0.3">
      <c r="A41" t="s">
        <v>744</v>
      </c>
      <c r="B41">
        <v>0.2</v>
      </c>
    </row>
    <row r="42" spans="1:2" x14ac:dyDescent="0.3">
      <c r="A42" t="s">
        <v>745</v>
      </c>
      <c r="B42">
        <v>8.7899999999999991</v>
      </c>
    </row>
    <row r="43" spans="1:2" x14ac:dyDescent="0.3">
      <c r="A43" t="s">
        <v>746</v>
      </c>
      <c r="B43">
        <v>0.13</v>
      </c>
    </row>
    <row r="44" spans="1:2" x14ac:dyDescent="0.3">
      <c r="A44" t="s">
        <v>747</v>
      </c>
      <c r="B44">
        <v>5.97</v>
      </c>
    </row>
    <row r="45" spans="1:2" x14ac:dyDescent="0.3">
      <c r="A45" t="s">
        <v>748</v>
      </c>
      <c r="B45">
        <v>7.09</v>
      </c>
    </row>
    <row r="46" spans="1:2" x14ac:dyDescent="0.3">
      <c r="A46" t="s">
        <v>729</v>
      </c>
      <c r="B46">
        <v>1.59</v>
      </c>
    </row>
    <row r="47" spans="1:2" x14ac:dyDescent="0.3">
      <c r="A47" t="s">
        <v>749</v>
      </c>
      <c r="B47">
        <v>1.39</v>
      </c>
    </row>
    <row r="48" spans="1:2" x14ac:dyDescent="0.3">
      <c r="A48" t="s">
        <v>750</v>
      </c>
      <c r="B48">
        <v>1.39</v>
      </c>
    </row>
    <row r="49" spans="1:2" x14ac:dyDescent="0.3">
      <c r="A49" t="s">
        <v>751</v>
      </c>
      <c r="B49">
        <v>1.59</v>
      </c>
    </row>
    <row r="50" spans="1:2" x14ac:dyDescent="0.3">
      <c r="A50" t="s">
        <v>752</v>
      </c>
      <c r="B50">
        <v>2.29</v>
      </c>
    </row>
    <row r="51" spans="1:2" x14ac:dyDescent="0.3">
      <c r="A51" t="s">
        <v>753</v>
      </c>
      <c r="B51">
        <v>1.99</v>
      </c>
    </row>
    <row r="52" spans="1:2" x14ac:dyDescent="0.3">
      <c r="A52" t="s">
        <v>730</v>
      </c>
      <c r="B52">
        <v>2.09</v>
      </c>
    </row>
    <row r="53" spans="1:2" x14ac:dyDescent="0.3">
      <c r="A53" t="s">
        <v>754</v>
      </c>
      <c r="B53">
        <v>0.89</v>
      </c>
    </row>
    <row r="54" spans="1:2" x14ac:dyDescent="0.3">
      <c r="A54" t="s">
        <v>755</v>
      </c>
      <c r="B54">
        <v>6.29</v>
      </c>
    </row>
    <row r="55" spans="1:2" x14ac:dyDescent="0.3">
      <c r="A55" t="s">
        <v>756</v>
      </c>
      <c r="B55">
        <v>0.33</v>
      </c>
    </row>
    <row r="56" spans="1:2" x14ac:dyDescent="0.3">
      <c r="A56" t="s">
        <v>757</v>
      </c>
      <c r="B56">
        <v>1.28</v>
      </c>
    </row>
    <row r="57" spans="1:2" x14ac:dyDescent="0.3">
      <c r="A57" t="s">
        <v>758</v>
      </c>
      <c r="B57">
        <v>6.29</v>
      </c>
    </row>
    <row r="58" spans="1:2" x14ac:dyDescent="0.3">
      <c r="A58" t="s">
        <v>759</v>
      </c>
      <c r="B58">
        <v>0.93</v>
      </c>
    </row>
    <row r="59" spans="1:2" x14ac:dyDescent="0.3">
      <c r="A59" t="s">
        <v>760</v>
      </c>
      <c r="B59">
        <v>0.89</v>
      </c>
    </row>
    <row r="60" spans="1:2" x14ac:dyDescent="0.3">
      <c r="A60" t="s">
        <v>761</v>
      </c>
      <c r="B60">
        <v>6.59</v>
      </c>
    </row>
    <row r="61" spans="1:2" x14ac:dyDescent="0.3">
      <c r="A61" t="s">
        <v>762</v>
      </c>
      <c r="B61">
        <v>0.64</v>
      </c>
    </row>
    <row r="62" spans="1:2" x14ac:dyDescent="0.3">
      <c r="A62" t="s">
        <v>763</v>
      </c>
      <c r="B62">
        <v>1.49</v>
      </c>
    </row>
    <row r="63" spans="1:2" x14ac:dyDescent="0.3">
      <c r="A63" t="s">
        <v>764</v>
      </c>
      <c r="B63">
        <v>5.49</v>
      </c>
    </row>
    <row r="64" spans="1:2" x14ac:dyDescent="0.3">
      <c r="A64" t="s">
        <v>765</v>
      </c>
      <c r="B64">
        <v>0.45</v>
      </c>
    </row>
    <row r="65" spans="1:2" x14ac:dyDescent="0.3">
      <c r="A65" t="s">
        <v>766</v>
      </c>
      <c r="B65">
        <v>0.95</v>
      </c>
    </row>
    <row r="66" spans="1:2" x14ac:dyDescent="0.3">
      <c r="A66" t="s">
        <v>767</v>
      </c>
      <c r="B66">
        <v>0.2</v>
      </c>
    </row>
    <row r="67" spans="1:2" x14ac:dyDescent="0.3">
      <c r="A67" t="s">
        <v>768</v>
      </c>
      <c r="B67">
        <v>0.36</v>
      </c>
    </row>
    <row r="68" spans="1:2" x14ac:dyDescent="0.3">
      <c r="A68" t="s">
        <v>769</v>
      </c>
      <c r="B68">
        <v>0.38</v>
      </c>
    </row>
    <row r="69" spans="1:2" x14ac:dyDescent="0.3">
      <c r="A69" t="s">
        <v>770</v>
      </c>
      <c r="B69">
        <v>1.25</v>
      </c>
    </row>
    <row r="70" spans="1:2" x14ac:dyDescent="0.3">
      <c r="A70" t="s">
        <v>771</v>
      </c>
      <c r="B70" t="s">
        <v>1111</v>
      </c>
    </row>
    <row r="71" spans="1:2" x14ac:dyDescent="0.3">
      <c r="A71" t="s">
        <v>772</v>
      </c>
      <c r="B71">
        <v>3.49</v>
      </c>
    </row>
    <row r="72" spans="1:2" x14ac:dyDescent="0.3">
      <c r="A72" t="s">
        <v>773</v>
      </c>
      <c r="B72">
        <v>6.89</v>
      </c>
    </row>
    <row r="73" spans="1:2" x14ac:dyDescent="0.3">
      <c r="A73" t="s">
        <v>774</v>
      </c>
      <c r="B73">
        <v>0.91</v>
      </c>
    </row>
    <row r="74" spans="1:2" x14ac:dyDescent="0.3">
      <c r="A74" t="s">
        <v>775</v>
      </c>
      <c r="B74">
        <v>5.79</v>
      </c>
    </row>
    <row r="75" spans="1:2" x14ac:dyDescent="0.3">
      <c r="A75" t="s">
        <v>776</v>
      </c>
      <c r="B75">
        <v>0.93</v>
      </c>
    </row>
    <row r="76" spans="1:2" x14ac:dyDescent="0.3">
      <c r="A76" t="s">
        <v>777</v>
      </c>
      <c r="B76">
        <v>5.21</v>
      </c>
    </row>
    <row r="77" spans="1:2" x14ac:dyDescent="0.3">
      <c r="A77" t="s">
        <v>778</v>
      </c>
      <c r="B77">
        <v>10.36</v>
      </c>
    </row>
    <row r="78" spans="1:2" x14ac:dyDescent="0.3">
      <c r="A78" t="s">
        <v>779</v>
      </c>
      <c r="B78">
        <v>3.49</v>
      </c>
    </row>
    <row r="79" spans="1:2" x14ac:dyDescent="0.3">
      <c r="A79" t="s">
        <v>780</v>
      </c>
      <c r="B79">
        <v>2.4900000000000002</v>
      </c>
    </row>
    <row r="80" spans="1:2" x14ac:dyDescent="0.3">
      <c r="A80" t="s">
        <v>781</v>
      </c>
      <c r="B80">
        <v>2.19</v>
      </c>
    </row>
    <row r="81" spans="1:2" x14ac:dyDescent="0.3">
      <c r="A81" t="s">
        <v>782</v>
      </c>
      <c r="B81">
        <v>0.24</v>
      </c>
    </row>
    <row r="82" spans="1:2" x14ac:dyDescent="0.3">
      <c r="A82" t="s">
        <v>783</v>
      </c>
      <c r="B82">
        <v>83.22</v>
      </c>
    </row>
    <row r="83" spans="1:2" x14ac:dyDescent="0.3">
      <c r="A83" t="s">
        <v>784</v>
      </c>
      <c r="B83">
        <v>0.41</v>
      </c>
    </row>
    <row r="84" spans="1:2" x14ac:dyDescent="0.3">
      <c r="A84" t="s">
        <v>785</v>
      </c>
      <c r="B84">
        <v>0.28000000000000003</v>
      </c>
    </row>
    <row r="85" spans="1:2" x14ac:dyDescent="0.3">
      <c r="A85" t="s">
        <v>786</v>
      </c>
      <c r="B85">
        <v>0.39</v>
      </c>
    </row>
    <row r="86" spans="1:2" x14ac:dyDescent="0.3">
      <c r="A86" t="s">
        <v>787</v>
      </c>
      <c r="B86">
        <v>0.39</v>
      </c>
    </row>
    <row r="87" spans="1:2" x14ac:dyDescent="0.3">
      <c r="A87" t="s">
        <v>788</v>
      </c>
      <c r="B87">
        <v>0.23</v>
      </c>
    </row>
    <row r="88" spans="1:2" x14ac:dyDescent="0.3">
      <c r="A88" t="s">
        <v>789</v>
      </c>
      <c r="B88">
        <v>0.16</v>
      </c>
    </row>
    <row r="89" spans="1:2" x14ac:dyDescent="0.3">
      <c r="A89" t="s">
        <v>790</v>
      </c>
      <c r="B89">
        <v>1.08</v>
      </c>
    </row>
    <row r="90" spans="1:2" x14ac:dyDescent="0.3">
      <c r="A90" t="s">
        <v>791</v>
      </c>
      <c r="B90">
        <v>0.62</v>
      </c>
    </row>
    <row r="91" spans="1:2" x14ac:dyDescent="0.3">
      <c r="A91" t="s">
        <v>792</v>
      </c>
      <c r="B91">
        <v>1.08</v>
      </c>
    </row>
    <row r="92" spans="1:2" x14ac:dyDescent="0.3">
      <c r="A92" t="s">
        <v>793</v>
      </c>
      <c r="B92">
        <v>14.49</v>
      </c>
    </row>
    <row r="93" spans="1:2" x14ac:dyDescent="0.3">
      <c r="A93" t="s">
        <v>794</v>
      </c>
      <c r="B93">
        <v>0.48</v>
      </c>
    </row>
    <row r="94" spans="1:2" x14ac:dyDescent="0.3">
      <c r="A94" t="s">
        <v>772</v>
      </c>
      <c r="B94">
        <v>3.49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5" workbookViewId="0">
      <selection activeCell="A20" sqref="A2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772</v>
      </c>
      <c r="B2">
        <v>3.49</v>
      </c>
    </row>
    <row r="3" spans="1:2" x14ac:dyDescent="0.3">
      <c r="A3" t="s">
        <v>795</v>
      </c>
      <c r="B3">
        <v>0.39</v>
      </c>
    </row>
    <row r="4" spans="1:2" x14ac:dyDescent="0.3">
      <c r="A4" t="s">
        <v>796</v>
      </c>
      <c r="B4">
        <v>0.28000000000000003</v>
      </c>
    </row>
    <row r="5" spans="1:2" x14ac:dyDescent="0.3">
      <c r="A5" t="s">
        <v>797</v>
      </c>
      <c r="B5">
        <v>1.29</v>
      </c>
    </row>
    <row r="6" spans="1:2" x14ac:dyDescent="0.3">
      <c r="A6" t="s">
        <v>798</v>
      </c>
      <c r="B6">
        <v>0.5</v>
      </c>
    </row>
    <row r="7" spans="1:2" x14ac:dyDescent="0.3">
      <c r="A7" t="s">
        <v>799</v>
      </c>
      <c r="B7">
        <v>0.25</v>
      </c>
    </row>
    <row r="8" spans="1:2" x14ac:dyDescent="0.3">
      <c r="A8" t="s">
        <v>800</v>
      </c>
      <c r="B8">
        <v>0.28999999999999998</v>
      </c>
    </row>
    <row r="9" spans="1:2" x14ac:dyDescent="0.3">
      <c r="A9" t="s">
        <v>801</v>
      </c>
      <c r="B9">
        <v>0.67</v>
      </c>
    </row>
    <row r="10" spans="1:2" x14ac:dyDescent="0.3">
      <c r="A10" t="s">
        <v>802</v>
      </c>
      <c r="B10">
        <v>0.4</v>
      </c>
    </row>
    <row r="11" spans="1:2" x14ac:dyDescent="0.3">
      <c r="A11" t="s">
        <v>803</v>
      </c>
      <c r="B11">
        <v>0.24</v>
      </c>
    </row>
    <row r="12" spans="1:2" x14ac:dyDescent="0.3">
      <c r="A12" t="s">
        <v>804</v>
      </c>
      <c r="B12">
        <v>0.42</v>
      </c>
    </row>
    <row r="13" spans="1:2" x14ac:dyDescent="0.3">
      <c r="A13" t="s">
        <v>805</v>
      </c>
      <c r="B13">
        <v>0.48</v>
      </c>
    </row>
    <row r="14" spans="1:2" x14ac:dyDescent="0.3">
      <c r="A14" t="s">
        <v>806</v>
      </c>
      <c r="B14">
        <v>1.48</v>
      </c>
    </row>
    <row r="15" spans="1:2" x14ac:dyDescent="0.3">
      <c r="A15" t="s">
        <v>807</v>
      </c>
      <c r="B15">
        <v>5.59</v>
      </c>
    </row>
    <row r="16" spans="1:2" x14ac:dyDescent="0.3">
      <c r="A16" t="s">
        <v>808</v>
      </c>
      <c r="B16">
        <v>3.29</v>
      </c>
    </row>
    <row r="17" spans="1:2" x14ac:dyDescent="0.3">
      <c r="A17" t="s">
        <v>809</v>
      </c>
      <c r="B17">
        <v>3.19</v>
      </c>
    </row>
    <row r="18" spans="1:2" x14ac:dyDescent="0.3">
      <c r="A18" t="s">
        <v>810</v>
      </c>
      <c r="B18">
        <v>4.49</v>
      </c>
    </row>
    <row r="19" spans="1:2" x14ac:dyDescent="0.3">
      <c r="A19" t="s">
        <v>811</v>
      </c>
      <c r="B19">
        <v>5.99</v>
      </c>
    </row>
    <row r="20" spans="1:2" x14ac:dyDescent="0.3">
      <c r="A20" t="s">
        <v>812</v>
      </c>
      <c r="B20">
        <v>3.59</v>
      </c>
    </row>
    <row r="21" spans="1:2" x14ac:dyDescent="0.3">
      <c r="A21" t="s">
        <v>813</v>
      </c>
      <c r="B21">
        <v>11.09</v>
      </c>
    </row>
    <row r="22" spans="1:2" x14ac:dyDescent="0.3">
      <c r="A22" t="s">
        <v>814</v>
      </c>
      <c r="B22">
        <v>1.59</v>
      </c>
    </row>
    <row r="23" spans="1:2" x14ac:dyDescent="0.3">
      <c r="A23" t="s">
        <v>815</v>
      </c>
      <c r="B23">
        <v>0.3</v>
      </c>
    </row>
    <row r="24" spans="1:2" x14ac:dyDescent="0.3">
      <c r="A24" t="s">
        <v>816</v>
      </c>
      <c r="B24">
        <v>0.47</v>
      </c>
    </row>
    <row r="25" spans="1:2" x14ac:dyDescent="0.3">
      <c r="A25" t="s">
        <v>817</v>
      </c>
      <c r="B25">
        <v>1.35</v>
      </c>
    </row>
    <row r="26" spans="1:2" x14ac:dyDescent="0.3">
      <c r="A26" t="s">
        <v>818</v>
      </c>
      <c r="B26">
        <v>1.29</v>
      </c>
    </row>
    <row r="27" spans="1:2" x14ac:dyDescent="0.3">
      <c r="A27" t="s">
        <v>819</v>
      </c>
      <c r="B27">
        <v>3.39</v>
      </c>
    </row>
    <row r="28" spans="1:2" x14ac:dyDescent="0.3">
      <c r="A28" t="s">
        <v>820</v>
      </c>
      <c r="B28">
        <v>1.89</v>
      </c>
    </row>
    <row r="29" spans="1:2" x14ac:dyDescent="0.3">
      <c r="A29" t="s">
        <v>821</v>
      </c>
      <c r="B29">
        <v>3.59</v>
      </c>
    </row>
    <row r="30" spans="1:2" x14ac:dyDescent="0.3">
      <c r="A30" t="s">
        <v>822</v>
      </c>
      <c r="B30">
        <v>2.69</v>
      </c>
    </row>
    <row r="31" spans="1:2" x14ac:dyDescent="0.3">
      <c r="A31" t="s">
        <v>823</v>
      </c>
      <c r="B31">
        <v>0.34</v>
      </c>
    </row>
    <row r="32" spans="1:2" x14ac:dyDescent="0.3">
      <c r="A32" t="s">
        <v>824</v>
      </c>
      <c r="B32">
        <v>3.69</v>
      </c>
    </row>
    <row r="33" spans="1:2" x14ac:dyDescent="0.3">
      <c r="A33" t="s">
        <v>825</v>
      </c>
      <c r="B33">
        <v>3.69</v>
      </c>
    </row>
    <row r="34" spans="1:2" x14ac:dyDescent="0.3">
      <c r="A34" t="s">
        <v>826</v>
      </c>
      <c r="B34">
        <v>1.69</v>
      </c>
    </row>
    <row r="35" spans="1:2" x14ac:dyDescent="0.3">
      <c r="A35" t="s">
        <v>827</v>
      </c>
      <c r="B35">
        <v>0.25</v>
      </c>
    </row>
    <row r="36" spans="1:2" x14ac:dyDescent="0.3">
      <c r="A36" t="s">
        <v>828</v>
      </c>
      <c r="B36">
        <v>2.79</v>
      </c>
    </row>
    <row r="37" spans="1:2" x14ac:dyDescent="0.3">
      <c r="A37" t="s">
        <v>829</v>
      </c>
      <c r="B37">
        <v>2.4900000000000002</v>
      </c>
    </row>
    <row r="38" spans="1:2" x14ac:dyDescent="0.3">
      <c r="A38" t="s">
        <v>830</v>
      </c>
      <c r="B38">
        <v>19.690000000000001</v>
      </c>
    </row>
    <row r="39" spans="1:2" x14ac:dyDescent="0.3">
      <c r="A39" t="s">
        <v>831</v>
      </c>
      <c r="B39">
        <v>3.69</v>
      </c>
    </row>
    <row r="40" spans="1:2" x14ac:dyDescent="0.3">
      <c r="A40" t="s">
        <v>832</v>
      </c>
      <c r="B40">
        <v>3.79</v>
      </c>
    </row>
    <row r="41" spans="1:2" x14ac:dyDescent="0.3">
      <c r="A41" t="s">
        <v>833</v>
      </c>
      <c r="B41">
        <v>2.39</v>
      </c>
    </row>
    <row r="42" spans="1:2" x14ac:dyDescent="0.3">
      <c r="A42" t="s">
        <v>834</v>
      </c>
      <c r="B42">
        <v>7.59</v>
      </c>
    </row>
    <row r="43" spans="1:2" x14ac:dyDescent="0.3">
      <c r="A43" t="s">
        <v>772</v>
      </c>
      <c r="B43">
        <v>3.49</v>
      </c>
    </row>
    <row r="44" spans="1:2" x14ac:dyDescent="0.3">
      <c r="A44" t="s">
        <v>835</v>
      </c>
      <c r="B44">
        <v>1.04</v>
      </c>
    </row>
    <row r="45" spans="1:2" x14ac:dyDescent="0.3">
      <c r="A45" t="s">
        <v>836</v>
      </c>
      <c r="B45">
        <v>1.05</v>
      </c>
    </row>
    <row r="46" spans="1:2" x14ac:dyDescent="0.3">
      <c r="A46" t="s">
        <v>837</v>
      </c>
      <c r="B46">
        <v>0.69</v>
      </c>
    </row>
    <row r="47" spans="1:2" x14ac:dyDescent="0.3">
      <c r="A47" t="s">
        <v>838</v>
      </c>
      <c r="B47">
        <v>0.63</v>
      </c>
    </row>
    <row r="48" spans="1:2" x14ac:dyDescent="0.3">
      <c r="A48" t="s">
        <v>839</v>
      </c>
      <c r="B48">
        <v>0.31</v>
      </c>
    </row>
    <row r="49" spans="1:2" x14ac:dyDescent="0.3">
      <c r="A49" t="s">
        <v>840</v>
      </c>
      <c r="B49">
        <v>0.56999999999999995</v>
      </c>
    </row>
    <row r="50" spans="1:2" x14ac:dyDescent="0.3">
      <c r="A50" t="s">
        <v>841</v>
      </c>
      <c r="B50">
        <v>2.79</v>
      </c>
    </row>
    <row r="51" spans="1:2" x14ac:dyDescent="0.3">
      <c r="A51" t="s">
        <v>842</v>
      </c>
      <c r="B51">
        <v>2.79</v>
      </c>
    </row>
    <row r="52" spans="1:2" x14ac:dyDescent="0.3">
      <c r="A52" t="s">
        <v>843</v>
      </c>
      <c r="B52">
        <v>0.37</v>
      </c>
    </row>
    <row r="53" spans="1:2" x14ac:dyDescent="0.3">
      <c r="A53" t="s">
        <v>844</v>
      </c>
      <c r="B53">
        <v>1.59</v>
      </c>
    </row>
    <row r="54" spans="1:2" x14ac:dyDescent="0.3">
      <c r="A54" t="s">
        <v>845</v>
      </c>
      <c r="B54">
        <v>1.3</v>
      </c>
    </row>
    <row r="55" spans="1:2" x14ac:dyDescent="0.3">
      <c r="A55" t="s">
        <v>846</v>
      </c>
      <c r="B55">
        <v>1.37</v>
      </c>
    </row>
    <row r="56" spans="1:2" x14ac:dyDescent="0.3">
      <c r="A56" t="s">
        <v>847</v>
      </c>
      <c r="B56">
        <v>0.42</v>
      </c>
    </row>
    <row r="57" spans="1:2" x14ac:dyDescent="0.3">
      <c r="A57" t="s">
        <v>848</v>
      </c>
      <c r="B57">
        <v>2.59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5" sqref="A35"/>
    </sheetView>
  </sheetViews>
  <sheetFormatPr defaultRowHeight="14.4" x14ac:dyDescent="0.3"/>
  <cols>
    <col min="1" max="1" width="47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849</v>
      </c>
      <c r="B2">
        <v>2.89</v>
      </c>
    </row>
    <row r="3" spans="1:2" x14ac:dyDescent="0.3">
      <c r="A3" t="s">
        <v>850</v>
      </c>
      <c r="B3">
        <v>1.79</v>
      </c>
    </row>
    <row r="4" spans="1:2" x14ac:dyDescent="0.3">
      <c r="A4" t="s">
        <v>851</v>
      </c>
      <c r="B4">
        <v>3.29</v>
      </c>
    </row>
    <row r="5" spans="1:2" x14ac:dyDescent="0.3">
      <c r="A5" t="s">
        <v>852</v>
      </c>
      <c r="B5">
        <v>3.39</v>
      </c>
    </row>
    <row r="6" spans="1:2" x14ac:dyDescent="0.3">
      <c r="A6" t="s">
        <v>853</v>
      </c>
      <c r="B6">
        <v>1.69</v>
      </c>
    </row>
    <row r="7" spans="1:2" x14ac:dyDescent="0.3">
      <c r="A7" t="s">
        <v>854</v>
      </c>
      <c r="B7">
        <v>1.46</v>
      </c>
    </row>
    <row r="8" spans="1:2" x14ac:dyDescent="0.3">
      <c r="A8" t="s">
        <v>855</v>
      </c>
      <c r="B8">
        <v>2.79</v>
      </c>
    </row>
    <row r="9" spans="1:2" x14ac:dyDescent="0.3">
      <c r="A9" t="s">
        <v>856</v>
      </c>
      <c r="B9">
        <v>4.1900000000000004</v>
      </c>
    </row>
    <row r="10" spans="1:2" x14ac:dyDescent="0.3">
      <c r="A10" t="s">
        <v>857</v>
      </c>
      <c r="B10">
        <v>3.89</v>
      </c>
    </row>
    <row r="11" spans="1:2" x14ac:dyDescent="0.3">
      <c r="A11" t="s">
        <v>858</v>
      </c>
      <c r="B11" t="s">
        <v>1108</v>
      </c>
    </row>
    <row r="12" spans="1:2" x14ac:dyDescent="0.3">
      <c r="A12" t="s">
        <v>859</v>
      </c>
      <c r="B12">
        <v>2.89</v>
      </c>
    </row>
    <row r="13" spans="1:2" x14ac:dyDescent="0.3">
      <c r="A13" t="s">
        <v>860</v>
      </c>
      <c r="B13">
        <v>2.19</v>
      </c>
    </row>
    <row r="14" spans="1:2" x14ac:dyDescent="0.3">
      <c r="A14" t="s">
        <v>861</v>
      </c>
      <c r="B14">
        <v>1.46</v>
      </c>
    </row>
    <row r="15" spans="1:2" x14ac:dyDescent="0.3">
      <c r="A15" t="s">
        <v>862</v>
      </c>
      <c r="B15" t="s">
        <v>1109</v>
      </c>
    </row>
    <row r="16" spans="1:2" x14ac:dyDescent="0.3">
      <c r="A16" t="s">
        <v>863</v>
      </c>
      <c r="B16">
        <v>1.99</v>
      </c>
    </row>
    <row r="17" spans="1:2" x14ac:dyDescent="0.3">
      <c r="A17" t="s">
        <v>864</v>
      </c>
      <c r="B17">
        <v>0.85</v>
      </c>
    </row>
    <row r="18" spans="1:2" x14ac:dyDescent="0.3">
      <c r="A18" t="s">
        <v>865</v>
      </c>
      <c r="B18">
        <v>1.69</v>
      </c>
    </row>
    <row r="19" spans="1:2" x14ac:dyDescent="0.3">
      <c r="A19" t="s">
        <v>866</v>
      </c>
      <c r="B19">
        <v>3.19</v>
      </c>
    </row>
    <row r="20" spans="1:2" x14ac:dyDescent="0.3">
      <c r="A20" t="s">
        <v>867</v>
      </c>
      <c r="B20">
        <v>1.79</v>
      </c>
    </row>
    <row r="21" spans="1:2" x14ac:dyDescent="0.3">
      <c r="A21" t="s">
        <v>868</v>
      </c>
      <c r="B21">
        <v>4.59</v>
      </c>
    </row>
    <row r="22" spans="1:2" x14ac:dyDescent="0.3">
      <c r="A22" t="s">
        <v>869</v>
      </c>
      <c r="B22">
        <v>1.49</v>
      </c>
    </row>
    <row r="23" spans="1:2" x14ac:dyDescent="0.3">
      <c r="A23" t="s">
        <v>870</v>
      </c>
      <c r="B23">
        <v>1.49</v>
      </c>
    </row>
    <row r="24" spans="1:2" x14ac:dyDescent="0.3">
      <c r="A24" t="s">
        <v>871</v>
      </c>
      <c r="B24">
        <v>1.49</v>
      </c>
    </row>
    <row r="25" spans="1:2" x14ac:dyDescent="0.3">
      <c r="A25" t="s">
        <v>872</v>
      </c>
      <c r="B25">
        <v>1.99</v>
      </c>
    </row>
    <row r="26" spans="1:2" x14ac:dyDescent="0.3">
      <c r="A26" t="s">
        <v>873</v>
      </c>
      <c r="B26">
        <v>3.59</v>
      </c>
    </row>
    <row r="27" spans="1:2" x14ac:dyDescent="0.3">
      <c r="A27" t="s">
        <v>874</v>
      </c>
      <c r="B27">
        <v>6.59</v>
      </c>
    </row>
    <row r="28" spans="1:2" x14ac:dyDescent="0.3">
      <c r="A28" t="s">
        <v>875</v>
      </c>
      <c r="B28">
        <v>4.59</v>
      </c>
    </row>
    <row r="29" spans="1:2" x14ac:dyDescent="0.3">
      <c r="A29" t="s">
        <v>876</v>
      </c>
      <c r="B29">
        <v>4.3899999999999997</v>
      </c>
    </row>
    <row r="30" spans="1:2" x14ac:dyDescent="0.3">
      <c r="A30" t="s">
        <v>877</v>
      </c>
      <c r="B30">
        <v>2.2999999999999998</v>
      </c>
    </row>
    <row r="31" spans="1:2" x14ac:dyDescent="0.3">
      <c r="A31" t="s">
        <v>878</v>
      </c>
      <c r="B31">
        <v>3.89</v>
      </c>
    </row>
    <row r="32" spans="1:2" x14ac:dyDescent="0.3">
      <c r="A32" t="s">
        <v>879</v>
      </c>
      <c r="B32">
        <v>8.89</v>
      </c>
    </row>
    <row r="33" spans="1:2" x14ac:dyDescent="0.3">
      <c r="A33" t="s">
        <v>880</v>
      </c>
      <c r="B33">
        <v>14.49</v>
      </c>
    </row>
    <row r="34" spans="1:2" x14ac:dyDescent="0.3">
      <c r="A34" t="s">
        <v>881</v>
      </c>
      <c r="B34">
        <v>10.39</v>
      </c>
    </row>
    <row r="35" spans="1:2" x14ac:dyDescent="0.3">
      <c r="A35" t="s">
        <v>882</v>
      </c>
      <c r="B35">
        <v>40.99</v>
      </c>
    </row>
    <row r="36" spans="1:2" x14ac:dyDescent="0.3">
      <c r="A36" t="s">
        <v>883</v>
      </c>
      <c r="B36">
        <v>2.39</v>
      </c>
    </row>
    <row r="37" spans="1:2" x14ac:dyDescent="0.3">
      <c r="A37" t="s">
        <v>884</v>
      </c>
      <c r="B37">
        <v>2.79</v>
      </c>
    </row>
    <row r="38" spans="1:2" x14ac:dyDescent="0.3">
      <c r="A38" t="s">
        <v>885</v>
      </c>
      <c r="B38">
        <v>26.39</v>
      </c>
    </row>
    <row r="39" spans="1:2" x14ac:dyDescent="0.3">
      <c r="A39" t="s">
        <v>886</v>
      </c>
      <c r="B39">
        <v>4.59</v>
      </c>
    </row>
    <row r="40" spans="1:2" x14ac:dyDescent="0.3">
      <c r="A40" t="s">
        <v>887</v>
      </c>
      <c r="B40">
        <v>2.39</v>
      </c>
    </row>
    <row r="41" spans="1:2" x14ac:dyDescent="0.3">
      <c r="A41" t="s">
        <v>888</v>
      </c>
      <c r="B41">
        <v>2.69</v>
      </c>
    </row>
    <row r="42" spans="1:2" x14ac:dyDescent="0.3">
      <c r="A42" t="s">
        <v>889</v>
      </c>
      <c r="B42">
        <v>0.79</v>
      </c>
    </row>
    <row r="43" spans="1:2" x14ac:dyDescent="0.3">
      <c r="A43" t="s">
        <v>890</v>
      </c>
      <c r="B43">
        <v>2.4900000000000002</v>
      </c>
    </row>
    <row r="44" spans="1:2" x14ac:dyDescent="0.3">
      <c r="A44" t="s">
        <v>891</v>
      </c>
      <c r="B44">
        <v>2.41</v>
      </c>
    </row>
    <row r="45" spans="1:2" x14ac:dyDescent="0.3">
      <c r="A45" t="s">
        <v>892</v>
      </c>
      <c r="B45">
        <v>9.19</v>
      </c>
    </row>
    <row r="46" spans="1:2" x14ac:dyDescent="0.3">
      <c r="A46" t="s">
        <v>893</v>
      </c>
      <c r="B46">
        <v>24.99</v>
      </c>
    </row>
    <row r="47" spans="1:2" x14ac:dyDescent="0.3">
      <c r="A47" t="s">
        <v>894</v>
      </c>
      <c r="B47">
        <v>9.39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62" workbookViewId="0">
      <selection activeCell="C85" sqref="C85"/>
    </sheetView>
  </sheetViews>
  <sheetFormatPr defaultRowHeight="14.4" x14ac:dyDescent="0.3"/>
  <cols>
    <col min="1" max="1" width="46.7773437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895</v>
      </c>
      <c r="B2">
        <v>1.79</v>
      </c>
      <c r="C2">
        <f>B2</f>
        <v>1.79</v>
      </c>
    </row>
    <row r="3" spans="1:3" x14ac:dyDescent="0.3">
      <c r="A3" t="s">
        <v>896</v>
      </c>
      <c r="B3">
        <v>1.19</v>
      </c>
      <c r="C3">
        <f>B3</f>
        <v>1.19</v>
      </c>
    </row>
    <row r="4" spans="1:3" x14ac:dyDescent="0.3">
      <c r="A4" t="s">
        <v>897</v>
      </c>
      <c r="B4">
        <v>8.39</v>
      </c>
      <c r="C4">
        <f t="shared" ref="C4:C67" si="0">B4</f>
        <v>8.39</v>
      </c>
    </row>
    <row r="5" spans="1:3" x14ac:dyDescent="0.3">
      <c r="A5" t="s">
        <v>898</v>
      </c>
      <c r="B5">
        <v>90.59</v>
      </c>
      <c r="C5">
        <f t="shared" si="0"/>
        <v>90.59</v>
      </c>
    </row>
    <row r="6" spans="1:3" x14ac:dyDescent="0.3">
      <c r="A6" t="s">
        <v>899</v>
      </c>
      <c r="B6">
        <v>94.29</v>
      </c>
      <c r="C6">
        <f t="shared" si="0"/>
        <v>94.29</v>
      </c>
    </row>
    <row r="7" spans="1:3" x14ac:dyDescent="0.3">
      <c r="A7" t="s">
        <v>900</v>
      </c>
      <c r="B7">
        <v>1.19</v>
      </c>
      <c r="C7">
        <f t="shared" si="0"/>
        <v>1.19</v>
      </c>
    </row>
    <row r="8" spans="1:3" x14ac:dyDescent="0.3">
      <c r="A8" t="s">
        <v>901</v>
      </c>
      <c r="B8">
        <v>1.19</v>
      </c>
      <c r="C8">
        <f t="shared" si="0"/>
        <v>1.19</v>
      </c>
    </row>
    <row r="9" spans="1:3" x14ac:dyDescent="0.3">
      <c r="A9" t="s">
        <v>902</v>
      </c>
      <c r="B9">
        <v>6.79</v>
      </c>
      <c r="C9">
        <f>B9/6</f>
        <v>1.1316666666666666</v>
      </c>
    </row>
    <row r="10" spans="1:3" x14ac:dyDescent="0.3">
      <c r="A10" t="s">
        <v>903</v>
      </c>
      <c r="B10">
        <v>6.69</v>
      </c>
      <c r="C10">
        <f>B10/6</f>
        <v>1.115</v>
      </c>
    </row>
    <row r="11" spans="1:3" x14ac:dyDescent="0.3">
      <c r="A11" t="s">
        <v>904</v>
      </c>
      <c r="B11">
        <v>6.79</v>
      </c>
      <c r="C11">
        <f>B11/6</f>
        <v>1.1316666666666666</v>
      </c>
    </row>
    <row r="12" spans="1:3" x14ac:dyDescent="0.3">
      <c r="A12" t="s">
        <v>905</v>
      </c>
      <c r="B12">
        <v>6.79</v>
      </c>
      <c r="C12">
        <f>B12/6</f>
        <v>1.1316666666666666</v>
      </c>
    </row>
    <row r="13" spans="1:3" x14ac:dyDescent="0.3">
      <c r="A13" t="s">
        <v>906</v>
      </c>
      <c r="B13">
        <v>0.99</v>
      </c>
      <c r="C13">
        <f t="shared" si="0"/>
        <v>0.99</v>
      </c>
    </row>
    <row r="14" spans="1:3" x14ac:dyDescent="0.3">
      <c r="A14" t="s">
        <v>907</v>
      </c>
      <c r="B14">
        <v>0.99</v>
      </c>
      <c r="C14">
        <f t="shared" si="0"/>
        <v>0.99</v>
      </c>
    </row>
    <row r="15" spans="1:3" x14ac:dyDescent="0.3">
      <c r="A15" t="s">
        <v>908</v>
      </c>
      <c r="B15">
        <v>5.89</v>
      </c>
      <c r="C15">
        <f>B15/6</f>
        <v>0.98166666666666658</v>
      </c>
    </row>
    <row r="16" spans="1:3" x14ac:dyDescent="0.3">
      <c r="A16" t="s">
        <v>909</v>
      </c>
      <c r="B16">
        <v>5.49</v>
      </c>
      <c r="C16">
        <f>B16/6</f>
        <v>0.91500000000000004</v>
      </c>
    </row>
    <row r="17" spans="1:3" x14ac:dyDescent="0.3">
      <c r="A17" t="s">
        <v>910</v>
      </c>
      <c r="B17">
        <v>6.19</v>
      </c>
      <c r="C17">
        <f>B17/6</f>
        <v>1.0316666666666667</v>
      </c>
    </row>
    <row r="18" spans="1:3" x14ac:dyDescent="0.3">
      <c r="A18" t="s">
        <v>911</v>
      </c>
      <c r="B18">
        <v>27.99</v>
      </c>
      <c r="C18">
        <f t="shared" si="0"/>
        <v>27.99</v>
      </c>
    </row>
    <row r="19" spans="1:3" x14ac:dyDescent="0.3">
      <c r="A19" t="s">
        <v>912</v>
      </c>
      <c r="B19">
        <v>1.29</v>
      </c>
      <c r="C19">
        <f t="shared" si="0"/>
        <v>1.29</v>
      </c>
    </row>
    <row r="20" spans="1:3" x14ac:dyDescent="0.3">
      <c r="A20" t="s">
        <v>913</v>
      </c>
      <c r="B20">
        <v>1.99</v>
      </c>
      <c r="C20">
        <f t="shared" si="0"/>
        <v>1.99</v>
      </c>
    </row>
    <row r="21" spans="1:3" x14ac:dyDescent="0.3">
      <c r="A21" t="s">
        <v>914</v>
      </c>
      <c r="B21" t="s">
        <v>1107</v>
      </c>
      <c r="C21" t="str">
        <f t="shared" si="0"/>
        <v xml:space="preserve">1,99 1,69 </v>
      </c>
    </row>
    <row r="22" spans="1:3" x14ac:dyDescent="0.3">
      <c r="A22" t="s">
        <v>915</v>
      </c>
      <c r="B22">
        <v>5.09</v>
      </c>
      <c r="C22">
        <f>B22/6</f>
        <v>0.84833333333333327</v>
      </c>
    </row>
    <row r="23" spans="1:3" x14ac:dyDescent="0.3">
      <c r="A23" t="s">
        <v>916</v>
      </c>
      <c r="B23">
        <v>6.39</v>
      </c>
      <c r="C23">
        <f>B23/6</f>
        <v>1.0649999999999999</v>
      </c>
    </row>
    <row r="24" spans="1:3" x14ac:dyDescent="0.3">
      <c r="A24" t="s">
        <v>917</v>
      </c>
      <c r="B24">
        <v>60.69</v>
      </c>
      <c r="C24">
        <f t="shared" si="0"/>
        <v>60.69</v>
      </c>
    </row>
    <row r="25" spans="1:3" x14ac:dyDescent="0.3">
      <c r="A25" t="s">
        <v>918</v>
      </c>
      <c r="B25">
        <v>110.29</v>
      </c>
      <c r="C25">
        <f t="shared" si="0"/>
        <v>110.29</v>
      </c>
    </row>
    <row r="26" spans="1:3" x14ac:dyDescent="0.3">
      <c r="A26" t="s">
        <v>919</v>
      </c>
      <c r="B26">
        <v>7.49</v>
      </c>
      <c r="C26">
        <f>B26/6</f>
        <v>1.2483333333333333</v>
      </c>
    </row>
    <row r="27" spans="1:3" x14ac:dyDescent="0.3">
      <c r="A27" t="s">
        <v>920</v>
      </c>
      <c r="B27">
        <v>6.39</v>
      </c>
      <c r="C27">
        <f>B27/6</f>
        <v>1.0649999999999999</v>
      </c>
    </row>
    <row r="28" spans="1:3" x14ac:dyDescent="0.3">
      <c r="A28" t="s">
        <v>921</v>
      </c>
      <c r="B28">
        <v>3.89</v>
      </c>
      <c r="C28">
        <f>B28/4</f>
        <v>0.97250000000000003</v>
      </c>
    </row>
    <row r="29" spans="1:3" x14ac:dyDescent="0.3">
      <c r="A29" t="s">
        <v>922</v>
      </c>
      <c r="B29">
        <v>19.989999999999998</v>
      </c>
      <c r="C29">
        <f>B29/24</f>
        <v>0.83291666666666664</v>
      </c>
    </row>
    <row r="30" spans="1:3" x14ac:dyDescent="0.3">
      <c r="A30" t="s">
        <v>923</v>
      </c>
      <c r="B30">
        <v>0.89</v>
      </c>
      <c r="C30">
        <f t="shared" si="0"/>
        <v>0.89</v>
      </c>
    </row>
    <row r="31" spans="1:3" x14ac:dyDescent="0.3">
      <c r="A31" t="s">
        <v>924</v>
      </c>
      <c r="B31">
        <v>6.19</v>
      </c>
      <c r="C31">
        <f>B31/6</f>
        <v>1.0316666666666667</v>
      </c>
    </row>
    <row r="32" spans="1:3" x14ac:dyDescent="0.3">
      <c r="A32" t="s">
        <v>925</v>
      </c>
      <c r="B32">
        <v>4.6900000000000004</v>
      </c>
      <c r="C32">
        <f>B32/6</f>
        <v>0.78166666666666673</v>
      </c>
    </row>
    <row r="33" spans="1:3" x14ac:dyDescent="0.3">
      <c r="A33" t="s">
        <v>926</v>
      </c>
      <c r="B33">
        <v>1.19</v>
      </c>
      <c r="C33">
        <f t="shared" si="0"/>
        <v>1.19</v>
      </c>
    </row>
    <row r="34" spans="1:3" x14ac:dyDescent="0.3">
      <c r="A34" t="s">
        <v>927</v>
      </c>
      <c r="B34">
        <v>1.19</v>
      </c>
      <c r="C34">
        <f t="shared" si="0"/>
        <v>1.19</v>
      </c>
    </row>
    <row r="35" spans="1:3" x14ac:dyDescent="0.3">
      <c r="A35" t="s">
        <v>928</v>
      </c>
      <c r="B35">
        <v>1.0900000000000001</v>
      </c>
      <c r="C35">
        <f t="shared" si="0"/>
        <v>1.0900000000000001</v>
      </c>
    </row>
    <row r="36" spans="1:3" x14ac:dyDescent="0.3">
      <c r="A36" t="s">
        <v>929</v>
      </c>
      <c r="B36">
        <v>1.29</v>
      </c>
      <c r="C36">
        <f t="shared" si="0"/>
        <v>1.29</v>
      </c>
    </row>
    <row r="37" spans="1:3" x14ac:dyDescent="0.3">
      <c r="A37" t="s">
        <v>930</v>
      </c>
      <c r="B37">
        <v>24.99</v>
      </c>
      <c r="C37">
        <f>B37/24</f>
        <v>1.04125</v>
      </c>
    </row>
    <row r="38" spans="1:3" x14ac:dyDescent="0.3">
      <c r="A38" t="s">
        <v>931</v>
      </c>
      <c r="B38">
        <v>1.0900000000000001</v>
      </c>
      <c r="C38">
        <f t="shared" si="0"/>
        <v>1.0900000000000001</v>
      </c>
    </row>
    <row r="39" spans="1:3" x14ac:dyDescent="0.3">
      <c r="A39" t="s">
        <v>932</v>
      </c>
      <c r="B39">
        <v>7.69</v>
      </c>
      <c r="C39">
        <f>B39/6</f>
        <v>1.2816666666666667</v>
      </c>
    </row>
    <row r="40" spans="1:3" x14ac:dyDescent="0.3">
      <c r="A40" t="s">
        <v>933</v>
      </c>
      <c r="B40">
        <v>5.79</v>
      </c>
      <c r="C40">
        <f>B40/6</f>
        <v>0.96499999999999997</v>
      </c>
    </row>
    <row r="41" spans="1:3" x14ac:dyDescent="0.3">
      <c r="A41" t="s">
        <v>934</v>
      </c>
      <c r="B41">
        <v>24.99</v>
      </c>
      <c r="C41">
        <f>B41/24</f>
        <v>1.04125</v>
      </c>
    </row>
    <row r="42" spans="1:3" x14ac:dyDescent="0.3">
      <c r="A42" t="s">
        <v>935</v>
      </c>
      <c r="B42">
        <v>1.0900000000000001</v>
      </c>
      <c r="C42">
        <f t="shared" si="0"/>
        <v>1.0900000000000001</v>
      </c>
    </row>
    <row r="43" spans="1:3" x14ac:dyDescent="0.3">
      <c r="A43" t="s">
        <v>936</v>
      </c>
      <c r="B43">
        <v>7.99</v>
      </c>
      <c r="C43">
        <f>B43/6</f>
        <v>1.3316666666666668</v>
      </c>
    </row>
    <row r="44" spans="1:3" x14ac:dyDescent="0.3">
      <c r="A44" t="s">
        <v>937</v>
      </c>
      <c r="B44">
        <v>7.69</v>
      </c>
      <c r="C44">
        <f>B44/6</f>
        <v>1.2816666666666667</v>
      </c>
    </row>
    <row r="45" spans="1:3" x14ac:dyDescent="0.3">
      <c r="A45" t="s">
        <v>938</v>
      </c>
      <c r="B45">
        <v>7.69</v>
      </c>
      <c r="C45">
        <f>B45/6</f>
        <v>1.2816666666666667</v>
      </c>
    </row>
    <row r="46" spans="1:3" x14ac:dyDescent="0.3">
      <c r="A46" t="s">
        <v>939</v>
      </c>
      <c r="B46">
        <v>1.19</v>
      </c>
      <c r="C46">
        <f t="shared" si="0"/>
        <v>1.19</v>
      </c>
    </row>
    <row r="47" spans="1:3" x14ac:dyDescent="0.3">
      <c r="A47" t="s">
        <v>940</v>
      </c>
      <c r="B47">
        <v>1.39</v>
      </c>
      <c r="C47">
        <f t="shared" si="0"/>
        <v>1.39</v>
      </c>
    </row>
    <row r="48" spans="1:3" x14ac:dyDescent="0.3">
      <c r="A48" t="s">
        <v>941</v>
      </c>
      <c r="B48">
        <v>1.39</v>
      </c>
      <c r="C48">
        <f t="shared" si="0"/>
        <v>1.39</v>
      </c>
    </row>
    <row r="49" spans="1:3" x14ac:dyDescent="0.3">
      <c r="A49" t="s">
        <v>942</v>
      </c>
      <c r="B49">
        <v>1.69</v>
      </c>
      <c r="C49">
        <f t="shared" si="0"/>
        <v>1.69</v>
      </c>
    </row>
    <row r="50" spans="1:3" x14ac:dyDescent="0.3">
      <c r="A50" t="s">
        <v>943</v>
      </c>
      <c r="B50">
        <v>5.39</v>
      </c>
      <c r="C50">
        <f t="shared" si="0"/>
        <v>5.39</v>
      </c>
    </row>
    <row r="51" spans="1:3" x14ac:dyDescent="0.3">
      <c r="A51" t="s">
        <v>944</v>
      </c>
      <c r="B51">
        <v>1.79</v>
      </c>
      <c r="C51">
        <f t="shared" si="0"/>
        <v>1.79</v>
      </c>
    </row>
    <row r="52" spans="1:3" x14ac:dyDescent="0.3">
      <c r="A52" t="s">
        <v>945</v>
      </c>
      <c r="B52">
        <v>1.79</v>
      </c>
      <c r="C52">
        <f t="shared" si="0"/>
        <v>1.79</v>
      </c>
    </row>
    <row r="53" spans="1:3" x14ac:dyDescent="0.3">
      <c r="A53" t="s">
        <v>946</v>
      </c>
      <c r="B53">
        <v>1.79</v>
      </c>
      <c r="C53">
        <f t="shared" si="0"/>
        <v>1.79</v>
      </c>
    </row>
    <row r="54" spans="1:3" x14ac:dyDescent="0.3">
      <c r="A54" t="s">
        <v>947</v>
      </c>
      <c r="B54">
        <v>1.69</v>
      </c>
      <c r="C54">
        <f t="shared" si="0"/>
        <v>1.69</v>
      </c>
    </row>
    <row r="55" spans="1:3" x14ac:dyDescent="0.3">
      <c r="A55" t="s">
        <v>948</v>
      </c>
      <c r="B55">
        <v>1.69</v>
      </c>
      <c r="C55">
        <f t="shared" si="0"/>
        <v>1.69</v>
      </c>
    </row>
    <row r="56" spans="1:3" x14ac:dyDescent="0.3">
      <c r="A56" t="s">
        <v>949</v>
      </c>
      <c r="B56">
        <v>11.89</v>
      </c>
      <c r="C56">
        <f>B56/6</f>
        <v>1.9816666666666667</v>
      </c>
    </row>
    <row r="57" spans="1:3" x14ac:dyDescent="0.3">
      <c r="A57" t="s">
        <v>950</v>
      </c>
      <c r="B57">
        <v>5.19</v>
      </c>
      <c r="C57">
        <f>B57/4</f>
        <v>1.2975000000000001</v>
      </c>
    </row>
    <row r="58" spans="1:3" x14ac:dyDescent="0.3">
      <c r="A58" t="s">
        <v>951</v>
      </c>
      <c r="B58">
        <v>7.69</v>
      </c>
      <c r="C58">
        <f>B58/6</f>
        <v>1.2816666666666667</v>
      </c>
    </row>
    <row r="59" spans="1:3" x14ac:dyDescent="0.3">
      <c r="A59" t="s">
        <v>952</v>
      </c>
      <c r="B59">
        <v>8.89</v>
      </c>
      <c r="C59">
        <f>B59/6</f>
        <v>1.4816666666666667</v>
      </c>
    </row>
    <row r="60" spans="1:3" x14ac:dyDescent="0.3">
      <c r="A60" t="s">
        <v>953</v>
      </c>
      <c r="B60">
        <v>4.99</v>
      </c>
      <c r="C60">
        <f>B60/4</f>
        <v>1.2475000000000001</v>
      </c>
    </row>
    <row r="61" spans="1:3" x14ac:dyDescent="0.3">
      <c r="A61" t="s">
        <v>919</v>
      </c>
      <c r="B61">
        <v>7.49</v>
      </c>
      <c r="C61">
        <f>B61/6</f>
        <v>1.2483333333333333</v>
      </c>
    </row>
    <row r="62" spans="1:3" x14ac:dyDescent="0.3">
      <c r="A62" t="s">
        <v>920</v>
      </c>
      <c r="B62">
        <v>6.39</v>
      </c>
      <c r="C62">
        <f>B62/6</f>
        <v>1.0649999999999999</v>
      </c>
    </row>
    <row r="63" spans="1:3" x14ac:dyDescent="0.3">
      <c r="A63" t="s">
        <v>921</v>
      </c>
      <c r="B63">
        <v>3.89</v>
      </c>
      <c r="C63">
        <f>B63/4</f>
        <v>0.97250000000000003</v>
      </c>
    </row>
    <row r="64" spans="1:3" x14ac:dyDescent="0.3">
      <c r="A64" t="s">
        <v>922</v>
      </c>
      <c r="B64">
        <v>19.989999999999998</v>
      </c>
      <c r="C64">
        <f>B64/24</f>
        <v>0.83291666666666664</v>
      </c>
    </row>
    <row r="65" spans="1:3" x14ac:dyDescent="0.3">
      <c r="A65" t="s">
        <v>923</v>
      </c>
      <c r="B65">
        <v>0.89</v>
      </c>
      <c r="C65">
        <f t="shared" si="0"/>
        <v>0.89</v>
      </c>
    </row>
    <row r="66" spans="1:3" x14ac:dyDescent="0.3">
      <c r="A66" t="s">
        <v>924</v>
      </c>
      <c r="B66">
        <v>6.19</v>
      </c>
      <c r="C66">
        <f>B66/6</f>
        <v>1.0316666666666667</v>
      </c>
    </row>
    <row r="67" spans="1:3" x14ac:dyDescent="0.3">
      <c r="A67" t="s">
        <v>925</v>
      </c>
      <c r="B67">
        <v>4.6900000000000004</v>
      </c>
      <c r="C67">
        <f>B67/6</f>
        <v>0.78166666666666673</v>
      </c>
    </row>
    <row r="68" spans="1:3" x14ac:dyDescent="0.3">
      <c r="A68" t="s">
        <v>926</v>
      </c>
      <c r="B68">
        <v>1.19</v>
      </c>
      <c r="C68">
        <f t="shared" ref="C68:C84" si="1">B68</f>
        <v>1.19</v>
      </c>
    </row>
    <row r="69" spans="1:3" x14ac:dyDescent="0.3">
      <c r="A69" t="s">
        <v>927</v>
      </c>
      <c r="B69">
        <v>1.19</v>
      </c>
      <c r="C69">
        <f t="shared" si="1"/>
        <v>1.19</v>
      </c>
    </row>
    <row r="70" spans="1:3" x14ac:dyDescent="0.3">
      <c r="A70" t="s">
        <v>928</v>
      </c>
      <c r="B70">
        <v>1.0900000000000001</v>
      </c>
      <c r="C70">
        <f t="shared" si="1"/>
        <v>1.0900000000000001</v>
      </c>
    </row>
    <row r="71" spans="1:3" x14ac:dyDescent="0.3">
      <c r="A71" t="s">
        <v>929</v>
      </c>
      <c r="B71">
        <v>1.29</v>
      </c>
      <c r="C71">
        <f t="shared" si="1"/>
        <v>1.29</v>
      </c>
    </row>
    <row r="72" spans="1:3" x14ac:dyDescent="0.3">
      <c r="A72" t="s">
        <v>930</v>
      </c>
      <c r="B72">
        <v>24.99</v>
      </c>
      <c r="C72">
        <f>B72/24</f>
        <v>1.04125</v>
      </c>
    </row>
    <row r="73" spans="1:3" x14ac:dyDescent="0.3">
      <c r="A73" t="s">
        <v>931</v>
      </c>
      <c r="B73">
        <v>1.0900000000000001</v>
      </c>
      <c r="C73">
        <f t="shared" si="1"/>
        <v>1.0900000000000001</v>
      </c>
    </row>
    <row r="74" spans="1:3" x14ac:dyDescent="0.3">
      <c r="A74" t="s">
        <v>932</v>
      </c>
      <c r="B74">
        <v>7.69</v>
      </c>
      <c r="C74">
        <f>B74/6</f>
        <v>1.2816666666666667</v>
      </c>
    </row>
    <row r="75" spans="1:3" x14ac:dyDescent="0.3">
      <c r="A75" t="s">
        <v>933</v>
      </c>
      <c r="B75">
        <v>5.79</v>
      </c>
      <c r="C75">
        <f>B75/6</f>
        <v>0.96499999999999997</v>
      </c>
    </row>
    <row r="76" spans="1:3" x14ac:dyDescent="0.3">
      <c r="A76" t="s">
        <v>934</v>
      </c>
      <c r="B76">
        <v>24.99</v>
      </c>
      <c r="C76">
        <f>B76/24</f>
        <v>1.04125</v>
      </c>
    </row>
    <row r="77" spans="1:3" x14ac:dyDescent="0.3">
      <c r="A77" t="s">
        <v>935</v>
      </c>
      <c r="B77">
        <v>1.0900000000000001</v>
      </c>
      <c r="C77">
        <f t="shared" si="1"/>
        <v>1.0900000000000001</v>
      </c>
    </row>
    <row r="78" spans="1:3" x14ac:dyDescent="0.3">
      <c r="A78" t="s">
        <v>936</v>
      </c>
      <c r="B78">
        <v>7.99</v>
      </c>
      <c r="C78">
        <f>B78/6</f>
        <v>1.3316666666666668</v>
      </c>
    </row>
    <row r="79" spans="1:3" x14ac:dyDescent="0.3">
      <c r="A79" t="s">
        <v>937</v>
      </c>
      <c r="B79">
        <v>7.69</v>
      </c>
      <c r="C79">
        <f>B79/6</f>
        <v>1.2816666666666667</v>
      </c>
    </row>
    <row r="80" spans="1:3" x14ac:dyDescent="0.3">
      <c r="A80" t="s">
        <v>938</v>
      </c>
      <c r="B80">
        <v>7.69</v>
      </c>
      <c r="C80">
        <f>B80/6</f>
        <v>1.2816666666666667</v>
      </c>
    </row>
    <row r="81" spans="1:3" x14ac:dyDescent="0.3">
      <c r="A81" t="s">
        <v>939</v>
      </c>
      <c r="B81">
        <v>1.19</v>
      </c>
      <c r="C81">
        <f t="shared" si="1"/>
        <v>1.19</v>
      </c>
    </row>
    <row r="82" spans="1:3" x14ac:dyDescent="0.3">
      <c r="A82" t="s">
        <v>940</v>
      </c>
      <c r="B82">
        <v>1.39</v>
      </c>
      <c r="C82">
        <f t="shared" si="1"/>
        <v>1.39</v>
      </c>
    </row>
    <row r="83" spans="1:3" x14ac:dyDescent="0.3">
      <c r="A83" t="s">
        <v>941</v>
      </c>
      <c r="B83">
        <v>1.39</v>
      </c>
      <c r="C83">
        <f t="shared" si="1"/>
        <v>1.39</v>
      </c>
    </row>
    <row r="84" spans="1:3" x14ac:dyDescent="0.3">
      <c r="A84" t="s">
        <v>942</v>
      </c>
      <c r="B84">
        <v>1.69</v>
      </c>
      <c r="C84">
        <f t="shared" si="1"/>
        <v>1.69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954</v>
      </c>
      <c r="B2">
        <v>1.89</v>
      </c>
    </row>
    <row r="3" spans="1:2" x14ac:dyDescent="0.3">
      <c r="A3" t="s">
        <v>955</v>
      </c>
      <c r="B3">
        <v>1.69</v>
      </c>
    </row>
    <row r="4" spans="1:2" x14ac:dyDescent="0.3">
      <c r="A4" t="s">
        <v>956</v>
      </c>
      <c r="B4">
        <v>1.69</v>
      </c>
    </row>
    <row r="5" spans="1:2" x14ac:dyDescent="0.3">
      <c r="A5" t="s">
        <v>957</v>
      </c>
      <c r="B5">
        <v>4.59</v>
      </c>
    </row>
    <row r="6" spans="1:2" x14ac:dyDescent="0.3">
      <c r="A6" t="s">
        <v>958</v>
      </c>
      <c r="B6">
        <v>4.59</v>
      </c>
    </row>
    <row r="7" spans="1:2" x14ac:dyDescent="0.3">
      <c r="A7" t="s">
        <v>959</v>
      </c>
      <c r="B7">
        <v>4.3899999999999997</v>
      </c>
    </row>
    <row r="8" spans="1:2" x14ac:dyDescent="0.3">
      <c r="A8" t="s">
        <v>960</v>
      </c>
      <c r="B8">
        <v>4.59</v>
      </c>
    </row>
    <row r="9" spans="1:2" x14ac:dyDescent="0.3">
      <c r="A9" t="s">
        <v>961</v>
      </c>
      <c r="B9">
        <v>2.79</v>
      </c>
    </row>
    <row r="10" spans="1:2" x14ac:dyDescent="0.3">
      <c r="A10" t="s">
        <v>962</v>
      </c>
      <c r="B10">
        <v>2.79</v>
      </c>
    </row>
    <row r="11" spans="1:2" x14ac:dyDescent="0.3">
      <c r="A11" t="s">
        <v>963</v>
      </c>
      <c r="B11">
        <v>2.39</v>
      </c>
    </row>
    <row r="12" spans="1:2" x14ac:dyDescent="0.3">
      <c r="A12" t="s">
        <v>964</v>
      </c>
      <c r="B12">
        <v>2.39</v>
      </c>
    </row>
    <row r="13" spans="1:2" x14ac:dyDescent="0.3">
      <c r="A13" t="s">
        <v>965</v>
      </c>
      <c r="B13">
        <v>2.39</v>
      </c>
    </row>
    <row r="14" spans="1:2" x14ac:dyDescent="0.3">
      <c r="A14" t="s">
        <v>966</v>
      </c>
      <c r="B14">
        <v>2.39</v>
      </c>
    </row>
    <row r="15" spans="1:2" x14ac:dyDescent="0.3">
      <c r="A15" t="s">
        <v>967</v>
      </c>
      <c r="B15">
        <v>4.6900000000000004</v>
      </c>
    </row>
    <row r="16" spans="1:2" x14ac:dyDescent="0.3">
      <c r="A16" t="s">
        <v>968</v>
      </c>
      <c r="B16">
        <v>4.6900000000000004</v>
      </c>
    </row>
    <row r="17" spans="1:2" x14ac:dyDescent="0.3">
      <c r="A17" t="s">
        <v>969</v>
      </c>
      <c r="B17">
        <v>2.29</v>
      </c>
    </row>
    <row r="18" spans="1:2" x14ac:dyDescent="0.3">
      <c r="A18" t="s">
        <v>970</v>
      </c>
      <c r="B18">
        <v>2.29</v>
      </c>
    </row>
    <row r="19" spans="1:2" x14ac:dyDescent="0.3">
      <c r="A19" t="s">
        <v>971</v>
      </c>
      <c r="B19">
        <v>2.79</v>
      </c>
    </row>
    <row r="20" spans="1:2" x14ac:dyDescent="0.3">
      <c r="A20" t="s">
        <v>972</v>
      </c>
      <c r="B20">
        <v>2.79</v>
      </c>
    </row>
    <row r="21" spans="1:2" x14ac:dyDescent="0.3">
      <c r="A21" t="s">
        <v>973</v>
      </c>
      <c r="B21">
        <v>2.29</v>
      </c>
    </row>
    <row r="22" spans="1:2" x14ac:dyDescent="0.3">
      <c r="A22" t="s">
        <v>974</v>
      </c>
      <c r="B22">
        <v>2.4900000000000002</v>
      </c>
    </row>
    <row r="23" spans="1:2" x14ac:dyDescent="0.3">
      <c r="A23" t="s">
        <v>975</v>
      </c>
      <c r="B23">
        <v>5.49</v>
      </c>
    </row>
    <row r="24" spans="1:2" x14ac:dyDescent="0.3">
      <c r="A24" t="s">
        <v>976</v>
      </c>
      <c r="B24">
        <v>1.59</v>
      </c>
    </row>
    <row r="25" spans="1:2" x14ac:dyDescent="0.3">
      <c r="A25" t="s">
        <v>977</v>
      </c>
      <c r="B25">
        <v>1.59</v>
      </c>
    </row>
    <row r="26" spans="1:2" x14ac:dyDescent="0.3">
      <c r="A26" t="s">
        <v>978</v>
      </c>
      <c r="B26">
        <v>6.19</v>
      </c>
    </row>
    <row r="27" spans="1:2" x14ac:dyDescent="0.3">
      <c r="A27" t="s">
        <v>979</v>
      </c>
      <c r="B27">
        <v>18.59</v>
      </c>
    </row>
    <row r="28" spans="1:2" x14ac:dyDescent="0.3">
      <c r="A28" t="s">
        <v>980</v>
      </c>
      <c r="B28">
        <v>18.59</v>
      </c>
    </row>
    <row r="29" spans="1:2" x14ac:dyDescent="0.3">
      <c r="A29" t="s">
        <v>981</v>
      </c>
      <c r="B29" t="s">
        <v>1099</v>
      </c>
    </row>
    <row r="30" spans="1:2" x14ac:dyDescent="0.3">
      <c r="A30" t="s">
        <v>982</v>
      </c>
      <c r="B30">
        <v>18.59</v>
      </c>
    </row>
    <row r="31" spans="1:2" x14ac:dyDescent="0.3">
      <c r="A31" t="s">
        <v>983</v>
      </c>
      <c r="B31">
        <v>18.59</v>
      </c>
    </row>
    <row r="32" spans="1:2" x14ac:dyDescent="0.3">
      <c r="A32" t="s">
        <v>984</v>
      </c>
      <c r="B32">
        <v>6.89</v>
      </c>
    </row>
    <row r="33" spans="1:2" x14ac:dyDescent="0.3">
      <c r="A33" t="s">
        <v>985</v>
      </c>
      <c r="B33">
        <v>4.99</v>
      </c>
    </row>
    <row r="34" spans="1:2" x14ac:dyDescent="0.3">
      <c r="A34" t="s">
        <v>986</v>
      </c>
      <c r="B34">
        <v>6.89</v>
      </c>
    </row>
    <row r="35" spans="1:2" x14ac:dyDescent="0.3">
      <c r="A35" t="s">
        <v>987</v>
      </c>
      <c r="B35">
        <v>4.09</v>
      </c>
    </row>
    <row r="36" spans="1:2" x14ac:dyDescent="0.3">
      <c r="A36" t="s">
        <v>988</v>
      </c>
      <c r="B36">
        <v>6.29</v>
      </c>
    </row>
    <row r="37" spans="1:2" x14ac:dyDescent="0.3">
      <c r="A37" t="s">
        <v>989</v>
      </c>
      <c r="B37">
        <v>8.7899999999999991</v>
      </c>
    </row>
    <row r="38" spans="1:2" x14ac:dyDescent="0.3">
      <c r="A38" t="s">
        <v>990</v>
      </c>
      <c r="B38">
        <v>3.89</v>
      </c>
    </row>
    <row r="39" spans="1:2" x14ac:dyDescent="0.3">
      <c r="A39" t="s">
        <v>991</v>
      </c>
      <c r="B39">
        <v>3.89</v>
      </c>
    </row>
    <row r="40" spans="1:2" x14ac:dyDescent="0.3">
      <c r="A40" t="s">
        <v>992</v>
      </c>
      <c r="B40">
        <v>4.79</v>
      </c>
    </row>
    <row r="41" spans="1:2" x14ac:dyDescent="0.3">
      <c r="A41" t="s">
        <v>993</v>
      </c>
      <c r="B41">
        <v>5.99</v>
      </c>
    </row>
    <row r="42" spans="1:2" x14ac:dyDescent="0.3">
      <c r="A42" t="s">
        <v>994</v>
      </c>
      <c r="B42">
        <v>6.19</v>
      </c>
    </row>
    <row r="43" spans="1:2" x14ac:dyDescent="0.3">
      <c r="A43" t="s">
        <v>995</v>
      </c>
      <c r="B43">
        <v>5.99</v>
      </c>
    </row>
    <row r="44" spans="1:2" x14ac:dyDescent="0.3">
      <c r="A44" t="s">
        <v>996</v>
      </c>
      <c r="B44">
        <v>5.99</v>
      </c>
    </row>
    <row r="45" spans="1:2" x14ac:dyDescent="0.3">
      <c r="A45" t="s">
        <v>997</v>
      </c>
      <c r="B45">
        <v>6.19</v>
      </c>
    </row>
    <row r="46" spans="1:2" x14ac:dyDescent="0.3">
      <c r="A46" t="s">
        <v>998</v>
      </c>
      <c r="B46">
        <v>5.69</v>
      </c>
    </row>
    <row r="47" spans="1:2" x14ac:dyDescent="0.3">
      <c r="A47" t="s">
        <v>999</v>
      </c>
      <c r="B47">
        <v>4.79</v>
      </c>
    </row>
    <row r="48" spans="1:2" x14ac:dyDescent="0.3">
      <c r="A48" t="s">
        <v>1000</v>
      </c>
      <c r="B48">
        <v>6.59</v>
      </c>
    </row>
    <row r="49" spans="1:2" x14ac:dyDescent="0.3">
      <c r="A49" t="s">
        <v>1001</v>
      </c>
      <c r="B49">
        <v>6.59</v>
      </c>
    </row>
    <row r="50" spans="1:2" x14ac:dyDescent="0.3">
      <c r="A50" t="s">
        <v>1002</v>
      </c>
      <c r="B50">
        <v>11.99</v>
      </c>
    </row>
    <row r="51" spans="1:2" x14ac:dyDescent="0.3">
      <c r="A51" t="s">
        <v>1003</v>
      </c>
      <c r="B51">
        <v>8.19</v>
      </c>
    </row>
    <row r="52" spans="1:2" x14ac:dyDescent="0.3">
      <c r="A52" t="s">
        <v>1004</v>
      </c>
      <c r="B52">
        <v>4.99</v>
      </c>
    </row>
    <row r="53" spans="1:2" x14ac:dyDescent="0.3">
      <c r="A53" t="s">
        <v>1005</v>
      </c>
      <c r="B53">
        <v>4.99</v>
      </c>
    </row>
    <row r="54" spans="1:2" x14ac:dyDescent="0.3">
      <c r="A54" t="s">
        <v>1006</v>
      </c>
      <c r="B54">
        <v>5.69</v>
      </c>
    </row>
    <row r="55" spans="1:2" x14ac:dyDescent="0.3">
      <c r="A55" t="s">
        <v>1007</v>
      </c>
      <c r="B55">
        <v>10.69</v>
      </c>
    </row>
    <row r="56" spans="1:2" x14ac:dyDescent="0.3">
      <c r="A56" t="s">
        <v>1008</v>
      </c>
      <c r="B56">
        <v>11.99</v>
      </c>
    </row>
    <row r="57" spans="1:2" x14ac:dyDescent="0.3">
      <c r="A57" t="s">
        <v>1009</v>
      </c>
      <c r="B57">
        <v>10.69</v>
      </c>
    </row>
    <row r="58" spans="1:2" x14ac:dyDescent="0.3">
      <c r="A58" t="s">
        <v>1010</v>
      </c>
      <c r="B58">
        <v>1.79</v>
      </c>
    </row>
    <row r="59" spans="1:2" x14ac:dyDescent="0.3">
      <c r="A59" t="s">
        <v>1011</v>
      </c>
      <c r="B59">
        <v>1.79</v>
      </c>
    </row>
    <row r="60" spans="1:2" x14ac:dyDescent="0.3">
      <c r="A60" t="s">
        <v>1012</v>
      </c>
      <c r="B60">
        <v>1.79</v>
      </c>
    </row>
    <row r="61" spans="1:2" x14ac:dyDescent="0.3">
      <c r="A61" t="s">
        <v>1013</v>
      </c>
      <c r="B61">
        <v>1.79</v>
      </c>
    </row>
    <row r="62" spans="1:2" x14ac:dyDescent="0.3">
      <c r="A62" t="s">
        <v>1014</v>
      </c>
      <c r="B62">
        <v>4.3899999999999997</v>
      </c>
    </row>
    <row r="63" spans="1:2" x14ac:dyDescent="0.3">
      <c r="A63" t="s">
        <v>1015</v>
      </c>
      <c r="B63">
        <v>5.29</v>
      </c>
    </row>
    <row r="64" spans="1:2" x14ac:dyDescent="0.3">
      <c r="A64" t="s">
        <v>1016</v>
      </c>
      <c r="B64">
        <v>12.49</v>
      </c>
    </row>
    <row r="65" spans="1:2" x14ac:dyDescent="0.3">
      <c r="A65" t="s">
        <v>1017</v>
      </c>
      <c r="B65">
        <v>10.59</v>
      </c>
    </row>
    <row r="66" spans="1:2" x14ac:dyDescent="0.3">
      <c r="A66" t="s">
        <v>1018</v>
      </c>
      <c r="B66">
        <v>7.49</v>
      </c>
    </row>
    <row r="67" spans="1:2" x14ac:dyDescent="0.3">
      <c r="A67" t="s">
        <v>1019</v>
      </c>
      <c r="B67">
        <v>26.39</v>
      </c>
    </row>
    <row r="68" spans="1:2" x14ac:dyDescent="0.3">
      <c r="A68" t="s">
        <v>1020</v>
      </c>
      <c r="B68" t="s">
        <v>1100</v>
      </c>
    </row>
    <row r="69" spans="1:2" x14ac:dyDescent="0.3">
      <c r="A69" t="s">
        <v>1021</v>
      </c>
      <c r="B69">
        <v>6.79</v>
      </c>
    </row>
    <row r="70" spans="1:2" x14ac:dyDescent="0.3">
      <c r="A70" t="s">
        <v>1022</v>
      </c>
      <c r="B70">
        <v>32.89</v>
      </c>
    </row>
    <row r="71" spans="1:2" x14ac:dyDescent="0.3">
      <c r="A71" t="s">
        <v>1023</v>
      </c>
      <c r="B71">
        <v>24.99</v>
      </c>
    </row>
    <row r="72" spans="1:2" x14ac:dyDescent="0.3">
      <c r="A72" t="s">
        <v>1024</v>
      </c>
      <c r="B72">
        <v>16.39</v>
      </c>
    </row>
    <row r="73" spans="1:2" x14ac:dyDescent="0.3">
      <c r="A73" t="s">
        <v>1025</v>
      </c>
      <c r="B73">
        <v>22.29</v>
      </c>
    </row>
    <row r="74" spans="1:2" x14ac:dyDescent="0.3">
      <c r="A74" t="s">
        <v>1026</v>
      </c>
      <c r="B74" t="s">
        <v>1101</v>
      </c>
    </row>
    <row r="75" spans="1:2" x14ac:dyDescent="0.3">
      <c r="A75" t="s">
        <v>1027</v>
      </c>
      <c r="B75" t="s">
        <v>1101</v>
      </c>
    </row>
    <row r="76" spans="1:2" x14ac:dyDescent="0.3">
      <c r="A76" t="s">
        <v>1028</v>
      </c>
      <c r="B76">
        <v>3.89</v>
      </c>
    </row>
    <row r="77" spans="1:2" x14ac:dyDescent="0.3">
      <c r="A77" t="s">
        <v>1029</v>
      </c>
      <c r="B77">
        <v>3.89</v>
      </c>
    </row>
    <row r="78" spans="1:2" x14ac:dyDescent="0.3">
      <c r="A78" t="s">
        <v>1030</v>
      </c>
      <c r="B78">
        <v>8.49</v>
      </c>
    </row>
    <row r="79" spans="1:2" x14ac:dyDescent="0.3">
      <c r="A79" t="s">
        <v>1031</v>
      </c>
      <c r="B79">
        <v>7.59</v>
      </c>
    </row>
    <row r="80" spans="1:2" x14ac:dyDescent="0.3">
      <c r="A80" t="s">
        <v>1032</v>
      </c>
      <c r="B80">
        <v>7.59</v>
      </c>
    </row>
    <row r="81" spans="1:2" x14ac:dyDescent="0.3">
      <c r="A81" t="s">
        <v>1033</v>
      </c>
      <c r="B81">
        <v>7.59</v>
      </c>
    </row>
    <row r="82" spans="1:2" x14ac:dyDescent="0.3">
      <c r="A82" t="s">
        <v>1034</v>
      </c>
      <c r="B82">
        <v>7.59</v>
      </c>
    </row>
    <row r="83" spans="1:2" x14ac:dyDescent="0.3">
      <c r="A83" t="s">
        <v>1035</v>
      </c>
      <c r="B83">
        <v>5.29</v>
      </c>
    </row>
    <row r="84" spans="1:2" x14ac:dyDescent="0.3">
      <c r="A84" t="s">
        <v>1036</v>
      </c>
      <c r="B84">
        <v>6.59</v>
      </c>
    </row>
    <row r="85" spans="1:2" x14ac:dyDescent="0.3">
      <c r="A85" t="s">
        <v>1037</v>
      </c>
      <c r="B85">
        <v>5.29</v>
      </c>
    </row>
    <row r="86" spans="1:2" x14ac:dyDescent="0.3">
      <c r="A86" t="s">
        <v>1038</v>
      </c>
      <c r="B86">
        <v>5.29</v>
      </c>
    </row>
    <row r="87" spans="1:2" x14ac:dyDescent="0.3">
      <c r="A87" t="s">
        <v>1039</v>
      </c>
      <c r="B87">
        <v>5.29</v>
      </c>
    </row>
    <row r="88" spans="1:2" x14ac:dyDescent="0.3">
      <c r="A88" t="s">
        <v>1040</v>
      </c>
      <c r="B88">
        <v>6.19</v>
      </c>
    </row>
    <row r="89" spans="1:2" x14ac:dyDescent="0.3">
      <c r="A89" t="s">
        <v>1041</v>
      </c>
      <c r="B89">
        <v>1.65</v>
      </c>
    </row>
    <row r="90" spans="1:2" x14ac:dyDescent="0.3">
      <c r="A90" t="s">
        <v>1042</v>
      </c>
      <c r="B90">
        <v>2.59</v>
      </c>
    </row>
    <row r="91" spans="1:2" x14ac:dyDescent="0.3">
      <c r="A91" t="s">
        <v>1043</v>
      </c>
      <c r="B91">
        <v>4.29</v>
      </c>
    </row>
    <row r="92" spans="1:2" x14ac:dyDescent="0.3">
      <c r="A92" t="s">
        <v>1044</v>
      </c>
      <c r="B92" t="s">
        <v>1102</v>
      </c>
    </row>
    <row r="93" spans="1:2" x14ac:dyDescent="0.3">
      <c r="A93" t="s">
        <v>1045</v>
      </c>
      <c r="B93" t="s">
        <v>1103</v>
      </c>
    </row>
    <row r="94" spans="1:2" x14ac:dyDescent="0.3">
      <c r="A94" t="s">
        <v>1046</v>
      </c>
      <c r="B94">
        <v>7.99</v>
      </c>
    </row>
    <row r="95" spans="1:2" x14ac:dyDescent="0.3">
      <c r="A95" t="s">
        <v>1047</v>
      </c>
      <c r="B95">
        <v>6.59</v>
      </c>
    </row>
    <row r="96" spans="1:2" x14ac:dyDescent="0.3">
      <c r="A96" t="s">
        <v>1048</v>
      </c>
      <c r="B96">
        <v>7.99</v>
      </c>
    </row>
    <row r="97" spans="1:2" x14ac:dyDescent="0.3">
      <c r="A97" t="s">
        <v>1049</v>
      </c>
      <c r="B97">
        <v>6.59</v>
      </c>
    </row>
    <row r="98" spans="1:2" x14ac:dyDescent="0.3">
      <c r="A98" t="s">
        <v>1050</v>
      </c>
      <c r="B98">
        <v>7.99</v>
      </c>
    </row>
    <row r="99" spans="1:2" x14ac:dyDescent="0.3">
      <c r="A99" t="s">
        <v>1051</v>
      </c>
      <c r="B99">
        <v>6.59</v>
      </c>
    </row>
    <row r="100" spans="1:2" x14ac:dyDescent="0.3">
      <c r="A100" t="s">
        <v>1052</v>
      </c>
      <c r="B100">
        <v>7.99</v>
      </c>
    </row>
    <row r="101" spans="1:2" x14ac:dyDescent="0.3">
      <c r="A101" t="s">
        <v>1053</v>
      </c>
      <c r="B101">
        <v>13.29</v>
      </c>
    </row>
    <row r="102" spans="1:2" x14ac:dyDescent="0.3">
      <c r="A102" t="s">
        <v>1054</v>
      </c>
      <c r="B102">
        <v>4.29</v>
      </c>
    </row>
    <row r="103" spans="1:2" x14ac:dyDescent="0.3">
      <c r="A103" t="s">
        <v>1055</v>
      </c>
      <c r="B103">
        <v>13.29</v>
      </c>
    </row>
    <row r="104" spans="1:2" x14ac:dyDescent="0.3">
      <c r="A104" t="s">
        <v>1056</v>
      </c>
      <c r="B104">
        <v>4.29</v>
      </c>
    </row>
    <row r="105" spans="1:2" x14ac:dyDescent="0.3">
      <c r="A105" t="s">
        <v>1057</v>
      </c>
      <c r="B105">
        <v>9.99</v>
      </c>
    </row>
    <row r="106" spans="1:2" x14ac:dyDescent="0.3">
      <c r="A106" t="s">
        <v>1058</v>
      </c>
      <c r="B106">
        <v>9.99</v>
      </c>
    </row>
    <row r="107" spans="1:2" x14ac:dyDescent="0.3">
      <c r="A107" t="s">
        <v>1059</v>
      </c>
      <c r="B107" t="s">
        <v>1104</v>
      </c>
    </row>
    <row r="108" spans="1:2" x14ac:dyDescent="0.3">
      <c r="A108" t="s">
        <v>1060</v>
      </c>
      <c r="B108">
        <v>13.29</v>
      </c>
    </row>
    <row r="109" spans="1:2" x14ac:dyDescent="0.3">
      <c r="A109" t="s">
        <v>1061</v>
      </c>
      <c r="B109">
        <v>4.29</v>
      </c>
    </row>
    <row r="110" spans="1:2" x14ac:dyDescent="0.3">
      <c r="A110" t="s">
        <v>1062</v>
      </c>
      <c r="B110">
        <v>4.29</v>
      </c>
    </row>
    <row r="111" spans="1:2" x14ac:dyDescent="0.3">
      <c r="A111" t="s">
        <v>1063</v>
      </c>
      <c r="B111">
        <v>5.09</v>
      </c>
    </row>
    <row r="112" spans="1:2" x14ac:dyDescent="0.3">
      <c r="A112" t="s">
        <v>1064</v>
      </c>
      <c r="B112">
        <v>4.3899999999999997</v>
      </c>
    </row>
    <row r="113" spans="1:2" x14ac:dyDescent="0.3">
      <c r="A113" t="s">
        <v>1065</v>
      </c>
      <c r="B113" t="s">
        <v>1105</v>
      </c>
    </row>
    <row r="114" spans="1:2" x14ac:dyDescent="0.3">
      <c r="A114" t="s">
        <v>1066</v>
      </c>
      <c r="B114" t="s">
        <v>1105</v>
      </c>
    </row>
    <row r="115" spans="1:2" x14ac:dyDescent="0.3">
      <c r="A115" t="s">
        <v>1067</v>
      </c>
      <c r="B115" t="s">
        <v>1105</v>
      </c>
    </row>
    <row r="116" spans="1:2" x14ac:dyDescent="0.3">
      <c r="A116" t="s">
        <v>1068</v>
      </c>
      <c r="B116">
        <v>5.39</v>
      </c>
    </row>
    <row r="117" spans="1:2" x14ac:dyDescent="0.3">
      <c r="A117" t="s">
        <v>1069</v>
      </c>
      <c r="B117">
        <v>5.39</v>
      </c>
    </row>
    <row r="118" spans="1:2" x14ac:dyDescent="0.3">
      <c r="A118" t="s">
        <v>1070</v>
      </c>
      <c r="B118">
        <v>5.39</v>
      </c>
    </row>
    <row r="119" spans="1:2" x14ac:dyDescent="0.3">
      <c r="A119" t="s">
        <v>1071</v>
      </c>
      <c r="B119">
        <v>5.39</v>
      </c>
    </row>
    <row r="120" spans="1:2" x14ac:dyDescent="0.3">
      <c r="A120" t="s">
        <v>1072</v>
      </c>
      <c r="B120">
        <v>8.35</v>
      </c>
    </row>
    <row r="121" spans="1:2" x14ac:dyDescent="0.3">
      <c r="A121" t="s">
        <v>1073</v>
      </c>
      <c r="B121">
        <v>4.6900000000000004</v>
      </c>
    </row>
    <row r="122" spans="1:2" x14ac:dyDescent="0.3">
      <c r="A122" t="s">
        <v>1074</v>
      </c>
      <c r="B122">
        <v>4.6900000000000004</v>
      </c>
    </row>
    <row r="123" spans="1:2" x14ac:dyDescent="0.3">
      <c r="A123" t="s">
        <v>1075</v>
      </c>
      <c r="B123">
        <v>5.59</v>
      </c>
    </row>
    <row r="124" spans="1:2" x14ac:dyDescent="0.3">
      <c r="A124" t="s">
        <v>1076</v>
      </c>
      <c r="B124">
        <v>5.89</v>
      </c>
    </row>
    <row r="125" spans="1:2" x14ac:dyDescent="0.3">
      <c r="A125" t="s">
        <v>1077</v>
      </c>
      <c r="B125">
        <v>5.99</v>
      </c>
    </row>
    <row r="126" spans="1:2" x14ac:dyDescent="0.3">
      <c r="A126" t="s">
        <v>1078</v>
      </c>
      <c r="B126">
        <v>4.8899999999999997</v>
      </c>
    </row>
    <row r="127" spans="1:2" x14ac:dyDescent="0.3">
      <c r="A127" t="s">
        <v>1079</v>
      </c>
      <c r="B127">
        <v>5.59</v>
      </c>
    </row>
    <row r="128" spans="1:2" x14ac:dyDescent="0.3">
      <c r="A128" t="s">
        <v>1080</v>
      </c>
      <c r="B128">
        <v>3.89</v>
      </c>
    </row>
    <row r="129" spans="1:2" x14ac:dyDescent="0.3">
      <c r="A129" t="s">
        <v>1081</v>
      </c>
      <c r="B129">
        <v>4.99</v>
      </c>
    </row>
    <row r="130" spans="1:2" x14ac:dyDescent="0.3">
      <c r="A130" t="s">
        <v>1082</v>
      </c>
      <c r="B130">
        <v>4.59</v>
      </c>
    </row>
    <row r="131" spans="1:2" x14ac:dyDescent="0.3">
      <c r="A131" t="s">
        <v>1083</v>
      </c>
      <c r="B131">
        <v>5.79</v>
      </c>
    </row>
    <row r="132" spans="1:2" x14ac:dyDescent="0.3">
      <c r="A132" t="s">
        <v>1084</v>
      </c>
      <c r="B132">
        <v>3.99</v>
      </c>
    </row>
    <row r="133" spans="1:2" x14ac:dyDescent="0.3">
      <c r="A133" t="s">
        <v>1085</v>
      </c>
      <c r="B133">
        <v>1.99</v>
      </c>
    </row>
    <row r="134" spans="1:2" x14ac:dyDescent="0.3">
      <c r="A134" t="s">
        <v>1086</v>
      </c>
      <c r="B134">
        <v>3.19</v>
      </c>
    </row>
    <row r="135" spans="1:2" x14ac:dyDescent="0.3">
      <c r="A135" t="s">
        <v>1087</v>
      </c>
      <c r="B135">
        <v>3.19</v>
      </c>
    </row>
    <row r="136" spans="1:2" x14ac:dyDescent="0.3">
      <c r="A136" t="s">
        <v>1088</v>
      </c>
      <c r="B136">
        <v>2.19</v>
      </c>
    </row>
    <row r="137" spans="1:2" x14ac:dyDescent="0.3">
      <c r="A137" t="s">
        <v>1089</v>
      </c>
      <c r="B137">
        <v>2.4900000000000002</v>
      </c>
    </row>
    <row r="138" spans="1:2" x14ac:dyDescent="0.3">
      <c r="A138" t="s">
        <v>1090</v>
      </c>
      <c r="B138" t="s">
        <v>1106</v>
      </c>
    </row>
    <row r="139" spans="1:2" x14ac:dyDescent="0.3">
      <c r="A139" t="s">
        <v>1052</v>
      </c>
      <c r="B139">
        <v>7.99</v>
      </c>
    </row>
    <row r="140" spans="1:2" x14ac:dyDescent="0.3">
      <c r="A140" t="s">
        <v>1053</v>
      </c>
      <c r="B140">
        <v>13.29</v>
      </c>
    </row>
    <row r="141" spans="1:2" x14ac:dyDescent="0.3">
      <c r="A141" t="s">
        <v>1054</v>
      </c>
      <c r="B141">
        <v>4.29</v>
      </c>
    </row>
    <row r="142" spans="1:2" x14ac:dyDescent="0.3">
      <c r="A142" t="s">
        <v>1055</v>
      </c>
      <c r="B142">
        <v>13.29</v>
      </c>
    </row>
    <row r="143" spans="1:2" x14ac:dyDescent="0.3">
      <c r="A143" t="s">
        <v>1056</v>
      </c>
      <c r="B143">
        <v>4.29</v>
      </c>
    </row>
    <row r="144" spans="1:2" x14ac:dyDescent="0.3">
      <c r="A144" t="s">
        <v>1057</v>
      </c>
      <c r="B144">
        <v>9.99</v>
      </c>
    </row>
    <row r="145" spans="1:2" x14ac:dyDescent="0.3">
      <c r="A145" t="s">
        <v>1058</v>
      </c>
      <c r="B145">
        <v>9.99</v>
      </c>
    </row>
    <row r="146" spans="1:2" x14ac:dyDescent="0.3">
      <c r="A146" t="s">
        <v>1059</v>
      </c>
      <c r="B146" t="s">
        <v>1104</v>
      </c>
    </row>
    <row r="147" spans="1:2" x14ac:dyDescent="0.3">
      <c r="A147" t="s">
        <v>1060</v>
      </c>
      <c r="B147">
        <v>13.29</v>
      </c>
    </row>
    <row r="148" spans="1:2" x14ac:dyDescent="0.3">
      <c r="A148" t="s">
        <v>1061</v>
      </c>
      <c r="B148">
        <v>4.29</v>
      </c>
    </row>
    <row r="149" spans="1:2" x14ac:dyDescent="0.3">
      <c r="A149" t="s">
        <v>1062</v>
      </c>
      <c r="B149">
        <v>4.29</v>
      </c>
    </row>
    <row r="150" spans="1:2" x14ac:dyDescent="0.3">
      <c r="A150" t="s">
        <v>1063</v>
      </c>
      <c r="B150">
        <v>5.09</v>
      </c>
    </row>
    <row r="151" spans="1:2" x14ac:dyDescent="0.3">
      <c r="A151" t="s">
        <v>1064</v>
      </c>
      <c r="B151">
        <v>4.3899999999999997</v>
      </c>
    </row>
    <row r="152" spans="1:2" x14ac:dyDescent="0.3">
      <c r="A152" t="s">
        <v>1065</v>
      </c>
      <c r="B152" t="s">
        <v>1105</v>
      </c>
    </row>
    <row r="153" spans="1:2" x14ac:dyDescent="0.3">
      <c r="A153" t="s">
        <v>1066</v>
      </c>
      <c r="B153" t="s">
        <v>1105</v>
      </c>
    </row>
    <row r="154" spans="1:2" x14ac:dyDescent="0.3">
      <c r="A154" t="s">
        <v>1067</v>
      </c>
      <c r="B154" t="s">
        <v>1105</v>
      </c>
    </row>
    <row r="155" spans="1:2" x14ac:dyDescent="0.3">
      <c r="A155" t="s">
        <v>1068</v>
      </c>
      <c r="B155">
        <v>5.39</v>
      </c>
    </row>
    <row r="156" spans="1:2" x14ac:dyDescent="0.3">
      <c r="A156" t="s">
        <v>1069</v>
      </c>
      <c r="B156">
        <v>5.39</v>
      </c>
    </row>
    <row r="157" spans="1:2" x14ac:dyDescent="0.3">
      <c r="A157" t="s">
        <v>1070</v>
      </c>
      <c r="B157">
        <v>5.39</v>
      </c>
    </row>
    <row r="158" spans="1:2" x14ac:dyDescent="0.3">
      <c r="A158" t="s">
        <v>1071</v>
      </c>
      <c r="B158">
        <v>5.39</v>
      </c>
    </row>
    <row r="159" spans="1:2" x14ac:dyDescent="0.3">
      <c r="A159" t="s">
        <v>1072</v>
      </c>
      <c r="B159">
        <v>8.35</v>
      </c>
    </row>
    <row r="160" spans="1:2" x14ac:dyDescent="0.3">
      <c r="A160" t="s">
        <v>1073</v>
      </c>
      <c r="B160">
        <v>4.6900000000000004</v>
      </c>
    </row>
    <row r="161" spans="1:2" x14ac:dyDescent="0.3">
      <c r="A161" t="s">
        <v>1074</v>
      </c>
      <c r="B161">
        <v>4.6900000000000004</v>
      </c>
    </row>
    <row r="162" spans="1:2" x14ac:dyDescent="0.3">
      <c r="A162" t="s">
        <v>1075</v>
      </c>
      <c r="B162">
        <v>5.59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B1" zoomScale="80" workbookViewId="0">
      <selection activeCell="M19" sqref="M19"/>
    </sheetView>
  </sheetViews>
  <sheetFormatPr defaultRowHeight="14.4" x14ac:dyDescent="0.3"/>
  <cols>
    <col min="2" max="2" width="19.44140625" bestFit="1" customWidth="1"/>
    <col min="3" max="3" width="14.5546875" bestFit="1" customWidth="1"/>
    <col min="4" max="4" width="9" bestFit="1" customWidth="1"/>
    <col min="5" max="5" width="12.77734375" bestFit="1" customWidth="1"/>
    <col min="6" max="6" width="17" bestFit="1" customWidth="1"/>
    <col min="7" max="8" width="14.5546875" bestFit="1" customWidth="1"/>
    <col min="9" max="9" width="17" bestFit="1" customWidth="1"/>
    <col min="10" max="10" width="12.33203125" bestFit="1" customWidth="1"/>
    <col min="12" max="12" width="19.44140625" bestFit="1" customWidth="1"/>
    <col min="13" max="15" width="14.5546875" bestFit="1" customWidth="1"/>
    <col min="16" max="16" width="17" bestFit="1" customWidth="1"/>
    <col min="17" max="17" width="14.5546875" bestFit="1" customWidth="1"/>
  </cols>
  <sheetData>
    <row r="1" spans="1:17" ht="16.2" thickBot="1" x14ac:dyDescent="0.35">
      <c r="A1" t="s">
        <v>1117</v>
      </c>
      <c r="B1" s="10">
        <v>377.03</v>
      </c>
      <c r="E1" s="9" t="s">
        <v>1098</v>
      </c>
      <c r="F1" s="9"/>
      <c r="G1" s="9"/>
      <c r="H1" s="9"/>
      <c r="I1" s="9"/>
      <c r="J1" s="9"/>
      <c r="L1" t="s">
        <v>1132</v>
      </c>
    </row>
    <row r="2" spans="1:17" ht="15" thickBot="1" x14ac:dyDescent="0.35">
      <c r="E2" s="2"/>
      <c r="F2" s="6" t="s">
        <v>1091</v>
      </c>
      <c r="G2" s="6" t="s">
        <v>1092</v>
      </c>
      <c r="H2" s="6" t="s">
        <v>1093</v>
      </c>
      <c r="I2" s="6" t="s">
        <v>1094</v>
      </c>
      <c r="J2" s="7" t="s">
        <v>1095</v>
      </c>
      <c r="L2" s="2"/>
      <c r="M2" s="6" t="s">
        <v>1091</v>
      </c>
      <c r="N2" s="6" t="s">
        <v>1092</v>
      </c>
      <c r="O2" s="6" t="s">
        <v>1134</v>
      </c>
      <c r="P2" s="6" t="s">
        <v>1094</v>
      </c>
      <c r="Q2" s="7" t="s">
        <v>1135</v>
      </c>
    </row>
    <row r="3" spans="1:17" ht="15" thickBot="1" x14ac:dyDescent="0.35">
      <c r="E3" s="3" t="s">
        <v>1096</v>
      </c>
      <c r="F3" s="4">
        <f>AVERAGEIF('Vegetables HU'!$A:$A,"*répa*",'Vegetables HU'!$B:$B)</f>
        <v>299</v>
      </c>
      <c r="G3" s="4">
        <f>AVERAGEIF('Vegetables HU'!$A:$A,"*saláta*",'Vegetables HU'!$B:$B)</f>
        <v>717.695652173913</v>
      </c>
      <c r="H3" s="4">
        <f>AVERAGEIF('Vegetables HU'!$A:$A,"*vöröshagyma*",'Vegetables HU'!$B:$B)</f>
        <v>429</v>
      </c>
      <c r="I3" s="4">
        <f>AVERAGEIF('Vegetables HU'!$A:$A,"*koktél*",'Vegetables HU'!$B:$B)</f>
        <v>1999</v>
      </c>
      <c r="J3" s="4">
        <f>AVERAGEIF('Vegetables HU'!$A:$A,"*kígyó*",'Vegetables HU'!$B:$B)</f>
        <v>929</v>
      </c>
      <c r="L3" s="3" t="s">
        <v>1096</v>
      </c>
      <c r="M3" s="4">
        <f>AVERAGEIF('Vegetables HU'!$A:$A,"*répa*",'Vegetables HU'!$B:$B)</f>
        <v>299</v>
      </c>
      <c r="N3" s="4">
        <f>AVERAGEIF('Vegetables HU'!$A:$A,"*saláta*",'Vegetables HU'!$B:$B)</f>
        <v>717.695652173913</v>
      </c>
      <c r="O3" s="4">
        <f>AVERAGEIF('Vegetables HU'!$A:$A,"*paprika*",'Vegetables HU'!$B:$B)</f>
        <v>1069</v>
      </c>
      <c r="P3" s="4">
        <f>AVERAGEIF('Vegetables HU'!$A:$A,"*cékla*",'Vegetables HU'!$B:$B)</f>
        <v>597.33333333333337</v>
      </c>
      <c r="Q3" s="4">
        <f>AVERAGEIF('Vegetables HU'!$A:$A,"*hagyma*",'Vegetables HU'!$B:$B)</f>
        <v>982.15789473684208</v>
      </c>
    </row>
    <row r="4" spans="1:17" ht="15" thickBot="1" x14ac:dyDescent="0.35">
      <c r="E4" s="3" t="s">
        <v>1097</v>
      </c>
      <c r="F4" s="4">
        <f>(AVERAGEIF('Vegetables AU'!$A:$A,"*karotten*",'Vegetables AU'!$B:$B))*$B$1</f>
        <v>618.3291999999999</v>
      </c>
      <c r="G4" s="4">
        <f>(AVERAGEIF('Vegetables AU'!$A:$A,"*salat*",'Vegetables AU'!$B:$B))*$B$1</f>
        <v>578.5315888888889</v>
      </c>
      <c r="H4" s="4">
        <f>(AVERAGEIF('Vegetables AU'!$A:$A,"*zwiebeln gelb*",'Vegetables AU'!$B:$B))*$B$1</f>
        <v>844.54719999999998</v>
      </c>
      <c r="I4" s="4">
        <f>(AVERAGEIF('Vegetables AU'!$A:$A,"*datteltomaten*",'Vegetables AU'!$B:$B))*$B$1</f>
        <v>882.25019999999984</v>
      </c>
      <c r="J4" s="4">
        <f>(AVERAGEIF('Vegetables AU'!$A:$A,"*gurke*",'Vegetables AU'!$B:$B))*$B$1</f>
        <v>429.81420000000003</v>
      </c>
      <c r="L4" s="3" t="s">
        <v>1133</v>
      </c>
      <c r="M4" s="4">
        <f>(AVERAGEIF('Vegetables SK'!$A:$A,"*Mrkva*",'Vegetables SK'!$B:$B))*$B$1</f>
        <v>561.77469999999983</v>
      </c>
      <c r="N4" s="4">
        <f>(AVERAGEIF('Vegetables SK'!$A:$A,"*Šalát*",'Vegetables SK'!$B:$B))*$B$1</f>
        <v>811.15311428571454</v>
      </c>
      <c r="O4" s="4">
        <f>(AVERAGEIF('Vegetables SK'!$A:$A,"*paprika*",'Vegetables SK'!$B:$B))*$B$1</f>
        <v>2834.7269857142855</v>
      </c>
      <c r="P4" s="4">
        <f>(AVERAGEIF('Vegetables SK'!$A:$A,"*cvikla*",'Vegetables SK'!$B:$B))*$B$1</f>
        <v>741.24097999999992</v>
      </c>
      <c r="Q4" s="4">
        <f>(AVERAGEIF('Vegetables SK'!$A:$A,"*Cibuľa*",'Vegetables SK'!$B:$B))*$B$1</f>
        <v>359.20676363636363</v>
      </c>
    </row>
    <row r="5" spans="1:17" ht="15" thickBot="1" x14ac:dyDescent="0.35">
      <c r="E5" s="5"/>
      <c r="F5" s="14">
        <f>F4/F3</f>
        <v>2.0679906354515047</v>
      </c>
      <c r="G5" s="14">
        <f>G4/G3</f>
        <v>0.80609599227263862</v>
      </c>
      <c r="H5" s="14">
        <f>H4/H3</f>
        <v>1.9686414918414918</v>
      </c>
      <c r="I5" s="14">
        <f>I4/I3</f>
        <v>0.44134577288644317</v>
      </c>
      <c r="J5" s="14">
        <f>J4/J3</f>
        <v>0.46266329386437033</v>
      </c>
      <c r="L5" s="5"/>
      <c r="M5" s="14">
        <f>M4/M3</f>
        <v>1.8788451505016717</v>
      </c>
      <c r="N5" s="14">
        <f>N4/N3</f>
        <v>1.1302187937584924</v>
      </c>
      <c r="O5" s="14">
        <f>O4/O3</f>
        <v>2.6517558332219697</v>
      </c>
      <c r="P5" s="14">
        <f>P4/P3</f>
        <v>1.2409168191964284</v>
      </c>
      <c r="Q5" s="14">
        <f>Q4/Q3</f>
        <v>0.36573219597507683</v>
      </c>
    </row>
    <row r="6" spans="1:17" ht="15" thickBot="1" x14ac:dyDescent="0.35"/>
    <row r="7" spans="1:17" ht="15" thickBot="1" x14ac:dyDescent="0.35">
      <c r="E7" s="2"/>
      <c r="F7" s="6" t="s">
        <v>1118</v>
      </c>
      <c r="G7" s="6" t="s">
        <v>1119</v>
      </c>
      <c r="H7" s="6" t="s">
        <v>1120</v>
      </c>
      <c r="I7" s="6" t="s">
        <v>1121</v>
      </c>
      <c r="J7" s="7" t="s">
        <v>1122</v>
      </c>
      <c r="L7" s="2"/>
      <c r="M7" s="6" t="s">
        <v>1118</v>
      </c>
      <c r="N7" s="6" t="s">
        <v>1119</v>
      </c>
      <c r="O7" s="6" t="s">
        <v>1120</v>
      </c>
      <c r="P7" s="6" t="s">
        <v>1121</v>
      </c>
      <c r="Q7" s="7" t="s">
        <v>1122</v>
      </c>
    </row>
    <row r="8" spans="1:17" ht="15" thickBot="1" x14ac:dyDescent="0.35">
      <c r="E8" s="3" t="s">
        <v>1096</v>
      </c>
      <c r="F8" s="4">
        <f>AVERAGEIF('Fruits HU'!$A:$A,"*alma*",'Fruits HU'!$B:$B)</f>
        <v>460.2</v>
      </c>
      <c r="G8" s="4">
        <f>AVERAGEIF('Fruits HU'!$A:$A,"*szőlő*",'Fruits HU'!$B:$B)/2</f>
        <v>1049.5</v>
      </c>
      <c r="H8" s="4">
        <f>AVERAGEIF('Fruits HU'!$A:$A,"*banán*",'Fruits HU'!$B:$B)</f>
        <v>699</v>
      </c>
      <c r="I8" s="4">
        <f>AVERAGEIF('Fruits HU'!$A:$A,"*citrom*",'Fruits HU'!$B:$B)</f>
        <v>399</v>
      </c>
      <c r="J8" s="4">
        <f>AVERAGEIF('Fruits HU'!$A:$A,"*ananász*",'Fruits HU'!$B:$B)</f>
        <v>699</v>
      </c>
      <c r="L8" s="3" t="s">
        <v>1096</v>
      </c>
      <c r="M8" s="4">
        <f>AVERAGEIF('Fruits HU'!$A:$A,"*alma*",'Fruits HU'!$B:$B)</f>
        <v>460.2</v>
      </c>
      <c r="N8" s="4">
        <f>AVERAGEIF('Fruits HU'!$A:$A,"*szőlő*",'Fruits HU'!$B:$B)/2</f>
        <v>1049.5</v>
      </c>
      <c r="O8" s="4">
        <f>AVERAGEIF('Fruits HU'!$A:$A,"*banán*",'Fruits HU'!$B:$B)</f>
        <v>699</v>
      </c>
      <c r="P8" s="4">
        <f>AVERAGEIF('Fruits HU'!$A:$A,"*citrom*",'Fruits HU'!$B:$B)</f>
        <v>399</v>
      </c>
      <c r="Q8" s="4">
        <f>AVERAGEIF('Fruits HU'!$A:$A,"*ananász 1*",'Fruits HU'!$B:$B)</f>
        <v>969</v>
      </c>
    </row>
    <row r="9" spans="1:17" ht="15" thickBot="1" x14ac:dyDescent="0.35">
      <c r="E9" s="3" t="s">
        <v>1097</v>
      </c>
      <c r="F9" s="4">
        <f>(AVERAGEIF('Fruits AU'!$A:$A,"*Äpfel*",'Fruits AU'!$B:$B))*$B$1</f>
        <v>908.64229999999986</v>
      </c>
      <c r="G9" s="4">
        <f>(AVERAGEIF('Fruits AU'!$A:$A,"*kernlos*",'Fruits AU'!$B:$B))*$B$1</f>
        <v>1494.9239500000001</v>
      </c>
      <c r="H9" s="4">
        <f>(AVERAGEIF('Fruits AU'!$A:$A,"*bananen*",'Fruits AU'!$B:$B))*$B$1</f>
        <v>750.28969999999993</v>
      </c>
      <c r="I9" s="4">
        <f>(AVERAGEIF('Fruits AU'!$A:$A,"*zitrone*",'Fruits AU'!$B:$B))*$B$1</f>
        <v>656.03219999999999</v>
      </c>
      <c r="J9" s="4">
        <f>(AVERAGEIF('Fruits AU'!$A:$A,"*ananas*",'Fruits AU'!$B:$B))*$B$1</f>
        <v>750.28969999999993</v>
      </c>
      <c r="L9" s="3" t="s">
        <v>1133</v>
      </c>
      <c r="M9" s="4">
        <f>(AVERAGEIF('Fruits SK'!$A:$A,"*Jablká*",'Fruits SK'!$B:$B))*$B$1</f>
        <v>153.16843749999998</v>
      </c>
      <c r="N9" s="4">
        <f>(AVERAGEIF('Fruits SK'!$A:$A,"*Hrozno*",'Fruits SK'!$B:$B))*$B$1</f>
        <v>1598.6071999999999</v>
      </c>
      <c r="O9" s="4">
        <f>(AVERAGEIF('Fruits SK'!$A:$A,"*Banány*",'Fruits SK'!$B:$B))*$B$1</f>
        <v>266.43453333333332</v>
      </c>
      <c r="P9" s="4">
        <f>(AVERAGEIF('Fruits SK'!$A:$A,"*Citrón*",'Fruits SK'!$B:$B))*$B$1</f>
        <v>369.48939999999999</v>
      </c>
      <c r="Q9" s="4">
        <f>(AVERAGEIF('Fruits SK'!$A:$A,"*Ananás*",'Fruits SK'!$B:$B))*$B$1</f>
        <v>2767.4001999999996</v>
      </c>
    </row>
    <row r="10" spans="1:17" ht="15" thickBot="1" x14ac:dyDescent="0.35">
      <c r="E10" s="5"/>
      <c r="F10" s="14">
        <f>F9/F8</f>
        <v>1.9744508909169924</v>
      </c>
      <c r="G10" s="14">
        <f>G9/G8</f>
        <v>1.4244153882801336</v>
      </c>
      <c r="H10" s="14">
        <f>H9/H8</f>
        <v>1.0733758226037196</v>
      </c>
      <c r="I10" s="14">
        <f>I9/I8</f>
        <v>1.644190977443609</v>
      </c>
      <c r="J10" s="14">
        <f>J9/J8</f>
        <v>1.0733758226037196</v>
      </c>
      <c r="L10" s="5"/>
      <c r="M10" s="14">
        <f>M9/M8</f>
        <v>0.33283015536723159</v>
      </c>
      <c r="N10" s="14">
        <f>N9/N8</f>
        <v>1.5232083849452118</v>
      </c>
      <c r="O10" s="14">
        <f>O9/O8</f>
        <v>0.38116528373867425</v>
      </c>
      <c r="P10" s="14">
        <f>P9/P8</f>
        <v>0.92603859649122799</v>
      </c>
      <c r="Q10" s="14">
        <f>Q9/Q8</f>
        <v>2.8559341589267282</v>
      </c>
    </row>
    <row r="11" spans="1:17" ht="15" thickBot="1" x14ac:dyDescent="0.35"/>
    <row r="12" spans="1:17" ht="15" thickBot="1" x14ac:dyDescent="0.35">
      <c r="E12" s="2"/>
      <c r="F12" s="6" t="s">
        <v>1123</v>
      </c>
      <c r="G12" s="6" t="s">
        <v>1124</v>
      </c>
      <c r="H12" s="6" t="s">
        <v>1125</v>
      </c>
      <c r="L12" s="2"/>
      <c r="M12" s="6" t="s">
        <v>1123</v>
      </c>
      <c r="N12" s="6" t="s">
        <v>1125</v>
      </c>
    </row>
    <row r="13" spans="1:17" ht="15" thickBot="1" x14ac:dyDescent="0.35">
      <c r="E13" s="3" t="s">
        <v>1096</v>
      </c>
      <c r="F13" s="4">
        <f>AVERAGEIF('Bread HU'!$A:$A,"*tortilla*",'Bread HU'!$B:$B)</f>
        <v>1050.8181818181818</v>
      </c>
      <c r="G13" s="4">
        <f>AVERAGEIF('Bread HU'!$A:$A,"*hamburger*",'Bread HU'!$B:$B)</f>
        <v>249</v>
      </c>
      <c r="H13" s="4">
        <f>AVERAGEIF('Bread HU'!$A:$A,"*toast*",'Bread HU'!$B:$B)</f>
        <v>577</v>
      </c>
      <c r="L13" s="3" t="s">
        <v>1096</v>
      </c>
      <c r="M13" s="4">
        <f>AVERAGEIF('Bread HU'!$A:$A,"*tortilla*",'Bread HU'!$B:$B)</f>
        <v>1050.8181818181818</v>
      </c>
      <c r="N13" s="4">
        <f>AVERAGEIF('Bread HU'!$A:$A,"*kenyér*",'Bread HU'!$B:$B)</f>
        <v>583.60606060606062</v>
      </c>
    </row>
    <row r="14" spans="1:17" ht="15" thickBot="1" x14ac:dyDescent="0.35">
      <c r="E14" s="3" t="s">
        <v>1097</v>
      </c>
      <c r="F14" s="4">
        <f>(AVERAGEIF('Bread AU'!$A:$A,"*tortilla*",'Bread AU'!$B:$B))*$B$1</f>
        <v>486.36869999999999</v>
      </c>
      <c r="G14" s="4">
        <f>(AVERAGEIF('Bread AU'!$A:$A,"*hamburger*",'Bread AU'!$B:$B))*$B$1</f>
        <v>486.36869999999999</v>
      </c>
      <c r="H14" s="4">
        <f>(AVERAGEIF('Bread AU'!$A:$A,"*toastbrot*",'Bread AU'!$B:$B))*$B$1</f>
        <v>705.04610000000002</v>
      </c>
      <c r="L14" s="3" t="s">
        <v>1133</v>
      </c>
      <c r="M14" s="4">
        <f>(AVERAGEIF('Bread SK'!$A:$A,"*tortilla*",'Bread SK'!$B:$B))*$B$1</f>
        <v>1592.9517500000002</v>
      </c>
      <c r="N14" s="4">
        <f>(AVERAGEIF('Bread SK'!$A:$A,"*Chlieb*",'Bread SK'!$B:$B))*$B$1</f>
        <v>924.66607499999986</v>
      </c>
    </row>
    <row r="15" spans="1:17" ht="15" thickBot="1" x14ac:dyDescent="0.35">
      <c r="E15" s="5"/>
      <c r="F15" s="14">
        <f>F14/F13</f>
        <v>0.46284762522709577</v>
      </c>
      <c r="G15" s="14">
        <f>G14/G13</f>
        <v>1.9532879518072288</v>
      </c>
      <c r="H15" s="14">
        <f>H14/H13</f>
        <v>1.2219169844020799</v>
      </c>
      <c r="L15" s="5"/>
      <c r="M15" s="14">
        <f>M14/M13</f>
        <v>1.5159156717709148</v>
      </c>
      <c r="N15" s="14">
        <f>N14/N13</f>
        <v>1.5844010839088216</v>
      </c>
    </row>
    <row r="16" spans="1:17" ht="15" thickBot="1" x14ac:dyDescent="0.35"/>
    <row r="17" spans="5:15" ht="15" thickBot="1" x14ac:dyDescent="0.35">
      <c r="E17" s="2"/>
      <c r="F17" s="6" t="s">
        <v>1127</v>
      </c>
      <c r="G17" s="6" t="s">
        <v>1128</v>
      </c>
      <c r="H17" s="6" t="s">
        <v>1126</v>
      </c>
      <c r="L17" s="2"/>
      <c r="M17" s="6" t="s">
        <v>1127</v>
      </c>
      <c r="N17" s="6" t="s">
        <v>1128</v>
      </c>
      <c r="O17" s="6" t="s">
        <v>1126</v>
      </c>
    </row>
    <row r="18" spans="5:15" ht="15" thickBot="1" x14ac:dyDescent="0.35">
      <c r="E18" s="3" t="s">
        <v>1096</v>
      </c>
      <c r="F18" s="4">
        <f>AVERAGEIF('Beer HU'!$A:$A,"*0,5*",'Beer HU'!$B:$B)</f>
        <v>386.1645569620253</v>
      </c>
      <c r="G18" s="4">
        <f>AVERAGEIF('Beer HU'!$A:$A,"*0,33*",'Beer HU'!$B:$B)</f>
        <v>683.28571428571433</v>
      </c>
      <c r="H18" s="4">
        <f>AVERAGEIF('Beer HU'!$A:$A,"*alkoholmentes*",'Beer HU'!$B:$B)</f>
        <v>360</v>
      </c>
      <c r="L18" s="3" t="s">
        <v>1096</v>
      </c>
      <c r="M18" s="4">
        <f>AVERAGEIF('Beer HU'!$A:$A,"*0,5*",'Beer HU'!$B:$B)</f>
        <v>386.1645569620253</v>
      </c>
      <c r="N18" s="4">
        <f>AVERAGEIF('Beer HU'!$A:$A,"*0,33*",'Beer HU'!$B:$B)</f>
        <v>683.28571428571433</v>
      </c>
      <c r="O18" s="4">
        <f>AVERAGEIF('Beer HU'!$A:$A,"*alkoholmentes*",'Beer HU'!$B:$B)</f>
        <v>360</v>
      </c>
    </row>
    <row r="19" spans="5:15" ht="15" thickBot="1" x14ac:dyDescent="0.35">
      <c r="E19" s="3" t="s">
        <v>1097</v>
      </c>
      <c r="F19" s="4">
        <f>(AVERAGEIF('Beer AU'!$A:$A,"*0,5*",'Beer AU'!$B:$B))*$B$1</f>
        <v>358.86400909090901</v>
      </c>
      <c r="G19" s="4">
        <f>(AVERAGEIF('Beer AU'!$A:$A,"*0,33*",'Beer AU'!$B:$B))*$B$1</f>
        <v>426.04389999999995</v>
      </c>
      <c r="H19" s="4">
        <f>(AVERAGEIF('Beer AU'!$A:$A,"*alkoholfrei*",'Beer AU'!$B:$B))*$B$1</f>
        <v>169.6635</v>
      </c>
      <c r="L19" s="3" t="s">
        <v>1133</v>
      </c>
      <c r="M19" s="4">
        <f>(AVERAGEIF('Beer SK'!$A:$A,"*500*",'Beer SK'!$C:$C))*$B$1</f>
        <v>504.76431405228743</v>
      </c>
      <c r="N19" s="4">
        <f>(AVERAGEIF('Beer SK'!$A:$A,"*330*",'Beer SK'!$C:$C))*$B$1</f>
        <v>425.02277708333338</v>
      </c>
      <c r="O19" s="4">
        <f>(AVERAGEIF('Beer SK'!$A:$A,"*nealko*",'Beer SK'!$C:$C))*$B$1</f>
        <v>451.75525138888884</v>
      </c>
    </row>
    <row r="20" spans="5:15" ht="15" thickBot="1" x14ac:dyDescent="0.35">
      <c r="E20" s="5"/>
      <c r="F20" s="14">
        <f>F19/F18</f>
        <v>0.92930333097917894</v>
      </c>
      <c r="G20" s="14">
        <f>G19/G18</f>
        <v>0.62352232908216587</v>
      </c>
      <c r="H20" s="14">
        <f>H19/H18</f>
        <v>0.47128749999999997</v>
      </c>
      <c r="L20" s="5"/>
      <c r="M20" s="14">
        <f>M19/M18</f>
        <v>1.3071223263556138</v>
      </c>
      <c r="N20" s="14">
        <f>N19/N18</f>
        <v>0.62202789872116526</v>
      </c>
      <c r="O20" s="14">
        <f>O19/O18</f>
        <v>1.2548756983024689</v>
      </c>
    </row>
    <row r="21" spans="5:15" ht="15" thickBot="1" x14ac:dyDescent="0.35"/>
    <row r="22" spans="5:15" ht="15" thickBot="1" x14ac:dyDescent="0.35">
      <c r="E22" s="2"/>
      <c r="F22" s="6" t="s">
        <v>1129</v>
      </c>
      <c r="G22" s="6" t="s">
        <v>1130</v>
      </c>
      <c r="H22" s="6" t="s">
        <v>1131</v>
      </c>
      <c r="L22" s="2"/>
      <c r="M22" s="6" t="s">
        <v>1129</v>
      </c>
      <c r="N22" s="6" t="s">
        <v>1130</v>
      </c>
      <c r="O22" s="6" t="s">
        <v>1131</v>
      </c>
    </row>
    <row r="23" spans="5:15" ht="15" thickBot="1" x14ac:dyDescent="0.35">
      <c r="E23" s="3" t="s">
        <v>1096</v>
      </c>
      <c r="F23" s="4">
        <f>AVERAGEIF('Beauty HU'!$A:$A,"*fogkrém*",'Beauty HU'!$B:$B)</f>
        <v>824</v>
      </c>
      <c r="G23" s="4">
        <f>AVERAGEIF('Beauty HU'!$A:$A,"*betét*",'Beauty HU'!$B:$B)</f>
        <v>1199</v>
      </c>
      <c r="H23" s="4">
        <f>AVERAGEIF('Beauty HU'!$A:$A,"*dezodor*",'Beauty HU'!$B:$B)</f>
        <v>1199</v>
      </c>
      <c r="L23" s="3" t="s">
        <v>1096</v>
      </c>
      <c r="M23" s="4">
        <f>AVERAGEIF('Beauty HU'!$A:$A,"*fogkrém*",'Beauty HU'!$B:$B)</f>
        <v>824</v>
      </c>
      <c r="N23" s="4">
        <f>AVERAGEIF('Beauty HU'!$A:$A,"*betét*",'Beauty HU'!$B:$B)</f>
        <v>1199</v>
      </c>
      <c r="O23" s="4">
        <f>AVERAGEIF('Beauty HU'!$A:$A,"*dezodor*",'Beauty HU'!$B:$B)</f>
        <v>1199</v>
      </c>
    </row>
    <row r="24" spans="5:15" ht="15" thickBot="1" x14ac:dyDescent="0.35">
      <c r="E24" s="3" t="s">
        <v>1097</v>
      </c>
      <c r="F24" s="4">
        <f>(AVERAGEIF('Beauty AU'!$A:$A,"*Zahncreme*",'Beauty AU'!$B:$B))*$B$1</f>
        <v>358.17849999999999</v>
      </c>
      <c r="G24" s="4">
        <f>(AVERAGEIF('Beauty AU'!$A:$A,"*satessa*",'Beauty AU'!$B:$B))*$B$1</f>
        <v>982.97107142857124</v>
      </c>
      <c r="H24" s="4">
        <f>(AVERAGEIF('Beauty AU'!$A:$A,"*deodorant*",'Beauty AU'!$B:$B))*$B$1</f>
        <v>471.28749999999997</v>
      </c>
      <c r="L24" s="3" t="s">
        <v>1133</v>
      </c>
      <c r="M24" s="4">
        <f>(AVERAGEIF('Beauty AU'!$A:$A,"*Zahncreme*",'Beauty AU'!$B:$B))*$B$1</f>
        <v>358.17849999999999</v>
      </c>
      <c r="N24" s="4">
        <f>(AVERAGEIF('Beauty AU'!$A:$A,"*satessa*",'Beauty AU'!$B:$B))*$B$1</f>
        <v>982.97107142857124</v>
      </c>
      <c r="O24" s="4">
        <f>(AVERAGEIF('Beauty AU'!$A:$A,"*deodorant*",'Beauty AU'!$B:$B))*$B$1</f>
        <v>471.28749999999997</v>
      </c>
    </row>
    <row r="25" spans="5:15" ht="15" thickBot="1" x14ac:dyDescent="0.35">
      <c r="E25" s="5"/>
      <c r="F25" s="14">
        <f>F24/F23</f>
        <v>0.43468264563106795</v>
      </c>
      <c r="G25" s="14">
        <f>G24/G23</f>
        <v>0.81982574764684846</v>
      </c>
      <c r="H25" s="14">
        <f>H24/H23</f>
        <v>0.39306713928273557</v>
      </c>
      <c r="L25" s="5"/>
      <c r="M25" s="14">
        <f>M24/M23</f>
        <v>0.43468264563106795</v>
      </c>
      <c r="N25" s="14">
        <f>N24/N23</f>
        <v>0.81982574764684846</v>
      </c>
      <c r="O25" s="14">
        <f>O24/O23</f>
        <v>0.39306713928273557</v>
      </c>
    </row>
  </sheetData>
  <conditionalFormatting sqref="F5:J5">
    <cfRule type="cellIs" dxfId="9" priority="10" operator="greaterThan">
      <formula>1</formula>
    </cfRule>
  </conditionalFormatting>
  <conditionalFormatting sqref="F10:J10">
    <cfRule type="cellIs" dxfId="8" priority="9" operator="greaterThan">
      <formula>1</formula>
    </cfRule>
  </conditionalFormatting>
  <conditionalFormatting sqref="F15:H15">
    <cfRule type="cellIs" dxfId="7" priority="8" operator="greaterThan">
      <formula>1</formula>
    </cfRule>
  </conditionalFormatting>
  <conditionalFormatting sqref="F20:H20">
    <cfRule type="cellIs" dxfId="6" priority="7" operator="greaterThan">
      <formula>1</formula>
    </cfRule>
  </conditionalFormatting>
  <conditionalFormatting sqref="F25:H25">
    <cfRule type="cellIs" dxfId="5" priority="6" operator="greaterThan">
      <formula>1</formula>
    </cfRule>
  </conditionalFormatting>
  <conditionalFormatting sqref="M5:Q5">
    <cfRule type="cellIs" dxfId="4" priority="5" operator="greaterThan">
      <formula>1</formula>
    </cfRule>
  </conditionalFormatting>
  <conditionalFormatting sqref="M10:Q10">
    <cfRule type="cellIs" dxfId="3" priority="4" operator="greaterThan">
      <formula>1</formula>
    </cfRule>
  </conditionalFormatting>
  <conditionalFormatting sqref="M15:N15">
    <cfRule type="cellIs" dxfId="2" priority="3" operator="greaterThan">
      <formula>1</formula>
    </cfRule>
  </conditionalFormatting>
  <conditionalFormatting sqref="M20:O20">
    <cfRule type="cellIs" dxfId="1" priority="2" operator="greaterThan">
      <formula>1</formula>
    </cfRule>
  </conditionalFormatting>
  <conditionalFormatting sqref="M25:O25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7" workbookViewId="0">
      <selection activeCell="A19" sqref="A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111</v>
      </c>
      <c r="B2">
        <v>349</v>
      </c>
    </row>
    <row r="3" spans="1:2" x14ac:dyDescent="0.3">
      <c r="A3" t="s">
        <v>112</v>
      </c>
      <c r="B3">
        <v>349</v>
      </c>
    </row>
    <row r="4" spans="1:2" x14ac:dyDescent="0.3">
      <c r="A4" t="s">
        <v>113</v>
      </c>
      <c r="B4">
        <v>349</v>
      </c>
    </row>
    <row r="5" spans="1:2" x14ac:dyDescent="0.3">
      <c r="A5" t="s">
        <v>114</v>
      </c>
      <c r="B5">
        <v>349</v>
      </c>
    </row>
    <row r="6" spans="1:2" x14ac:dyDescent="0.3">
      <c r="A6" t="s">
        <v>115</v>
      </c>
      <c r="B6" s="8">
        <v>1129</v>
      </c>
    </row>
    <row r="7" spans="1:2" x14ac:dyDescent="0.3">
      <c r="A7" t="s">
        <v>116</v>
      </c>
      <c r="B7">
        <v>329</v>
      </c>
    </row>
    <row r="8" spans="1:2" x14ac:dyDescent="0.3">
      <c r="A8" t="s">
        <v>117</v>
      </c>
      <c r="B8">
        <v>349</v>
      </c>
    </row>
    <row r="9" spans="1:2" x14ac:dyDescent="0.3">
      <c r="A9" t="s">
        <v>118</v>
      </c>
      <c r="B9">
        <v>285</v>
      </c>
    </row>
    <row r="10" spans="1:2" x14ac:dyDescent="0.3">
      <c r="A10" t="s">
        <v>119</v>
      </c>
      <c r="B10">
        <v>315</v>
      </c>
    </row>
    <row r="11" spans="1:2" x14ac:dyDescent="0.3">
      <c r="A11" t="s">
        <v>120</v>
      </c>
      <c r="B11">
        <v>799</v>
      </c>
    </row>
    <row r="12" spans="1:2" x14ac:dyDescent="0.3">
      <c r="A12" t="s">
        <v>121</v>
      </c>
      <c r="B12">
        <v>799</v>
      </c>
    </row>
    <row r="13" spans="1:2" x14ac:dyDescent="0.3">
      <c r="A13" t="s">
        <v>122</v>
      </c>
      <c r="B13">
        <v>669</v>
      </c>
    </row>
    <row r="14" spans="1:2" x14ac:dyDescent="0.3">
      <c r="A14" t="s">
        <v>123</v>
      </c>
      <c r="B14" s="8">
        <v>1899</v>
      </c>
    </row>
    <row r="15" spans="1:2" x14ac:dyDescent="0.3">
      <c r="A15" t="s">
        <v>124</v>
      </c>
      <c r="B15" s="8">
        <v>2299</v>
      </c>
    </row>
    <row r="16" spans="1:2" x14ac:dyDescent="0.3">
      <c r="A16" t="s">
        <v>125</v>
      </c>
      <c r="B16" s="8">
        <v>2899</v>
      </c>
    </row>
    <row r="17" spans="1:2" x14ac:dyDescent="0.3">
      <c r="A17" t="s">
        <v>126</v>
      </c>
      <c r="B17" s="8">
        <v>2099</v>
      </c>
    </row>
    <row r="18" spans="1:2" x14ac:dyDescent="0.3">
      <c r="A18" t="s">
        <v>127</v>
      </c>
      <c r="B18">
        <v>699</v>
      </c>
    </row>
    <row r="19" spans="1:2" x14ac:dyDescent="0.3">
      <c r="A19" t="s">
        <v>128</v>
      </c>
      <c r="B19">
        <v>969</v>
      </c>
    </row>
    <row r="20" spans="1:2" x14ac:dyDescent="0.3">
      <c r="A20" t="s">
        <v>129</v>
      </c>
      <c r="B20">
        <v>719</v>
      </c>
    </row>
    <row r="21" spans="1:2" x14ac:dyDescent="0.3">
      <c r="A21" t="s">
        <v>130</v>
      </c>
      <c r="B21">
        <v>999</v>
      </c>
    </row>
    <row r="22" spans="1:2" x14ac:dyDescent="0.3">
      <c r="A22" t="s">
        <v>131</v>
      </c>
      <c r="B22">
        <v>799</v>
      </c>
    </row>
    <row r="23" spans="1:2" x14ac:dyDescent="0.3">
      <c r="A23" t="s">
        <v>132</v>
      </c>
      <c r="B23">
        <v>999</v>
      </c>
    </row>
    <row r="24" spans="1:2" x14ac:dyDescent="0.3">
      <c r="A24" t="s">
        <v>133</v>
      </c>
      <c r="B24" s="8">
        <v>1999</v>
      </c>
    </row>
    <row r="25" spans="1:2" x14ac:dyDescent="0.3">
      <c r="A25" t="s">
        <v>134</v>
      </c>
      <c r="B25">
        <v>749</v>
      </c>
    </row>
    <row r="26" spans="1:2" x14ac:dyDescent="0.3">
      <c r="A26" t="s">
        <v>135</v>
      </c>
      <c r="B26">
        <v>769</v>
      </c>
    </row>
    <row r="27" spans="1:2" x14ac:dyDescent="0.3">
      <c r="A27" t="s">
        <v>136</v>
      </c>
      <c r="B27">
        <v>729</v>
      </c>
    </row>
    <row r="28" spans="1:2" x14ac:dyDescent="0.3">
      <c r="A28" t="s">
        <v>137</v>
      </c>
      <c r="B28">
        <v>399</v>
      </c>
    </row>
    <row r="29" spans="1:2" x14ac:dyDescent="0.3">
      <c r="A29" t="s">
        <v>138</v>
      </c>
      <c r="B29">
        <v>239</v>
      </c>
    </row>
    <row r="30" spans="1:2" x14ac:dyDescent="0.3">
      <c r="A30" t="s">
        <v>139</v>
      </c>
      <c r="B30">
        <v>125</v>
      </c>
    </row>
    <row r="31" spans="1:2" x14ac:dyDescent="0.3">
      <c r="A31" t="s">
        <v>140</v>
      </c>
      <c r="B31" s="8">
        <v>1449</v>
      </c>
    </row>
    <row r="32" spans="1:2" x14ac:dyDescent="0.3">
      <c r="A32" t="s">
        <v>141</v>
      </c>
      <c r="B32">
        <v>419</v>
      </c>
    </row>
    <row r="33" spans="1:2" x14ac:dyDescent="0.3">
      <c r="A33" t="s">
        <v>142</v>
      </c>
      <c r="B33">
        <v>519</v>
      </c>
    </row>
    <row r="34" spans="1:2" x14ac:dyDescent="0.3">
      <c r="A34" t="s">
        <v>143</v>
      </c>
      <c r="B34">
        <v>939</v>
      </c>
    </row>
    <row r="35" spans="1:2" x14ac:dyDescent="0.3">
      <c r="A35" t="s">
        <v>144</v>
      </c>
      <c r="B35" s="8">
        <v>1059</v>
      </c>
    </row>
    <row r="36" spans="1:2" x14ac:dyDescent="0.3">
      <c r="A36" t="s">
        <v>145</v>
      </c>
      <c r="B36">
        <v>549</v>
      </c>
    </row>
    <row r="37" spans="1:2" x14ac:dyDescent="0.3">
      <c r="A37" t="s">
        <v>146</v>
      </c>
      <c r="B37">
        <v>199</v>
      </c>
    </row>
    <row r="38" spans="1:2" x14ac:dyDescent="0.3">
      <c r="A38" t="s">
        <v>147</v>
      </c>
      <c r="B38">
        <v>479</v>
      </c>
    </row>
    <row r="39" spans="1:2" x14ac:dyDescent="0.3">
      <c r="A39" t="s">
        <v>148</v>
      </c>
      <c r="B39">
        <v>569</v>
      </c>
    </row>
    <row r="40" spans="1:2" x14ac:dyDescent="0.3">
      <c r="A40" t="s">
        <v>149</v>
      </c>
      <c r="B40">
        <v>429</v>
      </c>
    </row>
    <row r="41" spans="1:2" x14ac:dyDescent="0.3">
      <c r="A41" t="s">
        <v>150</v>
      </c>
      <c r="B41">
        <v>219</v>
      </c>
    </row>
    <row r="42" spans="1:2" x14ac:dyDescent="0.3">
      <c r="A42" t="s">
        <v>151</v>
      </c>
      <c r="B42">
        <v>419</v>
      </c>
    </row>
    <row r="43" spans="1:2" x14ac:dyDescent="0.3">
      <c r="A43" t="s">
        <v>152</v>
      </c>
      <c r="B43">
        <v>469</v>
      </c>
    </row>
    <row r="44" spans="1:2" x14ac:dyDescent="0.3">
      <c r="A44" t="s">
        <v>119</v>
      </c>
      <c r="B44">
        <v>315</v>
      </c>
    </row>
    <row r="45" spans="1:2" x14ac:dyDescent="0.3">
      <c r="A45" t="s">
        <v>127</v>
      </c>
      <c r="B45">
        <v>699</v>
      </c>
    </row>
    <row r="46" spans="1:2" x14ac:dyDescent="0.3">
      <c r="A46" t="s">
        <v>115</v>
      </c>
      <c r="B46" s="8">
        <v>1129</v>
      </c>
    </row>
    <row r="47" spans="1:2" x14ac:dyDescent="0.3">
      <c r="A47" t="s">
        <v>112</v>
      </c>
      <c r="B47">
        <v>349</v>
      </c>
    </row>
    <row r="48" spans="1:2" x14ac:dyDescent="0.3">
      <c r="A48" t="s">
        <v>111</v>
      </c>
      <c r="B48">
        <v>349</v>
      </c>
    </row>
    <row r="49" spans="1:2" x14ac:dyDescent="0.3">
      <c r="A49" t="s">
        <v>114</v>
      </c>
      <c r="B49">
        <v>349</v>
      </c>
    </row>
    <row r="50" spans="1:2" x14ac:dyDescent="0.3">
      <c r="A50" t="s">
        <v>113</v>
      </c>
      <c r="B50">
        <v>349</v>
      </c>
    </row>
    <row r="51" spans="1:2" x14ac:dyDescent="0.3">
      <c r="A51" t="s">
        <v>117</v>
      </c>
      <c r="B51">
        <v>349</v>
      </c>
    </row>
    <row r="52" spans="1:2" x14ac:dyDescent="0.3">
      <c r="A52" t="s">
        <v>134</v>
      </c>
      <c r="B52">
        <v>749</v>
      </c>
    </row>
    <row r="53" spans="1:2" x14ac:dyDescent="0.3">
      <c r="A53" t="s">
        <v>118</v>
      </c>
      <c r="B53">
        <v>285</v>
      </c>
    </row>
    <row r="54" spans="1:2" x14ac:dyDescent="0.3">
      <c r="A54" t="s">
        <v>116</v>
      </c>
      <c r="B54">
        <v>329</v>
      </c>
    </row>
    <row r="55" spans="1:2" x14ac:dyDescent="0.3">
      <c r="A55" t="s">
        <v>128</v>
      </c>
      <c r="B55">
        <v>969</v>
      </c>
    </row>
    <row r="56" spans="1:2" x14ac:dyDescent="0.3">
      <c r="A56" t="s">
        <v>120</v>
      </c>
      <c r="B56">
        <v>799</v>
      </c>
    </row>
    <row r="57" spans="1:2" x14ac:dyDescent="0.3">
      <c r="A57" t="s">
        <v>135</v>
      </c>
      <c r="B57">
        <v>769</v>
      </c>
    </row>
    <row r="58" spans="1:2" x14ac:dyDescent="0.3">
      <c r="A58" t="s">
        <v>136</v>
      </c>
      <c r="B58">
        <v>729</v>
      </c>
    </row>
    <row r="59" spans="1:2" x14ac:dyDescent="0.3">
      <c r="A59" t="s">
        <v>121</v>
      </c>
      <c r="B59">
        <v>799</v>
      </c>
    </row>
    <row r="60" spans="1:2" x14ac:dyDescent="0.3">
      <c r="A60" t="s">
        <v>129</v>
      </c>
      <c r="B60">
        <v>719</v>
      </c>
    </row>
    <row r="61" spans="1:2" x14ac:dyDescent="0.3">
      <c r="A61" t="s">
        <v>137</v>
      </c>
      <c r="B61">
        <v>399</v>
      </c>
    </row>
    <row r="62" spans="1:2" x14ac:dyDescent="0.3">
      <c r="A62" t="s">
        <v>133</v>
      </c>
      <c r="B62" s="8">
        <v>1999</v>
      </c>
    </row>
    <row r="63" spans="1:2" x14ac:dyDescent="0.3">
      <c r="A63" t="s">
        <v>138</v>
      </c>
      <c r="B63">
        <v>239</v>
      </c>
    </row>
    <row r="64" spans="1:2" x14ac:dyDescent="0.3">
      <c r="A64" t="s">
        <v>122</v>
      </c>
      <c r="B64">
        <v>669</v>
      </c>
    </row>
    <row r="65" spans="1:2" x14ac:dyDescent="0.3">
      <c r="A65" t="s">
        <v>139</v>
      </c>
      <c r="B65">
        <v>125</v>
      </c>
    </row>
    <row r="66" spans="1:2" x14ac:dyDescent="0.3">
      <c r="A66" t="s">
        <v>130</v>
      </c>
      <c r="B66">
        <v>999</v>
      </c>
    </row>
    <row r="67" spans="1:2" x14ac:dyDescent="0.3">
      <c r="A67" t="s">
        <v>140</v>
      </c>
      <c r="B67" s="8">
        <v>1449</v>
      </c>
    </row>
    <row r="68" spans="1:2" x14ac:dyDescent="0.3">
      <c r="A68" t="s">
        <v>123</v>
      </c>
      <c r="B68" s="8">
        <v>1899</v>
      </c>
    </row>
    <row r="69" spans="1:2" x14ac:dyDescent="0.3">
      <c r="A69" t="s">
        <v>131</v>
      </c>
      <c r="B69">
        <v>799</v>
      </c>
    </row>
    <row r="70" spans="1:2" x14ac:dyDescent="0.3">
      <c r="A70" t="s">
        <v>124</v>
      </c>
      <c r="B70" s="8">
        <v>2299</v>
      </c>
    </row>
    <row r="71" spans="1:2" x14ac:dyDescent="0.3">
      <c r="A71" t="s">
        <v>132</v>
      </c>
      <c r="B71">
        <v>999</v>
      </c>
    </row>
    <row r="72" spans="1:2" x14ac:dyDescent="0.3">
      <c r="A72" t="s">
        <v>125</v>
      </c>
      <c r="B72" s="8">
        <v>2899</v>
      </c>
    </row>
    <row r="73" spans="1:2" x14ac:dyDescent="0.3">
      <c r="A73" t="s">
        <v>126</v>
      </c>
      <c r="B73" s="8">
        <v>2099</v>
      </c>
    </row>
    <row r="74" spans="1:2" x14ac:dyDescent="0.3">
      <c r="A74" t="s">
        <v>145</v>
      </c>
      <c r="B74">
        <v>549</v>
      </c>
    </row>
    <row r="75" spans="1:2" x14ac:dyDescent="0.3">
      <c r="A75" t="s">
        <v>150</v>
      </c>
      <c r="B75">
        <v>219</v>
      </c>
    </row>
    <row r="76" spans="1:2" x14ac:dyDescent="0.3">
      <c r="A76" t="s">
        <v>151</v>
      </c>
      <c r="B76">
        <v>419</v>
      </c>
    </row>
    <row r="77" spans="1:2" x14ac:dyDescent="0.3">
      <c r="A77" t="s">
        <v>153</v>
      </c>
      <c r="B77">
        <v>159</v>
      </c>
    </row>
    <row r="78" spans="1:2" x14ac:dyDescent="0.3">
      <c r="A78" t="s">
        <v>143</v>
      </c>
      <c r="B78">
        <v>939</v>
      </c>
    </row>
    <row r="79" spans="1:2" x14ac:dyDescent="0.3">
      <c r="A79" t="s">
        <v>142</v>
      </c>
      <c r="B79">
        <v>519</v>
      </c>
    </row>
    <row r="80" spans="1:2" x14ac:dyDescent="0.3">
      <c r="A80" t="s">
        <v>141</v>
      </c>
      <c r="B80">
        <v>419</v>
      </c>
    </row>
    <row r="81" spans="1:2" x14ac:dyDescent="0.3">
      <c r="A81" t="s">
        <v>149</v>
      </c>
      <c r="B81">
        <v>429</v>
      </c>
    </row>
    <row r="82" spans="1:2" x14ac:dyDescent="0.3">
      <c r="A82" t="s">
        <v>147</v>
      </c>
      <c r="B82">
        <v>479</v>
      </c>
    </row>
    <row r="83" spans="1:2" x14ac:dyDescent="0.3">
      <c r="A83" t="s">
        <v>148</v>
      </c>
      <c r="B83">
        <v>569</v>
      </c>
    </row>
    <row r="84" spans="1:2" x14ac:dyDescent="0.3">
      <c r="A84" t="s">
        <v>154</v>
      </c>
      <c r="B84">
        <v>399</v>
      </c>
    </row>
    <row r="85" spans="1:2" x14ac:dyDescent="0.3">
      <c r="A85" t="s">
        <v>152</v>
      </c>
      <c r="B85">
        <v>469</v>
      </c>
    </row>
    <row r="86" spans="1:2" x14ac:dyDescent="0.3">
      <c r="A86" t="s">
        <v>144</v>
      </c>
      <c r="B86" s="8">
        <v>1059</v>
      </c>
    </row>
    <row r="87" spans="1:2" x14ac:dyDescent="0.3">
      <c r="A87" t="s">
        <v>146</v>
      </c>
      <c r="B87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155</v>
      </c>
      <c r="B2">
        <v>769</v>
      </c>
    </row>
    <row r="3" spans="1:2" x14ac:dyDescent="0.3">
      <c r="A3" t="s">
        <v>156</v>
      </c>
      <c r="B3">
        <v>459</v>
      </c>
    </row>
    <row r="4" spans="1:2" x14ac:dyDescent="0.3">
      <c r="A4" t="s">
        <v>157</v>
      </c>
      <c r="B4">
        <v>245</v>
      </c>
    </row>
    <row r="5" spans="1:2" x14ac:dyDescent="0.3">
      <c r="A5" t="s">
        <v>158</v>
      </c>
      <c r="B5">
        <v>799</v>
      </c>
    </row>
    <row r="6" spans="1:2" x14ac:dyDescent="0.3">
      <c r="A6" t="s">
        <v>159</v>
      </c>
      <c r="B6">
        <v>729</v>
      </c>
    </row>
    <row r="7" spans="1:2" x14ac:dyDescent="0.3">
      <c r="A7" t="s">
        <v>160</v>
      </c>
      <c r="B7">
        <v>799</v>
      </c>
    </row>
    <row r="8" spans="1:2" x14ac:dyDescent="0.3">
      <c r="A8" t="s">
        <v>161</v>
      </c>
      <c r="B8">
        <v>469</v>
      </c>
    </row>
    <row r="9" spans="1:2" x14ac:dyDescent="0.3">
      <c r="A9" t="s">
        <v>162</v>
      </c>
      <c r="B9">
        <v>469</v>
      </c>
    </row>
    <row r="10" spans="1:2" x14ac:dyDescent="0.3">
      <c r="A10" t="s">
        <v>163</v>
      </c>
      <c r="B10">
        <v>799</v>
      </c>
    </row>
    <row r="11" spans="1:2" x14ac:dyDescent="0.3">
      <c r="A11" t="s">
        <v>164</v>
      </c>
      <c r="B11">
        <v>749</v>
      </c>
    </row>
    <row r="12" spans="1:2" x14ac:dyDescent="0.3">
      <c r="A12" t="s">
        <v>165</v>
      </c>
      <c r="B12">
        <v>549</v>
      </c>
    </row>
    <row r="13" spans="1:2" x14ac:dyDescent="0.3">
      <c r="A13" t="s">
        <v>166</v>
      </c>
      <c r="B13">
        <v>559</v>
      </c>
    </row>
    <row r="14" spans="1:2" x14ac:dyDescent="0.3">
      <c r="A14" t="s">
        <v>167</v>
      </c>
      <c r="B14">
        <v>639</v>
      </c>
    </row>
    <row r="15" spans="1:2" x14ac:dyDescent="0.3">
      <c r="A15" t="s">
        <v>168</v>
      </c>
      <c r="B15">
        <v>719</v>
      </c>
    </row>
    <row r="16" spans="1:2" x14ac:dyDescent="0.3">
      <c r="A16" t="s">
        <v>169</v>
      </c>
      <c r="B16">
        <v>419</v>
      </c>
    </row>
    <row r="17" spans="1:2" x14ac:dyDescent="0.3">
      <c r="A17" t="s">
        <v>170</v>
      </c>
      <c r="B17" s="8">
        <v>1369</v>
      </c>
    </row>
    <row r="18" spans="1:2" x14ac:dyDescent="0.3">
      <c r="A18" t="s">
        <v>171</v>
      </c>
      <c r="B18">
        <v>689</v>
      </c>
    </row>
    <row r="19" spans="1:2" x14ac:dyDescent="0.3">
      <c r="A19" t="s">
        <v>172</v>
      </c>
      <c r="B19">
        <v>589</v>
      </c>
    </row>
    <row r="20" spans="1:2" x14ac:dyDescent="0.3">
      <c r="A20" t="s">
        <v>173</v>
      </c>
      <c r="B20" s="8">
        <v>1359</v>
      </c>
    </row>
    <row r="21" spans="1:2" x14ac:dyDescent="0.3">
      <c r="A21" t="s">
        <v>174</v>
      </c>
      <c r="B21">
        <v>869</v>
      </c>
    </row>
    <row r="22" spans="1:2" x14ac:dyDescent="0.3">
      <c r="A22" t="s">
        <v>175</v>
      </c>
      <c r="B22">
        <v>719</v>
      </c>
    </row>
    <row r="23" spans="1:2" x14ac:dyDescent="0.3">
      <c r="A23" t="s">
        <v>176</v>
      </c>
      <c r="B23">
        <v>769</v>
      </c>
    </row>
    <row r="24" spans="1:2" x14ac:dyDescent="0.3">
      <c r="A24" t="s">
        <v>177</v>
      </c>
      <c r="B24">
        <v>389</v>
      </c>
    </row>
    <row r="25" spans="1:2" x14ac:dyDescent="0.3">
      <c r="A25" t="s">
        <v>178</v>
      </c>
      <c r="B25">
        <v>329</v>
      </c>
    </row>
    <row r="26" spans="1:2" x14ac:dyDescent="0.3">
      <c r="A26" t="s">
        <v>179</v>
      </c>
      <c r="B26">
        <v>85</v>
      </c>
    </row>
    <row r="27" spans="1:2" x14ac:dyDescent="0.3">
      <c r="A27" t="s">
        <v>180</v>
      </c>
      <c r="B27">
        <v>65</v>
      </c>
    </row>
    <row r="28" spans="1:2" x14ac:dyDescent="0.3">
      <c r="A28" t="s">
        <v>181</v>
      </c>
      <c r="B28">
        <v>249</v>
      </c>
    </row>
    <row r="29" spans="1:2" x14ac:dyDescent="0.3">
      <c r="A29" t="s">
        <v>182</v>
      </c>
      <c r="B29">
        <v>109</v>
      </c>
    </row>
    <row r="30" spans="1:2" x14ac:dyDescent="0.3">
      <c r="A30" t="s">
        <v>183</v>
      </c>
      <c r="B30">
        <v>129</v>
      </c>
    </row>
    <row r="31" spans="1:2" x14ac:dyDescent="0.3">
      <c r="A31" t="s">
        <v>184</v>
      </c>
      <c r="B31">
        <v>55</v>
      </c>
    </row>
    <row r="32" spans="1:2" x14ac:dyDescent="0.3">
      <c r="A32" t="s">
        <v>155</v>
      </c>
      <c r="B32">
        <v>769</v>
      </c>
    </row>
    <row r="33" spans="1:2" x14ac:dyDescent="0.3">
      <c r="A33" t="s">
        <v>156</v>
      </c>
      <c r="B33">
        <v>459</v>
      </c>
    </row>
    <row r="34" spans="1:2" x14ac:dyDescent="0.3">
      <c r="A34" t="s">
        <v>157</v>
      </c>
      <c r="B34">
        <v>245</v>
      </c>
    </row>
    <row r="35" spans="1:2" x14ac:dyDescent="0.3">
      <c r="A35" t="s">
        <v>158</v>
      </c>
      <c r="B35">
        <v>799</v>
      </c>
    </row>
    <row r="36" spans="1:2" x14ac:dyDescent="0.3">
      <c r="A36" t="s">
        <v>164</v>
      </c>
      <c r="B36">
        <v>749</v>
      </c>
    </row>
    <row r="37" spans="1:2" x14ac:dyDescent="0.3">
      <c r="A37" t="s">
        <v>160</v>
      </c>
      <c r="B37">
        <v>799</v>
      </c>
    </row>
    <row r="38" spans="1:2" x14ac:dyDescent="0.3">
      <c r="A38" t="s">
        <v>161</v>
      </c>
      <c r="B38">
        <v>469</v>
      </c>
    </row>
    <row r="39" spans="1:2" x14ac:dyDescent="0.3">
      <c r="A39" t="s">
        <v>162</v>
      </c>
      <c r="B39">
        <v>469</v>
      </c>
    </row>
    <row r="40" spans="1:2" x14ac:dyDescent="0.3">
      <c r="A40" t="s">
        <v>159</v>
      </c>
      <c r="B40">
        <v>729</v>
      </c>
    </row>
    <row r="41" spans="1:2" x14ac:dyDescent="0.3">
      <c r="A41" t="s">
        <v>163</v>
      </c>
      <c r="B41">
        <v>799</v>
      </c>
    </row>
    <row r="42" spans="1:2" x14ac:dyDescent="0.3">
      <c r="A42" t="s">
        <v>169</v>
      </c>
      <c r="B42">
        <v>419</v>
      </c>
    </row>
    <row r="43" spans="1:2" x14ac:dyDescent="0.3">
      <c r="A43" t="s">
        <v>168</v>
      </c>
      <c r="B43">
        <v>719</v>
      </c>
    </row>
    <row r="44" spans="1:2" x14ac:dyDescent="0.3">
      <c r="A44" t="s">
        <v>167</v>
      </c>
      <c r="B44">
        <v>639</v>
      </c>
    </row>
    <row r="45" spans="1:2" x14ac:dyDescent="0.3">
      <c r="A45" t="s">
        <v>185</v>
      </c>
      <c r="B45">
        <v>599</v>
      </c>
    </row>
    <row r="46" spans="1:2" x14ac:dyDescent="0.3">
      <c r="A46" t="s">
        <v>165</v>
      </c>
      <c r="B46">
        <v>549</v>
      </c>
    </row>
    <row r="47" spans="1:2" x14ac:dyDescent="0.3">
      <c r="A47" t="s">
        <v>166</v>
      </c>
      <c r="B47">
        <v>559</v>
      </c>
    </row>
    <row r="48" spans="1:2" x14ac:dyDescent="0.3">
      <c r="A48" t="s">
        <v>172</v>
      </c>
      <c r="B48">
        <v>589</v>
      </c>
    </row>
    <row r="49" spans="1:2" x14ac:dyDescent="0.3">
      <c r="A49" t="s">
        <v>171</v>
      </c>
      <c r="B49">
        <v>689</v>
      </c>
    </row>
    <row r="50" spans="1:2" x14ac:dyDescent="0.3">
      <c r="A50" t="s">
        <v>186</v>
      </c>
      <c r="B50" s="8">
        <v>1389</v>
      </c>
    </row>
    <row r="51" spans="1:2" x14ac:dyDescent="0.3">
      <c r="A51" t="s">
        <v>170</v>
      </c>
      <c r="B51" s="8">
        <v>1369</v>
      </c>
    </row>
    <row r="52" spans="1:2" x14ac:dyDescent="0.3">
      <c r="A52" t="s">
        <v>173</v>
      </c>
      <c r="B52" s="8">
        <v>1359</v>
      </c>
    </row>
    <row r="53" spans="1:2" x14ac:dyDescent="0.3">
      <c r="A53" t="s">
        <v>176</v>
      </c>
      <c r="B53">
        <v>769</v>
      </c>
    </row>
    <row r="54" spans="1:2" x14ac:dyDescent="0.3">
      <c r="A54" t="s">
        <v>175</v>
      </c>
      <c r="B54">
        <v>719</v>
      </c>
    </row>
    <row r="55" spans="1:2" x14ac:dyDescent="0.3">
      <c r="A55" t="s">
        <v>174</v>
      </c>
      <c r="B55">
        <v>869</v>
      </c>
    </row>
    <row r="56" spans="1:2" x14ac:dyDescent="0.3">
      <c r="A56" t="s">
        <v>177</v>
      </c>
      <c r="B56">
        <v>389</v>
      </c>
    </row>
    <row r="57" spans="1:2" x14ac:dyDescent="0.3">
      <c r="A57" t="s">
        <v>178</v>
      </c>
      <c r="B57">
        <v>329</v>
      </c>
    </row>
    <row r="58" spans="1:2" x14ac:dyDescent="0.3">
      <c r="A58" t="s">
        <v>179</v>
      </c>
      <c r="B58">
        <v>85</v>
      </c>
    </row>
    <row r="59" spans="1:2" x14ac:dyDescent="0.3">
      <c r="A59" t="s">
        <v>180</v>
      </c>
      <c r="B59">
        <v>65</v>
      </c>
    </row>
    <row r="60" spans="1:2" x14ac:dyDescent="0.3">
      <c r="A60" t="s">
        <v>181</v>
      </c>
      <c r="B60">
        <v>249</v>
      </c>
    </row>
    <row r="61" spans="1:2" x14ac:dyDescent="0.3">
      <c r="A61" t="s">
        <v>182</v>
      </c>
      <c r="B61">
        <v>109</v>
      </c>
    </row>
    <row r="62" spans="1:2" x14ac:dyDescent="0.3">
      <c r="A62" t="s">
        <v>183</v>
      </c>
      <c r="B62">
        <v>129</v>
      </c>
    </row>
    <row r="63" spans="1:2" x14ac:dyDescent="0.3">
      <c r="A63" t="s">
        <v>184</v>
      </c>
      <c r="B6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16" workbookViewId="0">
      <selection activeCell="A31" sqref="A31"/>
    </sheetView>
  </sheetViews>
  <sheetFormatPr defaultRowHeight="14.4" x14ac:dyDescent="0.3"/>
  <cols>
    <col min="1" max="1" width="96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187</v>
      </c>
      <c r="B2">
        <v>779</v>
      </c>
    </row>
    <row r="3" spans="1:2" x14ac:dyDescent="0.3">
      <c r="A3" t="s">
        <v>188</v>
      </c>
      <c r="B3">
        <v>929</v>
      </c>
    </row>
    <row r="4" spans="1:2" x14ac:dyDescent="0.3">
      <c r="A4" t="s">
        <v>189</v>
      </c>
      <c r="B4">
        <v>539</v>
      </c>
    </row>
    <row r="5" spans="1:2" x14ac:dyDescent="0.3">
      <c r="A5" t="s">
        <v>190</v>
      </c>
      <c r="B5">
        <v>339</v>
      </c>
    </row>
    <row r="6" spans="1:2" x14ac:dyDescent="0.3">
      <c r="A6" t="s">
        <v>191</v>
      </c>
      <c r="B6">
        <v>239</v>
      </c>
    </row>
    <row r="7" spans="1:2" x14ac:dyDescent="0.3">
      <c r="A7" t="s">
        <v>192</v>
      </c>
      <c r="B7">
        <v>319</v>
      </c>
    </row>
    <row r="8" spans="1:2" x14ac:dyDescent="0.3">
      <c r="A8" t="s">
        <v>193</v>
      </c>
      <c r="B8">
        <v>829</v>
      </c>
    </row>
    <row r="9" spans="1:2" x14ac:dyDescent="0.3">
      <c r="A9" t="s">
        <v>194</v>
      </c>
      <c r="B9">
        <v>689</v>
      </c>
    </row>
    <row r="10" spans="1:2" x14ac:dyDescent="0.3">
      <c r="A10" t="s">
        <v>195</v>
      </c>
      <c r="B10">
        <v>379</v>
      </c>
    </row>
    <row r="11" spans="1:2" x14ac:dyDescent="0.3">
      <c r="A11" t="s">
        <v>196</v>
      </c>
      <c r="B11">
        <v>409</v>
      </c>
    </row>
    <row r="12" spans="1:2" x14ac:dyDescent="0.3">
      <c r="A12" t="s">
        <v>197</v>
      </c>
      <c r="B12">
        <v>409</v>
      </c>
    </row>
    <row r="13" spans="1:2" x14ac:dyDescent="0.3">
      <c r="A13" t="s">
        <v>198</v>
      </c>
      <c r="B13">
        <v>389</v>
      </c>
    </row>
    <row r="14" spans="1:2" x14ac:dyDescent="0.3">
      <c r="A14" t="s">
        <v>199</v>
      </c>
      <c r="B14">
        <v>679</v>
      </c>
    </row>
    <row r="15" spans="1:2" x14ac:dyDescent="0.3">
      <c r="A15" t="s">
        <v>200</v>
      </c>
      <c r="B15">
        <v>989</v>
      </c>
    </row>
    <row r="16" spans="1:2" x14ac:dyDescent="0.3">
      <c r="A16" t="s">
        <v>201</v>
      </c>
      <c r="B16">
        <v>289</v>
      </c>
    </row>
    <row r="17" spans="1:2" x14ac:dyDescent="0.3">
      <c r="A17" t="s">
        <v>202</v>
      </c>
      <c r="B17">
        <v>459</v>
      </c>
    </row>
    <row r="18" spans="1:2" x14ac:dyDescent="0.3">
      <c r="A18" t="s">
        <v>203</v>
      </c>
      <c r="B18">
        <v>339</v>
      </c>
    </row>
    <row r="19" spans="1:2" x14ac:dyDescent="0.3">
      <c r="A19" t="s">
        <v>204</v>
      </c>
      <c r="B19">
        <v>419</v>
      </c>
    </row>
    <row r="20" spans="1:2" x14ac:dyDescent="0.3">
      <c r="A20" t="s">
        <v>205</v>
      </c>
      <c r="B20">
        <v>639</v>
      </c>
    </row>
    <row r="21" spans="1:2" x14ac:dyDescent="0.3">
      <c r="A21" t="s">
        <v>206</v>
      </c>
      <c r="B21">
        <v>449</v>
      </c>
    </row>
    <row r="22" spans="1:2" x14ac:dyDescent="0.3">
      <c r="A22" t="s">
        <v>207</v>
      </c>
      <c r="B22">
        <v>529</v>
      </c>
    </row>
    <row r="23" spans="1:2" x14ac:dyDescent="0.3">
      <c r="A23" t="s">
        <v>208</v>
      </c>
      <c r="B23">
        <v>599</v>
      </c>
    </row>
    <row r="24" spans="1:2" x14ac:dyDescent="0.3">
      <c r="A24" t="s">
        <v>209</v>
      </c>
      <c r="B24">
        <v>519</v>
      </c>
    </row>
    <row r="25" spans="1:2" x14ac:dyDescent="0.3">
      <c r="A25" t="s">
        <v>210</v>
      </c>
      <c r="B25">
        <v>959</v>
      </c>
    </row>
    <row r="26" spans="1:2" x14ac:dyDescent="0.3">
      <c r="A26" t="s">
        <v>211</v>
      </c>
      <c r="B26">
        <v>289</v>
      </c>
    </row>
    <row r="27" spans="1:2" x14ac:dyDescent="0.3">
      <c r="A27" t="s">
        <v>212</v>
      </c>
      <c r="B27">
        <v>689</v>
      </c>
    </row>
    <row r="28" spans="1:2" x14ac:dyDescent="0.3">
      <c r="A28" t="s">
        <v>213</v>
      </c>
      <c r="B28">
        <v>629</v>
      </c>
    </row>
    <row r="29" spans="1:2" x14ac:dyDescent="0.3">
      <c r="A29" t="s">
        <v>214</v>
      </c>
      <c r="B29">
        <v>449</v>
      </c>
    </row>
    <row r="30" spans="1:2" x14ac:dyDescent="0.3">
      <c r="A30" t="s">
        <v>215</v>
      </c>
      <c r="B30">
        <v>339</v>
      </c>
    </row>
    <row r="31" spans="1:2" x14ac:dyDescent="0.3">
      <c r="A31" t="s">
        <v>216</v>
      </c>
      <c r="B31">
        <v>219</v>
      </c>
    </row>
    <row r="32" spans="1:2" x14ac:dyDescent="0.3">
      <c r="A32" t="s">
        <v>217</v>
      </c>
      <c r="B32">
        <v>359</v>
      </c>
    </row>
    <row r="33" spans="1:2" x14ac:dyDescent="0.3">
      <c r="A33" t="s">
        <v>218</v>
      </c>
      <c r="B33">
        <v>389</v>
      </c>
    </row>
    <row r="34" spans="1:2" x14ac:dyDescent="0.3">
      <c r="A34" t="s">
        <v>219</v>
      </c>
      <c r="B34">
        <v>379</v>
      </c>
    </row>
    <row r="35" spans="1:2" x14ac:dyDescent="0.3">
      <c r="A35" t="s">
        <v>220</v>
      </c>
      <c r="B35">
        <v>449</v>
      </c>
    </row>
    <row r="36" spans="1:2" x14ac:dyDescent="0.3">
      <c r="A36" t="s">
        <v>221</v>
      </c>
      <c r="B36">
        <v>369</v>
      </c>
    </row>
    <row r="37" spans="1:2" x14ac:dyDescent="0.3">
      <c r="A37" t="s">
        <v>222</v>
      </c>
      <c r="B37">
        <v>369</v>
      </c>
    </row>
    <row r="38" spans="1:2" x14ac:dyDescent="0.3">
      <c r="A38" t="s">
        <v>223</v>
      </c>
      <c r="B38">
        <v>349</v>
      </c>
    </row>
    <row r="39" spans="1:2" x14ac:dyDescent="0.3">
      <c r="A39" t="s">
        <v>224</v>
      </c>
      <c r="B39">
        <v>349</v>
      </c>
    </row>
    <row r="40" spans="1:2" x14ac:dyDescent="0.3">
      <c r="A40" t="s">
        <v>225</v>
      </c>
      <c r="B40">
        <v>369</v>
      </c>
    </row>
    <row r="41" spans="1:2" x14ac:dyDescent="0.3">
      <c r="A41" t="s">
        <v>226</v>
      </c>
      <c r="B41">
        <v>849</v>
      </c>
    </row>
    <row r="42" spans="1:2" x14ac:dyDescent="0.3">
      <c r="A42" t="s">
        <v>227</v>
      </c>
      <c r="B42">
        <v>849</v>
      </c>
    </row>
    <row r="43" spans="1:2" x14ac:dyDescent="0.3">
      <c r="A43" t="s">
        <v>228</v>
      </c>
      <c r="B43">
        <v>519</v>
      </c>
    </row>
    <row r="44" spans="1:2" x14ac:dyDescent="0.3">
      <c r="A44" t="s">
        <v>229</v>
      </c>
      <c r="B44">
        <v>459</v>
      </c>
    </row>
    <row r="45" spans="1:2" x14ac:dyDescent="0.3">
      <c r="A45" t="s">
        <v>230</v>
      </c>
      <c r="B45">
        <v>439</v>
      </c>
    </row>
    <row r="46" spans="1:2" x14ac:dyDescent="0.3">
      <c r="A46" t="s">
        <v>231</v>
      </c>
      <c r="B46">
        <v>379</v>
      </c>
    </row>
    <row r="47" spans="1:2" x14ac:dyDescent="0.3">
      <c r="A47" t="s">
        <v>232</v>
      </c>
      <c r="B47">
        <v>315</v>
      </c>
    </row>
    <row r="48" spans="1:2" x14ac:dyDescent="0.3">
      <c r="A48" t="s">
        <v>195</v>
      </c>
      <c r="B48">
        <v>379</v>
      </c>
    </row>
    <row r="49" spans="1:2" x14ac:dyDescent="0.3">
      <c r="A49" t="s">
        <v>196</v>
      </c>
      <c r="B49">
        <v>409</v>
      </c>
    </row>
    <row r="50" spans="1:2" x14ac:dyDescent="0.3">
      <c r="A50" t="s">
        <v>197</v>
      </c>
      <c r="B50">
        <v>409</v>
      </c>
    </row>
    <row r="51" spans="1:2" x14ac:dyDescent="0.3">
      <c r="A51" t="s">
        <v>198</v>
      </c>
      <c r="B51">
        <v>389</v>
      </c>
    </row>
    <row r="52" spans="1:2" x14ac:dyDescent="0.3">
      <c r="A52" t="s">
        <v>233</v>
      </c>
      <c r="B52">
        <v>369</v>
      </c>
    </row>
    <row r="53" spans="1:2" x14ac:dyDescent="0.3">
      <c r="A53" t="s">
        <v>234</v>
      </c>
      <c r="B53">
        <v>359</v>
      </c>
    </row>
    <row r="54" spans="1:2" x14ac:dyDescent="0.3">
      <c r="A54" t="s">
        <v>235</v>
      </c>
      <c r="B54">
        <v>439</v>
      </c>
    </row>
    <row r="55" spans="1:2" x14ac:dyDescent="0.3">
      <c r="A55" t="s">
        <v>236</v>
      </c>
      <c r="B55">
        <v>399</v>
      </c>
    </row>
    <row r="56" spans="1:2" x14ac:dyDescent="0.3">
      <c r="A56" t="s">
        <v>237</v>
      </c>
      <c r="B56">
        <v>719</v>
      </c>
    </row>
    <row r="57" spans="1:2" x14ac:dyDescent="0.3">
      <c r="A57" t="s">
        <v>189</v>
      </c>
      <c r="B57">
        <v>539</v>
      </c>
    </row>
    <row r="58" spans="1:2" x14ac:dyDescent="0.3">
      <c r="A58" t="s">
        <v>238</v>
      </c>
      <c r="B58" s="8">
        <v>1799</v>
      </c>
    </row>
    <row r="59" spans="1:2" x14ac:dyDescent="0.3">
      <c r="A59" t="s">
        <v>239</v>
      </c>
      <c r="B59">
        <v>539</v>
      </c>
    </row>
    <row r="60" spans="1:2" x14ac:dyDescent="0.3">
      <c r="A60" t="s">
        <v>240</v>
      </c>
      <c r="B60">
        <v>539</v>
      </c>
    </row>
    <row r="61" spans="1:2" x14ac:dyDescent="0.3">
      <c r="A61" t="s">
        <v>241</v>
      </c>
      <c r="B61">
        <v>419</v>
      </c>
    </row>
    <row r="62" spans="1:2" x14ac:dyDescent="0.3">
      <c r="A62" t="s">
        <v>242</v>
      </c>
      <c r="B62">
        <v>339</v>
      </c>
    </row>
    <row r="63" spans="1:2" x14ac:dyDescent="0.3">
      <c r="A63" t="s">
        <v>243</v>
      </c>
      <c r="B63">
        <v>409</v>
      </c>
    </row>
    <row r="64" spans="1:2" x14ac:dyDescent="0.3">
      <c r="A64" t="s">
        <v>244</v>
      </c>
      <c r="B64">
        <v>319</v>
      </c>
    </row>
    <row r="65" spans="1:2" x14ac:dyDescent="0.3">
      <c r="A65" t="s">
        <v>245</v>
      </c>
      <c r="B65">
        <v>369</v>
      </c>
    </row>
    <row r="66" spans="1:2" x14ac:dyDescent="0.3">
      <c r="A66" t="s">
        <v>246</v>
      </c>
      <c r="B66">
        <v>429</v>
      </c>
    </row>
    <row r="67" spans="1:2" x14ac:dyDescent="0.3">
      <c r="A67" t="s">
        <v>247</v>
      </c>
      <c r="B67">
        <v>449</v>
      </c>
    </row>
    <row r="68" spans="1:2" x14ac:dyDescent="0.3">
      <c r="A68" t="s">
        <v>248</v>
      </c>
      <c r="B68">
        <v>359</v>
      </c>
    </row>
    <row r="69" spans="1:2" x14ac:dyDescent="0.3">
      <c r="A69" t="s">
        <v>249</v>
      </c>
      <c r="B69" s="8">
        <v>1079</v>
      </c>
    </row>
    <row r="70" spans="1:2" x14ac:dyDescent="0.3">
      <c r="A70" t="s">
        <v>250</v>
      </c>
      <c r="B70" s="8">
        <v>1099</v>
      </c>
    </row>
    <row r="71" spans="1:2" x14ac:dyDescent="0.3">
      <c r="A71" t="s">
        <v>251</v>
      </c>
      <c r="B71">
        <v>959</v>
      </c>
    </row>
    <row r="72" spans="1:2" x14ac:dyDescent="0.3">
      <c r="A72" t="s">
        <v>252</v>
      </c>
      <c r="B72">
        <v>959</v>
      </c>
    </row>
    <row r="73" spans="1:2" x14ac:dyDescent="0.3">
      <c r="A73" t="s">
        <v>187</v>
      </c>
      <c r="B73">
        <v>779</v>
      </c>
    </row>
    <row r="74" spans="1:2" x14ac:dyDescent="0.3">
      <c r="A74" t="s">
        <v>188</v>
      </c>
      <c r="B74">
        <v>929</v>
      </c>
    </row>
    <row r="75" spans="1:2" x14ac:dyDescent="0.3">
      <c r="A75" t="s">
        <v>192</v>
      </c>
      <c r="B75">
        <v>319</v>
      </c>
    </row>
    <row r="76" spans="1:2" x14ac:dyDescent="0.3">
      <c r="A76" t="s">
        <v>253</v>
      </c>
      <c r="B76">
        <v>339</v>
      </c>
    </row>
    <row r="77" spans="1:2" x14ac:dyDescent="0.3">
      <c r="A77" t="s">
        <v>190</v>
      </c>
      <c r="B77">
        <v>339</v>
      </c>
    </row>
    <row r="78" spans="1:2" x14ac:dyDescent="0.3">
      <c r="A78" t="s">
        <v>191</v>
      </c>
      <c r="B78">
        <v>239</v>
      </c>
    </row>
    <row r="79" spans="1:2" x14ac:dyDescent="0.3">
      <c r="A79" t="s">
        <v>254</v>
      </c>
      <c r="B79">
        <v>499</v>
      </c>
    </row>
    <row r="80" spans="1:2" x14ac:dyDescent="0.3">
      <c r="A80" t="s">
        <v>255</v>
      </c>
      <c r="B80">
        <v>289</v>
      </c>
    </row>
    <row r="81" spans="1:2" x14ac:dyDescent="0.3">
      <c r="A81" t="s">
        <v>256</v>
      </c>
      <c r="B81">
        <v>249</v>
      </c>
    </row>
    <row r="82" spans="1:2" x14ac:dyDescent="0.3">
      <c r="A82" t="s">
        <v>257</v>
      </c>
      <c r="B82">
        <v>409</v>
      </c>
    </row>
    <row r="83" spans="1:2" x14ac:dyDescent="0.3">
      <c r="A83" t="s">
        <v>258</v>
      </c>
      <c r="B83">
        <v>439</v>
      </c>
    </row>
    <row r="84" spans="1:2" x14ac:dyDescent="0.3">
      <c r="A84" t="s">
        <v>259</v>
      </c>
      <c r="B84">
        <v>339</v>
      </c>
    </row>
    <row r="85" spans="1:2" x14ac:dyDescent="0.3">
      <c r="A85" t="s">
        <v>260</v>
      </c>
      <c r="B85">
        <v>419</v>
      </c>
    </row>
    <row r="86" spans="1:2" x14ac:dyDescent="0.3">
      <c r="A86" t="s">
        <v>261</v>
      </c>
      <c r="B86">
        <v>349</v>
      </c>
    </row>
    <row r="87" spans="1:2" x14ac:dyDescent="0.3">
      <c r="A87" t="s">
        <v>262</v>
      </c>
      <c r="B87">
        <v>419</v>
      </c>
    </row>
    <row r="88" spans="1:2" x14ac:dyDescent="0.3">
      <c r="A88" t="s">
        <v>263</v>
      </c>
      <c r="B88">
        <v>329</v>
      </c>
    </row>
    <row r="89" spans="1:2" x14ac:dyDescent="0.3">
      <c r="A89" t="s">
        <v>264</v>
      </c>
      <c r="B89">
        <v>419</v>
      </c>
    </row>
    <row r="90" spans="1:2" x14ac:dyDescent="0.3">
      <c r="A90" t="s">
        <v>194</v>
      </c>
      <c r="B90">
        <v>689</v>
      </c>
    </row>
    <row r="91" spans="1:2" x14ac:dyDescent="0.3">
      <c r="A91" t="s">
        <v>193</v>
      </c>
      <c r="B91">
        <v>829</v>
      </c>
    </row>
    <row r="92" spans="1:2" x14ac:dyDescent="0.3">
      <c r="A92" t="s">
        <v>202</v>
      </c>
      <c r="B92">
        <v>459</v>
      </c>
    </row>
    <row r="93" spans="1:2" x14ac:dyDescent="0.3">
      <c r="A93" t="s">
        <v>203</v>
      </c>
      <c r="B93">
        <v>339</v>
      </c>
    </row>
    <row r="94" spans="1:2" x14ac:dyDescent="0.3">
      <c r="A94" t="s">
        <v>199</v>
      </c>
      <c r="B94">
        <v>679</v>
      </c>
    </row>
    <row r="95" spans="1:2" x14ac:dyDescent="0.3">
      <c r="A95" t="s">
        <v>200</v>
      </c>
      <c r="B95">
        <v>989</v>
      </c>
    </row>
    <row r="96" spans="1:2" x14ac:dyDescent="0.3">
      <c r="A96" t="s">
        <v>201</v>
      </c>
      <c r="B96">
        <v>289</v>
      </c>
    </row>
    <row r="97" spans="1:2" x14ac:dyDescent="0.3">
      <c r="A97" t="s">
        <v>204</v>
      </c>
      <c r="B97">
        <v>419</v>
      </c>
    </row>
    <row r="98" spans="1:2" x14ac:dyDescent="0.3">
      <c r="A98" t="s">
        <v>205</v>
      </c>
      <c r="B98">
        <v>639</v>
      </c>
    </row>
    <row r="99" spans="1:2" x14ac:dyDescent="0.3">
      <c r="A99" t="s">
        <v>207</v>
      </c>
      <c r="B99">
        <v>529</v>
      </c>
    </row>
    <row r="100" spans="1:2" x14ac:dyDescent="0.3">
      <c r="A100" t="s">
        <v>209</v>
      </c>
      <c r="B100">
        <v>519</v>
      </c>
    </row>
    <row r="101" spans="1:2" x14ac:dyDescent="0.3">
      <c r="A101" t="s">
        <v>210</v>
      </c>
      <c r="B101">
        <v>959</v>
      </c>
    </row>
    <row r="102" spans="1:2" x14ac:dyDescent="0.3">
      <c r="A102" t="s">
        <v>208</v>
      </c>
      <c r="B102">
        <v>599</v>
      </c>
    </row>
    <row r="103" spans="1:2" x14ac:dyDescent="0.3">
      <c r="A103" t="s">
        <v>206</v>
      </c>
      <c r="B103">
        <v>449</v>
      </c>
    </row>
    <row r="104" spans="1:2" x14ac:dyDescent="0.3">
      <c r="A104" t="s">
        <v>213</v>
      </c>
      <c r="B104">
        <v>629</v>
      </c>
    </row>
    <row r="105" spans="1:2" x14ac:dyDescent="0.3">
      <c r="A105" t="s">
        <v>214</v>
      </c>
      <c r="B105">
        <v>449</v>
      </c>
    </row>
    <row r="106" spans="1:2" x14ac:dyDescent="0.3">
      <c r="A106" t="s">
        <v>211</v>
      </c>
      <c r="B106">
        <v>289</v>
      </c>
    </row>
    <row r="107" spans="1:2" x14ac:dyDescent="0.3">
      <c r="A107" t="s">
        <v>215</v>
      </c>
      <c r="B107">
        <v>339</v>
      </c>
    </row>
    <row r="108" spans="1:2" x14ac:dyDescent="0.3">
      <c r="A108" t="s">
        <v>212</v>
      </c>
      <c r="B108">
        <v>689</v>
      </c>
    </row>
    <row r="109" spans="1:2" x14ac:dyDescent="0.3">
      <c r="A109" t="s">
        <v>217</v>
      </c>
      <c r="B109">
        <v>359</v>
      </c>
    </row>
    <row r="110" spans="1:2" x14ac:dyDescent="0.3">
      <c r="A110" t="s">
        <v>223</v>
      </c>
      <c r="B110">
        <v>349</v>
      </c>
    </row>
    <row r="111" spans="1:2" x14ac:dyDescent="0.3">
      <c r="A111" t="s">
        <v>224</v>
      </c>
      <c r="B111">
        <v>349</v>
      </c>
    </row>
    <row r="112" spans="1:2" x14ac:dyDescent="0.3">
      <c r="A112" t="s">
        <v>218</v>
      </c>
      <c r="B112">
        <v>389</v>
      </c>
    </row>
    <row r="113" spans="1:2" x14ac:dyDescent="0.3">
      <c r="A113" t="s">
        <v>219</v>
      </c>
      <c r="B113">
        <v>379</v>
      </c>
    </row>
    <row r="114" spans="1:2" x14ac:dyDescent="0.3">
      <c r="A114" t="s">
        <v>220</v>
      </c>
      <c r="B114">
        <v>449</v>
      </c>
    </row>
    <row r="115" spans="1:2" x14ac:dyDescent="0.3">
      <c r="A115" t="s">
        <v>216</v>
      </c>
      <c r="B115">
        <v>219</v>
      </c>
    </row>
    <row r="116" spans="1:2" x14ac:dyDescent="0.3">
      <c r="A116" t="s">
        <v>221</v>
      </c>
      <c r="B116">
        <v>369</v>
      </c>
    </row>
    <row r="117" spans="1:2" x14ac:dyDescent="0.3">
      <c r="A117" t="s">
        <v>225</v>
      </c>
      <c r="B117">
        <v>369</v>
      </c>
    </row>
    <row r="118" spans="1:2" x14ac:dyDescent="0.3">
      <c r="A118" t="s">
        <v>222</v>
      </c>
      <c r="B118">
        <v>369</v>
      </c>
    </row>
    <row r="119" spans="1:2" x14ac:dyDescent="0.3">
      <c r="A119" t="s">
        <v>226</v>
      </c>
      <c r="B119">
        <v>849</v>
      </c>
    </row>
    <row r="120" spans="1:2" x14ac:dyDescent="0.3">
      <c r="A120" t="s">
        <v>227</v>
      </c>
      <c r="B120">
        <v>849</v>
      </c>
    </row>
    <row r="121" spans="1:2" x14ac:dyDescent="0.3">
      <c r="A121" t="s">
        <v>228</v>
      </c>
      <c r="B121">
        <v>519</v>
      </c>
    </row>
    <row r="122" spans="1:2" x14ac:dyDescent="0.3">
      <c r="A122" t="s">
        <v>230</v>
      </c>
      <c r="B122">
        <v>439</v>
      </c>
    </row>
    <row r="123" spans="1:2" x14ac:dyDescent="0.3">
      <c r="A123" t="s">
        <v>229</v>
      </c>
      <c r="B123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17" workbookViewId="0">
      <selection activeCell="A129" sqref="A129"/>
    </sheetView>
  </sheetViews>
  <sheetFormatPr defaultRowHeight="14.4" x14ac:dyDescent="0.3"/>
  <cols>
    <col min="1" max="1" width="78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265</v>
      </c>
      <c r="B2">
        <v>399</v>
      </c>
    </row>
    <row r="3" spans="1:2" x14ac:dyDescent="0.3">
      <c r="A3" t="s">
        <v>1112</v>
      </c>
      <c r="B3">
        <v>399</v>
      </c>
    </row>
    <row r="4" spans="1:2" x14ac:dyDescent="0.3">
      <c r="A4" t="s">
        <v>266</v>
      </c>
      <c r="B4">
        <v>399</v>
      </c>
    </row>
    <row r="5" spans="1:2" x14ac:dyDescent="0.3">
      <c r="A5" t="s">
        <v>267</v>
      </c>
      <c r="B5">
        <v>859</v>
      </c>
    </row>
    <row r="6" spans="1:2" x14ac:dyDescent="0.3">
      <c r="A6" t="s">
        <v>268</v>
      </c>
      <c r="B6">
        <v>829</v>
      </c>
    </row>
    <row r="7" spans="1:2" x14ac:dyDescent="0.3">
      <c r="A7" t="s">
        <v>1113</v>
      </c>
      <c r="B7">
        <v>679</v>
      </c>
    </row>
    <row r="8" spans="1:2" x14ac:dyDescent="0.3">
      <c r="A8" t="s">
        <v>269</v>
      </c>
      <c r="B8" s="8">
        <v>1379</v>
      </c>
    </row>
    <row r="9" spans="1:2" x14ac:dyDescent="0.3">
      <c r="A9" t="s">
        <v>270</v>
      </c>
      <c r="B9">
        <v>829</v>
      </c>
    </row>
    <row r="10" spans="1:2" x14ac:dyDescent="0.3">
      <c r="A10" t="s">
        <v>271</v>
      </c>
      <c r="B10">
        <v>999</v>
      </c>
    </row>
    <row r="11" spans="1:2" x14ac:dyDescent="0.3">
      <c r="A11" t="s">
        <v>1114</v>
      </c>
      <c r="B11">
        <v>899</v>
      </c>
    </row>
    <row r="12" spans="1:2" x14ac:dyDescent="0.3">
      <c r="A12" t="s">
        <v>272</v>
      </c>
      <c r="B12">
        <v>529</v>
      </c>
    </row>
    <row r="13" spans="1:2" x14ac:dyDescent="0.3">
      <c r="A13" t="s">
        <v>273</v>
      </c>
      <c r="B13">
        <v>919</v>
      </c>
    </row>
    <row r="14" spans="1:2" x14ac:dyDescent="0.3">
      <c r="A14" t="s">
        <v>274</v>
      </c>
      <c r="B14" s="8">
        <v>1799</v>
      </c>
    </row>
    <row r="15" spans="1:2" x14ac:dyDescent="0.3">
      <c r="A15" t="s">
        <v>275</v>
      </c>
      <c r="B15" s="8">
        <v>1899</v>
      </c>
    </row>
    <row r="16" spans="1:2" x14ac:dyDescent="0.3">
      <c r="A16" t="s">
        <v>276</v>
      </c>
      <c r="B16" s="8">
        <v>1149</v>
      </c>
    </row>
    <row r="17" spans="1:2" x14ac:dyDescent="0.3">
      <c r="A17" t="s">
        <v>277</v>
      </c>
      <c r="B17" s="8">
        <v>1899</v>
      </c>
    </row>
    <row r="18" spans="1:2" x14ac:dyDescent="0.3">
      <c r="A18" t="s">
        <v>278</v>
      </c>
      <c r="B18">
        <v>999</v>
      </c>
    </row>
    <row r="19" spans="1:2" x14ac:dyDescent="0.3">
      <c r="A19" t="s">
        <v>279</v>
      </c>
      <c r="B19" s="8">
        <v>1889</v>
      </c>
    </row>
    <row r="20" spans="1:2" x14ac:dyDescent="0.3">
      <c r="A20" t="s">
        <v>280</v>
      </c>
      <c r="B20" s="8">
        <v>2199</v>
      </c>
    </row>
    <row r="21" spans="1:2" x14ac:dyDescent="0.3">
      <c r="A21" t="s">
        <v>281</v>
      </c>
      <c r="B21" s="8">
        <v>1649</v>
      </c>
    </row>
    <row r="22" spans="1:2" x14ac:dyDescent="0.3">
      <c r="A22" t="s">
        <v>282</v>
      </c>
      <c r="B22">
        <v>999</v>
      </c>
    </row>
    <row r="23" spans="1:2" x14ac:dyDescent="0.3">
      <c r="A23" t="s">
        <v>283</v>
      </c>
      <c r="B23" s="8">
        <v>1579</v>
      </c>
    </row>
    <row r="24" spans="1:2" x14ac:dyDescent="0.3">
      <c r="A24" t="s">
        <v>284</v>
      </c>
      <c r="B24">
        <v>609</v>
      </c>
    </row>
    <row r="25" spans="1:2" x14ac:dyDescent="0.3">
      <c r="A25" t="s">
        <v>285</v>
      </c>
      <c r="B25" s="8">
        <v>1159</v>
      </c>
    </row>
    <row r="26" spans="1:2" x14ac:dyDescent="0.3">
      <c r="A26" t="s">
        <v>1115</v>
      </c>
      <c r="B26" s="8">
        <v>1799</v>
      </c>
    </row>
    <row r="27" spans="1:2" x14ac:dyDescent="0.3">
      <c r="A27" t="s">
        <v>286</v>
      </c>
      <c r="B27" s="8">
        <v>2499</v>
      </c>
    </row>
    <row r="28" spans="1:2" x14ac:dyDescent="0.3">
      <c r="A28" t="s">
        <v>287</v>
      </c>
      <c r="B28" s="8">
        <v>2899</v>
      </c>
    </row>
    <row r="29" spans="1:2" x14ac:dyDescent="0.3">
      <c r="A29" t="s">
        <v>288</v>
      </c>
      <c r="B29" s="8">
        <v>2899</v>
      </c>
    </row>
    <row r="30" spans="1:2" x14ac:dyDescent="0.3">
      <c r="A30" t="s">
        <v>289</v>
      </c>
      <c r="B30" s="8">
        <v>3299</v>
      </c>
    </row>
    <row r="31" spans="1:2" x14ac:dyDescent="0.3">
      <c r="A31" t="s">
        <v>290</v>
      </c>
      <c r="B31" s="8">
        <v>3699</v>
      </c>
    </row>
    <row r="32" spans="1:2" x14ac:dyDescent="0.3">
      <c r="A32" t="s">
        <v>291</v>
      </c>
      <c r="B32" s="8">
        <v>3999</v>
      </c>
    </row>
    <row r="33" spans="1:2" x14ac:dyDescent="0.3">
      <c r="A33" t="s">
        <v>292</v>
      </c>
      <c r="B33" s="8">
        <v>4499</v>
      </c>
    </row>
    <row r="34" spans="1:2" x14ac:dyDescent="0.3">
      <c r="A34" t="s">
        <v>293</v>
      </c>
      <c r="B34" s="8">
        <v>4599</v>
      </c>
    </row>
    <row r="35" spans="1:2" x14ac:dyDescent="0.3">
      <c r="A35" t="s">
        <v>294</v>
      </c>
      <c r="B35" s="8">
        <v>4499</v>
      </c>
    </row>
    <row r="36" spans="1:2" x14ac:dyDescent="0.3">
      <c r="A36" t="s">
        <v>295</v>
      </c>
      <c r="B36" s="8">
        <v>3199</v>
      </c>
    </row>
    <row r="37" spans="1:2" x14ac:dyDescent="0.3">
      <c r="A37" t="s">
        <v>296</v>
      </c>
      <c r="B37" s="8">
        <v>3299</v>
      </c>
    </row>
    <row r="38" spans="1:2" x14ac:dyDescent="0.3">
      <c r="A38" t="s">
        <v>297</v>
      </c>
      <c r="B38" s="8">
        <v>4199</v>
      </c>
    </row>
    <row r="39" spans="1:2" x14ac:dyDescent="0.3">
      <c r="A39" t="s">
        <v>298</v>
      </c>
      <c r="B39" s="8">
        <v>6099</v>
      </c>
    </row>
    <row r="40" spans="1:2" x14ac:dyDescent="0.3">
      <c r="A40" t="s">
        <v>299</v>
      </c>
      <c r="B40" s="8">
        <v>2499</v>
      </c>
    </row>
    <row r="41" spans="1:2" x14ac:dyDescent="0.3">
      <c r="A41" t="s">
        <v>300</v>
      </c>
      <c r="B41" s="8">
        <v>2299</v>
      </c>
    </row>
    <row r="42" spans="1:2" x14ac:dyDescent="0.3">
      <c r="A42" t="s">
        <v>301</v>
      </c>
      <c r="B42" s="8">
        <v>6199</v>
      </c>
    </row>
    <row r="43" spans="1:2" x14ac:dyDescent="0.3">
      <c r="A43" t="s">
        <v>302</v>
      </c>
      <c r="B43" s="8">
        <v>2299</v>
      </c>
    </row>
    <row r="44" spans="1:2" x14ac:dyDescent="0.3">
      <c r="A44" t="s">
        <v>1116</v>
      </c>
      <c r="B44" s="8">
        <v>1999</v>
      </c>
    </row>
    <row r="45" spans="1:2" x14ac:dyDescent="0.3">
      <c r="A45" t="s">
        <v>303</v>
      </c>
      <c r="B45" s="8">
        <v>3199</v>
      </c>
    </row>
    <row r="46" spans="1:2" x14ac:dyDescent="0.3">
      <c r="A46" t="s">
        <v>304</v>
      </c>
      <c r="B46" s="8">
        <v>3199</v>
      </c>
    </row>
    <row r="47" spans="1:2" x14ac:dyDescent="0.3">
      <c r="A47" t="s">
        <v>305</v>
      </c>
      <c r="B47" s="8">
        <v>2699</v>
      </c>
    </row>
    <row r="48" spans="1:2" x14ac:dyDescent="0.3">
      <c r="A48" t="s">
        <v>306</v>
      </c>
      <c r="B48">
        <v>449</v>
      </c>
    </row>
    <row r="49" spans="1:2" x14ac:dyDescent="0.3">
      <c r="A49" t="s">
        <v>307</v>
      </c>
      <c r="B49">
        <v>439</v>
      </c>
    </row>
    <row r="50" spans="1:2" x14ac:dyDescent="0.3">
      <c r="A50" t="s">
        <v>308</v>
      </c>
      <c r="B50">
        <v>449</v>
      </c>
    </row>
    <row r="51" spans="1:2" x14ac:dyDescent="0.3">
      <c r="A51" t="s">
        <v>309</v>
      </c>
      <c r="B51">
        <v>559</v>
      </c>
    </row>
    <row r="52" spans="1:2" x14ac:dyDescent="0.3">
      <c r="A52" t="s">
        <v>310</v>
      </c>
      <c r="B52">
        <v>589</v>
      </c>
    </row>
    <row r="53" spans="1:2" x14ac:dyDescent="0.3">
      <c r="A53" t="s">
        <v>311</v>
      </c>
      <c r="B53">
        <v>679</v>
      </c>
    </row>
    <row r="54" spans="1:2" x14ac:dyDescent="0.3">
      <c r="A54" t="s">
        <v>312</v>
      </c>
      <c r="B54">
        <v>499</v>
      </c>
    </row>
    <row r="55" spans="1:2" x14ac:dyDescent="0.3">
      <c r="A55" t="s">
        <v>313</v>
      </c>
      <c r="B55" s="8">
        <v>1249</v>
      </c>
    </row>
    <row r="56" spans="1:2" x14ac:dyDescent="0.3">
      <c r="A56" t="s">
        <v>314</v>
      </c>
      <c r="B56">
        <v>879</v>
      </c>
    </row>
    <row r="57" spans="1:2" x14ac:dyDescent="0.3">
      <c r="A57" t="s">
        <v>315</v>
      </c>
      <c r="B57" s="8">
        <v>1049</v>
      </c>
    </row>
    <row r="58" spans="1:2" x14ac:dyDescent="0.3">
      <c r="A58" t="s">
        <v>267</v>
      </c>
      <c r="B58">
        <v>859</v>
      </c>
    </row>
    <row r="59" spans="1:2" x14ac:dyDescent="0.3">
      <c r="A59" t="s">
        <v>316</v>
      </c>
      <c r="B59">
        <v>849</v>
      </c>
    </row>
    <row r="60" spans="1:2" x14ac:dyDescent="0.3">
      <c r="A60" t="s">
        <v>317</v>
      </c>
      <c r="B60">
        <v>879</v>
      </c>
    </row>
    <row r="61" spans="1:2" x14ac:dyDescent="0.3">
      <c r="A61" t="s">
        <v>318</v>
      </c>
      <c r="B61" s="8">
        <v>1249</v>
      </c>
    </row>
    <row r="62" spans="1:2" x14ac:dyDescent="0.3">
      <c r="A62" t="s">
        <v>319</v>
      </c>
      <c r="B62" s="8">
        <v>1249</v>
      </c>
    </row>
    <row r="63" spans="1:2" x14ac:dyDescent="0.3">
      <c r="A63" t="s">
        <v>320</v>
      </c>
      <c r="B63" s="8">
        <v>1249</v>
      </c>
    </row>
    <row r="64" spans="1:2" x14ac:dyDescent="0.3">
      <c r="A64" t="s">
        <v>321</v>
      </c>
      <c r="B64">
        <v>409</v>
      </c>
    </row>
    <row r="65" spans="1:2" x14ac:dyDescent="0.3">
      <c r="A65" t="s">
        <v>322</v>
      </c>
      <c r="B65">
        <v>849</v>
      </c>
    </row>
    <row r="66" spans="1:2" x14ac:dyDescent="0.3">
      <c r="A66" t="s">
        <v>323</v>
      </c>
      <c r="B66">
        <v>619</v>
      </c>
    </row>
    <row r="67" spans="1:2" x14ac:dyDescent="0.3">
      <c r="A67" t="s">
        <v>324</v>
      </c>
      <c r="B67">
        <v>529</v>
      </c>
    </row>
    <row r="68" spans="1:2" x14ac:dyDescent="0.3">
      <c r="A68" t="s">
        <v>325</v>
      </c>
      <c r="B68">
        <v>569</v>
      </c>
    </row>
    <row r="69" spans="1:2" x14ac:dyDescent="0.3">
      <c r="A69" t="s">
        <v>326</v>
      </c>
      <c r="B69">
        <v>699</v>
      </c>
    </row>
    <row r="70" spans="1:2" x14ac:dyDescent="0.3">
      <c r="A70" t="s">
        <v>327</v>
      </c>
      <c r="B70">
        <v>899</v>
      </c>
    </row>
    <row r="71" spans="1:2" x14ac:dyDescent="0.3">
      <c r="A71" t="s">
        <v>328</v>
      </c>
      <c r="B71">
        <v>899</v>
      </c>
    </row>
    <row r="72" spans="1:2" x14ac:dyDescent="0.3">
      <c r="A72" t="s">
        <v>329</v>
      </c>
      <c r="B72">
        <v>529</v>
      </c>
    </row>
    <row r="73" spans="1:2" x14ac:dyDescent="0.3">
      <c r="A73" t="s">
        <v>269</v>
      </c>
      <c r="B73" s="8">
        <v>1379</v>
      </c>
    </row>
    <row r="74" spans="1:2" x14ac:dyDescent="0.3">
      <c r="A74" t="s">
        <v>330</v>
      </c>
      <c r="B74">
        <v>829</v>
      </c>
    </row>
    <row r="75" spans="1:2" x14ac:dyDescent="0.3">
      <c r="A75" t="s">
        <v>331</v>
      </c>
      <c r="B75" s="8">
        <v>1099</v>
      </c>
    </row>
    <row r="76" spans="1:2" x14ac:dyDescent="0.3">
      <c r="A76" t="s">
        <v>332</v>
      </c>
      <c r="B76" s="8">
        <v>1099</v>
      </c>
    </row>
    <row r="77" spans="1:2" x14ac:dyDescent="0.3">
      <c r="A77" t="s">
        <v>333</v>
      </c>
      <c r="B77" s="8">
        <v>1129</v>
      </c>
    </row>
    <row r="78" spans="1:2" x14ac:dyDescent="0.3">
      <c r="A78" t="s">
        <v>334</v>
      </c>
      <c r="B78" s="8">
        <v>1499</v>
      </c>
    </row>
    <row r="79" spans="1:2" x14ac:dyDescent="0.3">
      <c r="A79" t="s">
        <v>335</v>
      </c>
      <c r="B79" s="8">
        <v>1279</v>
      </c>
    </row>
    <row r="80" spans="1:2" x14ac:dyDescent="0.3">
      <c r="A80" t="s">
        <v>336</v>
      </c>
      <c r="B80" s="8">
        <v>1499</v>
      </c>
    </row>
    <row r="81" spans="1:2" x14ac:dyDescent="0.3">
      <c r="A81" t="s">
        <v>337</v>
      </c>
      <c r="B81" s="8">
        <v>1749</v>
      </c>
    </row>
    <row r="82" spans="1:2" x14ac:dyDescent="0.3">
      <c r="A82" t="s">
        <v>338</v>
      </c>
      <c r="B82" s="8">
        <v>1479</v>
      </c>
    </row>
    <row r="83" spans="1:2" x14ac:dyDescent="0.3">
      <c r="A83" t="s">
        <v>339</v>
      </c>
      <c r="B83">
        <v>939</v>
      </c>
    </row>
    <row r="84" spans="1:2" x14ac:dyDescent="0.3">
      <c r="A84" t="s">
        <v>1113</v>
      </c>
      <c r="B84">
        <v>679</v>
      </c>
    </row>
    <row r="85" spans="1:2" x14ac:dyDescent="0.3">
      <c r="A85" t="s">
        <v>340</v>
      </c>
      <c r="B85" s="8">
        <v>1239</v>
      </c>
    </row>
    <row r="86" spans="1:2" x14ac:dyDescent="0.3">
      <c r="A86" t="s">
        <v>341</v>
      </c>
      <c r="B86" s="8">
        <v>1099</v>
      </c>
    </row>
    <row r="87" spans="1:2" x14ac:dyDescent="0.3">
      <c r="A87" t="s">
        <v>342</v>
      </c>
      <c r="B87" s="8">
        <v>1099</v>
      </c>
    </row>
    <row r="88" spans="1:2" x14ac:dyDescent="0.3">
      <c r="A88" t="s">
        <v>343</v>
      </c>
      <c r="B88">
        <v>999</v>
      </c>
    </row>
    <row r="89" spans="1:2" x14ac:dyDescent="0.3">
      <c r="A89" t="s">
        <v>344</v>
      </c>
      <c r="B89">
        <v>999</v>
      </c>
    </row>
    <row r="90" spans="1:2" x14ac:dyDescent="0.3">
      <c r="A90" t="s">
        <v>345</v>
      </c>
      <c r="B90">
        <v>999</v>
      </c>
    </row>
    <row r="91" spans="1:2" x14ac:dyDescent="0.3">
      <c r="A91" t="s">
        <v>346</v>
      </c>
      <c r="B91" s="8">
        <v>1349</v>
      </c>
    </row>
    <row r="92" spans="1:2" x14ac:dyDescent="0.3">
      <c r="A92" t="s">
        <v>347</v>
      </c>
      <c r="B92" s="8">
        <v>1329</v>
      </c>
    </row>
    <row r="93" spans="1:2" x14ac:dyDescent="0.3">
      <c r="A93" t="s">
        <v>348</v>
      </c>
      <c r="B93" s="8">
        <v>1099</v>
      </c>
    </row>
    <row r="94" spans="1:2" x14ac:dyDescent="0.3">
      <c r="A94" t="s">
        <v>349</v>
      </c>
      <c r="B94" s="8">
        <v>1359</v>
      </c>
    </row>
    <row r="95" spans="1:2" x14ac:dyDescent="0.3">
      <c r="A95" t="s">
        <v>350</v>
      </c>
      <c r="B95" s="8">
        <v>1249</v>
      </c>
    </row>
    <row r="96" spans="1:2" x14ac:dyDescent="0.3">
      <c r="A96" t="s">
        <v>351</v>
      </c>
      <c r="B96" s="8">
        <v>1479</v>
      </c>
    </row>
    <row r="97" spans="1:2" x14ac:dyDescent="0.3">
      <c r="A97" t="s">
        <v>352</v>
      </c>
      <c r="B97" s="8">
        <v>1499</v>
      </c>
    </row>
    <row r="98" spans="1:2" x14ac:dyDescent="0.3">
      <c r="A98" t="s">
        <v>297</v>
      </c>
      <c r="B98" s="8">
        <v>4199</v>
      </c>
    </row>
    <row r="99" spans="1:2" x14ac:dyDescent="0.3">
      <c r="A99" t="s">
        <v>296</v>
      </c>
      <c r="B99" s="8">
        <v>3299</v>
      </c>
    </row>
    <row r="100" spans="1:2" x14ac:dyDescent="0.3">
      <c r="A100" t="s">
        <v>353</v>
      </c>
      <c r="B100" s="8">
        <v>1999</v>
      </c>
    </row>
    <row r="101" spans="1:2" x14ac:dyDescent="0.3">
      <c r="A101" t="s">
        <v>354</v>
      </c>
      <c r="B101" s="8">
        <v>2379</v>
      </c>
    </row>
    <row r="102" spans="1:2" x14ac:dyDescent="0.3">
      <c r="A102" t="s">
        <v>355</v>
      </c>
      <c r="B102" s="8">
        <v>1999</v>
      </c>
    </row>
    <row r="103" spans="1:2" x14ac:dyDescent="0.3">
      <c r="A103" t="s">
        <v>356</v>
      </c>
      <c r="B103" s="8">
        <v>1559</v>
      </c>
    </row>
    <row r="104" spans="1:2" x14ac:dyDescent="0.3">
      <c r="A104" t="s">
        <v>357</v>
      </c>
      <c r="B104" s="8">
        <v>1239</v>
      </c>
    </row>
    <row r="105" spans="1:2" x14ac:dyDescent="0.3">
      <c r="A105" t="s">
        <v>358</v>
      </c>
      <c r="B105">
        <v>569</v>
      </c>
    </row>
    <row r="106" spans="1:2" x14ac:dyDescent="0.3">
      <c r="A106" t="s">
        <v>359</v>
      </c>
      <c r="B106">
        <v>389</v>
      </c>
    </row>
    <row r="107" spans="1:2" x14ac:dyDescent="0.3">
      <c r="A107" t="s">
        <v>360</v>
      </c>
      <c r="B107">
        <v>299</v>
      </c>
    </row>
    <row r="108" spans="1:2" x14ac:dyDescent="0.3">
      <c r="A108" t="s">
        <v>298</v>
      </c>
      <c r="B108" s="8">
        <v>6099</v>
      </c>
    </row>
    <row r="109" spans="1:2" x14ac:dyDescent="0.3">
      <c r="A109" t="s">
        <v>295</v>
      </c>
      <c r="B109" s="8">
        <v>3199</v>
      </c>
    </row>
    <row r="110" spans="1:2" x14ac:dyDescent="0.3">
      <c r="A110" t="s">
        <v>361</v>
      </c>
      <c r="B110">
        <v>479</v>
      </c>
    </row>
    <row r="111" spans="1:2" x14ac:dyDescent="0.3">
      <c r="A111" t="s">
        <v>362</v>
      </c>
      <c r="B111">
        <v>449</v>
      </c>
    </row>
    <row r="112" spans="1:2" x14ac:dyDescent="0.3">
      <c r="A112" t="s">
        <v>272</v>
      </c>
      <c r="B112">
        <v>529</v>
      </c>
    </row>
    <row r="113" spans="1:2" x14ac:dyDescent="0.3">
      <c r="A113" t="s">
        <v>363</v>
      </c>
      <c r="B113" s="8">
        <v>1199</v>
      </c>
    </row>
    <row r="114" spans="1:2" x14ac:dyDescent="0.3">
      <c r="A114" t="s">
        <v>364</v>
      </c>
      <c r="B114" s="8">
        <v>1199</v>
      </c>
    </row>
    <row r="115" spans="1:2" x14ac:dyDescent="0.3">
      <c r="A115" t="s">
        <v>365</v>
      </c>
      <c r="B115">
        <v>999</v>
      </c>
    </row>
    <row r="116" spans="1:2" x14ac:dyDescent="0.3">
      <c r="A116" t="s">
        <v>366</v>
      </c>
      <c r="B116" s="8">
        <v>1199</v>
      </c>
    </row>
    <row r="117" spans="1:2" x14ac:dyDescent="0.3">
      <c r="A117" t="s">
        <v>300</v>
      </c>
      <c r="B117" s="8">
        <v>2299</v>
      </c>
    </row>
    <row r="118" spans="1:2" x14ac:dyDescent="0.3">
      <c r="A118" t="s">
        <v>367</v>
      </c>
      <c r="B118" s="8">
        <v>1479</v>
      </c>
    </row>
    <row r="119" spans="1:2" x14ac:dyDescent="0.3">
      <c r="A119" t="s">
        <v>265</v>
      </c>
      <c r="B119">
        <v>399</v>
      </c>
    </row>
    <row r="120" spans="1:2" x14ac:dyDescent="0.3">
      <c r="A120" t="s">
        <v>1114</v>
      </c>
      <c r="B120">
        <v>899</v>
      </c>
    </row>
    <row r="121" spans="1:2" x14ac:dyDescent="0.3">
      <c r="A121" t="s">
        <v>1112</v>
      </c>
      <c r="B121">
        <v>399</v>
      </c>
    </row>
    <row r="122" spans="1:2" x14ac:dyDescent="0.3">
      <c r="A122" t="s">
        <v>368</v>
      </c>
      <c r="B122" s="8">
        <v>1299</v>
      </c>
    </row>
    <row r="123" spans="1:2" x14ac:dyDescent="0.3">
      <c r="A123" t="s">
        <v>369</v>
      </c>
      <c r="B123" s="8">
        <v>1199</v>
      </c>
    </row>
    <row r="124" spans="1:2" x14ac:dyDescent="0.3">
      <c r="A124" t="s">
        <v>370</v>
      </c>
      <c r="B124" s="8">
        <v>1389</v>
      </c>
    </row>
    <row r="125" spans="1:2" x14ac:dyDescent="0.3">
      <c r="A125" t="s">
        <v>371</v>
      </c>
      <c r="B125" s="8">
        <v>1369</v>
      </c>
    </row>
    <row r="126" spans="1:2" x14ac:dyDescent="0.3">
      <c r="A126" t="s">
        <v>372</v>
      </c>
      <c r="B126" s="8">
        <v>1199</v>
      </c>
    </row>
    <row r="127" spans="1:2" x14ac:dyDescent="0.3">
      <c r="A127" t="s">
        <v>373</v>
      </c>
      <c r="B127" s="8">
        <v>1399</v>
      </c>
    </row>
    <row r="128" spans="1:2" x14ac:dyDescent="0.3">
      <c r="A128" t="s">
        <v>374</v>
      </c>
      <c r="B128" s="8">
        <v>1229</v>
      </c>
    </row>
    <row r="129" spans="1:2" x14ac:dyDescent="0.3">
      <c r="A129" t="s">
        <v>375</v>
      </c>
      <c r="B129" s="8">
        <v>1199</v>
      </c>
    </row>
    <row r="130" spans="1:2" x14ac:dyDescent="0.3">
      <c r="A130" t="s">
        <v>376</v>
      </c>
      <c r="B130" s="8">
        <v>1199</v>
      </c>
    </row>
    <row r="131" spans="1:2" x14ac:dyDescent="0.3">
      <c r="A131" t="s">
        <v>301</v>
      </c>
      <c r="B131" s="8">
        <v>6199</v>
      </c>
    </row>
    <row r="132" spans="1:2" x14ac:dyDescent="0.3">
      <c r="A132" t="s">
        <v>377</v>
      </c>
      <c r="B132" s="8">
        <v>1259</v>
      </c>
    </row>
    <row r="133" spans="1:2" x14ac:dyDescent="0.3">
      <c r="A133" t="s">
        <v>378</v>
      </c>
      <c r="B133" s="8">
        <v>1769</v>
      </c>
    </row>
    <row r="134" spans="1:2" x14ac:dyDescent="0.3">
      <c r="A134" t="s">
        <v>302</v>
      </c>
      <c r="B134" s="8">
        <v>2299</v>
      </c>
    </row>
    <row r="135" spans="1:2" x14ac:dyDescent="0.3">
      <c r="A135" t="s">
        <v>1116</v>
      </c>
      <c r="B135" s="8">
        <v>1999</v>
      </c>
    </row>
    <row r="136" spans="1:2" x14ac:dyDescent="0.3">
      <c r="A136" t="s">
        <v>278</v>
      </c>
      <c r="B136">
        <v>999</v>
      </c>
    </row>
    <row r="137" spans="1:2" x14ac:dyDescent="0.3">
      <c r="A137" t="s">
        <v>279</v>
      </c>
      <c r="B137" s="8">
        <v>1889</v>
      </c>
    </row>
    <row r="138" spans="1:2" x14ac:dyDescent="0.3">
      <c r="A138" t="s">
        <v>274</v>
      </c>
      <c r="B138" s="8">
        <v>1799</v>
      </c>
    </row>
    <row r="139" spans="1:2" x14ac:dyDescent="0.3">
      <c r="A139" t="s">
        <v>275</v>
      </c>
      <c r="B139" s="8">
        <v>1899</v>
      </c>
    </row>
    <row r="140" spans="1:2" x14ac:dyDescent="0.3">
      <c r="A140" t="s">
        <v>276</v>
      </c>
      <c r="B140" s="8">
        <v>1149</v>
      </c>
    </row>
    <row r="141" spans="1:2" x14ac:dyDescent="0.3">
      <c r="A141" t="s">
        <v>280</v>
      </c>
      <c r="B141" s="8">
        <v>2199</v>
      </c>
    </row>
    <row r="142" spans="1:2" x14ac:dyDescent="0.3">
      <c r="A142" t="s">
        <v>277</v>
      </c>
      <c r="B142" s="8">
        <v>1899</v>
      </c>
    </row>
    <row r="143" spans="1:2" x14ac:dyDescent="0.3">
      <c r="A143" t="s">
        <v>271</v>
      </c>
      <c r="B143">
        <v>999</v>
      </c>
    </row>
    <row r="144" spans="1:2" x14ac:dyDescent="0.3">
      <c r="A144" t="s">
        <v>270</v>
      </c>
      <c r="B144">
        <v>829</v>
      </c>
    </row>
    <row r="145" spans="1:2" x14ac:dyDescent="0.3">
      <c r="A145" t="s">
        <v>268</v>
      </c>
      <c r="B145">
        <v>829</v>
      </c>
    </row>
    <row r="146" spans="1:2" x14ac:dyDescent="0.3">
      <c r="A146" t="s">
        <v>266</v>
      </c>
      <c r="B146">
        <v>399</v>
      </c>
    </row>
    <row r="147" spans="1:2" x14ac:dyDescent="0.3">
      <c r="A147" t="s">
        <v>379</v>
      </c>
      <c r="B147">
        <v>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9" workbookViewId="0">
      <selection activeCell="A21" sqref="A21"/>
    </sheetView>
  </sheetViews>
  <sheetFormatPr defaultRowHeight="14.4" x14ac:dyDescent="0.3"/>
  <cols>
    <col min="1" max="1" width="54.5546875" bestFit="1" customWidth="1"/>
    <col min="2" max="2" width="8.88671875" style="12"/>
  </cols>
  <sheetData>
    <row r="1" spans="1:2" x14ac:dyDescent="0.3">
      <c r="A1" s="1" t="s">
        <v>0</v>
      </c>
      <c r="B1" s="11" t="s">
        <v>1</v>
      </c>
    </row>
    <row r="2" spans="1:2" x14ac:dyDescent="0.3">
      <c r="A2" t="s">
        <v>380</v>
      </c>
      <c r="B2" s="13">
        <v>0.99</v>
      </c>
    </row>
    <row r="3" spans="1:2" x14ac:dyDescent="0.3">
      <c r="A3" t="s">
        <v>381</v>
      </c>
      <c r="B3" s="13">
        <v>0.99</v>
      </c>
    </row>
    <row r="4" spans="1:2" x14ac:dyDescent="0.3">
      <c r="A4" t="s">
        <v>382</v>
      </c>
      <c r="B4" s="13">
        <v>1.19</v>
      </c>
    </row>
    <row r="5" spans="1:2" x14ac:dyDescent="0.3">
      <c r="A5" t="s">
        <v>383</v>
      </c>
      <c r="B5" s="13">
        <v>1.29</v>
      </c>
    </row>
    <row r="6" spans="1:2" x14ac:dyDescent="0.3">
      <c r="A6" t="s">
        <v>384</v>
      </c>
      <c r="B6" s="13">
        <v>1.49</v>
      </c>
    </row>
    <row r="7" spans="1:2" x14ac:dyDescent="0.3">
      <c r="A7" t="s">
        <v>385</v>
      </c>
      <c r="B7" s="13">
        <v>1.49</v>
      </c>
    </row>
    <row r="8" spans="1:2" x14ac:dyDescent="0.3">
      <c r="A8" t="s">
        <v>386</v>
      </c>
      <c r="B8" s="13">
        <v>2.4900000000000002</v>
      </c>
    </row>
    <row r="9" spans="1:2" x14ac:dyDescent="0.3">
      <c r="A9" t="s">
        <v>387</v>
      </c>
      <c r="B9" s="13">
        <v>2.79</v>
      </c>
    </row>
    <row r="10" spans="1:2" x14ac:dyDescent="0.3">
      <c r="A10" t="s">
        <v>388</v>
      </c>
      <c r="B10" s="13">
        <v>3.49</v>
      </c>
    </row>
    <row r="11" spans="1:2" x14ac:dyDescent="0.3">
      <c r="A11" t="s">
        <v>389</v>
      </c>
      <c r="B11" s="13">
        <v>4.99</v>
      </c>
    </row>
    <row r="12" spans="1:2" x14ac:dyDescent="0.3">
      <c r="A12" t="s">
        <v>390</v>
      </c>
      <c r="B12" s="13">
        <v>0.99</v>
      </c>
    </row>
    <row r="13" spans="1:2" x14ac:dyDescent="0.3">
      <c r="A13" t="s">
        <v>391</v>
      </c>
      <c r="B13" s="13">
        <v>1.79</v>
      </c>
    </row>
    <row r="14" spans="1:2" x14ac:dyDescent="0.3">
      <c r="A14" t="s">
        <v>392</v>
      </c>
      <c r="B14" s="13">
        <v>1.99</v>
      </c>
    </row>
    <row r="15" spans="1:2" x14ac:dyDescent="0.3">
      <c r="A15" t="s">
        <v>393</v>
      </c>
      <c r="B15" s="13">
        <v>1.99</v>
      </c>
    </row>
    <row r="16" spans="1:2" x14ac:dyDescent="0.3">
      <c r="A16" t="s">
        <v>394</v>
      </c>
      <c r="B16" s="13">
        <v>2.4900000000000002</v>
      </c>
    </row>
    <row r="17" spans="1:2" x14ac:dyDescent="0.3">
      <c r="A17" t="s">
        <v>395</v>
      </c>
      <c r="B17" s="12">
        <v>2.4900000000000002</v>
      </c>
    </row>
    <row r="18" spans="1:2" x14ac:dyDescent="0.3">
      <c r="A18" t="s">
        <v>396</v>
      </c>
      <c r="B18" s="13">
        <v>2.79</v>
      </c>
    </row>
    <row r="19" spans="1:2" x14ac:dyDescent="0.3">
      <c r="A19" t="s">
        <v>397</v>
      </c>
      <c r="B19" s="13">
        <v>2.79</v>
      </c>
    </row>
    <row r="20" spans="1:2" x14ac:dyDescent="0.3">
      <c r="A20" t="s">
        <v>398</v>
      </c>
      <c r="B20" s="13">
        <v>2.99</v>
      </c>
    </row>
    <row r="21" spans="1:2" x14ac:dyDescent="0.3">
      <c r="A21" t="s">
        <v>399</v>
      </c>
      <c r="B21" s="13">
        <v>1.19</v>
      </c>
    </row>
    <row r="22" spans="1:2" x14ac:dyDescent="0.3">
      <c r="A22" t="s">
        <v>400</v>
      </c>
      <c r="B22" s="13">
        <v>1.29</v>
      </c>
    </row>
    <row r="23" spans="1:2" x14ac:dyDescent="0.3">
      <c r="A23" t="s">
        <v>401</v>
      </c>
      <c r="B23" s="13">
        <v>1.79</v>
      </c>
    </row>
    <row r="24" spans="1:2" x14ac:dyDescent="0.3">
      <c r="A24" t="s">
        <v>402</v>
      </c>
      <c r="B24" s="13">
        <v>1.89</v>
      </c>
    </row>
    <row r="25" spans="1:2" x14ac:dyDescent="0.3">
      <c r="A25" t="s">
        <v>403</v>
      </c>
      <c r="B25" s="13">
        <v>1.99</v>
      </c>
    </row>
    <row r="26" spans="1:2" x14ac:dyDescent="0.3">
      <c r="A26" t="s">
        <v>404</v>
      </c>
      <c r="B26" s="13">
        <v>1.99</v>
      </c>
    </row>
    <row r="27" spans="1:2" x14ac:dyDescent="0.3">
      <c r="A27" t="s">
        <v>405</v>
      </c>
      <c r="B27" s="13">
        <v>2.29</v>
      </c>
    </row>
    <row r="28" spans="1:2" x14ac:dyDescent="0.3">
      <c r="A28" t="s">
        <v>406</v>
      </c>
      <c r="B28" s="13">
        <v>2.4900000000000002</v>
      </c>
    </row>
    <row r="29" spans="1:2" x14ac:dyDescent="0.3">
      <c r="A29" t="s">
        <v>407</v>
      </c>
      <c r="B29" s="13">
        <v>2.79</v>
      </c>
    </row>
    <row r="30" spans="1:2" x14ac:dyDescent="0.3">
      <c r="A30" t="s">
        <v>408</v>
      </c>
      <c r="B30" s="13">
        <v>1.49</v>
      </c>
    </row>
    <row r="31" spans="1:2" x14ac:dyDescent="0.3">
      <c r="A31" t="s">
        <v>409</v>
      </c>
      <c r="B31" s="13">
        <v>1.79</v>
      </c>
    </row>
    <row r="32" spans="1:2" x14ac:dyDescent="0.3">
      <c r="A32" t="s">
        <v>410</v>
      </c>
      <c r="B32" s="13">
        <v>1.99</v>
      </c>
    </row>
    <row r="33" spans="1:2" x14ac:dyDescent="0.3">
      <c r="A33" t="s">
        <v>411</v>
      </c>
      <c r="B33" s="13">
        <v>1.99</v>
      </c>
    </row>
    <row r="34" spans="1:2" x14ac:dyDescent="0.3">
      <c r="A34" t="s">
        <v>412</v>
      </c>
      <c r="B34" s="13">
        <v>2.29</v>
      </c>
    </row>
    <row r="35" spans="1:2" x14ac:dyDescent="0.3">
      <c r="A35" t="s">
        <v>413</v>
      </c>
      <c r="B35" s="13">
        <v>2.4900000000000002</v>
      </c>
    </row>
    <row r="36" spans="1:2" x14ac:dyDescent="0.3">
      <c r="A36" t="s">
        <v>414</v>
      </c>
      <c r="B36" s="13">
        <v>2.4900000000000002</v>
      </c>
    </row>
    <row r="37" spans="1:2" x14ac:dyDescent="0.3">
      <c r="A37" t="s">
        <v>415</v>
      </c>
      <c r="B37" s="13">
        <v>2.69</v>
      </c>
    </row>
    <row r="38" spans="1:2" x14ac:dyDescent="0.3">
      <c r="A38" t="s">
        <v>416</v>
      </c>
      <c r="B38" s="13">
        <v>2.99</v>
      </c>
    </row>
    <row r="39" spans="1:2" x14ac:dyDescent="0.3">
      <c r="A39" t="s">
        <v>417</v>
      </c>
      <c r="B39" s="13">
        <v>1.89</v>
      </c>
    </row>
    <row r="40" spans="1:2" x14ac:dyDescent="0.3">
      <c r="A40" t="s">
        <v>418</v>
      </c>
      <c r="B40" s="13">
        <v>1.99</v>
      </c>
    </row>
    <row r="41" spans="1:2" x14ac:dyDescent="0.3">
      <c r="A41" t="s">
        <v>419</v>
      </c>
      <c r="B41" s="13">
        <v>1.99</v>
      </c>
    </row>
    <row r="42" spans="1:2" x14ac:dyDescent="0.3">
      <c r="A42" t="s">
        <v>420</v>
      </c>
      <c r="B42" s="13">
        <v>2.19</v>
      </c>
    </row>
    <row r="43" spans="1:2" x14ac:dyDescent="0.3">
      <c r="A43" t="s">
        <v>421</v>
      </c>
      <c r="B43" s="13">
        <v>2.4900000000000002</v>
      </c>
    </row>
    <row r="44" spans="1:2" x14ac:dyDescent="0.3">
      <c r="A44" t="s">
        <v>422</v>
      </c>
      <c r="B44" s="13">
        <v>2.79</v>
      </c>
    </row>
    <row r="45" spans="1:2" x14ac:dyDescent="0.3">
      <c r="A45" t="s">
        <v>423</v>
      </c>
      <c r="B45" s="13">
        <v>2.99</v>
      </c>
    </row>
    <row r="46" spans="1:2" x14ac:dyDescent="0.3">
      <c r="A46" t="s">
        <v>424</v>
      </c>
      <c r="B46" s="13">
        <v>5.99</v>
      </c>
    </row>
    <row r="47" spans="1:2" x14ac:dyDescent="0.3">
      <c r="A47" t="s">
        <v>425</v>
      </c>
      <c r="B47" s="13">
        <v>0.99</v>
      </c>
    </row>
    <row r="48" spans="1:2" x14ac:dyDescent="0.3">
      <c r="A48" t="s">
        <v>426</v>
      </c>
      <c r="B48" s="13">
        <v>0.99</v>
      </c>
    </row>
    <row r="49" spans="1:2" x14ac:dyDescent="0.3">
      <c r="A49" t="s">
        <v>427</v>
      </c>
      <c r="B49" s="13">
        <v>1.29</v>
      </c>
    </row>
    <row r="50" spans="1:2" x14ac:dyDescent="0.3">
      <c r="A50" t="s">
        <v>428</v>
      </c>
      <c r="B50" s="13">
        <v>1.69</v>
      </c>
    </row>
    <row r="51" spans="1:2" x14ac:dyDescent="0.3">
      <c r="A51" t="s">
        <v>429</v>
      </c>
      <c r="B51" s="13">
        <v>1.79</v>
      </c>
    </row>
    <row r="52" spans="1:2" x14ac:dyDescent="0.3">
      <c r="A52" t="s">
        <v>430</v>
      </c>
      <c r="B52" s="13">
        <v>1.89</v>
      </c>
    </row>
    <row r="53" spans="1:2" x14ac:dyDescent="0.3">
      <c r="A53" t="s">
        <v>431</v>
      </c>
      <c r="B53" s="13">
        <v>1.99</v>
      </c>
    </row>
    <row r="54" spans="1:2" x14ac:dyDescent="0.3">
      <c r="A54" t="s">
        <v>432</v>
      </c>
      <c r="B54" s="13">
        <v>2.29</v>
      </c>
    </row>
    <row r="55" spans="1:2" x14ac:dyDescent="0.3">
      <c r="A55" t="s">
        <v>433</v>
      </c>
      <c r="B55" s="13">
        <v>2.4900000000000002</v>
      </c>
    </row>
    <row r="56" spans="1:2" x14ac:dyDescent="0.3">
      <c r="A56" t="s">
        <v>434</v>
      </c>
      <c r="B56" s="13">
        <v>2.79</v>
      </c>
    </row>
    <row r="57" spans="1:2" x14ac:dyDescent="0.3">
      <c r="A57" t="s">
        <v>435</v>
      </c>
      <c r="B57" s="13">
        <v>2.79</v>
      </c>
    </row>
    <row r="58" spans="1:2" x14ac:dyDescent="0.3">
      <c r="A58" t="s">
        <v>436</v>
      </c>
      <c r="B58" s="13">
        <v>2.79</v>
      </c>
    </row>
    <row r="59" spans="1:2" x14ac:dyDescent="0.3">
      <c r="A59" t="s">
        <v>437</v>
      </c>
      <c r="B59" s="13">
        <v>1.49</v>
      </c>
    </row>
    <row r="60" spans="1:2" x14ac:dyDescent="0.3">
      <c r="A60" t="s">
        <v>438</v>
      </c>
      <c r="B60" s="13">
        <v>1.89</v>
      </c>
    </row>
    <row r="61" spans="1:2" x14ac:dyDescent="0.3">
      <c r="A61" t="s">
        <v>439</v>
      </c>
      <c r="B61" s="13">
        <v>1.99</v>
      </c>
    </row>
    <row r="62" spans="1:2" x14ac:dyDescent="0.3">
      <c r="A62" t="s">
        <v>440</v>
      </c>
      <c r="B62" s="13">
        <v>1.99</v>
      </c>
    </row>
    <row r="63" spans="1:2" x14ac:dyDescent="0.3">
      <c r="A63" t="s">
        <v>441</v>
      </c>
      <c r="B63" s="13">
        <v>1.99</v>
      </c>
    </row>
    <row r="64" spans="1:2" x14ac:dyDescent="0.3">
      <c r="A64" t="s">
        <v>442</v>
      </c>
      <c r="B64" s="13">
        <v>1.99</v>
      </c>
    </row>
    <row r="65" spans="1:2" x14ac:dyDescent="0.3">
      <c r="A65" t="s">
        <v>443</v>
      </c>
      <c r="B65" s="13">
        <v>2.4900000000000002</v>
      </c>
    </row>
    <row r="66" spans="1:2" x14ac:dyDescent="0.3">
      <c r="A66" t="s">
        <v>444</v>
      </c>
      <c r="B66" s="13">
        <v>2.79</v>
      </c>
    </row>
    <row r="67" spans="1:2" x14ac:dyDescent="0.3">
      <c r="A67" t="s">
        <v>445</v>
      </c>
      <c r="B67" s="13">
        <v>3.99</v>
      </c>
    </row>
    <row r="68" spans="1:2" x14ac:dyDescent="0.3">
      <c r="A68" t="s">
        <v>446</v>
      </c>
      <c r="B68" s="13">
        <v>0.99</v>
      </c>
    </row>
    <row r="69" spans="1:2" x14ac:dyDescent="0.3">
      <c r="A69" t="s">
        <v>447</v>
      </c>
      <c r="B69" s="13">
        <v>1.97</v>
      </c>
    </row>
    <row r="70" spans="1:2" x14ac:dyDescent="0.3">
      <c r="A70" t="s">
        <v>448</v>
      </c>
      <c r="B70" s="13">
        <v>1.98</v>
      </c>
    </row>
    <row r="71" spans="1:2" x14ac:dyDescent="0.3">
      <c r="A71" t="s">
        <v>449</v>
      </c>
      <c r="B71" s="13">
        <v>1.99</v>
      </c>
    </row>
    <row r="72" spans="1:2" x14ac:dyDescent="0.3">
      <c r="A72" t="s">
        <v>450</v>
      </c>
      <c r="B72" s="13">
        <v>1.99</v>
      </c>
    </row>
    <row r="73" spans="1:2" x14ac:dyDescent="0.3">
      <c r="A73" t="s">
        <v>451</v>
      </c>
      <c r="B73" s="13">
        <v>1.99</v>
      </c>
    </row>
    <row r="74" spans="1:2" x14ac:dyDescent="0.3">
      <c r="A74" t="s">
        <v>452</v>
      </c>
      <c r="B74" s="13">
        <v>1.99</v>
      </c>
    </row>
    <row r="75" spans="1:2" x14ac:dyDescent="0.3">
      <c r="A75" t="s">
        <v>453</v>
      </c>
      <c r="B75" s="13">
        <v>2.69</v>
      </c>
    </row>
    <row r="76" spans="1:2" x14ac:dyDescent="0.3">
      <c r="A76" t="s">
        <v>454</v>
      </c>
      <c r="B76" s="13">
        <v>3.49</v>
      </c>
    </row>
    <row r="77" spans="1:2" x14ac:dyDescent="0.3">
      <c r="A77" t="s">
        <v>455</v>
      </c>
      <c r="B77" s="13">
        <v>5.99</v>
      </c>
    </row>
    <row r="78" spans="1:2" x14ac:dyDescent="0.3">
      <c r="A78" t="s">
        <v>456</v>
      </c>
      <c r="B78" s="13">
        <v>1.99</v>
      </c>
    </row>
    <row r="79" spans="1:2" x14ac:dyDescent="0.3">
      <c r="A79" t="s">
        <v>457</v>
      </c>
      <c r="B79" s="13">
        <v>1.99</v>
      </c>
    </row>
    <row r="80" spans="1:2" x14ac:dyDescent="0.3">
      <c r="A80" t="s">
        <v>458</v>
      </c>
      <c r="B80" s="13">
        <v>2.79</v>
      </c>
    </row>
    <row r="81" spans="1:2" x14ac:dyDescent="0.3">
      <c r="A81" t="s">
        <v>459</v>
      </c>
      <c r="B81" s="13">
        <v>2.99</v>
      </c>
    </row>
    <row r="82" spans="1:2" x14ac:dyDescent="0.3">
      <c r="A82" t="s">
        <v>460</v>
      </c>
      <c r="B82" s="13">
        <v>3.99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12" sqref="A1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461</v>
      </c>
      <c r="B2" s="13">
        <v>0.79</v>
      </c>
    </row>
    <row r="3" spans="1:2" x14ac:dyDescent="0.3">
      <c r="A3" t="s">
        <v>462</v>
      </c>
      <c r="B3" s="13">
        <v>1.49</v>
      </c>
    </row>
    <row r="4" spans="1:2" x14ac:dyDescent="0.3">
      <c r="A4" t="s">
        <v>463</v>
      </c>
      <c r="B4" s="13">
        <v>1.69</v>
      </c>
    </row>
    <row r="5" spans="1:2" x14ac:dyDescent="0.3">
      <c r="A5" t="s">
        <v>464</v>
      </c>
      <c r="B5" s="13">
        <v>1.99</v>
      </c>
    </row>
    <row r="6" spans="1:2" x14ac:dyDescent="0.3">
      <c r="A6" t="s">
        <v>465</v>
      </c>
      <c r="B6" s="13">
        <v>1.99</v>
      </c>
    </row>
    <row r="7" spans="1:2" x14ac:dyDescent="0.3">
      <c r="A7" t="s">
        <v>466</v>
      </c>
      <c r="B7" s="13">
        <v>2.29</v>
      </c>
    </row>
    <row r="8" spans="1:2" x14ac:dyDescent="0.3">
      <c r="A8" t="s">
        <v>467</v>
      </c>
      <c r="B8" s="13">
        <v>2.29</v>
      </c>
    </row>
    <row r="9" spans="1:2" x14ac:dyDescent="0.3">
      <c r="A9" t="s">
        <v>468</v>
      </c>
      <c r="B9" s="13">
        <v>2.79</v>
      </c>
    </row>
    <row r="10" spans="1:2" x14ac:dyDescent="0.3">
      <c r="A10" t="s">
        <v>469</v>
      </c>
      <c r="B10" s="13">
        <v>2.79</v>
      </c>
    </row>
    <row r="11" spans="1:2" x14ac:dyDescent="0.3">
      <c r="A11" t="s">
        <v>470</v>
      </c>
      <c r="B11" s="13">
        <v>3.49</v>
      </c>
    </row>
    <row r="12" spans="1:2" x14ac:dyDescent="0.3">
      <c r="A12" t="s">
        <v>471</v>
      </c>
      <c r="B12" s="13">
        <v>4.99</v>
      </c>
    </row>
    <row r="13" spans="1:2" x14ac:dyDescent="0.3">
      <c r="A13" t="s">
        <v>472</v>
      </c>
      <c r="B13" s="13">
        <v>4.99</v>
      </c>
    </row>
    <row r="14" spans="1:2" x14ac:dyDescent="0.3">
      <c r="A14" t="s">
        <v>473</v>
      </c>
      <c r="B14" s="13">
        <v>1.69</v>
      </c>
    </row>
    <row r="15" spans="1:2" x14ac:dyDescent="0.3">
      <c r="A15" t="s">
        <v>474</v>
      </c>
      <c r="B15" s="13">
        <v>1.99</v>
      </c>
    </row>
    <row r="16" spans="1:2" x14ac:dyDescent="0.3">
      <c r="A16" t="s">
        <v>475</v>
      </c>
      <c r="B16" s="13">
        <v>1.99</v>
      </c>
    </row>
    <row r="17" spans="1:2" x14ac:dyDescent="0.3">
      <c r="A17" t="s">
        <v>476</v>
      </c>
      <c r="B17" s="13">
        <v>3.99</v>
      </c>
    </row>
    <row r="18" spans="1:2" x14ac:dyDescent="0.3">
      <c r="A18" t="s">
        <v>477</v>
      </c>
      <c r="B18" s="13">
        <v>1.99</v>
      </c>
    </row>
    <row r="19" spans="1:2" x14ac:dyDescent="0.3">
      <c r="A19" t="s">
        <v>478</v>
      </c>
      <c r="B19" s="13">
        <v>2.4900000000000002</v>
      </c>
    </row>
    <row r="20" spans="1:2" x14ac:dyDescent="0.3">
      <c r="A20" t="s">
        <v>479</v>
      </c>
      <c r="B20" s="13">
        <v>2.4900000000000002</v>
      </c>
    </row>
    <row r="21" spans="1:2" x14ac:dyDescent="0.3">
      <c r="A21" t="s">
        <v>480</v>
      </c>
      <c r="B21" s="13">
        <v>2.99</v>
      </c>
    </row>
    <row r="22" spans="1:2" x14ac:dyDescent="0.3">
      <c r="A22" t="s">
        <v>481</v>
      </c>
      <c r="B22" s="13">
        <v>1.29</v>
      </c>
    </row>
    <row r="23" spans="1:2" x14ac:dyDescent="0.3">
      <c r="A23" t="s">
        <v>482</v>
      </c>
      <c r="B23" s="13">
        <v>1.49</v>
      </c>
    </row>
    <row r="24" spans="1:2" x14ac:dyDescent="0.3">
      <c r="A24" t="s">
        <v>483</v>
      </c>
      <c r="B24" s="13">
        <v>1.99</v>
      </c>
    </row>
    <row r="25" spans="1:2" x14ac:dyDescent="0.3">
      <c r="A25" t="s">
        <v>484</v>
      </c>
      <c r="B25" s="13">
        <v>1.99</v>
      </c>
    </row>
    <row r="26" spans="1:2" x14ac:dyDescent="0.3">
      <c r="A26" t="s">
        <v>485</v>
      </c>
      <c r="B26" s="13">
        <v>1.99</v>
      </c>
    </row>
    <row r="27" spans="1:2" x14ac:dyDescent="0.3">
      <c r="A27" t="s">
        <v>486</v>
      </c>
      <c r="B27" s="13">
        <v>2.79</v>
      </c>
    </row>
    <row r="28" spans="1:2" x14ac:dyDescent="0.3">
      <c r="A28" t="s">
        <v>487</v>
      </c>
      <c r="B28" s="13">
        <v>1.99</v>
      </c>
    </row>
    <row r="29" spans="1:2" x14ac:dyDescent="0.3">
      <c r="A29" t="s">
        <v>488</v>
      </c>
      <c r="B29" s="13">
        <v>2.99</v>
      </c>
    </row>
    <row r="30" spans="1:2" x14ac:dyDescent="0.3">
      <c r="A30" t="s">
        <v>489</v>
      </c>
      <c r="B30" s="13">
        <v>2.99</v>
      </c>
    </row>
    <row r="31" spans="1:2" x14ac:dyDescent="0.3">
      <c r="A31" t="s">
        <v>490</v>
      </c>
      <c r="B31" s="13">
        <v>3.49</v>
      </c>
    </row>
    <row r="32" spans="1:2" x14ac:dyDescent="0.3">
      <c r="A32" t="s">
        <v>491</v>
      </c>
      <c r="B32" s="13">
        <v>0.99</v>
      </c>
    </row>
    <row r="33" spans="1:2" x14ac:dyDescent="0.3">
      <c r="A33" t="s">
        <v>492</v>
      </c>
      <c r="B33" s="13">
        <v>2.4900000000000002</v>
      </c>
    </row>
    <row r="34" spans="1:2" x14ac:dyDescent="0.3">
      <c r="A34" t="s">
        <v>493</v>
      </c>
      <c r="B34" s="13">
        <v>3.29</v>
      </c>
    </row>
    <row r="35" spans="1:2" x14ac:dyDescent="0.3">
      <c r="A35" t="s">
        <v>494</v>
      </c>
      <c r="B35" s="13">
        <v>1.99</v>
      </c>
    </row>
    <row r="36" spans="1:2" x14ac:dyDescent="0.3">
      <c r="A36" t="s">
        <v>495</v>
      </c>
      <c r="B36" s="13">
        <v>2.99</v>
      </c>
    </row>
    <row r="37" spans="1:2" x14ac:dyDescent="0.3">
      <c r="A37" t="s">
        <v>496</v>
      </c>
      <c r="B37" s="13">
        <v>2.99</v>
      </c>
    </row>
    <row r="38" spans="1:2" x14ac:dyDescent="0.3">
      <c r="A38" t="s">
        <v>497</v>
      </c>
      <c r="B38" s="13">
        <v>2.99</v>
      </c>
    </row>
    <row r="39" spans="1:2" x14ac:dyDescent="0.3">
      <c r="A39" t="s">
        <v>498</v>
      </c>
      <c r="B39" s="13">
        <v>2.14</v>
      </c>
    </row>
    <row r="40" spans="1:2" x14ac:dyDescent="0.3">
      <c r="A40" t="s">
        <v>499</v>
      </c>
      <c r="B40" s="13">
        <v>2.29</v>
      </c>
    </row>
    <row r="41" spans="1:2" x14ac:dyDescent="0.3">
      <c r="A41" t="s">
        <v>500</v>
      </c>
      <c r="B41" s="13">
        <v>2.4900000000000002</v>
      </c>
    </row>
    <row r="42" spans="1:2" x14ac:dyDescent="0.3">
      <c r="A42" t="s">
        <v>501</v>
      </c>
      <c r="B42" s="13">
        <v>2.89</v>
      </c>
    </row>
    <row r="43" spans="1:2" x14ac:dyDescent="0.3">
      <c r="A43" t="s">
        <v>502</v>
      </c>
      <c r="B43" s="13">
        <v>2.99</v>
      </c>
    </row>
    <row r="44" spans="1:2" x14ac:dyDescent="0.3">
      <c r="A44" t="s">
        <v>503</v>
      </c>
      <c r="B44" s="13">
        <v>1.98</v>
      </c>
    </row>
    <row r="45" spans="1:2" x14ac:dyDescent="0.3">
      <c r="A45" t="s">
        <v>504</v>
      </c>
      <c r="B45" s="13">
        <v>2.99</v>
      </c>
    </row>
    <row r="46" spans="1:2" x14ac:dyDescent="0.3">
      <c r="A46" t="s">
        <v>505</v>
      </c>
      <c r="B46" s="13">
        <v>3.49</v>
      </c>
    </row>
    <row r="47" spans="1:2" x14ac:dyDescent="0.3">
      <c r="A47" t="s">
        <v>506</v>
      </c>
      <c r="B47" s="13">
        <v>4.4800000000000004</v>
      </c>
    </row>
    <row r="48" spans="1:2" x14ac:dyDescent="0.3">
      <c r="A48" t="s">
        <v>507</v>
      </c>
      <c r="B48" s="13">
        <v>2.4900000000000002</v>
      </c>
    </row>
    <row r="49" spans="1:2" x14ac:dyDescent="0.3">
      <c r="A49" t="s">
        <v>508</v>
      </c>
      <c r="B49" s="13">
        <v>2.4900000000000002</v>
      </c>
    </row>
    <row r="50" spans="1:2" x14ac:dyDescent="0.3">
      <c r="A50" t="s">
        <v>509</v>
      </c>
      <c r="B50" s="13">
        <v>3.99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4" workbookViewId="0">
      <selection activeCell="B2" sqref="B2:B4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510</v>
      </c>
      <c r="B2" s="13">
        <v>1.19</v>
      </c>
    </row>
    <row r="3" spans="1:2" x14ac:dyDescent="0.3">
      <c r="A3" t="s">
        <v>511</v>
      </c>
      <c r="B3" s="13">
        <v>1.29</v>
      </c>
    </row>
    <row r="4" spans="1:2" x14ac:dyDescent="0.3">
      <c r="A4" t="s">
        <v>512</v>
      </c>
      <c r="B4" s="13">
        <v>1.29</v>
      </c>
    </row>
    <row r="5" spans="1:2" x14ac:dyDescent="0.3">
      <c r="A5" t="s">
        <v>513</v>
      </c>
      <c r="B5" s="13">
        <v>1.29</v>
      </c>
    </row>
    <row r="6" spans="1:2" x14ac:dyDescent="0.3">
      <c r="A6" t="s">
        <v>514</v>
      </c>
      <c r="B6" s="13">
        <v>1.29</v>
      </c>
    </row>
    <row r="7" spans="1:2" x14ac:dyDescent="0.3">
      <c r="A7" t="s">
        <v>515</v>
      </c>
      <c r="B7" s="13">
        <v>1.59</v>
      </c>
    </row>
    <row r="8" spans="1:2" x14ac:dyDescent="0.3">
      <c r="A8" t="s">
        <v>516</v>
      </c>
      <c r="B8" s="13">
        <v>1.59</v>
      </c>
    </row>
    <row r="9" spans="1:2" x14ac:dyDescent="0.3">
      <c r="A9" t="s">
        <v>517</v>
      </c>
      <c r="B9" s="13">
        <v>2.4900000000000002</v>
      </c>
    </row>
    <row r="10" spans="1:2" x14ac:dyDescent="0.3">
      <c r="A10" t="s">
        <v>518</v>
      </c>
      <c r="B10" s="13">
        <v>3.99</v>
      </c>
    </row>
    <row r="11" spans="1:2" x14ac:dyDescent="0.3">
      <c r="A11" t="s">
        <v>519</v>
      </c>
      <c r="B11" s="13">
        <v>3.99</v>
      </c>
    </row>
    <row r="12" spans="1:2" x14ac:dyDescent="0.3">
      <c r="A12" t="s">
        <v>520</v>
      </c>
      <c r="B12" s="13">
        <v>3.99</v>
      </c>
    </row>
    <row r="13" spans="1:2" x14ac:dyDescent="0.3">
      <c r="A13" t="s">
        <v>521</v>
      </c>
      <c r="B13" s="13">
        <v>1.19</v>
      </c>
    </row>
    <row r="14" spans="1:2" x14ac:dyDescent="0.3">
      <c r="A14" t="s">
        <v>522</v>
      </c>
      <c r="B14" s="13">
        <v>1.19</v>
      </c>
    </row>
    <row r="15" spans="1:2" x14ac:dyDescent="0.3">
      <c r="A15" t="s">
        <v>523</v>
      </c>
      <c r="B15" s="13">
        <v>1.29</v>
      </c>
    </row>
    <row r="16" spans="1:2" x14ac:dyDescent="0.3">
      <c r="A16" t="s">
        <v>524</v>
      </c>
      <c r="B16" s="13">
        <v>1.29</v>
      </c>
    </row>
    <row r="17" spans="1:2" x14ac:dyDescent="0.3">
      <c r="A17" t="s">
        <v>525</v>
      </c>
      <c r="B17" s="13">
        <v>1.69</v>
      </c>
    </row>
    <row r="18" spans="1:2" x14ac:dyDescent="0.3">
      <c r="A18" t="s">
        <v>526</v>
      </c>
      <c r="B18" s="13">
        <v>1.69</v>
      </c>
    </row>
    <row r="19" spans="1:2" x14ac:dyDescent="0.3">
      <c r="A19" t="s">
        <v>527</v>
      </c>
      <c r="B19" s="13">
        <v>3.29</v>
      </c>
    </row>
    <row r="20" spans="1:2" x14ac:dyDescent="0.3">
      <c r="A20" t="s">
        <v>528</v>
      </c>
      <c r="B20" s="13">
        <v>1.0900000000000001</v>
      </c>
    </row>
    <row r="21" spans="1:2" x14ac:dyDescent="0.3">
      <c r="A21" t="s">
        <v>529</v>
      </c>
      <c r="B21" s="13">
        <v>1.0900000000000001</v>
      </c>
    </row>
    <row r="22" spans="1:2" x14ac:dyDescent="0.3">
      <c r="A22" t="s">
        <v>530</v>
      </c>
      <c r="B22" s="13">
        <v>1.29</v>
      </c>
    </row>
    <row r="23" spans="1:2" x14ac:dyDescent="0.3">
      <c r="A23" t="s">
        <v>531</v>
      </c>
      <c r="B23" s="13">
        <v>3.29</v>
      </c>
    </row>
    <row r="24" spans="1:2" x14ac:dyDescent="0.3">
      <c r="A24" t="s">
        <v>532</v>
      </c>
      <c r="B24" s="13">
        <v>0.69</v>
      </c>
    </row>
    <row r="25" spans="1:2" x14ac:dyDescent="0.3">
      <c r="A25" t="s">
        <v>533</v>
      </c>
      <c r="B25" s="13">
        <v>1.59</v>
      </c>
    </row>
    <row r="26" spans="1:2" x14ac:dyDescent="0.3">
      <c r="A26" t="s">
        <v>534</v>
      </c>
      <c r="B26" s="13">
        <v>1.79</v>
      </c>
    </row>
    <row r="27" spans="1:2" x14ac:dyDescent="0.3">
      <c r="A27" t="s">
        <v>535</v>
      </c>
      <c r="B27" s="13">
        <v>1.79</v>
      </c>
    </row>
    <row r="28" spans="1:2" x14ac:dyDescent="0.3">
      <c r="A28" t="s">
        <v>536</v>
      </c>
      <c r="B28" s="13">
        <v>1.79</v>
      </c>
    </row>
    <row r="29" spans="1:2" x14ac:dyDescent="0.3">
      <c r="A29" t="s">
        <v>537</v>
      </c>
      <c r="B29" s="13">
        <v>0.69</v>
      </c>
    </row>
    <row r="30" spans="1:2" x14ac:dyDescent="0.3">
      <c r="A30" t="s">
        <v>538</v>
      </c>
      <c r="B30" s="13">
        <v>1.29</v>
      </c>
    </row>
    <row r="31" spans="1:2" x14ac:dyDescent="0.3">
      <c r="A31" t="s">
        <v>539</v>
      </c>
      <c r="B31" s="13">
        <v>1.39</v>
      </c>
    </row>
    <row r="32" spans="1:2" x14ac:dyDescent="0.3">
      <c r="A32" t="s">
        <v>540</v>
      </c>
      <c r="B32" s="13">
        <v>1.39</v>
      </c>
    </row>
    <row r="33" spans="1:2" x14ac:dyDescent="0.3">
      <c r="A33" t="s">
        <v>541</v>
      </c>
      <c r="B33" s="13">
        <v>1.39</v>
      </c>
    </row>
    <row r="34" spans="1:2" x14ac:dyDescent="0.3">
      <c r="A34" t="s">
        <v>542</v>
      </c>
      <c r="B34" s="13">
        <v>1.49</v>
      </c>
    </row>
    <row r="35" spans="1:2" x14ac:dyDescent="0.3">
      <c r="A35" t="s">
        <v>543</v>
      </c>
      <c r="B35" s="13">
        <v>2.79</v>
      </c>
    </row>
    <row r="36" spans="1:2" x14ac:dyDescent="0.3">
      <c r="A36" t="s">
        <v>544</v>
      </c>
      <c r="B36" s="13">
        <v>1.29</v>
      </c>
    </row>
    <row r="37" spans="1:2" x14ac:dyDescent="0.3">
      <c r="A37" t="s">
        <v>545</v>
      </c>
      <c r="B37" s="13">
        <v>1.29</v>
      </c>
    </row>
    <row r="38" spans="1:2" x14ac:dyDescent="0.3">
      <c r="A38" t="s">
        <v>546</v>
      </c>
      <c r="B38" s="13">
        <v>1.39</v>
      </c>
    </row>
    <row r="39" spans="1:2" x14ac:dyDescent="0.3">
      <c r="A39" t="s">
        <v>547</v>
      </c>
      <c r="B39" s="13">
        <v>1.99</v>
      </c>
    </row>
    <row r="40" spans="1:2" x14ac:dyDescent="0.3">
      <c r="A40" t="s">
        <v>548</v>
      </c>
      <c r="B40" s="13">
        <v>0.95</v>
      </c>
    </row>
    <row r="41" spans="1:2" x14ac:dyDescent="0.3">
      <c r="A41" t="s">
        <v>549</v>
      </c>
      <c r="B41" s="13">
        <v>1.19</v>
      </c>
    </row>
    <row r="42" spans="1:2" x14ac:dyDescent="0.3">
      <c r="A42" t="s">
        <v>550</v>
      </c>
      <c r="B42" s="13">
        <v>1.19</v>
      </c>
    </row>
    <row r="43" spans="1:2" x14ac:dyDescent="0.3">
      <c r="A43" t="s">
        <v>551</v>
      </c>
      <c r="B43" s="13">
        <v>1.39</v>
      </c>
    </row>
    <row r="44" spans="1:2" x14ac:dyDescent="0.3">
      <c r="A44" t="s">
        <v>552</v>
      </c>
      <c r="B44" s="13">
        <v>1.69</v>
      </c>
    </row>
    <row r="45" spans="1:2" x14ac:dyDescent="0.3">
      <c r="A45" t="s">
        <v>553</v>
      </c>
      <c r="B45" s="13">
        <v>1.69</v>
      </c>
    </row>
    <row r="46" spans="1:2" x14ac:dyDescent="0.3">
      <c r="A46" t="s">
        <v>554</v>
      </c>
      <c r="B46" s="13">
        <v>1.49</v>
      </c>
    </row>
    <row r="47" spans="1:2" x14ac:dyDescent="0.3">
      <c r="A47" t="s">
        <v>555</v>
      </c>
      <c r="B47" s="13">
        <v>1.49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:B19"/>
    </sheetView>
  </sheetViews>
  <sheetFormatPr defaultRowHeight="14.4" x14ac:dyDescent="0.3"/>
  <cols>
    <col min="1" max="1" width="36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556</v>
      </c>
      <c r="B2" s="13">
        <v>0.99</v>
      </c>
    </row>
    <row r="3" spans="1:2" x14ac:dyDescent="0.3">
      <c r="A3" t="s">
        <v>557</v>
      </c>
      <c r="B3" s="13">
        <v>1.25</v>
      </c>
    </row>
    <row r="4" spans="1:2" x14ac:dyDescent="0.3">
      <c r="A4" t="s">
        <v>558</v>
      </c>
      <c r="B4" s="13">
        <v>1.39</v>
      </c>
    </row>
    <row r="5" spans="1:2" x14ac:dyDescent="0.3">
      <c r="A5" t="s">
        <v>559</v>
      </c>
      <c r="B5" s="13">
        <v>0.59</v>
      </c>
    </row>
    <row r="6" spans="1:2" x14ac:dyDescent="0.3">
      <c r="A6" t="s">
        <v>560</v>
      </c>
      <c r="B6" s="13">
        <v>1.45</v>
      </c>
    </row>
    <row r="7" spans="1:2" x14ac:dyDescent="0.3">
      <c r="A7" t="s">
        <v>561</v>
      </c>
      <c r="B7" s="13">
        <v>0.59</v>
      </c>
    </row>
    <row r="8" spans="1:2" x14ac:dyDescent="0.3">
      <c r="A8" t="s">
        <v>562</v>
      </c>
      <c r="B8" s="13">
        <v>1.19</v>
      </c>
    </row>
    <row r="9" spans="1:2" x14ac:dyDescent="0.3">
      <c r="A9" t="s">
        <v>563</v>
      </c>
      <c r="B9" s="13">
        <v>1.1499999999999999</v>
      </c>
    </row>
    <row r="10" spans="1:2" x14ac:dyDescent="0.3">
      <c r="A10" t="s">
        <v>564</v>
      </c>
      <c r="B10" s="13">
        <v>1.29</v>
      </c>
    </row>
    <row r="11" spans="1:2" x14ac:dyDescent="0.3">
      <c r="A11" t="s">
        <v>565</v>
      </c>
      <c r="B11" s="13">
        <v>0.99</v>
      </c>
    </row>
    <row r="12" spans="1:2" x14ac:dyDescent="0.3">
      <c r="A12" t="s">
        <v>566</v>
      </c>
      <c r="B12" s="13">
        <v>1.0900000000000001</v>
      </c>
    </row>
    <row r="13" spans="1:2" x14ac:dyDescent="0.3">
      <c r="A13" t="s">
        <v>567</v>
      </c>
      <c r="B13" s="13">
        <v>0.95</v>
      </c>
    </row>
    <row r="14" spans="1:2" x14ac:dyDescent="0.3">
      <c r="A14" t="s">
        <v>568</v>
      </c>
      <c r="B14" s="13">
        <v>1.25</v>
      </c>
    </row>
    <row r="15" spans="1:2" x14ac:dyDescent="0.3">
      <c r="A15" t="s">
        <v>569</v>
      </c>
      <c r="B15" s="13">
        <v>1.19</v>
      </c>
    </row>
    <row r="16" spans="1:2" x14ac:dyDescent="0.3">
      <c r="A16" t="s">
        <v>570</v>
      </c>
      <c r="B16" s="13">
        <v>1.19</v>
      </c>
    </row>
    <row r="17" spans="1:2" x14ac:dyDescent="0.3">
      <c r="A17" t="s">
        <v>571</v>
      </c>
      <c r="B17" s="13">
        <v>0.45</v>
      </c>
    </row>
    <row r="18" spans="1:2" x14ac:dyDescent="0.3">
      <c r="A18" t="s">
        <v>572</v>
      </c>
      <c r="B18" s="13">
        <v>0.69</v>
      </c>
    </row>
    <row r="19" spans="1:2" x14ac:dyDescent="0.3">
      <c r="A19" t="s">
        <v>573</v>
      </c>
      <c r="B19" s="13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Vegetables HU</vt:lpstr>
      <vt:lpstr>Fruits HU</vt:lpstr>
      <vt:lpstr>Bread HU</vt:lpstr>
      <vt:lpstr>Beer HU</vt:lpstr>
      <vt:lpstr>Beauty HU</vt:lpstr>
      <vt:lpstr>Vegetables AU</vt:lpstr>
      <vt:lpstr>Fruits AU</vt:lpstr>
      <vt:lpstr>Bread AU</vt:lpstr>
      <vt:lpstr>Beer AU</vt:lpstr>
      <vt:lpstr>Beauty AU</vt:lpstr>
      <vt:lpstr>Vegetables SK</vt:lpstr>
      <vt:lpstr>Fruits SK</vt:lpstr>
      <vt:lpstr>Bread SK</vt:lpstr>
      <vt:lpstr>Beer SK</vt:lpstr>
      <vt:lpstr>Beauty SK</vt:lpstr>
      <vt:lpstr>Kutatás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Tőke Szonja</dc:creator>
  <cp:lastModifiedBy>Tőke Szonja</cp:lastModifiedBy>
  <dcterms:created xsi:type="dcterms:W3CDTF">2023-11-22T15:41:11Z</dcterms:created>
  <dcterms:modified xsi:type="dcterms:W3CDTF">2023-11-28T12:59:39Z</dcterms:modified>
</cp:coreProperties>
</file>