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99065\Documents\"/>
    </mc:Choice>
  </mc:AlternateContent>
  <xr:revisionPtr revIDLastSave="0" documentId="13_ncr:1_{569CA4D2-8B64-4E57-9FE8-E9B65C2675E4}" xr6:coauthVersionLast="47" xr6:coauthVersionMax="47" xr10:uidLastSave="{00000000-0000-0000-0000-000000000000}"/>
  <bookViews>
    <workbookView xWindow="-23148" yWindow="-888" windowWidth="23256" windowHeight="13896" xr2:uid="{FF4FA820-6115-4C2C-BCB7-BB859F5CC3B1}"/>
  </bookViews>
  <sheets>
    <sheet name="Statystyka" sheetId="1" r:id="rId1"/>
    <sheet name="przyrosty" sheetId="3" r:id="rId2"/>
    <sheet name="Temperatury" sheetId="2" r:id="rId3"/>
    <sheet name="wykres" sheetId="4" r:id="rId4"/>
  </sheets>
  <definedNames>
    <definedName name="amplituda">Temperatury!$F$1:$F$49</definedName>
    <definedName name="mies">Temperatury!$A$1:$A$49</definedName>
    <definedName name="NTyg">Temperatury!$C$1:$C$50</definedName>
    <definedName name="TDzień">Temperatury!$D$1:$D$49</definedName>
    <definedName name="Tnoc">Temperatury!$E$1:$E$49</definedName>
    <definedName name="Tyg">Temperatury!$B$1:$B$49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H7" i="1"/>
  <c r="F7" i="1"/>
  <c r="D7" i="1"/>
  <c r="B7" i="1"/>
  <c r="B3" i="3"/>
  <c r="B4" i="3"/>
  <c r="B5" i="3"/>
  <c r="C3" i="3"/>
  <c r="C4" i="3"/>
  <c r="C5" i="3"/>
  <c r="C2" i="3"/>
  <c r="B2" i="3"/>
  <c r="H3" i="1"/>
  <c r="H2" i="1"/>
  <c r="E2" i="1"/>
  <c r="F3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B4" i="1"/>
  <c r="B3" i="1"/>
  <c r="B2" i="1"/>
  <c r="E3" i="1" l="1"/>
  <c r="E4" i="1"/>
</calcChain>
</file>

<file path=xl/sharedStrings.xml><?xml version="1.0" encoding="utf-8"?>
<sst xmlns="http://schemas.openxmlformats.org/spreadsheetml/2006/main" count="76" uniqueCount="39">
  <si>
    <t>Miesiąc</t>
  </si>
  <si>
    <t>Tydzień</t>
  </si>
  <si>
    <t>NrTyg</t>
  </si>
  <si>
    <t>TempDzien</t>
  </si>
  <si>
    <t>Tempnoc</t>
  </si>
  <si>
    <t>Styczeń</t>
  </si>
  <si>
    <t>Column1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</si>
  <si>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</si>
  <si>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</si>
  <si>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</si>
  <si>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</si>
  <si>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</si>
  <si>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</si>
  <si>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</si>
  <si>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</si>
  <si>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</si>
  <si>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</si>
  <si>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</si>
  <si>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średnia temperatura roczna dzienna</t>
  </si>
  <si>
    <t>średnia temperatura roczna nocna</t>
  </si>
  <si>
    <t>średnia temperatura roczna ogólna</t>
  </si>
  <si>
    <t>Amplituda</t>
  </si>
  <si>
    <t>Maksymalna amplituda dzienna</t>
  </si>
  <si>
    <t>Minimalna amplitua dzienna</t>
  </si>
  <si>
    <t>amplituda roczna</t>
  </si>
  <si>
    <t>Liczba mroźnych dni</t>
  </si>
  <si>
    <t>liczba dni upalnych</t>
  </si>
  <si>
    <t>miesiąc</t>
  </si>
  <si>
    <t>średni przyrost temperatury dnia w stosunku do poprzedniego miesiaca</t>
  </si>
  <si>
    <t>średni przyrost temperatury nocy w stosunku do poprzedniego miesiaca</t>
  </si>
  <si>
    <t>Najwyższa temperatura w roku</t>
  </si>
  <si>
    <t>w tygodniu</t>
  </si>
  <si>
    <t>w miesiącu</t>
  </si>
  <si>
    <t>punkt 18</t>
  </si>
  <si>
    <t>średnia temperatura 1 półrocze dzień</t>
  </si>
  <si>
    <t>średnia temperatura 1 półrocze noc</t>
  </si>
  <si>
    <t>średnia temperatura 2 półrocze dzień</t>
  </si>
  <si>
    <t>formuła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</si>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</sst>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1"/>
      <color theme="3" tint="0.499984740745262"/>
      <name val="Aptos Narrow"/>
      <family val="2"/>
      <charset val="238"/>
      <scheme val="minor"/>
    </font>
    <font>
      <sz val="11"/>
      <color theme="5" tint="-0.249977111117893"/>
      <name val="Aptos Narrow"/>
      <family val="2"/>
      <charset val="238"/>
      <scheme val="minor"/>
    </font>
    <font>
      <sz val="11"/>
      <color theme="8"/>
      <name val="Aptos Narrow"/>
      <family val="2"/>
      <charset val="238"/>
      <scheme val="minor"/>
    </font>
    <font>
      <sz val="11"/>
      <color theme="9" tint="-0.249977111117893"/>
      <name val="Aptos Narrow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9" tint="0.39991454817346722"/>
      </left>
      <right style="thin">
        <color theme="9" tint="0.39991454817346722"/>
      </right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0" borderId="3" xfId="0" applyBorder="1"/>
    <xf numFmtId="0" fontId="3" fillId="0" borderId="6" xfId="0" applyFont="1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1" fillId="0" borderId="8" xfId="0" applyFont="1" applyBorder="1"/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0" xfId="0" applyFont="1"/>
    <xf numFmtId="0" fontId="6" fillId="0" borderId="0" xfId="0" applyFont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8" borderId="0" xfId="0" applyFill="1" applyBorder="1"/>
    <xf numFmtId="0" fontId="0" fillId="8" borderId="16" xfId="0" applyFill="1" applyBorder="1"/>
    <xf numFmtId="0" fontId="0" fillId="9" borderId="0" xfId="0" applyFill="1"/>
    <xf numFmtId="0" fontId="0" fillId="5" borderId="14" xfId="0" applyFill="1" applyBorder="1"/>
    <xf numFmtId="0" fontId="0" fillId="5" borderId="15" xfId="0" applyFill="1" applyBorder="1"/>
    <xf numFmtId="0" fontId="0" fillId="5" borderId="0" xfId="0" applyFill="1" applyBorder="1"/>
    <xf numFmtId="0" fontId="0" fillId="5" borderId="16" xfId="0" applyFill="1" applyBorder="1"/>
    <xf numFmtId="0" fontId="0" fillId="10" borderId="0" xfId="0" applyFill="1" applyBorder="1"/>
    <xf numFmtId="0" fontId="0" fillId="10" borderId="16" xfId="0" applyFill="1" applyBorder="1"/>
  </cellXfs>
  <cellStyles count="1">
    <cellStyle name="Normal" xfId="0" builtinId="0"/>
  </cellStyles>
  <dxfs count="10"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6" tint="0.39997558519241921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9C0006"/>
      </font>
    </dxf>
    <dxf>
      <font>
        <color rgb="FF9C0006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Aptos Narrow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temperatua w roku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Temperatury!$D$1</c:f>
              <c:strCache>
                <c:ptCount val="1"/>
                <c:pt idx="0">
                  <c:v>TempDzien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Temperatury!$A$2:$A$49</c:f>
              <c:strCache>
                <c:ptCount val="48"/>
                <c:pt idx="0">
                  <c:v>Styczeń</c:v>
                </c:pt>
                <c:pt idx="1">
                  <c:v>Styczeń</c:v>
                </c:pt>
                <c:pt idx="2">
                  <c:v>Styczeń</c:v>
                </c:pt>
                <c:pt idx="3">
                  <c:v>Styczeń</c:v>
                </c:pt>
                <c:pt idx="4">
                  <c:v>Luty</c:v>
                </c:pt>
                <c:pt idx="5">
                  <c:v>Luty</c:v>
                </c:pt>
                <c:pt idx="6">
                  <c:v>Luty</c:v>
                </c:pt>
                <c:pt idx="7">
                  <c:v>Luty</c:v>
                </c:pt>
                <c:pt idx="8">
                  <c:v>Marzec</c:v>
                </c:pt>
                <c:pt idx="9">
                  <c:v>Marzec</c:v>
                </c:pt>
                <c:pt idx="10">
                  <c:v>Marzec</c:v>
                </c:pt>
                <c:pt idx="11">
                  <c:v>Marzec</c:v>
                </c:pt>
                <c:pt idx="12">
                  <c:v>Kwiecień</c:v>
                </c:pt>
                <c:pt idx="13">
                  <c:v>Kwiecień</c:v>
                </c:pt>
                <c:pt idx="14">
                  <c:v>Kwiecień</c:v>
                </c:pt>
                <c:pt idx="15">
                  <c:v>Kwiecień</c:v>
                </c:pt>
                <c:pt idx="16">
                  <c:v>Maj</c:v>
                </c:pt>
                <c:pt idx="17">
                  <c:v>Maj</c:v>
                </c:pt>
                <c:pt idx="18">
                  <c:v>Maj</c:v>
                </c:pt>
                <c:pt idx="19">
                  <c:v>Maj</c:v>
                </c:pt>
                <c:pt idx="20">
                  <c:v>Czerwiec</c:v>
                </c:pt>
                <c:pt idx="21">
                  <c:v>Czerwiec</c:v>
                </c:pt>
                <c:pt idx="22">
                  <c:v>Czerwiec</c:v>
                </c:pt>
                <c:pt idx="23">
                  <c:v>Czerwiec</c:v>
                </c:pt>
                <c:pt idx="24">
                  <c:v>Lipiec</c:v>
                </c:pt>
                <c:pt idx="25">
                  <c:v>Lipiec</c:v>
                </c:pt>
                <c:pt idx="26">
                  <c:v>Lipiec</c:v>
                </c:pt>
                <c:pt idx="27">
                  <c:v>Lipiec</c:v>
                </c:pt>
                <c:pt idx="28">
                  <c:v>Sierpień</c:v>
                </c:pt>
                <c:pt idx="29">
                  <c:v>Sierpień</c:v>
                </c:pt>
                <c:pt idx="30">
                  <c:v>Sierpień</c:v>
                </c:pt>
                <c:pt idx="31">
                  <c:v>Sierpień</c:v>
                </c:pt>
                <c:pt idx="32">
                  <c:v>Wrzesień</c:v>
                </c:pt>
                <c:pt idx="33">
                  <c:v>Wrzesień</c:v>
                </c:pt>
                <c:pt idx="34">
                  <c:v>Wrzesień</c:v>
                </c:pt>
                <c:pt idx="35">
                  <c:v>Wrzesień</c:v>
                </c:pt>
                <c:pt idx="36">
                  <c:v>październik</c:v>
                </c:pt>
                <c:pt idx="37">
                  <c:v>październik</c:v>
                </c:pt>
                <c:pt idx="38">
                  <c:v>październik</c:v>
                </c:pt>
                <c:pt idx="39">
                  <c:v>październik</c:v>
                </c:pt>
                <c:pt idx="40">
                  <c:v>listopad</c:v>
                </c:pt>
                <c:pt idx="41">
                  <c:v>listopad</c:v>
                </c:pt>
                <c:pt idx="42">
                  <c:v>listopad</c:v>
                </c:pt>
                <c:pt idx="43">
                  <c:v>listopad</c:v>
                </c:pt>
                <c:pt idx="44">
                  <c:v>grudzień</c:v>
                </c:pt>
                <c:pt idx="45">
                  <c:v>grudzień</c:v>
                </c:pt>
                <c:pt idx="46">
                  <c:v>grudzień</c:v>
                </c:pt>
                <c:pt idx="47">
                  <c:v>grudzień</c:v>
                </c:pt>
              </c:strCache>
            </c:strRef>
          </c:cat>
          <c:val>
            <c:numRef>
              <c:f>Temperatury!$D$2:$D$49</c:f>
              <c:numCache>
                <c:formatCode>General</c:formatCode>
                <c:ptCount val="48"/>
                <c:pt idx="0">
                  <c:v>-5</c:v>
                </c:pt>
                <c:pt idx="1">
                  <c:v>2</c:v>
                </c:pt>
                <c:pt idx="2">
                  <c:v>-10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-4</c:v>
                </c:pt>
                <c:pt idx="7">
                  <c:v>1</c:v>
                </c:pt>
                <c:pt idx="8">
                  <c:v>-1</c:v>
                </c:pt>
                <c:pt idx="9">
                  <c:v>5</c:v>
                </c:pt>
                <c:pt idx="10">
                  <c:v>2</c:v>
                </c:pt>
                <c:pt idx="11">
                  <c:v>9</c:v>
                </c:pt>
                <c:pt idx="12">
                  <c:v>12</c:v>
                </c:pt>
                <c:pt idx="13">
                  <c:v>11</c:v>
                </c:pt>
                <c:pt idx="14">
                  <c:v>13</c:v>
                </c:pt>
                <c:pt idx="15">
                  <c:v>16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14</c:v>
                </c:pt>
                <c:pt idx="20">
                  <c:v>20</c:v>
                </c:pt>
                <c:pt idx="21">
                  <c:v>19</c:v>
                </c:pt>
                <c:pt idx="22">
                  <c:v>22</c:v>
                </c:pt>
                <c:pt idx="23">
                  <c:v>23</c:v>
                </c:pt>
                <c:pt idx="24">
                  <c:v>25</c:v>
                </c:pt>
                <c:pt idx="25">
                  <c:v>25</c:v>
                </c:pt>
                <c:pt idx="26">
                  <c:v>23</c:v>
                </c:pt>
                <c:pt idx="27">
                  <c:v>26</c:v>
                </c:pt>
                <c:pt idx="28">
                  <c:v>29</c:v>
                </c:pt>
                <c:pt idx="29">
                  <c:v>30</c:v>
                </c:pt>
                <c:pt idx="30">
                  <c:v>22</c:v>
                </c:pt>
                <c:pt idx="31">
                  <c:v>21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24</c:v>
                </c:pt>
                <c:pt idx="36">
                  <c:v>23</c:v>
                </c:pt>
                <c:pt idx="37">
                  <c:v>25</c:v>
                </c:pt>
                <c:pt idx="38">
                  <c:v>24</c:v>
                </c:pt>
                <c:pt idx="39">
                  <c:v>18</c:v>
                </c:pt>
                <c:pt idx="40">
                  <c:v>16</c:v>
                </c:pt>
                <c:pt idx="41">
                  <c:v>14</c:v>
                </c:pt>
                <c:pt idx="42">
                  <c:v>12</c:v>
                </c:pt>
                <c:pt idx="43">
                  <c:v>10</c:v>
                </c:pt>
                <c:pt idx="44">
                  <c:v>7</c:v>
                </c:pt>
                <c:pt idx="45">
                  <c:v>4</c:v>
                </c:pt>
                <c:pt idx="46">
                  <c:v>1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4-4BC7-986B-5BDA70EB3DF7}"/>
            </c:ext>
          </c:extLst>
        </c:ser>
        <c:ser>
          <c:idx val="3"/>
          <c:order val="1"/>
          <c:tx>
            <c:strRef>
              <c:f>Temperatury!$E$1</c:f>
              <c:strCache>
                <c:ptCount val="1"/>
                <c:pt idx="0">
                  <c:v>Tempnoc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Temperatury!$A$2:$A$49</c:f>
              <c:strCache>
                <c:ptCount val="48"/>
                <c:pt idx="0">
                  <c:v>Styczeń</c:v>
                </c:pt>
                <c:pt idx="1">
                  <c:v>Styczeń</c:v>
                </c:pt>
                <c:pt idx="2">
                  <c:v>Styczeń</c:v>
                </c:pt>
                <c:pt idx="3">
                  <c:v>Styczeń</c:v>
                </c:pt>
                <c:pt idx="4">
                  <c:v>Luty</c:v>
                </c:pt>
                <c:pt idx="5">
                  <c:v>Luty</c:v>
                </c:pt>
                <c:pt idx="6">
                  <c:v>Luty</c:v>
                </c:pt>
                <c:pt idx="7">
                  <c:v>Luty</c:v>
                </c:pt>
                <c:pt idx="8">
                  <c:v>Marzec</c:v>
                </c:pt>
                <c:pt idx="9">
                  <c:v>Marzec</c:v>
                </c:pt>
                <c:pt idx="10">
                  <c:v>Marzec</c:v>
                </c:pt>
                <c:pt idx="11">
                  <c:v>Marzec</c:v>
                </c:pt>
                <c:pt idx="12">
                  <c:v>Kwiecień</c:v>
                </c:pt>
                <c:pt idx="13">
                  <c:v>Kwiecień</c:v>
                </c:pt>
                <c:pt idx="14">
                  <c:v>Kwiecień</c:v>
                </c:pt>
                <c:pt idx="15">
                  <c:v>Kwiecień</c:v>
                </c:pt>
                <c:pt idx="16">
                  <c:v>Maj</c:v>
                </c:pt>
                <c:pt idx="17">
                  <c:v>Maj</c:v>
                </c:pt>
                <c:pt idx="18">
                  <c:v>Maj</c:v>
                </c:pt>
                <c:pt idx="19">
                  <c:v>Maj</c:v>
                </c:pt>
                <c:pt idx="20">
                  <c:v>Czerwiec</c:v>
                </c:pt>
                <c:pt idx="21">
                  <c:v>Czerwiec</c:v>
                </c:pt>
                <c:pt idx="22">
                  <c:v>Czerwiec</c:v>
                </c:pt>
                <c:pt idx="23">
                  <c:v>Czerwiec</c:v>
                </c:pt>
                <c:pt idx="24">
                  <c:v>Lipiec</c:v>
                </c:pt>
                <c:pt idx="25">
                  <c:v>Lipiec</c:v>
                </c:pt>
                <c:pt idx="26">
                  <c:v>Lipiec</c:v>
                </c:pt>
                <c:pt idx="27">
                  <c:v>Lipiec</c:v>
                </c:pt>
                <c:pt idx="28">
                  <c:v>Sierpień</c:v>
                </c:pt>
                <c:pt idx="29">
                  <c:v>Sierpień</c:v>
                </c:pt>
                <c:pt idx="30">
                  <c:v>Sierpień</c:v>
                </c:pt>
                <c:pt idx="31">
                  <c:v>Sierpień</c:v>
                </c:pt>
                <c:pt idx="32">
                  <c:v>Wrzesień</c:v>
                </c:pt>
                <c:pt idx="33">
                  <c:v>Wrzesień</c:v>
                </c:pt>
                <c:pt idx="34">
                  <c:v>Wrzesień</c:v>
                </c:pt>
                <c:pt idx="35">
                  <c:v>Wrzesień</c:v>
                </c:pt>
                <c:pt idx="36">
                  <c:v>październik</c:v>
                </c:pt>
                <c:pt idx="37">
                  <c:v>październik</c:v>
                </c:pt>
                <c:pt idx="38">
                  <c:v>październik</c:v>
                </c:pt>
                <c:pt idx="39">
                  <c:v>październik</c:v>
                </c:pt>
                <c:pt idx="40">
                  <c:v>listopad</c:v>
                </c:pt>
                <c:pt idx="41">
                  <c:v>listopad</c:v>
                </c:pt>
                <c:pt idx="42">
                  <c:v>listopad</c:v>
                </c:pt>
                <c:pt idx="43">
                  <c:v>listopad</c:v>
                </c:pt>
                <c:pt idx="44">
                  <c:v>grudzień</c:v>
                </c:pt>
                <c:pt idx="45">
                  <c:v>grudzień</c:v>
                </c:pt>
                <c:pt idx="46">
                  <c:v>grudzień</c:v>
                </c:pt>
                <c:pt idx="47">
                  <c:v>grudzień</c:v>
                </c:pt>
              </c:strCache>
            </c:strRef>
          </c:cat>
          <c:val>
            <c:numRef>
              <c:f>Temperatury!$E$2:$E$49</c:f>
              <c:numCache>
                <c:formatCode>General</c:formatCode>
                <c:ptCount val="48"/>
                <c:pt idx="0">
                  <c:v>-11</c:v>
                </c:pt>
                <c:pt idx="1">
                  <c:v>-6</c:v>
                </c:pt>
                <c:pt idx="2">
                  <c:v>-15</c:v>
                </c:pt>
                <c:pt idx="3">
                  <c:v>-7</c:v>
                </c:pt>
                <c:pt idx="4">
                  <c:v>-5</c:v>
                </c:pt>
                <c:pt idx="5">
                  <c:v>-6</c:v>
                </c:pt>
                <c:pt idx="6">
                  <c:v>-10</c:v>
                </c:pt>
                <c:pt idx="7">
                  <c:v>-1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8</c:v>
                </c:pt>
                <c:pt idx="19">
                  <c:v>10</c:v>
                </c:pt>
                <c:pt idx="20">
                  <c:v>11</c:v>
                </c:pt>
                <c:pt idx="21">
                  <c:v>10</c:v>
                </c:pt>
                <c:pt idx="22">
                  <c:v>15</c:v>
                </c:pt>
                <c:pt idx="23">
                  <c:v>12</c:v>
                </c:pt>
                <c:pt idx="24">
                  <c:v>17</c:v>
                </c:pt>
                <c:pt idx="25">
                  <c:v>16</c:v>
                </c:pt>
                <c:pt idx="26">
                  <c:v>14</c:v>
                </c:pt>
                <c:pt idx="27">
                  <c:v>19</c:v>
                </c:pt>
                <c:pt idx="28">
                  <c:v>22</c:v>
                </c:pt>
                <c:pt idx="29">
                  <c:v>20</c:v>
                </c:pt>
                <c:pt idx="30">
                  <c:v>17</c:v>
                </c:pt>
                <c:pt idx="31">
                  <c:v>11</c:v>
                </c:pt>
                <c:pt idx="32">
                  <c:v>17</c:v>
                </c:pt>
                <c:pt idx="33">
                  <c:v>16</c:v>
                </c:pt>
                <c:pt idx="34">
                  <c:v>16</c:v>
                </c:pt>
                <c:pt idx="35">
                  <c:v>18</c:v>
                </c:pt>
                <c:pt idx="36">
                  <c:v>14</c:v>
                </c:pt>
                <c:pt idx="37">
                  <c:v>15</c:v>
                </c:pt>
                <c:pt idx="38">
                  <c:v>13</c:v>
                </c:pt>
                <c:pt idx="39">
                  <c:v>12</c:v>
                </c:pt>
                <c:pt idx="40">
                  <c:v>10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6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4-4BC7-986B-5BDA70EB3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44095"/>
        <c:axId val="201045055"/>
      </c:lineChart>
      <c:catAx>
        <c:axId val="20104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045055"/>
        <c:crosses val="autoZero"/>
        <c:auto val="0"/>
        <c:lblAlgn val="ctr"/>
        <c:lblOffset val="100"/>
        <c:noMultiLvlLbl val="0"/>
      </c:catAx>
      <c:valAx>
        <c:axId val="2010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emperaura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044095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5</xdr:row>
      <xdr:rowOff>36195</xdr:rowOff>
    </xdr:from>
    <xdr:to>
      <xdr:col>9</xdr:col>
      <xdr:colOff>563880</xdr:colOff>
      <xdr:row>19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F8E83-F8FB-4A8A-8398-A2BC1EE25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E502B6-2CCB-4431-9D00-F8391236E903}" name="Table3" displayName="Table3" ref="A9:B13" totalsRowShown="0" headerRowDxfId="3" dataDxfId="0" tableBorderDxfId="4">
  <autoFilter ref="A9:B13" xr:uid="{F3E502B6-2CCB-4431-9D00-F8391236E903}"/>
  <tableColumns count="2">
    <tableColumn id="1" xr3:uid="{44DD0959-225C-4972-B90B-472AE6DC5F1C}" name="temperatura" dataDxfId="2"/>
    <tableColumn id="2" xr3:uid="{BFD905F7-EF86-4B63-8DB1-AC6DA0410E58}" name="formuła" dataDxfId="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FBB519-A2CE-4FDE-AA01-93F0FC6BB71A}" name="Table2" displayName="Table2" ref="A1:C5" totalsRowShown="0">
  <autoFilter ref="A1:C5" xr:uid="{E0FBB519-A2CE-4FDE-AA01-93F0FC6BB71A}"/>
  <tableColumns count="3">
    <tableColumn id="1" xr3:uid="{35537247-4858-4E74-B9DA-41D5D2C199A7}" name="miesiąc"/>
    <tableColumn id="2" xr3:uid="{AA79D334-A908-42E7-A1E3-8FA1C15E4EE4}" name="średni przyrost temperatury dnia w stosunku do poprzedniego miesiaca" dataDxfId="9">
      <calculatedColumnFormula>MEDIAN(INDEX(TDzień,1+($A2-1)*12):INDEX(TDzień,$A2*12))</calculatedColumnFormula>
    </tableColumn>
    <tableColumn id="3" xr3:uid="{9B00DF1A-14E3-4512-BFA8-7CEB1BB41CEC}" name="średni przyrost temperatury nocy w stosunku do poprzedniego miesiaca" dataDxfId="8">
      <calculatedColumnFormula>MEDIAN(INDEX(Tnoc,1+($A2-1)*12):INDEX(Tnoc,$A2*12))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62848F-7240-4460-959C-000D29BD9927}" name="Table1" displayName="Table1" ref="A1:G49" totalsRowShown="0">
  <autoFilter ref="A1:G49" xr:uid="{0D62848F-7240-4460-959C-000D29BD9927}"/>
  <tableColumns count="7">
    <tableColumn id="1" xr3:uid="{36CCC352-B861-420A-97C5-55F0D0F02083}" name="Miesiąc"/>
    <tableColumn id="2" xr3:uid="{2469DC38-D48A-4BB5-B4C3-A8F2455F4651}" name="Tydzień"/>
    <tableColumn id="3" xr3:uid="{307748A8-EA5A-4C6D-96AB-2153179D500C}" name="NrTyg"/>
    <tableColumn id="4" xr3:uid="{05552DB6-E5D4-476E-8CD9-CC0634E879F7}" name="TempDzien"/>
    <tableColumn id="5" xr3:uid="{CE69D885-870D-4AA9-892A-CD29C4A838BD}" name="Tempnoc"/>
    <tableColumn id="6" xr3:uid="{958600E5-9E55-4DD9-AE87-9FD26FF56F3E}" name="Amplituda">
      <calculatedColumnFormula>D2-E2</calculatedColumnFormula>
    </tableColumn>
    <tableColumn id="7" xr3:uid="{C52A6566-DD61-4454-A8E0-4AD58F12C81F}" name="Column1" dataDxfId="7">
      <calculatedColumnFormula>IF(C4&gt;10,"Warm","Cold")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B0B1-815A-4D46-ACB3-6D955EF7FDA4}">
  <dimension ref="A1:H19"/>
  <sheetViews>
    <sheetView tabSelected="1" workbookViewId="0">
      <selection activeCell="B14" sqref="B14"/>
    </sheetView>
  </sheetViews>
  <sheetFormatPr defaultRowHeight="15" x14ac:dyDescent="0.25"/>
  <cols>
    <col min="1" max="1" width="33.5703125" bestFit="1" customWidth="1"/>
    <col min="2" max="2" width="11" customWidth="1"/>
    <col min="3" max="3" width="10.42578125" bestFit="1" customWidth="1"/>
    <col min="4" max="4" width="27.140625" customWidth="1"/>
    <col min="5" max="5" width="10.5703125" customWidth="1"/>
    <col min="7" max="7" width="20.7109375" customWidth="1"/>
    <col min="8" max="8" width="12.85546875" customWidth="1"/>
  </cols>
  <sheetData>
    <row r="1" spans="1:8" ht="15.75" thickBot="1" x14ac:dyDescent="0.3"/>
    <row r="2" spans="1:8" x14ac:dyDescent="0.25">
      <c r="A2" s="5" t="s">
        <v>18</v>
      </c>
      <c r="B2" s="2">
        <f>MEDIAN(TDzień)</f>
        <v>15.5</v>
      </c>
      <c r="D2" s="7" t="s">
        <v>24</v>
      </c>
      <c r="E2" s="10">
        <f>MAX(TDzień) - MIN(Tnoc)</f>
        <v>45</v>
      </c>
      <c r="G2" s="14" t="s">
        <v>25</v>
      </c>
      <c r="H2" s="15">
        <f>COUNTIF(TDzień,"&lt; -4")</f>
        <v>2</v>
      </c>
    </row>
    <row r="3" spans="1:8" ht="15.75" thickBot="1" x14ac:dyDescent="0.3">
      <c r="A3" s="4" t="s">
        <v>19</v>
      </c>
      <c r="B3" s="1">
        <f>MEDIAN(Tnoc)</f>
        <v>8</v>
      </c>
      <c r="D3" s="12" t="s">
        <v>22</v>
      </c>
      <c r="E3" s="13">
        <f>MAX(amplituda)</f>
        <v>11</v>
      </c>
      <c r="G3" s="16" t="s">
        <v>26</v>
      </c>
      <c r="H3" s="17">
        <f>COUNTIF(TDzień,"&gt;29")</f>
        <v>1</v>
      </c>
    </row>
    <row r="4" spans="1:8" ht="15.75" thickBot="1" x14ac:dyDescent="0.3">
      <c r="A4" s="6" t="s">
        <v>20</v>
      </c>
      <c r="B4" s="3">
        <f>MEDIAN(Tnoc,TDzień)</f>
        <v>11</v>
      </c>
      <c r="D4" s="8" t="s">
        <v>23</v>
      </c>
      <c r="E4" s="9">
        <f>MIN(amplituda)</f>
        <v>0</v>
      </c>
    </row>
    <row r="6" spans="1:8" ht="15.75" thickBot="1" x14ac:dyDescent="0.3"/>
    <row r="7" spans="1:8" ht="16.5" thickTop="1" thickBot="1" x14ac:dyDescent="0.3">
      <c r="A7" s="20" t="s">
        <v>30</v>
      </c>
      <c r="B7" s="21">
        <f>MAX(TDzień)</f>
        <v>30</v>
      </c>
      <c r="C7" t="s">
        <v>31</v>
      </c>
      <c r="D7" s="22">
        <f>MATCH(MAX(TDzień), TDzień, 0) -1</f>
        <v>30</v>
      </c>
      <c r="E7" t="s">
        <v>32</v>
      </c>
      <c r="F7" s="23">
        <f>ROUNDDOWN((MATCH(MAX(TDzień), TDzień, 0) + 3) / 4, 0)</f>
        <v>8</v>
      </c>
      <c r="G7" t="s">
        <v>33</v>
      </c>
      <c r="H7" s="24" t="str">
        <f>MAX(TDzień) &amp; " " &amp; TEXT(DATE(2024, MONTH(MAX(TDzień)), 1), "mmmm") &amp; " " &amp; ROUNDDOWN((MATCH(MAX(TDzień), TDzień, 0) + 3) / 4, 0)</f>
        <v>30 styczeń 8</v>
      </c>
    </row>
    <row r="8" spans="1:8" ht="15.75" thickTop="1" x14ac:dyDescent="0.25">
      <c r="F8" s="11"/>
    </row>
    <row r="9" spans="1:8" ht="15.75" thickBot="1" x14ac:dyDescent="0.3">
      <c r="A9" s="25" t="s">
        <v>38</v>
      </c>
      <c r="B9" s="26" t="s">
        <v>37</v>
      </c>
    </row>
    <row r="10" spans="1:8" x14ac:dyDescent="0.25">
      <c r="A10" s="28" t="s">
        <v>34</v>
      </c>
      <c r="B10" s="29">
        <f>ROUND(AVERAGE(TDzień,Statystyka!D2:D25),1)</f>
        <v>14.1</v>
      </c>
    </row>
    <row r="11" spans="1:8" x14ac:dyDescent="0.25">
      <c r="A11" s="30" t="s">
        <v>35</v>
      </c>
      <c r="B11" s="31">
        <f>ROUND(AVERAGE(Tnoc,Statystyka!D2:D25),1)</f>
        <v>7.5</v>
      </c>
    </row>
    <row r="12" spans="1:8" x14ac:dyDescent="0.25">
      <c r="A12" s="32" t="s">
        <v>36</v>
      </c>
      <c r="B12" s="33">
        <f>ROUND(AVERAGE(TDzień,Statystyka!D26:D49),1)</f>
        <v>13.8</v>
      </c>
    </row>
    <row r="13" spans="1:8" x14ac:dyDescent="0.25">
      <c r="A13" s="32" t="s">
        <v>36</v>
      </c>
      <c r="B13" s="33">
        <f>ROUND(AVERAGE(Tnoc,Statystyka!D26:D49),1)</f>
        <v>7</v>
      </c>
    </row>
    <row r="19" spans="4:4" x14ac:dyDescent="0.25">
      <c r="D19" s="2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CE51-3692-415C-8189-93B6983DA3C8}">
  <dimension ref="A1:C5"/>
  <sheetViews>
    <sheetView workbookViewId="0">
      <selection sqref="A1:C5"/>
    </sheetView>
  </sheetViews>
  <sheetFormatPr defaultRowHeight="15" x14ac:dyDescent="0.25"/>
  <cols>
    <col min="1" max="1" width="9.5703125" customWidth="1"/>
    <col min="2" max="2" width="60.42578125" customWidth="1"/>
    <col min="3" max="3" width="65.42578125" bestFit="1" customWidth="1"/>
  </cols>
  <sheetData>
    <row r="1" spans="1:3" x14ac:dyDescent="0.25">
      <c r="A1" t="s">
        <v>27</v>
      </c>
      <c r="B1" t="s">
        <v>28</v>
      </c>
      <c r="C1" t="s">
        <v>29</v>
      </c>
    </row>
    <row r="2" spans="1:3" x14ac:dyDescent="0.25">
      <c r="A2">
        <v>1</v>
      </c>
      <c r="B2" s="18">
        <f>MEDIAN(INDEX(TDzień,1+($A2-1)*12):INDEX(TDzień,$A2*12))</f>
        <v>1</v>
      </c>
      <c r="C2" s="19">
        <f>MEDIAN(INDEX(Tnoc,1+($A2-1)*12):INDEX(Tnoc,$A2*12))</f>
        <v>-6</v>
      </c>
    </row>
    <row r="3" spans="1:3" x14ac:dyDescent="0.25">
      <c r="A3">
        <v>2</v>
      </c>
      <c r="B3" s="18">
        <f>MEDIAN(INDEX(TDzień,1+($A3-1)*12):INDEX(TDzień,$A3*12))</f>
        <v>15.5</v>
      </c>
      <c r="C3" s="19">
        <f>MEDIAN(INDEX(Tnoc,1+($A3-1)*12):INDEX(Tnoc,$A3*12))</f>
        <v>7</v>
      </c>
    </row>
    <row r="4" spans="1:3" x14ac:dyDescent="0.25">
      <c r="A4">
        <v>3</v>
      </c>
      <c r="B4" s="18">
        <f>MEDIAN(INDEX(TDzień,1+($A4-1)*12):INDEX(TDzień,$A4*12))</f>
        <v>25</v>
      </c>
      <c r="C4" s="19">
        <f>MEDIAN(INDEX(Tnoc,1+($A4-1)*12):INDEX(Tnoc,$A4*12))</f>
        <v>16.5</v>
      </c>
    </row>
    <row r="5" spans="1:3" x14ac:dyDescent="0.25">
      <c r="A5">
        <v>4</v>
      </c>
      <c r="B5" s="18">
        <f>MEDIAN(INDEX(TDzień,1+($A5-1)*12):INDEX(TDzień,$A5*12))</f>
        <v>15</v>
      </c>
      <c r="C5" s="19">
        <f>MEDIAN(INDEX(Tnoc,1+($A5-1)*12):INDEX(Tnoc,$A5*12))</f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43454-3D32-4D98-8EF4-7F759883A1C6}">
  <dimension ref="A1:G49"/>
  <sheetViews>
    <sheetView topLeftCell="A22" workbookViewId="0">
      <selection activeCell="K14" sqref="K14"/>
    </sheetView>
  </sheetViews>
  <sheetFormatPr defaultRowHeight="15" x14ac:dyDescent="0.25"/>
  <cols>
    <col min="1" max="1" width="10" customWidth="1"/>
    <col min="4" max="4" width="12.28515625" customWidth="1"/>
    <col min="5" max="5" width="10.7109375" customWidth="1"/>
    <col min="6" max="6" width="11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6</v>
      </c>
    </row>
    <row r="2" spans="1:7" x14ac:dyDescent="0.25">
      <c r="A2" t="s">
        <v>5</v>
      </c>
      <c r="B2">
        <v>1</v>
      </c>
      <c r="C2">
        <v>1</v>
      </c>
      <c r="D2">
        <v>-5</v>
      </c>
      <c r="E2">
        <v>-11</v>
      </c>
      <c r="F2">
        <f>D2-E2</f>
        <v>6</v>
      </c>
      <c r="G2" t="str">
        <f t="shared" ref="G2:G49" si="0">IF(C4&gt;10,"Warm","Cold")</f>
        <v>Cold</v>
      </c>
    </row>
    <row r="3" spans="1:7" x14ac:dyDescent="0.25">
      <c r="A3" t="s">
        <v>5</v>
      </c>
      <c r="B3">
        <v>2</v>
      </c>
      <c r="C3">
        <v>2</v>
      </c>
      <c r="D3">
        <v>2</v>
      </c>
      <c r="E3">
        <v>-6</v>
      </c>
      <c r="F3">
        <f t="shared" ref="F3:F49" si="1">D3-E3</f>
        <v>8</v>
      </c>
      <c r="G3" t="str">
        <f t="shared" si="0"/>
        <v>Cold</v>
      </c>
    </row>
    <row r="4" spans="1:7" x14ac:dyDescent="0.25">
      <c r="A4" t="s">
        <v>5</v>
      </c>
      <c r="B4">
        <v>3</v>
      </c>
      <c r="C4">
        <v>3</v>
      </c>
      <c r="D4">
        <v>-10</v>
      </c>
      <c r="E4">
        <v>-15</v>
      </c>
      <c r="F4">
        <f t="shared" si="1"/>
        <v>5</v>
      </c>
      <c r="G4" t="str">
        <f t="shared" si="0"/>
        <v>Cold</v>
      </c>
    </row>
    <row r="5" spans="1:7" x14ac:dyDescent="0.25">
      <c r="A5" t="s">
        <v>5</v>
      </c>
      <c r="B5">
        <v>4</v>
      </c>
      <c r="C5">
        <v>4</v>
      </c>
      <c r="D5">
        <v>1</v>
      </c>
      <c r="E5">
        <v>-7</v>
      </c>
      <c r="F5">
        <f t="shared" si="1"/>
        <v>8</v>
      </c>
      <c r="G5" t="str">
        <f t="shared" si="0"/>
        <v>Cold</v>
      </c>
    </row>
    <row r="6" spans="1:7" x14ac:dyDescent="0.25">
      <c r="A6" t="s">
        <v>7</v>
      </c>
      <c r="B6">
        <v>1</v>
      </c>
      <c r="C6">
        <v>5</v>
      </c>
      <c r="D6">
        <v>2</v>
      </c>
      <c r="E6">
        <v>-5</v>
      </c>
      <c r="F6">
        <f t="shared" si="1"/>
        <v>7</v>
      </c>
      <c r="G6" t="str">
        <f t="shared" si="0"/>
        <v>Cold</v>
      </c>
    </row>
    <row r="7" spans="1:7" x14ac:dyDescent="0.25">
      <c r="A7" t="s">
        <v>7</v>
      </c>
      <c r="B7">
        <v>2</v>
      </c>
      <c r="C7">
        <v>6</v>
      </c>
      <c r="D7">
        <v>3</v>
      </c>
      <c r="E7">
        <v>-6</v>
      </c>
      <c r="F7">
        <f t="shared" si="1"/>
        <v>9</v>
      </c>
      <c r="G7" t="str">
        <f t="shared" si="0"/>
        <v>Cold</v>
      </c>
    </row>
    <row r="8" spans="1:7" x14ac:dyDescent="0.25">
      <c r="A8" t="s">
        <v>7</v>
      </c>
      <c r="B8">
        <v>3</v>
      </c>
      <c r="C8">
        <v>7</v>
      </c>
      <c r="D8">
        <v>-4</v>
      </c>
      <c r="E8">
        <v>-10</v>
      </c>
      <c r="F8">
        <f t="shared" si="1"/>
        <v>6</v>
      </c>
      <c r="G8" t="str">
        <f t="shared" si="0"/>
        <v>Cold</v>
      </c>
    </row>
    <row r="9" spans="1:7" x14ac:dyDescent="0.25">
      <c r="A9" t="s">
        <v>7</v>
      </c>
      <c r="B9">
        <v>4</v>
      </c>
      <c r="C9">
        <v>8</v>
      </c>
      <c r="D9">
        <v>1</v>
      </c>
      <c r="E9">
        <v>-1</v>
      </c>
      <c r="F9">
        <f t="shared" si="1"/>
        <v>2</v>
      </c>
      <c r="G9" t="str">
        <f t="shared" si="0"/>
        <v>Cold</v>
      </c>
    </row>
    <row r="10" spans="1:7" x14ac:dyDescent="0.25">
      <c r="A10" t="s">
        <v>8</v>
      </c>
      <c r="B10">
        <v>1</v>
      </c>
      <c r="C10">
        <v>9</v>
      </c>
      <c r="D10">
        <v>-1</v>
      </c>
      <c r="E10">
        <v>-2</v>
      </c>
      <c r="F10">
        <f t="shared" si="1"/>
        <v>1</v>
      </c>
      <c r="G10" t="str">
        <f t="shared" si="0"/>
        <v>Warm</v>
      </c>
    </row>
    <row r="11" spans="1:7" x14ac:dyDescent="0.25">
      <c r="A11" t="s">
        <v>8</v>
      </c>
      <c r="B11">
        <v>2</v>
      </c>
      <c r="C11">
        <v>10</v>
      </c>
      <c r="D11">
        <v>5</v>
      </c>
      <c r="E11">
        <v>0</v>
      </c>
      <c r="F11">
        <f t="shared" si="1"/>
        <v>5</v>
      </c>
      <c r="G11" t="str">
        <f t="shared" si="0"/>
        <v>Warm</v>
      </c>
    </row>
    <row r="12" spans="1:7" x14ac:dyDescent="0.25">
      <c r="A12" t="s">
        <v>8</v>
      </c>
      <c r="B12">
        <v>3</v>
      </c>
      <c r="C12">
        <v>11</v>
      </c>
      <c r="D12">
        <v>2</v>
      </c>
      <c r="E12">
        <v>0</v>
      </c>
      <c r="F12">
        <f t="shared" si="1"/>
        <v>2</v>
      </c>
      <c r="G12" t="str">
        <f t="shared" si="0"/>
        <v>Warm</v>
      </c>
    </row>
    <row r="13" spans="1:7" x14ac:dyDescent="0.25">
      <c r="A13" t="s">
        <v>8</v>
      </c>
      <c r="B13">
        <v>4</v>
      </c>
      <c r="C13">
        <v>12</v>
      </c>
      <c r="D13">
        <v>9</v>
      </c>
      <c r="E13">
        <v>3</v>
      </c>
      <c r="F13">
        <f t="shared" si="1"/>
        <v>6</v>
      </c>
      <c r="G13" t="str">
        <f t="shared" si="0"/>
        <v>Warm</v>
      </c>
    </row>
    <row r="14" spans="1:7" x14ac:dyDescent="0.25">
      <c r="A14" t="s">
        <v>9</v>
      </c>
      <c r="B14">
        <v>1</v>
      </c>
      <c r="C14">
        <v>13</v>
      </c>
      <c r="D14">
        <v>12</v>
      </c>
      <c r="E14">
        <v>4</v>
      </c>
      <c r="F14">
        <f t="shared" si="1"/>
        <v>8</v>
      </c>
      <c r="G14" t="str">
        <f t="shared" si="0"/>
        <v>Warm</v>
      </c>
    </row>
    <row r="15" spans="1:7" x14ac:dyDescent="0.25">
      <c r="A15" t="s">
        <v>9</v>
      </c>
      <c r="B15">
        <v>2</v>
      </c>
      <c r="C15">
        <v>14</v>
      </c>
      <c r="D15">
        <v>11</v>
      </c>
      <c r="E15">
        <v>5</v>
      </c>
      <c r="F15">
        <f t="shared" si="1"/>
        <v>6</v>
      </c>
      <c r="G15" t="str">
        <f t="shared" si="0"/>
        <v>Warm</v>
      </c>
    </row>
    <row r="16" spans="1:7" x14ac:dyDescent="0.25">
      <c r="A16" t="s">
        <v>9</v>
      </c>
      <c r="B16">
        <v>3</v>
      </c>
      <c r="C16">
        <v>15</v>
      </c>
      <c r="D16">
        <v>13</v>
      </c>
      <c r="E16">
        <v>4</v>
      </c>
      <c r="F16">
        <f t="shared" si="1"/>
        <v>9</v>
      </c>
      <c r="G16" t="str">
        <f t="shared" si="0"/>
        <v>Warm</v>
      </c>
    </row>
    <row r="17" spans="1:7" x14ac:dyDescent="0.25">
      <c r="A17" t="s">
        <v>9</v>
      </c>
      <c r="B17">
        <v>4</v>
      </c>
      <c r="C17">
        <v>16</v>
      </c>
      <c r="D17">
        <v>16</v>
      </c>
      <c r="E17">
        <v>6</v>
      </c>
      <c r="F17">
        <f t="shared" si="1"/>
        <v>10</v>
      </c>
      <c r="G17" t="str">
        <f t="shared" si="0"/>
        <v>Warm</v>
      </c>
    </row>
    <row r="18" spans="1:7" x14ac:dyDescent="0.25">
      <c r="A18" t="s">
        <v>10</v>
      </c>
      <c r="B18">
        <v>1</v>
      </c>
      <c r="C18">
        <v>17</v>
      </c>
      <c r="D18">
        <v>15</v>
      </c>
      <c r="E18">
        <v>8</v>
      </c>
      <c r="F18">
        <f t="shared" si="1"/>
        <v>7</v>
      </c>
      <c r="G18" t="str">
        <f t="shared" si="0"/>
        <v>Warm</v>
      </c>
    </row>
    <row r="19" spans="1:7" x14ac:dyDescent="0.25">
      <c r="A19" t="s">
        <v>10</v>
      </c>
      <c r="B19">
        <v>2</v>
      </c>
      <c r="C19">
        <v>18</v>
      </c>
      <c r="D19">
        <v>17</v>
      </c>
      <c r="E19">
        <v>6</v>
      </c>
      <c r="F19">
        <f t="shared" si="1"/>
        <v>11</v>
      </c>
      <c r="G19" t="str">
        <f t="shared" si="0"/>
        <v>Warm</v>
      </c>
    </row>
    <row r="20" spans="1:7" x14ac:dyDescent="0.25">
      <c r="A20" t="s">
        <v>10</v>
      </c>
      <c r="B20">
        <v>3</v>
      </c>
      <c r="C20">
        <v>19</v>
      </c>
      <c r="D20">
        <v>18</v>
      </c>
      <c r="E20">
        <v>8</v>
      </c>
      <c r="F20">
        <f t="shared" si="1"/>
        <v>10</v>
      </c>
      <c r="G20" t="str">
        <f t="shared" si="0"/>
        <v>Warm</v>
      </c>
    </row>
    <row r="21" spans="1:7" x14ac:dyDescent="0.25">
      <c r="A21" t="s">
        <v>10</v>
      </c>
      <c r="B21">
        <v>4</v>
      </c>
      <c r="C21">
        <v>20</v>
      </c>
      <c r="D21">
        <v>14</v>
      </c>
      <c r="E21">
        <v>10</v>
      </c>
      <c r="F21">
        <f t="shared" si="1"/>
        <v>4</v>
      </c>
      <c r="G21" t="str">
        <f t="shared" si="0"/>
        <v>Warm</v>
      </c>
    </row>
    <row r="22" spans="1:7" x14ac:dyDescent="0.25">
      <c r="A22" t="s">
        <v>11</v>
      </c>
      <c r="B22">
        <v>1</v>
      </c>
      <c r="C22">
        <v>21</v>
      </c>
      <c r="D22">
        <v>20</v>
      </c>
      <c r="E22">
        <v>11</v>
      </c>
      <c r="F22">
        <f t="shared" si="1"/>
        <v>9</v>
      </c>
      <c r="G22" t="str">
        <f t="shared" si="0"/>
        <v>Warm</v>
      </c>
    </row>
    <row r="23" spans="1:7" x14ac:dyDescent="0.25">
      <c r="A23" t="s">
        <v>11</v>
      </c>
      <c r="B23">
        <v>2</v>
      </c>
      <c r="C23">
        <v>22</v>
      </c>
      <c r="D23">
        <v>19</v>
      </c>
      <c r="E23">
        <v>10</v>
      </c>
      <c r="F23">
        <f t="shared" si="1"/>
        <v>9</v>
      </c>
      <c r="G23" t="str">
        <f t="shared" si="0"/>
        <v>Warm</v>
      </c>
    </row>
    <row r="24" spans="1:7" x14ac:dyDescent="0.25">
      <c r="A24" t="s">
        <v>11</v>
      </c>
      <c r="B24">
        <v>3</v>
      </c>
      <c r="C24">
        <v>23</v>
      </c>
      <c r="D24">
        <v>22</v>
      </c>
      <c r="E24">
        <v>15</v>
      </c>
      <c r="F24">
        <f t="shared" si="1"/>
        <v>7</v>
      </c>
      <c r="G24" t="str">
        <f t="shared" si="0"/>
        <v>Warm</v>
      </c>
    </row>
    <row r="25" spans="1:7" x14ac:dyDescent="0.25">
      <c r="A25" t="s">
        <v>11</v>
      </c>
      <c r="B25">
        <v>4</v>
      </c>
      <c r="C25">
        <v>24</v>
      </c>
      <c r="D25">
        <v>23</v>
      </c>
      <c r="E25">
        <v>12</v>
      </c>
      <c r="F25">
        <f t="shared" si="1"/>
        <v>11</v>
      </c>
      <c r="G25" t="str">
        <f t="shared" si="0"/>
        <v>Warm</v>
      </c>
    </row>
    <row r="26" spans="1:7" x14ac:dyDescent="0.25">
      <c r="A26" t="s">
        <v>12</v>
      </c>
      <c r="B26">
        <v>1</v>
      </c>
      <c r="C26">
        <v>25</v>
      </c>
      <c r="D26">
        <v>25</v>
      </c>
      <c r="E26">
        <v>17</v>
      </c>
      <c r="F26">
        <f t="shared" si="1"/>
        <v>8</v>
      </c>
      <c r="G26" t="str">
        <f t="shared" si="0"/>
        <v>Warm</v>
      </c>
    </row>
    <row r="27" spans="1:7" x14ac:dyDescent="0.25">
      <c r="A27" t="s">
        <v>12</v>
      </c>
      <c r="B27">
        <v>2</v>
      </c>
      <c r="C27">
        <v>26</v>
      </c>
      <c r="D27">
        <v>25</v>
      </c>
      <c r="E27">
        <v>16</v>
      </c>
      <c r="F27">
        <f t="shared" si="1"/>
        <v>9</v>
      </c>
      <c r="G27" t="str">
        <f t="shared" si="0"/>
        <v>Warm</v>
      </c>
    </row>
    <row r="28" spans="1:7" x14ac:dyDescent="0.25">
      <c r="A28" t="s">
        <v>12</v>
      </c>
      <c r="B28">
        <v>3</v>
      </c>
      <c r="C28">
        <v>27</v>
      </c>
      <c r="D28">
        <v>23</v>
      </c>
      <c r="E28">
        <v>14</v>
      </c>
      <c r="F28">
        <f t="shared" si="1"/>
        <v>9</v>
      </c>
      <c r="G28" t="str">
        <f t="shared" si="0"/>
        <v>Warm</v>
      </c>
    </row>
    <row r="29" spans="1:7" x14ac:dyDescent="0.25">
      <c r="A29" t="s">
        <v>12</v>
      </c>
      <c r="B29">
        <v>4</v>
      </c>
      <c r="C29">
        <v>28</v>
      </c>
      <c r="D29">
        <v>26</v>
      </c>
      <c r="E29">
        <v>19</v>
      </c>
      <c r="F29">
        <f t="shared" si="1"/>
        <v>7</v>
      </c>
      <c r="G29" t="str">
        <f t="shared" si="0"/>
        <v>Warm</v>
      </c>
    </row>
    <row r="30" spans="1:7" x14ac:dyDescent="0.25">
      <c r="A30" t="s">
        <v>13</v>
      </c>
      <c r="B30">
        <v>1</v>
      </c>
      <c r="C30">
        <v>29</v>
      </c>
      <c r="D30">
        <v>29</v>
      </c>
      <c r="E30">
        <v>22</v>
      </c>
      <c r="F30">
        <f t="shared" si="1"/>
        <v>7</v>
      </c>
      <c r="G30" t="str">
        <f t="shared" si="0"/>
        <v>Warm</v>
      </c>
    </row>
    <row r="31" spans="1:7" x14ac:dyDescent="0.25">
      <c r="A31" t="s">
        <v>13</v>
      </c>
      <c r="B31">
        <v>2</v>
      </c>
      <c r="C31">
        <v>30</v>
      </c>
      <c r="D31">
        <v>30</v>
      </c>
      <c r="E31">
        <v>20</v>
      </c>
      <c r="F31">
        <f t="shared" si="1"/>
        <v>10</v>
      </c>
      <c r="G31" t="str">
        <f t="shared" si="0"/>
        <v>Warm</v>
      </c>
    </row>
    <row r="32" spans="1:7" x14ac:dyDescent="0.25">
      <c r="A32" t="s">
        <v>13</v>
      </c>
      <c r="B32">
        <v>3</v>
      </c>
      <c r="C32">
        <v>31</v>
      </c>
      <c r="D32">
        <v>22</v>
      </c>
      <c r="E32">
        <v>17</v>
      </c>
      <c r="F32">
        <f t="shared" si="1"/>
        <v>5</v>
      </c>
      <c r="G32" t="str">
        <f t="shared" si="0"/>
        <v>Warm</v>
      </c>
    </row>
    <row r="33" spans="1:7" x14ac:dyDescent="0.25">
      <c r="A33" t="s">
        <v>13</v>
      </c>
      <c r="B33">
        <v>4</v>
      </c>
      <c r="C33">
        <v>32</v>
      </c>
      <c r="D33">
        <v>21</v>
      </c>
      <c r="E33">
        <v>11</v>
      </c>
      <c r="F33">
        <f>D33-E33</f>
        <v>10</v>
      </c>
      <c r="G33" t="str">
        <f t="shared" si="0"/>
        <v>Warm</v>
      </c>
    </row>
    <row r="34" spans="1:7" x14ac:dyDescent="0.25">
      <c r="A34" t="s">
        <v>14</v>
      </c>
      <c r="B34">
        <v>1</v>
      </c>
      <c r="C34">
        <v>33</v>
      </c>
      <c r="D34">
        <v>25</v>
      </c>
      <c r="E34">
        <v>17</v>
      </c>
      <c r="F34">
        <f t="shared" si="1"/>
        <v>8</v>
      </c>
      <c r="G34" t="str">
        <f t="shared" si="0"/>
        <v>Warm</v>
      </c>
    </row>
    <row r="35" spans="1:7" x14ac:dyDescent="0.25">
      <c r="A35" t="s">
        <v>14</v>
      </c>
      <c r="B35">
        <v>2</v>
      </c>
      <c r="C35">
        <v>34</v>
      </c>
      <c r="D35">
        <v>26</v>
      </c>
      <c r="E35">
        <v>16</v>
      </c>
      <c r="F35">
        <f t="shared" si="1"/>
        <v>10</v>
      </c>
      <c r="G35" t="str">
        <f t="shared" si="0"/>
        <v>Warm</v>
      </c>
    </row>
    <row r="36" spans="1:7" x14ac:dyDescent="0.25">
      <c r="A36" t="s">
        <v>14</v>
      </c>
      <c r="B36">
        <v>3</v>
      </c>
      <c r="C36">
        <v>35</v>
      </c>
      <c r="D36">
        <v>27</v>
      </c>
      <c r="E36">
        <v>16</v>
      </c>
      <c r="F36">
        <f t="shared" si="1"/>
        <v>11</v>
      </c>
      <c r="G36" t="str">
        <f t="shared" si="0"/>
        <v>Warm</v>
      </c>
    </row>
    <row r="37" spans="1:7" x14ac:dyDescent="0.25">
      <c r="A37" t="s">
        <v>14</v>
      </c>
      <c r="B37">
        <v>4</v>
      </c>
      <c r="C37">
        <v>36</v>
      </c>
      <c r="D37">
        <v>24</v>
      </c>
      <c r="E37">
        <v>18</v>
      </c>
      <c r="F37">
        <f t="shared" si="1"/>
        <v>6</v>
      </c>
      <c r="G37" t="str">
        <f t="shared" si="0"/>
        <v>Warm</v>
      </c>
    </row>
    <row r="38" spans="1:7" x14ac:dyDescent="0.25">
      <c r="A38" t="s">
        <v>15</v>
      </c>
      <c r="B38">
        <v>1</v>
      </c>
      <c r="C38">
        <v>37</v>
      </c>
      <c r="D38">
        <v>23</v>
      </c>
      <c r="E38">
        <v>14</v>
      </c>
      <c r="F38">
        <f t="shared" si="1"/>
        <v>9</v>
      </c>
      <c r="G38" t="str">
        <f t="shared" si="0"/>
        <v>Warm</v>
      </c>
    </row>
    <row r="39" spans="1:7" x14ac:dyDescent="0.25">
      <c r="A39" t="s">
        <v>15</v>
      </c>
      <c r="B39">
        <v>2</v>
      </c>
      <c r="C39">
        <v>38</v>
      </c>
      <c r="D39">
        <v>25</v>
      </c>
      <c r="E39">
        <v>15</v>
      </c>
      <c r="F39">
        <f t="shared" si="1"/>
        <v>10</v>
      </c>
      <c r="G39" t="str">
        <f t="shared" si="0"/>
        <v>Warm</v>
      </c>
    </row>
    <row r="40" spans="1:7" x14ac:dyDescent="0.25">
      <c r="A40" t="s">
        <v>15</v>
      </c>
      <c r="B40">
        <v>3</v>
      </c>
      <c r="C40">
        <v>39</v>
      </c>
      <c r="D40">
        <v>24</v>
      </c>
      <c r="E40">
        <v>13</v>
      </c>
      <c r="F40">
        <f t="shared" si="1"/>
        <v>11</v>
      </c>
      <c r="G40" t="str">
        <f t="shared" si="0"/>
        <v>Warm</v>
      </c>
    </row>
    <row r="41" spans="1:7" x14ac:dyDescent="0.25">
      <c r="A41" t="s">
        <v>15</v>
      </c>
      <c r="B41">
        <v>4</v>
      </c>
      <c r="C41">
        <v>40</v>
      </c>
      <c r="D41">
        <v>18</v>
      </c>
      <c r="E41">
        <v>12</v>
      </c>
      <c r="F41">
        <f t="shared" si="1"/>
        <v>6</v>
      </c>
      <c r="G41" t="str">
        <f t="shared" si="0"/>
        <v>Warm</v>
      </c>
    </row>
    <row r="42" spans="1:7" x14ac:dyDescent="0.25">
      <c r="A42" t="s">
        <v>16</v>
      </c>
      <c r="B42">
        <v>1</v>
      </c>
      <c r="C42">
        <v>41</v>
      </c>
      <c r="D42">
        <v>16</v>
      </c>
      <c r="E42">
        <v>10</v>
      </c>
      <c r="F42">
        <f t="shared" si="1"/>
        <v>6</v>
      </c>
      <c r="G42" t="str">
        <f t="shared" si="0"/>
        <v>Warm</v>
      </c>
    </row>
    <row r="43" spans="1:7" x14ac:dyDescent="0.25">
      <c r="A43" t="s">
        <v>16</v>
      </c>
      <c r="B43">
        <v>2</v>
      </c>
      <c r="C43">
        <v>42</v>
      </c>
      <c r="D43">
        <v>14</v>
      </c>
      <c r="E43">
        <v>8</v>
      </c>
      <c r="F43">
        <f t="shared" si="1"/>
        <v>6</v>
      </c>
      <c r="G43" t="str">
        <f t="shared" si="0"/>
        <v>Warm</v>
      </c>
    </row>
    <row r="44" spans="1:7" x14ac:dyDescent="0.25">
      <c r="A44" t="s">
        <v>16</v>
      </c>
      <c r="B44">
        <v>3</v>
      </c>
      <c r="C44">
        <v>43</v>
      </c>
      <c r="D44">
        <v>12</v>
      </c>
      <c r="E44">
        <v>8</v>
      </c>
      <c r="F44">
        <f t="shared" si="1"/>
        <v>4</v>
      </c>
      <c r="G44" t="str">
        <f t="shared" si="0"/>
        <v>Warm</v>
      </c>
    </row>
    <row r="45" spans="1:7" x14ac:dyDescent="0.25">
      <c r="A45" t="s">
        <v>16</v>
      </c>
      <c r="B45">
        <v>4</v>
      </c>
      <c r="C45">
        <v>44</v>
      </c>
      <c r="D45">
        <v>10</v>
      </c>
      <c r="E45">
        <v>8</v>
      </c>
      <c r="F45">
        <f t="shared" si="1"/>
        <v>2</v>
      </c>
      <c r="G45" t="str">
        <f t="shared" si="0"/>
        <v>Warm</v>
      </c>
    </row>
    <row r="46" spans="1:7" x14ac:dyDescent="0.25">
      <c r="A46" t="s">
        <v>17</v>
      </c>
      <c r="B46">
        <v>1</v>
      </c>
      <c r="C46">
        <v>45</v>
      </c>
      <c r="D46">
        <v>7</v>
      </c>
      <c r="E46">
        <v>6</v>
      </c>
      <c r="F46">
        <f t="shared" si="1"/>
        <v>1</v>
      </c>
      <c r="G46" t="str">
        <f t="shared" si="0"/>
        <v>Warm</v>
      </c>
    </row>
    <row r="47" spans="1:7" x14ac:dyDescent="0.25">
      <c r="A47" t="s">
        <v>17</v>
      </c>
      <c r="B47">
        <v>2</v>
      </c>
      <c r="C47">
        <v>46</v>
      </c>
      <c r="D47">
        <v>4</v>
      </c>
      <c r="E47">
        <v>2</v>
      </c>
      <c r="F47">
        <f t="shared" si="1"/>
        <v>2</v>
      </c>
      <c r="G47" t="str">
        <f t="shared" si="0"/>
        <v>Warm</v>
      </c>
    </row>
    <row r="48" spans="1:7" x14ac:dyDescent="0.25">
      <c r="A48" t="s">
        <v>17</v>
      </c>
      <c r="B48">
        <v>3</v>
      </c>
      <c r="C48">
        <v>47</v>
      </c>
      <c r="D48">
        <v>1</v>
      </c>
      <c r="E48">
        <v>0</v>
      </c>
      <c r="F48">
        <f t="shared" si="1"/>
        <v>1</v>
      </c>
      <c r="G48" t="str">
        <f t="shared" si="0"/>
        <v>Cold</v>
      </c>
    </row>
    <row r="49" spans="1:7" x14ac:dyDescent="0.25">
      <c r="A49" t="s">
        <v>17</v>
      </c>
      <c r="B49">
        <v>4</v>
      </c>
      <c r="C49">
        <v>48</v>
      </c>
      <c r="D49">
        <v>0</v>
      </c>
      <c r="E49">
        <v>0</v>
      </c>
      <c r="F49">
        <f t="shared" si="1"/>
        <v>0</v>
      </c>
      <c r="G49" t="str">
        <f t="shared" si="0"/>
        <v>Cold</v>
      </c>
    </row>
  </sheetData>
  <phoneticPr fontId="2" type="noConversion"/>
  <conditionalFormatting sqref="D1:D1048576">
    <cfRule type="cellIs" dxfId="6" priority="2" operator="lessThan">
      <formula>0</formula>
    </cfRule>
  </conditionalFormatting>
  <conditionalFormatting sqref="E1:E1048576 F1">
    <cfRule type="cellIs" dxfId="5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6D21-F575-43F3-8FAB-9340E91631EE}">
  <dimension ref="A1"/>
  <sheetViews>
    <sheetView workbookViewId="0">
      <selection activeCell="N18" sqref="N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Statystyka</vt:lpstr>
      <vt:lpstr>przyrosty</vt:lpstr>
      <vt:lpstr>Temperatury</vt:lpstr>
      <vt:lpstr>wykres</vt:lpstr>
      <vt:lpstr>amplituda</vt:lpstr>
      <vt:lpstr>mies</vt:lpstr>
      <vt:lpstr>NTyg</vt:lpstr>
      <vt:lpstr>TDzień</vt:lpstr>
      <vt:lpstr>Tnoc</vt:lpstr>
      <vt:lpstr>Tyg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Stanek Krystian</dc:creator>
  <cp:lastModifiedBy>Stanek Krystian</cp:lastModifiedBy>
  <dcterms:created xsi:type="dcterms:W3CDTF">2024-12-24T06:43:48Z</dcterms:created>
  <dcterms:modified xsi:type="dcterms:W3CDTF">2024-12-24T10:59:45Z</dcterms:modified>
</cp:coreProperties>
</file>