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305"/>
  </bookViews>
  <sheets>
    <sheet name="Balans" sheetId="1" r:id="rId1"/>
    <sheet name="Statystyki" sheetId="4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4" i="1" s="1"/>
  <c r="V12" i="4" l="1"/>
  <c r="V11" i="4"/>
  <c r="V10" i="4"/>
  <c r="R12" i="4"/>
  <c r="R11" i="4"/>
  <c r="R10" i="4"/>
  <c r="N12" i="4" l="1"/>
  <c r="N11" i="4"/>
  <c r="N10" i="4"/>
  <c r="J12" i="4"/>
  <c r="J11" i="4"/>
  <c r="K17" i="4" s="1"/>
  <c r="J10" i="4"/>
  <c r="J19" i="4" s="1"/>
  <c r="F12" i="4"/>
  <c r="F11" i="4"/>
  <c r="F10" i="4"/>
  <c r="B20" i="4"/>
  <c r="B17" i="4"/>
  <c r="B12" i="4"/>
  <c r="B10" i="4"/>
  <c r="B18" i="4" s="1"/>
  <c r="B11" i="4"/>
  <c r="C17" i="4" s="1"/>
  <c r="D5" i="1"/>
  <c r="D3" i="1"/>
  <c r="G17" i="4" l="1"/>
  <c r="W20" i="4"/>
  <c r="W16" i="4"/>
  <c r="W19" i="4"/>
  <c r="W18" i="4"/>
  <c r="W17" i="4"/>
  <c r="C20" i="4"/>
  <c r="B19" i="4"/>
  <c r="C19" i="4"/>
  <c r="B16" i="4"/>
  <c r="C18" i="4"/>
  <c r="N18" i="4"/>
  <c r="R19" i="4"/>
  <c r="R17" i="4"/>
  <c r="R20" i="4"/>
  <c r="R16" i="4"/>
  <c r="R18" i="4"/>
  <c r="C16" i="4"/>
  <c r="O17" i="4"/>
  <c r="S18" i="4"/>
  <c r="S20" i="4"/>
  <c r="S16" i="4"/>
  <c r="S17" i="4"/>
  <c r="S19" i="4"/>
  <c r="F17" i="4"/>
  <c r="V20" i="4"/>
  <c r="V16" i="4"/>
  <c r="V19" i="4"/>
  <c r="V18" i="4"/>
  <c r="V17" i="4"/>
  <c r="N20" i="4"/>
  <c r="N17" i="4"/>
  <c r="O19" i="4"/>
  <c r="N19" i="4"/>
  <c r="N16" i="4"/>
  <c r="O18" i="4"/>
  <c r="O16" i="4"/>
  <c r="O20" i="4"/>
  <c r="J20" i="4"/>
  <c r="J17" i="4"/>
  <c r="J16" i="4"/>
  <c r="K19" i="4"/>
  <c r="K18" i="4"/>
  <c r="J18" i="4"/>
  <c r="K16" i="4"/>
  <c r="K20" i="4"/>
  <c r="F18" i="4"/>
  <c r="G19" i="4"/>
  <c r="F19" i="4"/>
  <c r="F16" i="4"/>
  <c r="G18" i="4"/>
  <c r="G16" i="4"/>
  <c r="G20" i="4"/>
  <c r="F20" i="4"/>
  <c r="F2" i="1" l="1"/>
  <c r="F9" i="1"/>
  <c r="G9" i="1" s="1"/>
  <c r="F3" i="1"/>
  <c r="G3" i="1" s="1"/>
  <c r="F7" i="1"/>
  <c r="F4" i="1"/>
  <c r="F5" i="1"/>
  <c r="G5" i="1" s="1"/>
  <c r="F6" i="1"/>
  <c r="G6" i="1" s="1"/>
  <c r="F8" i="1"/>
  <c r="G8" i="1" s="1"/>
  <c r="G4" i="1" l="1"/>
  <c r="G7" i="1"/>
</calcChain>
</file>

<file path=xl/sharedStrings.xml><?xml version="1.0" encoding="utf-8"?>
<sst xmlns="http://schemas.openxmlformats.org/spreadsheetml/2006/main" count="114" uniqueCount="36">
  <si>
    <t>Minimalna liczba kostek</t>
  </si>
  <si>
    <t>Maksymalna liczba kostek</t>
  </si>
  <si>
    <t>Liczba przedmiotów(pancerz)</t>
  </si>
  <si>
    <t>Liczba jakości przedmiotów</t>
  </si>
  <si>
    <t>Liczba punktów na poziom</t>
  </si>
  <si>
    <t>Wariancja</t>
  </si>
  <si>
    <t>Wspólczynnik rozdania punktów w jedną cechę</t>
  </si>
  <si>
    <t>Maksymalna premia ze wszystkich przedmiotów</t>
  </si>
  <si>
    <t>Minimalna wartość cechy</t>
  </si>
  <si>
    <t>Maksymalna wartość cechy</t>
  </si>
  <si>
    <t>Liczba kostek</t>
  </si>
  <si>
    <t>Wartość cechy</t>
  </si>
  <si>
    <t>Minimalna wartość zdrowia</t>
  </si>
  <si>
    <t>Maksymalna wartość zdrowia</t>
  </si>
  <si>
    <t>Liczba członków drużyny</t>
  </si>
  <si>
    <t>Maksymalna wartość zdrowia Startowa</t>
  </si>
  <si>
    <t>Wynik kości</t>
  </si>
  <si>
    <t>Wartość</t>
  </si>
  <si>
    <t>Wzór</t>
  </si>
  <si>
    <t>Wartość oczekiwana</t>
  </si>
  <si>
    <t>Suma</t>
  </si>
  <si>
    <t>Miecz</t>
  </si>
  <si>
    <t>Liczba kości</t>
  </si>
  <si>
    <t>Odchylenie</t>
  </si>
  <si>
    <t>None</t>
  </si>
  <si>
    <t>1x dmg</t>
  </si>
  <si>
    <t>Topór</t>
  </si>
  <si>
    <t>2x dmg</t>
  </si>
  <si>
    <t>Łuk</t>
  </si>
  <si>
    <t>Sztylet</t>
  </si>
  <si>
    <t>0.5x dmg</t>
  </si>
  <si>
    <t>2.5x dmg</t>
  </si>
  <si>
    <t>1.5x dmg</t>
  </si>
  <si>
    <t>Korbacz</t>
  </si>
  <si>
    <t>Miecz dwuręczny</t>
  </si>
  <si>
    <t>Różnica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</si>
</sst>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0" sqref="H10"/>
    </sheetView>
  </sheetViews>
  <sheetFormatPr defaultRowHeight="15" x14ac:dyDescent="0.25"/>
  <cols>
    <col min="1" max="1" width="30.7109375" style="1" customWidth="1"/>
    <col min="2" max="2" width="10.7109375" style="3" customWidth="1"/>
    <col min="3" max="3" width="30.7109375" style="1" customWidth="1"/>
    <col min="4" max="4" width="10.7109375" style="3" customWidth="1"/>
    <col min="5" max="6" width="15.7109375" style="1" customWidth="1"/>
  </cols>
  <sheetData>
    <row r="1" spans="1:8" ht="30" x14ac:dyDescent="0.25">
      <c r="A1" s="1" t="s">
        <v>0</v>
      </c>
      <c r="B1" s="3">
        <v>3</v>
      </c>
      <c r="C1" s="1" t="s">
        <v>7</v>
      </c>
      <c r="D1" s="3">
        <f>B3*B5*B4*(1+B6)*B7</f>
        <v>124.80000000000001</v>
      </c>
      <c r="E1" s="1" t="s">
        <v>10</v>
      </c>
      <c r="F1" s="1" t="s">
        <v>11</v>
      </c>
      <c r="G1" s="1" t="s">
        <v>35</v>
      </c>
    </row>
    <row r="2" spans="1:8" x14ac:dyDescent="0.25">
      <c r="A2" s="1" t="s">
        <v>1</v>
      </c>
      <c r="B2" s="3">
        <v>10</v>
      </c>
      <c r="C2" s="1" t="s">
        <v>9</v>
      </c>
      <c r="D2" s="3">
        <f>ROUND(D1+B9,0)</f>
        <v>161</v>
      </c>
      <c r="E2" s="1">
        <v>3</v>
      </c>
      <c r="F2" s="2">
        <f>ROUND($B$8+($D$2-$B$8)/($B$2-$B$1)*(E2-$B$1),0)</f>
        <v>12</v>
      </c>
      <c r="G2">
        <v>0</v>
      </c>
    </row>
    <row r="3" spans="1:8" x14ac:dyDescent="0.25">
      <c r="A3" s="1" t="s">
        <v>2</v>
      </c>
      <c r="B3" s="3">
        <v>4</v>
      </c>
      <c r="C3" s="1" t="s">
        <v>12</v>
      </c>
      <c r="D3" s="3">
        <f>B10*B8</f>
        <v>36</v>
      </c>
      <c r="E3" s="1">
        <v>4</v>
      </c>
      <c r="F3" s="2">
        <f t="shared" ref="F3:F9" si="0">ROUND($B$8+($D$2-$B$8)/($B$2-$B$1)*(E3-$B$1),0)</f>
        <v>33</v>
      </c>
      <c r="G3" s="19">
        <f>F3-F2</f>
        <v>21</v>
      </c>
    </row>
    <row r="4" spans="1:8" x14ac:dyDescent="0.25">
      <c r="A4" s="1" t="s">
        <v>3</v>
      </c>
      <c r="B4" s="3">
        <v>3</v>
      </c>
      <c r="C4" s="1" t="s">
        <v>13</v>
      </c>
      <c r="D4" s="3">
        <f>B10*D2</f>
        <v>483</v>
      </c>
      <c r="E4" s="1">
        <v>5</v>
      </c>
      <c r="F4" s="2">
        <f t="shared" si="0"/>
        <v>55</v>
      </c>
      <c r="G4" s="19">
        <f t="shared" ref="G4:G9" si="1">F4-F3</f>
        <v>22</v>
      </c>
    </row>
    <row r="5" spans="1:8" ht="30" x14ac:dyDescent="0.25">
      <c r="A5" s="1" t="s">
        <v>4</v>
      </c>
      <c r="B5" s="3">
        <v>20</v>
      </c>
      <c r="C5" s="1" t="s">
        <v>15</v>
      </c>
      <c r="D5" s="3">
        <f>B10*B9</f>
        <v>108</v>
      </c>
      <c r="E5" s="1">
        <v>6</v>
      </c>
      <c r="F5" s="2">
        <f t="shared" si="0"/>
        <v>76</v>
      </c>
      <c r="G5" s="19">
        <f t="shared" si="1"/>
        <v>21</v>
      </c>
    </row>
    <row r="6" spans="1:8" x14ac:dyDescent="0.25">
      <c r="A6" s="1" t="s">
        <v>5</v>
      </c>
      <c r="B6" s="3">
        <v>0.3</v>
      </c>
      <c r="E6" s="1">
        <v>7</v>
      </c>
      <c r="F6" s="2">
        <f t="shared" si="0"/>
        <v>97</v>
      </c>
      <c r="G6" s="19">
        <f t="shared" si="1"/>
        <v>21</v>
      </c>
    </row>
    <row r="7" spans="1:8" ht="30" x14ac:dyDescent="0.25">
      <c r="A7" s="1" t="s">
        <v>6</v>
      </c>
      <c r="B7" s="3">
        <v>0.4</v>
      </c>
      <c r="E7" s="1">
        <v>8</v>
      </c>
      <c r="F7" s="2">
        <f t="shared" si="0"/>
        <v>118</v>
      </c>
      <c r="G7" s="19">
        <f t="shared" si="1"/>
        <v>21</v>
      </c>
    </row>
    <row r="8" spans="1:8" x14ac:dyDescent="0.25">
      <c r="A8" s="1" t="s">
        <v>8</v>
      </c>
      <c r="B8" s="3">
        <v>12</v>
      </c>
      <c r="E8" s="1">
        <v>9</v>
      </c>
      <c r="F8" s="2">
        <f t="shared" si="0"/>
        <v>140</v>
      </c>
      <c r="G8" s="19">
        <f t="shared" si="1"/>
        <v>22</v>
      </c>
    </row>
    <row r="9" spans="1:8" x14ac:dyDescent="0.25">
      <c r="A9" s="1" t="s">
        <v>9</v>
      </c>
      <c r="B9" s="3">
        <v>36</v>
      </c>
      <c r="E9" s="1">
        <v>10</v>
      </c>
      <c r="F9" s="2">
        <f t="shared" si="0"/>
        <v>161</v>
      </c>
      <c r="G9" s="19">
        <f t="shared" si="1"/>
        <v>21</v>
      </c>
      <c r="H9">
        <v>160</v>
      </c>
    </row>
    <row r="10" spans="1:8" x14ac:dyDescent="0.25">
      <c r="A10" s="1" t="s">
        <v>14</v>
      </c>
      <c r="B10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="80" zoomScaleNormal="80" workbookViewId="0">
      <selection activeCell="B4" sqref="B4"/>
    </sheetView>
  </sheetViews>
  <sheetFormatPr defaultRowHeight="15" x14ac:dyDescent="0.25"/>
  <cols>
    <col min="1" max="25" width="12.7109375" style="1" customWidth="1"/>
  </cols>
  <sheetData>
    <row r="1" spans="1:23" ht="15.75" thickBot="1" x14ac:dyDescent="0.3">
      <c r="A1" s="16" t="s">
        <v>21</v>
      </c>
      <c r="B1" s="17"/>
      <c r="C1" s="18"/>
      <c r="E1" s="16" t="s">
        <v>34</v>
      </c>
      <c r="F1" s="17"/>
      <c r="G1" s="18"/>
      <c r="I1" s="16" t="s">
        <v>28</v>
      </c>
      <c r="J1" s="17"/>
      <c r="K1" s="18"/>
      <c r="M1" s="16" t="s">
        <v>29</v>
      </c>
      <c r="N1" s="17"/>
      <c r="O1" s="18"/>
      <c r="Q1" s="16" t="s">
        <v>33</v>
      </c>
      <c r="R1" s="17"/>
      <c r="S1" s="18"/>
      <c r="U1" s="16" t="s">
        <v>26</v>
      </c>
      <c r="V1" s="17"/>
      <c r="W1" s="18"/>
    </row>
    <row r="2" spans="1:23" ht="15.75" thickBot="1" x14ac:dyDescent="0.3">
      <c r="A2" s="15" t="s">
        <v>16</v>
      </c>
      <c r="B2" s="4" t="s">
        <v>17</v>
      </c>
      <c r="C2" s="5" t="s">
        <v>18</v>
      </c>
      <c r="E2" s="15" t="s">
        <v>16</v>
      </c>
      <c r="F2" s="4" t="s">
        <v>17</v>
      </c>
      <c r="G2" s="5" t="s">
        <v>18</v>
      </c>
      <c r="I2" s="15" t="s">
        <v>16</v>
      </c>
      <c r="J2" s="4" t="s">
        <v>17</v>
      </c>
      <c r="K2" s="5" t="s">
        <v>18</v>
      </c>
      <c r="M2" s="15" t="s">
        <v>16</v>
      </c>
      <c r="N2" s="4" t="s">
        <v>17</v>
      </c>
      <c r="O2" s="5" t="s">
        <v>18</v>
      </c>
      <c r="Q2" s="15" t="s">
        <v>16</v>
      </c>
      <c r="R2" s="4" t="s">
        <v>17</v>
      </c>
      <c r="S2" s="5" t="s">
        <v>18</v>
      </c>
      <c r="U2" s="15" t="s">
        <v>16</v>
      </c>
      <c r="V2" s="4" t="s">
        <v>17</v>
      </c>
      <c r="W2" s="5" t="s">
        <v>18</v>
      </c>
    </row>
    <row r="3" spans="1:23" x14ac:dyDescent="0.25">
      <c r="A3" s="12">
        <v>1</v>
      </c>
      <c r="B3" s="6">
        <v>0</v>
      </c>
      <c r="C3" s="7" t="s">
        <v>24</v>
      </c>
      <c r="E3" s="12">
        <v>1</v>
      </c>
      <c r="F3" s="6">
        <v>0</v>
      </c>
      <c r="G3" s="7" t="s">
        <v>24</v>
      </c>
      <c r="I3" s="12">
        <v>1</v>
      </c>
      <c r="J3" s="6">
        <v>0</v>
      </c>
      <c r="K3" s="7" t="s">
        <v>24</v>
      </c>
      <c r="M3" s="12">
        <v>1</v>
      </c>
      <c r="N3" s="6">
        <v>0</v>
      </c>
      <c r="O3" s="7" t="s">
        <v>24</v>
      </c>
      <c r="Q3" s="12">
        <v>1</v>
      </c>
      <c r="R3" s="6">
        <v>0</v>
      </c>
      <c r="S3" s="7" t="s">
        <v>24</v>
      </c>
      <c r="U3" s="12">
        <v>1</v>
      </c>
      <c r="V3" s="6">
        <v>0</v>
      </c>
      <c r="W3" s="7" t="s">
        <v>24</v>
      </c>
    </row>
    <row r="4" spans="1:23" x14ac:dyDescent="0.25">
      <c r="A4" s="13">
        <v>2</v>
      </c>
      <c r="B4" s="1">
        <v>0</v>
      </c>
      <c r="C4" s="8" t="s">
        <v>24</v>
      </c>
      <c r="E4" s="13">
        <v>2</v>
      </c>
      <c r="F4" s="1">
        <v>0</v>
      </c>
      <c r="G4" s="8" t="s">
        <v>24</v>
      </c>
      <c r="I4" s="13">
        <v>2</v>
      </c>
      <c r="J4" s="1">
        <v>0</v>
      </c>
      <c r="K4" s="8" t="s">
        <v>24</v>
      </c>
      <c r="M4" s="13">
        <v>2</v>
      </c>
      <c r="N4" s="1">
        <v>2</v>
      </c>
      <c r="O4" s="8" t="s">
        <v>30</v>
      </c>
      <c r="Q4" s="13">
        <v>2</v>
      </c>
      <c r="R4" s="1">
        <v>0</v>
      </c>
      <c r="S4" s="8" t="s">
        <v>24</v>
      </c>
      <c r="U4" s="13">
        <v>2</v>
      </c>
      <c r="V4" s="1">
        <v>0</v>
      </c>
      <c r="W4" s="8" t="s">
        <v>24</v>
      </c>
    </row>
    <row r="5" spans="1:23" x14ac:dyDescent="0.25">
      <c r="A5" s="13">
        <v>3</v>
      </c>
      <c r="B5" s="1">
        <v>4</v>
      </c>
      <c r="C5" s="8" t="s">
        <v>25</v>
      </c>
      <c r="E5" s="13">
        <v>3</v>
      </c>
      <c r="F5" s="1">
        <v>0</v>
      </c>
      <c r="G5" s="8" t="s">
        <v>24</v>
      </c>
      <c r="I5" s="13">
        <v>3</v>
      </c>
      <c r="J5" s="1">
        <v>3</v>
      </c>
      <c r="K5" s="8" t="s">
        <v>25</v>
      </c>
      <c r="M5" s="13">
        <v>3</v>
      </c>
      <c r="N5" s="1">
        <v>2</v>
      </c>
      <c r="O5" s="8" t="s">
        <v>30</v>
      </c>
      <c r="Q5" s="13">
        <v>3</v>
      </c>
      <c r="R5" s="1">
        <v>4</v>
      </c>
      <c r="S5" s="8" t="s">
        <v>25</v>
      </c>
      <c r="U5" s="13">
        <v>3</v>
      </c>
      <c r="V5" s="1">
        <v>0</v>
      </c>
      <c r="W5" s="8" t="s">
        <v>24</v>
      </c>
    </row>
    <row r="6" spans="1:23" x14ac:dyDescent="0.25">
      <c r="A6" s="13">
        <v>4</v>
      </c>
      <c r="B6" s="1">
        <v>4</v>
      </c>
      <c r="C6" s="8" t="s">
        <v>25</v>
      </c>
      <c r="E6" s="13">
        <v>4</v>
      </c>
      <c r="F6" s="1">
        <v>5</v>
      </c>
      <c r="G6" s="8" t="s">
        <v>25</v>
      </c>
      <c r="I6" s="13">
        <v>4</v>
      </c>
      <c r="J6" s="1">
        <v>3</v>
      </c>
      <c r="K6" s="8" t="s">
        <v>25</v>
      </c>
      <c r="M6" s="13">
        <v>4</v>
      </c>
      <c r="N6" s="1">
        <v>2</v>
      </c>
      <c r="O6" s="8" t="s">
        <v>30</v>
      </c>
      <c r="Q6" s="13">
        <v>4</v>
      </c>
      <c r="R6" s="1">
        <v>4</v>
      </c>
      <c r="S6" s="8" t="s">
        <v>25</v>
      </c>
      <c r="U6" s="13">
        <v>4</v>
      </c>
      <c r="V6" s="1">
        <v>0</v>
      </c>
      <c r="W6" s="8" t="s">
        <v>24</v>
      </c>
    </row>
    <row r="7" spans="1:23" x14ac:dyDescent="0.25">
      <c r="A7" s="13">
        <v>5</v>
      </c>
      <c r="B7" s="1">
        <v>6</v>
      </c>
      <c r="C7" s="8" t="s">
        <v>32</v>
      </c>
      <c r="E7" s="13">
        <v>5</v>
      </c>
      <c r="F7" s="1">
        <v>5</v>
      </c>
      <c r="G7" s="8" t="s">
        <v>25</v>
      </c>
      <c r="I7" s="13">
        <v>5</v>
      </c>
      <c r="J7" s="1">
        <v>7</v>
      </c>
      <c r="K7" s="8" t="s">
        <v>27</v>
      </c>
      <c r="M7" s="13">
        <v>5</v>
      </c>
      <c r="N7" s="1">
        <v>4</v>
      </c>
      <c r="O7" s="8" t="s">
        <v>25</v>
      </c>
      <c r="Q7" s="13">
        <v>5</v>
      </c>
      <c r="R7" s="1">
        <v>4</v>
      </c>
      <c r="S7" s="8" t="s">
        <v>25</v>
      </c>
      <c r="U7" s="13">
        <v>5</v>
      </c>
      <c r="V7" s="1">
        <v>10</v>
      </c>
      <c r="W7" s="8" t="s">
        <v>25</v>
      </c>
    </row>
    <row r="8" spans="1:23" ht="15.75" thickBot="1" x14ac:dyDescent="0.3">
      <c r="A8" s="14">
        <v>6</v>
      </c>
      <c r="B8" s="10">
        <v>6</v>
      </c>
      <c r="C8" s="11" t="s">
        <v>32</v>
      </c>
      <c r="E8" s="14">
        <v>6</v>
      </c>
      <c r="F8" s="10">
        <v>10</v>
      </c>
      <c r="G8" s="11" t="s">
        <v>27</v>
      </c>
      <c r="I8" s="14">
        <v>6</v>
      </c>
      <c r="J8" s="10">
        <v>7</v>
      </c>
      <c r="K8" s="11" t="s">
        <v>27</v>
      </c>
      <c r="M8" s="14">
        <v>6</v>
      </c>
      <c r="N8" s="10">
        <v>10</v>
      </c>
      <c r="O8" s="11" t="s">
        <v>31</v>
      </c>
      <c r="Q8" s="14">
        <v>6</v>
      </c>
      <c r="R8" s="10">
        <v>8</v>
      </c>
      <c r="S8" s="11" t="s">
        <v>27</v>
      </c>
      <c r="U8" s="14">
        <v>6</v>
      </c>
      <c r="V8" s="10">
        <v>10</v>
      </c>
      <c r="W8" s="11" t="s">
        <v>25</v>
      </c>
    </row>
    <row r="9" spans="1:23" ht="15.75" thickBot="1" x14ac:dyDescent="0.3"/>
    <row r="10" spans="1:23" ht="30" x14ac:dyDescent="0.25">
      <c r="A10" s="12" t="s">
        <v>19</v>
      </c>
      <c r="B10" s="7">
        <f>SUM(B3:B8)/6</f>
        <v>3.3333333333333335</v>
      </c>
      <c r="E10" s="12" t="s">
        <v>19</v>
      </c>
      <c r="F10" s="7">
        <f>SUM(F3:F8)/6</f>
        <v>3.3333333333333335</v>
      </c>
      <c r="I10" s="12" t="s">
        <v>19</v>
      </c>
      <c r="J10" s="7">
        <f>SUM(J3:J8)/6</f>
        <v>3.3333333333333335</v>
      </c>
      <c r="M10" s="12" t="s">
        <v>19</v>
      </c>
      <c r="N10" s="7">
        <f>SUM(N3:N8)/6</f>
        <v>3.3333333333333335</v>
      </c>
      <c r="Q10" s="12" t="s">
        <v>19</v>
      </c>
      <c r="R10" s="7">
        <f>SUM(R3:R8)/6</f>
        <v>3.3333333333333335</v>
      </c>
      <c r="U10" s="12" t="s">
        <v>19</v>
      </c>
      <c r="V10" s="7">
        <f>SUM(V3:V8)/6</f>
        <v>3.3333333333333335</v>
      </c>
    </row>
    <row r="11" spans="1:23" x14ac:dyDescent="0.25">
      <c r="A11" s="13" t="s">
        <v>23</v>
      </c>
      <c r="B11" s="8">
        <f>_xlfn.STDEV.P(B3:B8)</f>
        <v>2.4944382578492941</v>
      </c>
      <c r="E11" s="13" t="s">
        <v>23</v>
      </c>
      <c r="F11" s="8">
        <f>_xlfn.STDEV.P(F3:F8)</f>
        <v>3.7267799624996494</v>
      </c>
      <c r="I11" s="13" t="s">
        <v>23</v>
      </c>
      <c r="J11" s="8">
        <f>_xlfn.STDEV.P(J3:J8)</f>
        <v>2.8674417556808756</v>
      </c>
      <c r="M11" s="13" t="s">
        <v>23</v>
      </c>
      <c r="N11" s="8">
        <f>_xlfn.STDEV.P(N3:N8)</f>
        <v>3.197221015541813</v>
      </c>
      <c r="Q11" s="13" t="s">
        <v>23</v>
      </c>
      <c r="R11" s="8">
        <f>_xlfn.STDEV.P(R3:R8)</f>
        <v>2.7487370837451071</v>
      </c>
      <c r="U11" s="13" t="s">
        <v>23</v>
      </c>
      <c r="V11" s="8">
        <f>_xlfn.STDEV.P(V3:V8)</f>
        <v>4.714045207910317</v>
      </c>
    </row>
    <row r="12" spans="1:23" ht="15.75" thickBot="1" x14ac:dyDescent="0.3">
      <c r="A12" s="14" t="s">
        <v>20</v>
      </c>
      <c r="B12" s="11">
        <f>SUM(B3:B8)</f>
        <v>20</v>
      </c>
      <c r="E12" s="14" t="s">
        <v>20</v>
      </c>
      <c r="F12" s="11">
        <f>SUM(F3:F8)</f>
        <v>20</v>
      </c>
      <c r="I12" s="14" t="s">
        <v>20</v>
      </c>
      <c r="J12" s="11">
        <f>SUM(J3:J8)</f>
        <v>20</v>
      </c>
      <c r="M12" s="14" t="s">
        <v>20</v>
      </c>
      <c r="N12" s="11">
        <f>SUM(N3:N8)</f>
        <v>20</v>
      </c>
      <c r="Q12" s="14" t="s">
        <v>20</v>
      </c>
      <c r="R12" s="11">
        <f>SUM(R3:R8)</f>
        <v>20</v>
      </c>
      <c r="U12" s="14" t="s">
        <v>20</v>
      </c>
      <c r="V12" s="11">
        <f>SUM(V3:V8)</f>
        <v>20</v>
      </c>
    </row>
    <row r="14" spans="1:23" ht="15.75" thickBot="1" x14ac:dyDescent="0.3"/>
    <row r="15" spans="1:23" ht="30.75" thickBot="1" x14ac:dyDescent="0.3">
      <c r="A15" s="15" t="s">
        <v>22</v>
      </c>
      <c r="B15" s="4" t="s">
        <v>19</v>
      </c>
      <c r="C15" s="5" t="s">
        <v>23</v>
      </c>
      <c r="E15" s="15" t="s">
        <v>22</v>
      </c>
      <c r="F15" s="4" t="s">
        <v>19</v>
      </c>
      <c r="G15" s="5" t="s">
        <v>23</v>
      </c>
      <c r="I15" s="15" t="s">
        <v>22</v>
      </c>
      <c r="J15" s="4" t="s">
        <v>19</v>
      </c>
      <c r="K15" s="5" t="s">
        <v>23</v>
      </c>
      <c r="L15" s="13"/>
      <c r="M15" s="5" t="s">
        <v>22</v>
      </c>
      <c r="N15" s="4" t="s">
        <v>19</v>
      </c>
      <c r="O15" s="5" t="s">
        <v>23</v>
      </c>
      <c r="P15" s="13"/>
      <c r="Q15" s="5" t="s">
        <v>22</v>
      </c>
      <c r="R15" s="4" t="s">
        <v>19</v>
      </c>
      <c r="S15" s="5" t="s">
        <v>23</v>
      </c>
      <c r="T15" s="13"/>
      <c r="U15" s="5" t="s">
        <v>22</v>
      </c>
      <c r="V15" s="4" t="s">
        <v>19</v>
      </c>
      <c r="W15" s="5" t="s">
        <v>23</v>
      </c>
    </row>
    <row r="16" spans="1:23" x14ac:dyDescent="0.25">
      <c r="A16" s="8">
        <v>2</v>
      </c>
      <c r="B16" s="1">
        <f>A16*$B$10</f>
        <v>6.666666666666667</v>
      </c>
      <c r="C16" s="8">
        <f>SQRT(A16)*$B$11</f>
        <v>3.5276684147527875</v>
      </c>
      <c r="D16" s="13"/>
      <c r="E16" s="8">
        <v>2</v>
      </c>
      <c r="F16" s="1">
        <f>E16*$F$10</f>
        <v>6.666666666666667</v>
      </c>
      <c r="G16" s="8">
        <f>SQRT(E16)*$F$11</f>
        <v>5.2704627669472988</v>
      </c>
      <c r="H16" s="13"/>
      <c r="I16" s="8">
        <v>2</v>
      </c>
      <c r="J16" s="1">
        <f>I16*$J$10</f>
        <v>6.666666666666667</v>
      </c>
      <c r="K16" s="8">
        <f>SQRT(I16)*$J$11</f>
        <v>4.0551750201988135</v>
      </c>
      <c r="L16" s="13"/>
      <c r="M16" s="8">
        <v>2</v>
      </c>
      <c r="N16" s="1">
        <f>M16*$N$10</f>
        <v>6.666666666666667</v>
      </c>
      <c r="O16" s="8">
        <f>SQRT(M16)*$N$11</f>
        <v>4.5215533220835127</v>
      </c>
      <c r="P16" s="13"/>
      <c r="Q16" s="8">
        <v>2</v>
      </c>
      <c r="R16" s="1">
        <f>Q16*$N$10</f>
        <v>6.666666666666667</v>
      </c>
      <c r="S16" s="8">
        <f>SQRT(Q16)*$N$11</f>
        <v>4.5215533220835127</v>
      </c>
      <c r="T16" s="13"/>
      <c r="U16" s="8">
        <v>2</v>
      </c>
      <c r="V16" s="1">
        <f>U16*$F$10</f>
        <v>6.666666666666667</v>
      </c>
      <c r="W16" s="8">
        <f>SQRT(U16)*$F$11</f>
        <v>5.2704627669472988</v>
      </c>
    </row>
    <row r="17" spans="1:23" x14ac:dyDescent="0.25">
      <c r="A17" s="8">
        <v>3</v>
      </c>
      <c r="B17" s="1">
        <f>A17*$B$10</f>
        <v>10</v>
      </c>
      <c r="C17" s="8">
        <f>SQRT(A17)*$B$11</f>
        <v>4.320493798938573</v>
      </c>
      <c r="D17" s="13"/>
      <c r="E17" s="8">
        <v>3</v>
      </c>
      <c r="F17" s="1">
        <f t="shared" ref="F17:F20" si="0">E17*$F$10</f>
        <v>10</v>
      </c>
      <c r="G17" s="8">
        <f t="shared" ref="G17:G20" si="1">SQRT(E17)*$F$11</f>
        <v>6.4549722436790278</v>
      </c>
      <c r="H17" s="13"/>
      <c r="I17" s="8">
        <v>3</v>
      </c>
      <c r="J17" s="1">
        <f t="shared" ref="J17:J20" si="2">I17*$J$10</f>
        <v>10</v>
      </c>
      <c r="K17" s="8">
        <f t="shared" ref="K17:K20" si="3">SQRT(I17)*$J$11</f>
        <v>4.9665548085837798</v>
      </c>
      <c r="L17" s="13"/>
      <c r="M17" s="8">
        <v>3</v>
      </c>
      <c r="N17" s="1">
        <f t="shared" ref="N17:N20" si="4">M17*$N$10</f>
        <v>10</v>
      </c>
      <c r="O17" s="8">
        <f t="shared" ref="O17:O20" si="5">SQRT(M17)*$N$11</f>
        <v>5.5377492419453826</v>
      </c>
      <c r="P17" s="13"/>
      <c r="Q17" s="8">
        <v>3</v>
      </c>
      <c r="R17" s="1">
        <f t="shared" ref="R17:R20" si="6">Q17*$N$10</f>
        <v>10</v>
      </c>
      <c r="S17" s="8">
        <f t="shared" ref="S17:S20" si="7">SQRT(Q17)*$N$11</f>
        <v>5.5377492419453826</v>
      </c>
      <c r="T17" s="13"/>
      <c r="U17" s="8">
        <v>3</v>
      </c>
      <c r="V17" s="1">
        <f t="shared" ref="V17:V20" si="8">U17*$F$10</f>
        <v>10</v>
      </c>
      <c r="W17" s="8">
        <f t="shared" ref="W17:W20" si="9">SQRT(U17)*$F$11</f>
        <v>6.4549722436790278</v>
      </c>
    </row>
    <row r="18" spans="1:23" x14ac:dyDescent="0.25">
      <c r="A18" s="8">
        <v>4</v>
      </c>
      <c r="B18" s="1">
        <f t="shared" ref="B18:B20" si="10">A18*$B$10</f>
        <v>13.333333333333334</v>
      </c>
      <c r="C18" s="8">
        <f t="shared" ref="C18:C20" si="11">SQRT(A18)*$B$11</f>
        <v>4.9888765156985881</v>
      </c>
      <c r="D18" s="13"/>
      <c r="E18" s="8">
        <v>4</v>
      </c>
      <c r="F18" s="1">
        <f t="shared" si="0"/>
        <v>13.333333333333334</v>
      </c>
      <c r="G18" s="8">
        <f t="shared" si="1"/>
        <v>7.4535599249992988</v>
      </c>
      <c r="H18" s="13"/>
      <c r="I18" s="8">
        <v>4</v>
      </c>
      <c r="J18" s="1">
        <f t="shared" si="2"/>
        <v>13.333333333333334</v>
      </c>
      <c r="K18" s="8">
        <f t="shared" si="3"/>
        <v>5.7348835113617511</v>
      </c>
      <c r="L18" s="13"/>
      <c r="M18" s="8">
        <v>4</v>
      </c>
      <c r="N18" s="1">
        <f t="shared" si="4"/>
        <v>13.333333333333334</v>
      </c>
      <c r="O18" s="8">
        <f t="shared" si="5"/>
        <v>6.3944420310836261</v>
      </c>
      <c r="P18" s="13"/>
      <c r="Q18" s="8">
        <v>4</v>
      </c>
      <c r="R18" s="1">
        <f t="shared" si="6"/>
        <v>13.333333333333334</v>
      </c>
      <c r="S18" s="8">
        <f t="shared" si="7"/>
        <v>6.3944420310836261</v>
      </c>
      <c r="T18" s="13"/>
      <c r="U18" s="8">
        <v>4</v>
      </c>
      <c r="V18" s="1">
        <f t="shared" si="8"/>
        <v>13.333333333333334</v>
      </c>
      <c r="W18" s="8">
        <f t="shared" si="9"/>
        <v>7.4535599249992988</v>
      </c>
    </row>
    <row r="19" spans="1:23" x14ac:dyDescent="0.25">
      <c r="A19" s="8">
        <v>5</v>
      </c>
      <c r="B19" s="1">
        <f t="shared" si="10"/>
        <v>16.666666666666668</v>
      </c>
      <c r="C19" s="8">
        <f t="shared" si="11"/>
        <v>5.5777335102271701</v>
      </c>
      <c r="D19" s="13"/>
      <c r="E19" s="8">
        <v>5</v>
      </c>
      <c r="F19" s="1">
        <f t="shared" si="0"/>
        <v>16.666666666666668</v>
      </c>
      <c r="G19" s="8">
        <f t="shared" si="1"/>
        <v>8.3333333333333339</v>
      </c>
      <c r="H19" s="13"/>
      <c r="I19" s="8">
        <v>5</v>
      </c>
      <c r="J19" s="1">
        <f t="shared" si="2"/>
        <v>16.666666666666668</v>
      </c>
      <c r="K19" s="8">
        <f t="shared" si="3"/>
        <v>6.4117946872237814</v>
      </c>
      <c r="L19" s="13"/>
      <c r="M19" s="8">
        <v>5</v>
      </c>
      <c r="N19" s="1">
        <f t="shared" si="4"/>
        <v>16.666666666666668</v>
      </c>
      <c r="O19" s="8">
        <f t="shared" si="5"/>
        <v>7.1492035298424055</v>
      </c>
      <c r="P19" s="13"/>
      <c r="Q19" s="8">
        <v>5</v>
      </c>
      <c r="R19" s="1">
        <f t="shared" si="6"/>
        <v>16.666666666666668</v>
      </c>
      <c r="S19" s="8">
        <f t="shared" si="7"/>
        <v>7.1492035298424055</v>
      </c>
      <c r="T19" s="13"/>
      <c r="U19" s="8">
        <v>5</v>
      </c>
      <c r="V19" s="1">
        <f t="shared" si="8"/>
        <v>16.666666666666668</v>
      </c>
      <c r="W19" s="8">
        <f t="shared" si="9"/>
        <v>8.3333333333333339</v>
      </c>
    </row>
    <row r="20" spans="1:23" ht="15.75" thickBot="1" x14ac:dyDescent="0.3">
      <c r="A20" s="11">
        <v>6</v>
      </c>
      <c r="B20" s="9">
        <f t="shared" si="10"/>
        <v>20</v>
      </c>
      <c r="C20" s="11">
        <f t="shared" si="11"/>
        <v>6.1101009266077853</v>
      </c>
      <c r="D20" s="13"/>
      <c r="E20" s="11">
        <v>6</v>
      </c>
      <c r="F20" s="9">
        <f t="shared" si="0"/>
        <v>20</v>
      </c>
      <c r="G20" s="11">
        <f t="shared" si="1"/>
        <v>9.1287092917527684</v>
      </c>
      <c r="H20" s="13"/>
      <c r="I20" s="11">
        <v>6</v>
      </c>
      <c r="J20" s="9">
        <f t="shared" si="2"/>
        <v>20</v>
      </c>
      <c r="K20" s="11">
        <f t="shared" si="3"/>
        <v>7.0237691685684922</v>
      </c>
      <c r="L20" s="13"/>
      <c r="M20" s="11">
        <v>6</v>
      </c>
      <c r="N20" s="9">
        <f t="shared" si="4"/>
        <v>20</v>
      </c>
      <c r="O20" s="11">
        <f t="shared" si="5"/>
        <v>7.8315600829804861</v>
      </c>
      <c r="P20" s="13"/>
      <c r="Q20" s="11">
        <v>6</v>
      </c>
      <c r="R20" s="9">
        <f t="shared" si="6"/>
        <v>20</v>
      </c>
      <c r="S20" s="11">
        <f t="shared" si="7"/>
        <v>7.8315600829804861</v>
      </c>
      <c r="T20" s="13"/>
      <c r="U20" s="11">
        <v>6</v>
      </c>
      <c r="V20" s="9">
        <f t="shared" si="8"/>
        <v>20</v>
      </c>
      <c r="W20" s="11">
        <f t="shared" si="9"/>
        <v>9.1287092917527684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Balans</vt:lpstr>
      <vt:lpstr>Statystyki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2024-07-17T20:23:19Z</dcterms:modified>
</cp:coreProperties>
</file>