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A7F048E7-2C64-4103-A175-F7BBCACD7981}" xr6:coauthVersionLast="34" xr6:coauthVersionMax="34" xr10:uidLastSave="{00000000-0000-0000-0000-000000000000}"/>
  <bookViews>
    <workbookView xWindow="0" yWindow="0" windowWidth="22260" windowHeight="12647" xr2:uid="{00000000-000D-0000-FFFF-FFFF00000000}"/>
  </bookViews>
  <sheets>
    <sheet name="Cost" sheetId="1" r:id="rId1"/>
    <sheet name="Power Managemen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F3" i="1"/>
  <c r="F5" i="1"/>
  <c r="F6" i="1"/>
  <c r="F7" i="1"/>
  <c r="F9" i="1"/>
  <c r="H5" i="1" s="1"/>
  <c r="F10" i="1"/>
  <c r="F11" i="1"/>
  <c r="F2" i="1"/>
  <c r="C11" i="1"/>
  <c r="C10" i="1"/>
  <c r="C8" i="1"/>
  <c r="C7" i="1"/>
  <c r="C6" i="1"/>
  <c r="C5" i="1"/>
  <c r="C3" i="1"/>
  <c r="C2" i="1"/>
  <c r="F3" i="2"/>
  <c r="D3" i="2"/>
  <c r="B9" i="1"/>
  <c r="E3" i="1" l="1"/>
  <c r="E4" i="1"/>
  <c r="E5" i="1"/>
  <c r="E6" i="1"/>
  <c r="E7" i="1"/>
  <c r="E8" i="1"/>
  <c r="E9" i="1"/>
  <c r="E10" i="1"/>
  <c r="E11" i="1"/>
  <c r="E2" i="1"/>
  <c r="F2" i="2"/>
  <c r="D2" i="2"/>
  <c r="H2" i="1" l="1"/>
</calcChain>
</file>

<file path=xl/sharedStrings.xml><?xml version="1.0" encoding="utf-8"?>
<sst xmlns="http://schemas.openxmlformats.org/spreadsheetml/2006/main" count="24" uniqueCount="22">
  <si>
    <t>Name</t>
  </si>
  <si>
    <t>3.7V 18650 Lithium Battery 2200mah</t>
  </si>
  <si>
    <t>Flashlight</t>
  </si>
  <si>
    <t>Qty</t>
  </si>
  <si>
    <t>Total Power (W)</t>
  </si>
  <si>
    <t>Current (I)</t>
  </si>
  <si>
    <t>Voltage (V)</t>
  </si>
  <si>
    <t>Power (W)</t>
  </si>
  <si>
    <t>LED strip</t>
  </si>
  <si>
    <t>BreadBoard</t>
  </si>
  <si>
    <t>Ultrasonic Sensor</t>
  </si>
  <si>
    <t>Laser</t>
  </si>
  <si>
    <t>Mosfit</t>
  </si>
  <si>
    <t>Buzzer</t>
  </si>
  <si>
    <t>Accelerator</t>
  </si>
  <si>
    <t>MKR1000</t>
  </si>
  <si>
    <t>Switch</t>
  </si>
  <si>
    <t>Price</t>
  </si>
  <si>
    <t>Cost</t>
  </si>
  <si>
    <t>LED Stripe</t>
  </si>
  <si>
    <t>CHS Price</t>
  </si>
  <si>
    <t>CHS_COST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</si>
</sst>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9" sqref="G9"/>
    </sheetView>
  </sheetViews>
  <sheetFormatPr defaultRowHeight="14.35" x14ac:dyDescent="0.5"/>
  <cols>
    <col min="1" max="1" width="14.64453125" bestFit="1" customWidth="1"/>
    <col min="3" max="3" width="13.703125" bestFit="1" customWidth="1"/>
    <col min="6" max="6" width="10.46875" bestFit="1" customWidth="1"/>
  </cols>
  <sheetData>
    <row r="1" spans="1:8" ht="16.350000000000001" customHeight="1" x14ac:dyDescent="0.5">
      <c r="A1" s="2"/>
      <c r="B1" s="2" t="s">
        <v>17</v>
      </c>
      <c r="C1" s="2" t="s">
        <v>20</v>
      </c>
      <c r="D1" s="2" t="s">
        <v>3</v>
      </c>
      <c r="E1" s="2" t="s">
        <v>18</v>
      </c>
      <c r="F1" s="2" t="s">
        <v>21</v>
      </c>
    </row>
    <row r="2" spans="1:8" ht="15" customHeight="1" x14ac:dyDescent="0.5">
      <c r="A2" s="2" t="s">
        <v>9</v>
      </c>
      <c r="B2" s="3">
        <v>9.9</v>
      </c>
      <c r="C2" s="2">
        <f xml:space="preserve"> 3 / 6.8</f>
        <v>0.44117647058823528</v>
      </c>
      <c r="D2">
        <v>1</v>
      </c>
      <c r="E2">
        <f>B2*D2</f>
        <v>9.9</v>
      </c>
      <c r="F2">
        <f>C2*D2</f>
        <v>0.44117647058823528</v>
      </c>
      <c r="H2">
        <f>SUM(E2:E11)</f>
        <v>84.088999999999999</v>
      </c>
    </row>
    <row r="3" spans="1:8" ht="14" customHeight="1" x14ac:dyDescent="0.5">
      <c r="A3" s="2" t="s">
        <v>10</v>
      </c>
      <c r="B3" s="3">
        <v>3.95</v>
      </c>
      <c r="C3" s="2">
        <f>3.5 / 6.8</f>
        <v>0.51470588235294124</v>
      </c>
      <c r="D3">
        <v>2</v>
      </c>
      <c r="E3">
        <f t="shared" ref="E3:E11" si="0">B3*D3</f>
        <v>7.9</v>
      </c>
      <c r="F3">
        <f t="shared" ref="F3:F11" si="1">C3*D3</f>
        <v>1.0294117647058825</v>
      </c>
    </row>
    <row r="4" spans="1:8" x14ac:dyDescent="0.5">
      <c r="A4" s="2" t="s">
        <v>11</v>
      </c>
      <c r="B4" s="3">
        <v>9.9</v>
      </c>
      <c r="C4" s="2"/>
      <c r="D4">
        <v>1</v>
      </c>
      <c r="E4">
        <f t="shared" si="0"/>
        <v>9.9</v>
      </c>
      <c r="F4">
        <v>9.9</v>
      </c>
    </row>
    <row r="5" spans="1:8" ht="15.35" customHeight="1" x14ac:dyDescent="0.5">
      <c r="A5" s="2" t="s">
        <v>12</v>
      </c>
      <c r="B5" s="3">
        <v>1.04</v>
      </c>
      <c r="C5" s="2">
        <f xml:space="preserve"> 3.45 / 6.8</f>
        <v>0.50735294117647067</v>
      </c>
      <c r="D5">
        <v>4</v>
      </c>
      <c r="E5">
        <f t="shared" si="0"/>
        <v>4.16</v>
      </c>
      <c r="F5">
        <f t="shared" si="1"/>
        <v>2.0294117647058827</v>
      </c>
      <c r="H5">
        <f>SUM(F2:F11)</f>
        <v>37.580882352941181</v>
      </c>
    </row>
    <row r="6" spans="1:8" x14ac:dyDescent="0.5">
      <c r="A6" s="2" t="s">
        <v>13</v>
      </c>
      <c r="B6" s="3">
        <v>0.92500000000000004</v>
      </c>
      <c r="C6" s="2">
        <f xml:space="preserve"> 3.12 / 6.8</f>
        <v>0.45882352941176474</v>
      </c>
      <c r="D6">
        <v>1</v>
      </c>
      <c r="E6">
        <f t="shared" si="0"/>
        <v>0.92500000000000004</v>
      </c>
      <c r="F6">
        <f t="shared" si="1"/>
        <v>0.45882352941176474</v>
      </c>
    </row>
    <row r="7" spans="1:8" ht="16" customHeight="1" x14ac:dyDescent="0.5">
      <c r="A7" s="2" t="s">
        <v>14</v>
      </c>
      <c r="B7" s="3">
        <v>10</v>
      </c>
      <c r="C7" s="2">
        <f xml:space="preserve"> 14.11 / 6.8</f>
        <v>2.0750000000000002</v>
      </c>
      <c r="D7">
        <v>1</v>
      </c>
      <c r="E7">
        <f t="shared" si="0"/>
        <v>10</v>
      </c>
      <c r="F7">
        <f t="shared" si="1"/>
        <v>2.0750000000000002</v>
      </c>
    </row>
    <row r="8" spans="1:8" x14ac:dyDescent="0.5">
      <c r="A8" s="2" t="s">
        <v>15</v>
      </c>
      <c r="B8" s="3">
        <v>20</v>
      </c>
      <c r="C8" s="2">
        <f xml:space="preserve"> 364 / 6.8</f>
        <v>53.529411764705884</v>
      </c>
      <c r="D8">
        <v>1</v>
      </c>
      <c r="E8">
        <f t="shared" si="0"/>
        <v>20</v>
      </c>
      <c r="F8">
        <v>20</v>
      </c>
    </row>
    <row r="9" spans="1:8" ht="14.7" customHeight="1" x14ac:dyDescent="0.5">
      <c r="A9" s="2" t="s">
        <v>19</v>
      </c>
      <c r="B9" s="3">
        <f>10.99 / 5</f>
        <v>2.198</v>
      </c>
      <c r="C9" s="2">
        <f>0.5 / 6.8</f>
        <v>7.3529411764705885E-2</v>
      </c>
      <c r="D9">
        <v>3</v>
      </c>
      <c r="E9">
        <f t="shared" si="0"/>
        <v>6.5939999999999994</v>
      </c>
      <c r="F9">
        <f t="shared" si="1"/>
        <v>0.22058823529411764</v>
      </c>
    </row>
    <row r="10" spans="1:8" x14ac:dyDescent="0.5">
      <c r="A10" s="2" t="s">
        <v>2</v>
      </c>
      <c r="B10" s="3">
        <v>5</v>
      </c>
      <c r="C10" s="2">
        <f>0.05/6.8</f>
        <v>7.352941176470589E-3</v>
      </c>
      <c r="D10">
        <v>2</v>
      </c>
      <c r="E10">
        <f t="shared" si="0"/>
        <v>10</v>
      </c>
      <c r="F10">
        <f t="shared" si="1"/>
        <v>1.4705882352941178E-2</v>
      </c>
    </row>
    <row r="11" spans="1:8" x14ac:dyDescent="0.5">
      <c r="A11" s="2" t="s">
        <v>16</v>
      </c>
      <c r="B11" s="3">
        <v>1.57</v>
      </c>
      <c r="C11" s="2">
        <f>3.2/6.8</f>
        <v>0.4705882352941177</v>
      </c>
      <c r="D11">
        <v>3</v>
      </c>
      <c r="E11">
        <f t="shared" si="0"/>
        <v>4.71</v>
      </c>
      <c r="F11">
        <f t="shared" si="1"/>
        <v>1.411764705882353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FE4E-658B-429C-B4F2-92633F1A92B7}">
  <dimension ref="A1:G4"/>
  <sheetViews>
    <sheetView workbookViewId="0">
      <selection activeCell="E4" sqref="E4"/>
    </sheetView>
  </sheetViews>
  <sheetFormatPr defaultRowHeight="14.35" x14ac:dyDescent="0.5"/>
  <cols>
    <col min="6" max="6" width="13.5859375" bestFit="1" customWidth="1"/>
    <col min="7" max="7" width="30.17578125" bestFit="1" customWidth="1"/>
  </cols>
  <sheetData>
    <row r="1" spans="1:7" x14ac:dyDescent="0.5">
      <c r="A1" t="s">
        <v>0</v>
      </c>
      <c r="B1" t="s">
        <v>5</v>
      </c>
      <c r="C1" t="s">
        <v>6</v>
      </c>
      <c r="D1" t="s">
        <v>7</v>
      </c>
      <c r="E1" t="s">
        <v>3</v>
      </c>
      <c r="F1" t="s">
        <v>4</v>
      </c>
    </row>
    <row r="2" spans="1:7" x14ac:dyDescent="0.5">
      <c r="A2" t="s">
        <v>2</v>
      </c>
      <c r="B2">
        <v>5.2999999999999999E-2</v>
      </c>
      <c r="C2">
        <v>3</v>
      </c>
      <c r="D2">
        <f>B2*C2</f>
        <v>0.159</v>
      </c>
      <c r="E2">
        <v>3</v>
      </c>
      <c r="F2">
        <f>D2*E2</f>
        <v>0.47699999999999998</v>
      </c>
    </row>
    <row r="3" spans="1:7" x14ac:dyDescent="0.5">
      <c r="A3" t="s">
        <v>8</v>
      </c>
      <c r="B3">
        <v>0.06</v>
      </c>
      <c r="C3">
        <v>5</v>
      </c>
      <c r="D3">
        <f>B3*C3</f>
        <v>0.3</v>
      </c>
      <c r="E3">
        <v>3</v>
      </c>
      <c r="F3">
        <f>D3*E3</f>
        <v>0.89999999999999991</v>
      </c>
    </row>
    <row r="4" spans="1:7" x14ac:dyDescent="0.5">
      <c r="G4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Power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2018-07-24T23:03:55Z</dcterms:modified>
</cp:coreProperties>
</file>