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icad\kicad_arduino_LCD\kicad_arduino_LCD\"/>
    </mc:Choice>
  </mc:AlternateContent>
  <xr:revisionPtr revIDLastSave="0" documentId="13_ncr:40009_{3C472207-B986-4F30-BF5E-33FD5F04E218}" xr6:coauthVersionLast="47" xr6:coauthVersionMax="47" xr10:uidLastSave="{00000000-0000-0000-0000-000000000000}"/>
  <bookViews>
    <workbookView xWindow="-100" yWindow="-100" windowWidth="21467" windowHeight="11576"/>
  </bookViews>
  <sheets>
    <sheet name="部品表" sheetId="1" r:id="rId1"/>
  </sheets>
  <calcPr calcId="0"/>
</workbook>
</file>

<file path=xl/calcChain.xml><?xml version="1.0" encoding="utf-8"?>
<calcChain xmlns="http://schemas.openxmlformats.org/spreadsheetml/2006/main">
  <c r="Q4" i="1" l="1"/>
  <c r="Q3" i="1"/>
  <c r="Q2" i="1"/>
  <c r="N4" i="1" l="1"/>
  <c r="N3" i="1"/>
  <c r="N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</calcChain>
</file>

<file path=xl/sharedStrings.xml><?xml version="1.0" encoding="utf-8"?>
<sst xmlns="http://schemas.openxmlformats.org/spreadsheetml/2006/main" count="95" uniqueCount="69">
  <si>
    <t xml:space="preserve">C1 C2 C3 C4 </t>
  </si>
  <si>
    <t xml:space="preserve">D1 </t>
  </si>
  <si>
    <t xml:space="preserve">LCD1 </t>
  </si>
  <si>
    <t>AQM0802A-RN-GBW</t>
  </si>
  <si>
    <t xml:space="preserve">P1 </t>
  </si>
  <si>
    <t xml:space="preserve">P2 </t>
  </si>
  <si>
    <t xml:space="preserve">P3 </t>
  </si>
  <si>
    <t xml:space="preserve">P4 </t>
  </si>
  <si>
    <t xml:space="preserve">R1 R2 </t>
  </si>
  <si>
    <t xml:space="preserve">R3 R4 R5 R11 R12 R13 R14 </t>
  </si>
  <si>
    <t xml:space="preserve">R6 </t>
  </si>
  <si>
    <t xml:space="preserve">R7 R8 R9 R10 </t>
  </si>
  <si>
    <t xml:space="preserve">SW1 SW2 SW3 SW4 </t>
  </si>
  <si>
    <t xml:space="preserve">U1 </t>
  </si>
  <si>
    <t>DS1307+</t>
  </si>
  <si>
    <t xml:space="preserve">U2 </t>
  </si>
  <si>
    <t>AE-PCA9306</t>
  </si>
  <si>
    <t xml:space="preserve">Y1 </t>
  </si>
  <si>
    <t>リファレンス</t>
    <phoneticPr fontId="18"/>
  </si>
  <si>
    <t>数量</t>
    <rPh sb="0" eb="2">
      <t>スウリョウ</t>
    </rPh>
    <phoneticPr fontId="18"/>
  </si>
  <si>
    <t>　部品種類</t>
    <rPh sb="1" eb="3">
      <t>ブヒン</t>
    </rPh>
    <rPh sb="3" eb="5">
      <t>シュルイ</t>
    </rPh>
    <phoneticPr fontId="18"/>
  </si>
  <si>
    <t>メーカー</t>
    <phoneticPr fontId="18"/>
  </si>
  <si>
    <t>型式/定数</t>
    <rPh sb="0" eb="2">
      <t>カタシキ</t>
    </rPh>
    <rPh sb="3" eb="5">
      <t>テイスウ</t>
    </rPh>
    <phoneticPr fontId="18"/>
  </si>
  <si>
    <t>実装種類</t>
    <rPh sb="0" eb="2">
      <t>ジッソウ</t>
    </rPh>
    <rPh sb="2" eb="4">
      <t>シュルイ</t>
    </rPh>
    <phoneticPr fontId="18"/>
  </si>
  <si>
    <t>パッケージ</t>
    <phoneticPr fontId="18"/>
  </si>
  <si>
    <t>ピン数/部品</t>
    <rPh sb="2" eb="3">
      <t>スウ</t>
    </rPh>
    <rPh sb="4" eb="6">
      <t>ブヒン</t>
    </rPh>
    <phoneticPr fontId="18"/>
  </si>
  <si>
    <t>1608積層セラミックコンデンサ0.1u</t>
    <rPh sb="4" eb="6">
      <t>セキソウ</t>
    </rPh>
    <phoneticPr fontId="18"/>
  </si>
  <si>
    <t>LED Φ5 赤色</t>
    <rPh sb="7" eb="9">
      <t>アカイロ</t>
    </rPh>
    <phoneticPr fontId="18"/>
  </si>
  <si>
    <t>小型LCD</t>
    <rPh sb="0" eb="2">
      <t>コガタ</t>
    </rPh>
    <phoneticPr fontId="18"/>
  </si>
  <si>
    <t>ピンヘッダ（Power）</t>
    <phoneticPr fontId="18"/>
  </si>
  <si>
    <t>ピンヘッダ（Analog）</t>
    <phoneticPr fontId="18"/>
  </si>
  <si>
    <t>ピンヘッダ（Digital）</t>
    <phoneticPr fontId="18"/>
  </si>
  <si>
    <t>水晶発振子</t>
    <rPh sb="0" eb="2">
      <t>スイショウ</t>
    </rPh>
    <rPh sb="2" eb="4">
      <t>ハッシン</t>
    </rPh>
    <rPh sb="4" eb="5">
      <t>シ</t>
    </rPh>
    <phoneticPr fontId="18"/>
  </si>
  <si>
    <t>1608 一般抵抗 2kΩ</t>
    <rPh sb="5" eb="7">
      <t>イッパン</t>
    </rPh>
    <rPh sb="7" eb="9">
      <t>テイコウ</t>
    </rPh>
    <phoneticPr fontId="18"/>
  </si>
  <si>
    <t>1608 一般抵抗 10kΩ</t>
    <rPh sb="5" eb="7">
      <t>イッパン</t>
    </rPh>
    <rPh sb="7" eb="9">
      <t>テイコウ</t>
    </rPh>
    <phoneticPr fontId="18"/>
  </si>
  <si>
    <t>1608 一般抵抗 4.7kΩ</t>
    <rPh sb="5" eb="7">
      <t>イッパン</t>
    </rPh>
    <rPh sb="7" eb="9">
      <t>テイコウ</t>
    </rPh>
    <phoneticPr fontId="18"/>
  </si>
  <si>
    <t>1608 一般抵抗 1kΩ</t>
    <rPh sb="5" eb="7">
      <t>イッパン</t>
    </rPh>
    <rPh sb="7" eb="9">
      <t>テイコウ</t>
    </rPh>
    <phoneticPr fontId="18"/>
  </si>
  <si>
    <t>タクトスイッチ（赤色）</t>
    <rPh sb="8" eb="10">
      <t>アカイロ</t>
    </rPh>
    <phoneticPr fontId="18"/>
  </si>
  <si>
    <t>RTCモジュール</t>
    <phoneticPr fontId="18"/>
  </si>
  <si>
    <t>I2Cバス用双方向電圧レベル変換モジュール</t>
    <phoneticPr fontId="18"/>
  </si>
  <si>
    <t>VT-200-F 32.768kHz</t>
    <phoneticPr fontId="18"/>
  </si>
  <si>
    <t>Xiamen Zettler Electronics Co., Ltd.</t>
    <phoneticPr fontId="18"/>
  </si>
  <si>
    <t>1608M</t>
    <phoneticPr fontId="18"/>
  </si>
  <si>
    <t>SOIC8</t>
    <phoneticPr fontId="18"/>
  </si>
  <si>
    <t>秋月電子通商</t>
    <rPh sb="0" eb="2">
      <t>アキヅキ</t>
    </rPh>
    <rPh sb="2" eb="6">
      <t>デンシツウショウ</t>
    </rPh>
    <phoneticPr fontId="18"/>
  </si>
  <si>
    <t>エイブリック</t>
    <phoneticPr fontId="18"/>
  </si>
  <si>
    <t>アナログデバイセズ</t>
    <phoneticPr fontId="18"/>
  </si>
  <si>
    <t>合計ピン数</t>
    <rPh sb="0" eb="2">
      <t>ゴウケイ</t>
    </rPh>
    <rPh sb="4" eb="5">
      <t>スウ</t>
    </rPh>
    <phoneticPr fontId="18"/>
  </si>
  <si>
    <t>SMD</t>
    <phoneticPr fontId="18"/>
  </si>
  <si>
    <t>DIP</t>
    <phoneticPr fontId="18"/>
  </si>
  <si>
    <t>合計実装数</t>
    <rPh sb="0" eb="2">
      <t>ゴウケイ</t>
    </rPh>
    <rPh sb="2" eb="4">
      <t>ジッソウ</t>
    </rPh>
    <rPh sb="4" eb="5">
      <t>スウ</t>
    </rPh>
    <phoneticPr fontId="18"/>
  </si>
  <si>
    <t>DIP部品数</t>
    <rPh sb="3" eb="6">
      <t>ブヒンスウ</t>
    </rPh>
    <phoneticPr fontId="18"/>
  </si>
  <si>
    <t>SMD部品数</t>
    <rPh sb="3" eb="6">
      <t>ブヒンスウ</t>
    </rPh>
    <phoneticPr fontId="18"/>
  </si>
  <si>
    <t>備考</t>
    <rPh sb="0" eb="2">
      <t>ビコウ</t>
    </rPh>
    <phoneticPr fontId="18"/>
  </si>
  <si>
    <t>SMDピン数</t>
    <rPh sb="5" eb="6">
      <t>スウ</t>
    </rPh>
    <phoneticPr fontId="18"/>
  </si>
  <si>
    <t>DIPピン数</t>
    <rPh sb="5" eb="6">
      <t>スウ</t>
    </rPh>
    <phoneticPr fontId="18"/>
  </si>
  <si>
    <t>RC06003J 1K</t>
    <phoneticPr fontId="18"/>
  </si>
  <si>
    <t>RC0603JR-072KL</t>
    <phoneticPr fontId="18"/>
  </si>
  <si>
    <t>RC0603JR-0710KL</t>
    <phoneticPr fontId="18"/>
  </si>
  <si>
    <t>RC0603JR-074K7L</t>
    <phoneticPr fontId="18"/>
  </si>
  <si>
    <t>C0603C104Z3VACTU</t>
    <phoneticPr fontId="18"/>
  </si>
  <si>
    <t>C-00167</t>
  </si>
  <si>
    <t>C-00167</t>
    <phoneticPr fontId="18"/>
  </si>
  <si>
    <t>SKHHBY</t>
    <phoneticPr fontId="18"/>
  </si>
  <si>
    <t>HLMP-4700</t>
    <phoneticPr fontId="18"/>
  </si>
  <si>
    <t>社内在庫なし</t>
    <rPh sb="0" eb="2">
      <t>シャナイ</t>
    </rPh>
    <rPh sb="2" eb="4">
      <t>ザイコ</t>
    </rPh>
    <phoneticPr fontId="18"/>
  </si>
  <si>
    <t>社内在庫なし、J2、J3はオープン状態にする</t>
    <rPh sb="0" eb="4">
      <t>シャナイザイコ</t>
    </rPh>
    <rPh sb="17" eb="19">
      <t>ジョウタイ</t>
    </rPh>
    <phoneticPr fontId="18"/>
  </si>
  <si>
    <t>社内在庫なし</t>
    <rPh sb="0" eb="4">
      <t>シャナイザイコ</t>
    </rPh>
    <phoneticPr fontId="18"/>
  </si>
  <si>
    <t>必要ピン数を切り取って実装</t>
    <rPh sb="0" eb="2">
      <t>ヒツヨウ</t>
    </rPh>
    <rPh sb="4" eb="5">
      <t>スウ</t>
    </rPh>
    <rPh sb="6" eb="7">
      <t>キ</t>
    </rPh>
    <rPh sb="8" eb="9">
      <t>ト</t>
    </rPh>
    <rPh sb="11" eb="13">
      <t>ジッソウ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</si>
</sst>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zoomScale="85" zoomScaleNormal="85" workbookViewId="0">
      <selection activeCell="I17" sqref="F17:I18"/>
    </sheetView>
  </sheetViews>
  <sheetFormatPr defaultRowHeight="18.3" x14ac:dyDescent="0.5"/>
  <cols>
    <col min="1" max="1" width="3.26953125" bestFit="1" customWidth="1"/>
    <col min="2" max="2" width="25.54296875" bestFit="1" customWidth="1"/>
    <col min="3" max="3" width="5.1796875" bestFit="1" customWidth="1"/>
    <col min="4" max="4" width="40" bestFit="1" customWidth="1"/>
    <col min="5" max="5" width="35.90625" bestFit="1" customWidth="1"/>
    <col min="6" max="6" width="21.36328125" bestFit="1" customWidth="1"/>
    <col min="7" max="7" width="8.54296875" bestFit="1" customWidth="1"/>
    <col min="8" max="8" width="10.36328125" bestFit="1" customWidth="1"/>
    <col min="9" max="9" width="11.36328125" bestFit="1" customWidth="1"/>
    <col min="10" max="10" width="10.6328125" bestFit="1" customWidth="1"/>
    <col min="11" max="11" width="39.6328125" bestFit="1" customWidth="1"/>
    <col min="13" max="13" width="10.6328125" bestFit="1" customWidth="1"/>
    <col min="16" max="16" width="10.36328125" bestFit="1" customWidth="1"/>
  </cols>
  <sheetData>
    <row r="1" spans="1:17" x14ac:dyDescent="0.5"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47</v>
      </c>
      <c r="K1" s="1" t="s">
        <v>53</v>
      </c>
    </row>
    <row r="2" spans="1:17" x14ac:dyDescent="0.5">
      <c r="A2">
        <v>1</v>
      </c>
      <c r="B2" s="2" t="s">
        <v>0</v>
      </c>
      <c r="C2" s="2">
        <v>4</v>
      </c>
      <c r="D2" s="2" t="s">
        <v>26</v>
      </c>
      <c r="E2" s="2"/>
      <c r="F2" s="2" t="s">
        <v>60</v>
      </c>
      <c r="G2" s="2" t="s">
        <v>48</v>
      </c>
      <c r="H2" s="2" t="s">
        <v>42</v>
      </c>
      <c r="I2" s="2">
        <v>2</v>
      </c>
      <c r="J2" s="2">
        <f>I2*C2</f>
        <v>8</v>
      </c>
      <c r="K2" s="2"/>
      <c r="M2" t="s">
        <v>50</v>
      </c>
      <c r="N2">
        <f>SUM(C:C)</f>
        <v>31</v>
      </c>
      <c r="P2" t="s">
        <v>47</v>
      </c>
      <c r="Q2">
        <f>SUM(J2:J16)</f>
        <v>103</v>
      </c>
    </row>
    <row r="3" spans="1:17" x14ac:dyDescent="0.5">
      <c r="A3">
        <v>2</v>
      </c>
      <c r="B3" s="3" t="s">
        <v>1</v>
      </c>
      <c r="C3" s="3">
        <v>1</v>
      </c>
      <c r="D3" s="3" t="s">
        <v>27</v>
      </c>
      <c r="E3" s="3"/>
      <c r="F3" s="3" t="s">
        <v>64</v>
      </c>
      <c r="G3" s="3" t="s">
        <v>49</v>
      </c>
      <c r="H3" s="3"/>
      <c r="I3" s="3">
        <v>2</v>
      </c>
      <c r="J3" s="3">
        <f t="shared" ref="J3:J16" si="0">I3*C3</f>
        <v>2</v>
      </c>
      <c r="K3" s="3"/>
      <c r="M3" t="s">
        <v>52</v>
      </c>
      <c r="N3">
        <f>SUMIF(G2:G16,"=SMD",C2:C16)</f>
        <v>18</v>
      </c>
      <c r="P3" t="s">
        <v>54</v>
      </c>
      <c r="Q3">
        <f>SUMIF(G2:G16,"=SMD",J2:J16)</f>
        <v>36</v>
      </c>
    </row>
    <row r="4" spans="1:17" x14ac:dyDescent="0.5">
      <c r="A4">
        <v>3</v>
      </c>
      <c r="B4" s="3" t="s">
        <v>2</v>
      </c>
      <c r="C4" s="3">
        <v>1</v>
      </c>
      <c r="D4" s="3" t="s">
        <v>28</v>
      </c>
      <c r="E4" s="3" t="s">
        <v>41</v>
      </c>
      <c r="F4" s="3" t="s">
        <v>3</v>
      </c>
      <c r="G4" s="3" t="s">
        <v>49</v>
      </c>
      <c r="H4" s="3"/>
      <c r="I4" s="3">
        <v>9</v>
      </c>
      <c r="J4" s="3">
        <f t="shared" si="0"/>
        <v>9</v>
      </c>
      <c r="K4" s="3" t="s">
        <v>67</v>
      </c>
      <c r="M4" t="s">
        <v>51</v>
      </c>
      <c r="N4">
        <f>SUMIF(G2:G16,"=DIP",C2:C16)</f>
        <v>13</v>
      </c>
      <c r="P4" t="s">
        <v>55</v>
      </c>
      <c r="Q4">
        <f>SUMIF(G2:G16,"=DIP",J2:J16)</f>
        <v>67</v>
      </c>
    </row>
    <row r="5" spans="1:17" x14ac:dyDescent="0.5">
      <c r="A5">
        <v>4</v>
      </c>
      <c r="B5" s="3" t="s">
        <v>4</v>
      </c>
      <c r="C5" s="3">
        <v>1</v>
      </c>
      <c r="D5" s="3" t="s">
        <v>29</v>
      </c>
      <c r="E5" s="3"/>
      <c r="F5" s="3" t="s">
        <v>62</v>
      </c>
      <c r="G5" s="3" t="s">
        <v>49</v>
      </c>
      <c r="H5" s="3"/>
      <c r="I5" s="3">
        <v>8</v>
      </c>
      <c r="J5" s="3">
        <f t="shared" si="0"/>
        <v>8</v>
      </c>
      <c r="K5" s="3" t="s">
        <v>68</v>
      </c>
    </row>
    <row r="6" spans="1:17" x14ac:dyDescent="0.5">
      <c r="A6">
        <v>5</v>
      </c>
      <c r="B6" s="3" t="s">
        <v>5</v>
      </c>
      <c r="C6" s="3">
        <v>1</v>
      </c>
      <c r="D6" s="3" t="s">
        <v>30</v>
      </c>
      <c r="E6" s="3"/>
      <c r="F6" s="3" t="s">
        <v>61</v>
      </c>
      <c r="G6" s="3" t="s">
        <v>49</v>
      </c>
      <c r="H6" s="3"/>
      <c r="I6" s="3">
        <v>6</v>
      </c>
      <c r="J6" s="3">
        <f t="shared" si="0"/>
        <v>6</v>
      </c>
      <c r="K6" s="3" t="s">
        <v>68</v>
      </c>
    </row>
    <row r="7" spans="1:17" x14ac:dyDescent="0.5">
      <c r="A7">
        <v>6</v>
      </c>
      <c r="B7" s="3" t="s">
        <v>6</v>
      </c>
      <c r="C7" s="3">
        <v>1</v>
      </c>
      <c r="D7" s="3" t="s">
        <v>31</v>
      </c>
      <c r="E7" s="3"/>
      <c r="F7" s="3" t="s">
        <v>61</v>
      </c>
      <c r="G7" s="3" t="s">
        <v>49</v>
      </c>
      <c r="H7" s="3"/>
      <c r="I7" s="3">
        <v>10</v>
      </c>
      <c r="J7" s="3">
        <f t="shared" si="0"/>
        <v>10</v>
      </c>
      <c r="K7" s="3" t="s">
        <v>68</v>
      </c>
    </row>
    <row r="8" spans="1:17" x14ac:dyDescent="0.5">
      <c r="A8">
        <v>7</v>
      </c>
      <c r="B8" s="3" t="s">
        <v>7</v>
      </c>
      <c r="C8" s="3">
        <v>1</v>
      </c>
      <c r="D8" s="3" t="s">
        <v>31</v>
      </c>
      <c r="E8" s="3"/>
      <c r="F8" s="3" t="s">
        <v>61</v>
      </c>
      <c r="G8" s="3" t="s">
        <v>49</v>
      </c>
      <c r="H8" s="3"/>
      <c r="I8" s="3">
        <v>6</v>
      </c>
      <c r="J8" s="3">
        <f t="shared" si="0"/>
        <v>6</v>
      </c>
      <c r="K8" s="3" t="s">
        <v>68</v>
      </c>
    </row>
    <row r="9" spans="1:17" x14ac:dyDescent="0.5">
      <c r="A9">
        <v>8</v>
      </c>
      <c r="B9" s="3" t="s">
        <v>8</v>
      </c>
      <c r="C9" s="3">
        <v>2</v>
      </c>
      <c r="D9" s="3" t="s">
        <v>33</v>
      </c>
      <c r="E9" s="3"/>
      <c r="F9" s="3" t="s">
        <v>57</v>
      </c>
      <c r="G9" s="3" t="s">
        <v>48</v>
      </c>
      <c r="H9" s="3" t="s">
        <v>42</v>
      </c>
      <c r="I9" s="3">
        <v>2</v>
      </c>
      <c r="J9" s="3">
        <f t="shared" si="0"/>
        <v>4</v>
      </c>
      <c r="K9" s="3"/>
    </row>
    <row r="10" spans="1:17" x14ac:dyDescent="0.5">
      <c r="A10">
        <v>9</v>
      </c>
      <c r="B10" s="3" t="s">
        <v>9</v>
      </c>
      <c r="C10" s="3">
        <v>7</v>
      </c>
      <c r="D10" s="3" t="s">
        <v>34</v>
      </c>
      <c r="E10" s="3"/>
      <c r="F10" s="3" t="s">
        <v>58</v>
      </c>
      <c r="G10" s="3" t="s">
        <v>48</v>
      </c>
      <c r="H10" s="3" t="s">
        <v>42</v>
      </c>
      <c r="I10" s="3">
        <v>2</v>
      </c>
      <c r="J10" s="3">
        <f t="shared" si="0"/>
        <v>14</v>
      </c>
      <c r="K10" s="3"/>
    </row>
    <row r="11" spans="1:17" x14ac:dyDescent="0.5">
      <c r="A11">
        <v>10</v>
      </c>
      <c r="B11" s="3" t="s">
        <v>10</v>
      </c>
      <c r="C11" s="3">
        <v>1</v>
      </c>
      <c r="D11" s="3" t="s">
        <v>36</v>
      </c>
      <c r="E11" s="3"/>
      <c r="F11" s="3" t="s">
        <v>56</v>
      </c>
      <c r="G11" s="3" t="s">
        <v>48</v>
      </c>
      <c r="H11" s="3" t="s">
        <v>42</v>
      </c>
      <c r="I11" s="3">
        <v>2</v>
      </c>
      <c r="J11" s="3">
        <f t="shared" si="0"/>
        <v>2</v>
      </c>
      <c r="K11" s="3"/>
    </row>
    <row r="12" spans="1:17" x14ac:dyDescent="0.5">
      <c r="A12">
        <v>11</v>
      </c>
      <c r="B12" s="3" t="s">
        <v>11</v>
      </c>
      <c r="C12" s="3">
        <v>4</v>
      </c>
      <c r="D12" s="3" t="s">
        <v>35</v>
      </c>
      <c r="E12" s="3"/>
      <c r="F12" s="3" t="s">
        <v>59</v>
      </c>
      <c r="G12" s="3" t="s">
        <v>48</v>
      </c>
      <c r="H12" s="3" t="s">
        <v>42</v>
      </c>
      <c r="I12" s="3">
        <v>2</v>
      </c>
      <c r="J12" s="3">
        <f t="shared" si="0"/>
        <v>8</v>
      </c>
      <c r="K12" s="3"/>
    </row>
    <row r="13" spans="1:17" x14ac:dyDescent="0.5">
      <c r="A13">
        <v>12</v>
      </c>
      <c r="B13" s="3" t="s">
        <v>12</v>
      </c>
      <c r="C13" s="3">
        <v>4</v>
      </c>
      <c r="D13" s="3" t="s">
        <v>37</v>
      </c>
      <c r="E13" s="3"/>
      <c r="F13" s="3" t="s">
        <v>63</v>
      </c>
      <c r="G13" s="3" t="s">
        <v>49</v>
      </c>
      <c r="H13" s="3"/>
      <c r="I13" s="3">
        <v>2</v>
      </c>
      <c r="J13" s="3">
        <f t="shared" si="0"/>
        <v>8</v>
      </c>
      <c r="K13" s="3"/>
    </row>
    <row r="14" spans="1:17" x14ac:dyDescent="0.5">
      <c r="A14">
        <v>13</v>
      </c>
      <c r="B14" s="3" t="s">
        <v>13</v>
      </c>
      <c r="C14" s="3">
        <v>1</v>
      </c>
      <c r="D14" s="3" t="s">
        <v>38</v>
      </c>
      <c r="E14" s="3" t="s">
        <v>46</v>
      </c>
      <c r="F14" s="3" t="s">
        <v>14</v>
      </c>
      <c r="G14" s="3" t="s">
        <v>49</v>
      </c>
      <c r="H14" s="3" t="s">
        <v>43</v>
      </c>
      <c r="I14" s="3">
        <v>8</v>
      </c>
      <c r="J14" s="3">
        <f t="shared" si="0"/>
        <v>8</v>
      </c>
      <c r="K14" s="3" t="s">
        <v>65</v>
      </c>
    </row>
    <row r="15" spans="1:17" x14ac:dyDescent="0.5">
      <c r="A15">
        <v>14</v>
      </c>
      <c r="B15" s="3" t="s">
        <v>15</v>
      </c>
      <c r="C15" s="3">
        <v>1</v>
      </c>
      <c r="D15" s="3" t="s">
        <v>39</v>
      </c>
      <c r="E15" s="3" t="s">
        <v>44</v>
      </c>
      <c r="F15" s="3" t="s">
        <v>16</v>
      </c>
      <c r="G15" s="3" t="s">
        <v>49</v>
      </c>
      <c r="H15" s="3" t="s">
        <v>43</v>
      </c>
      <c r="I15" s="3">
        <v>8</v>
      </c>
      <c r="J15" s="3">
        <f t="shared" si="0"/>
        <v>8</v>
      </c>
      <c r="K15" s="3" t="s">
        <v>66</v>
      </c>
    </row>
    <row r="16" spans="1:17" x14ac:dyDescent="0.5">
      <c r="A16">
        <v>15</v>
      </c>
      <c r="B16" s="4" t="s">
        <v>17</v>
      </c>
      <c r="C16" s="4">
        <v>1</v>
      </c>
      <c r="D16" s="4" t="s">
        <v>32</v>
      </c>
      <c r="E16" s="4" t="s">
        <v>45</v>
      </c>
      <c r="F16" s="4" t="s">
        <v>40</v>
      </c>
      <c r="G16" s="4" t="s">
        <v>49</v>
      </c>
      <c r="H16" s="4"/>
      <c r="I16" s="4">
        <v>2</v>
      </c>
      <c r="J16" s="4">
        <f t="shared" si="0"/>
        <v>2</v>
      </c>
      <c r="K16" s="4" t="s">
        <v>67</v>
      </c>
    </row>
  </sheetData>
  <phoneticPr fontId="18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部品表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toshinori kiriya</dc:creator>
  <cp:lastModifiedBy>toshinori kiriya</cp:lastModifiedBy>
  <dcterms:created xsi:type="dcterms:W3CDTF">2021-11-29T03:27:33Z</dcterms:created>
  <dcterms:modified xsi:type="dcterms:W3CDTF">2021-11-30T08:47:55Z</dcterms:modified>
</cp:coreProperties>
</file>