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nikhilthota/Desktop/lab/projects/SPIRAL/codes_and_datasets/github_repos/T-NIKHIL/NestedAE/datasets/MHP_bandgaps_AND_perov_solvent_BE/nestedae_dataset/"/>
    </mc:Choice>
  </mc:AlternateContent>
  <xr:revisionPtr revIDLastSave="0" documentId="13_ncr:1_{D42D660E-CF88-9D42-AACB-2561CE78CBD1}" xr6:coauthVersionLast="47" xr6:coauthVersionMax="47" xr10:uidLastSave="{00000000-0000-0000-0000-000000000000}"/>
  <bookViews>
    <workbookView xWindow="1680" yWindow="1080" windowWidth="28820" windowHeight="20160" firstSheet="1" activeTab="4" xr2:uid="{00000000-000D-0000-FFFF-FFFF00000000}"/>
  </bookViews>
  <sheets>
    <sheet name="CURRENT_DATA" sheetId="1" r:id="rId1"/>
    <sheet name="COMBINATIONS_TO_OMIT" sheetId="3" r:id="rId2"/>
    <sheet name="BELIEFS_USED" sheetId="5" r:id="rId3"/>
    <sheet name="ALL_RESULTS_DATA" sheetId="4" r:id="rId4"/>
    <sheet name="PROPERTY_BASKE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" i="4"/>
  <c r="F2" i="4" l="1"/>
  <c r="F3" i="4"/>
  <c r="F4" i="4"/>
  <c r="F5" i="4"/>
  <c r="F6" i="4"/>
  <c r="F7" i="4"/>
  <c r="F8" i="4"/>
  <c r="F9" i="4"/>
  <c r="F10" i="4"/>
  <c r="F11" i="4"/>
  <c r="F12" i="4"/>
  <c r="E2" i="4"/>
  <c r="E3" i="4"/>
  <c r="E4" i="4"/>
  <c r="E5" i="4"/>
  <c r="E6" i="4"/>
  <c r="E7" i="4"/>
  <c r="E8" i="4"/>
  <c r="E9" i="4"/>
  <c r="E10" i="4"/>
  <c r="E11" i="4"/>
  <c r="E12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F13" i="4"/>
  <c r="E13" i="4"/>
  <c r="D2" i="4"/>
  <c r="D3" i="4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13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P2" i="4"/>
  <c r="AO2" i="4"/>
  <c r="AN2" i="4"/>
  <c r="AM2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" i="4"/>
  <c r="X232" i="4" l="1"/>
  <c r="Y232" i="4"/>
  <c r="U232" i="4"/>
  <c r="T232" i="4"/>
  <c r="V232" i="4"/>
  <c r="W232" i="4"/>
  <c r="X222" i="4"/>
  <c r="Y222" i="4"/>
  <c r="U222" i="4"/>
  <c r="T222" i="4"/>
  <c r="W222" i="4"/>
  <c r="V222" i="4"/>
  <c r="Y212" i="4"/>
  <c r="U212" i="4"/>
  <c r="T212" i="4"/>
  <c r="W212" i="4"/>
  <c r="X212" i="4"/>
  <c r="V212" i="4"/>
  <c r="Y202" i="4"/>
  <c r="U202" i="4"/>
  <c r="T202" i="4"/>
  <c r="W202" i="4"/>
  <c r="V202" i="4"/>
  <c r="X202" i="4"/>
  <c r="X192" i="4"/>
  <c r="U192" i="4"/>
  <c r="T192" i="4"/>
  <c r="V192" i="4"/>
  <c r="Y192" i="4"/>
  <c r="W192" i="4"/>
  <c r="Y182" i="4"/>
  <c r="U182" i="4"/>
  <c r="T182" i="4"/>
  <c r="V182" i="4"/>
  <c r="X182" i="4"/>
  <c r="W182" i="4"/>
  <c r="W172" i="4"/>
  <c r="Y172" i="4"/>
  <c r="T172" i="4"/>
  <c r="U172" i="4"/>
  <c r="X172" i="4"/>
  <c r="V172" i="4"/>
  <c r="X162" i="4"/>
  <c r="W162" i="4"/>
  <c r="T162" i="4"/>
  <c r="V162" i="4"/>
  <c r="U162" i="4"/>
  <c r="Y162" i="4"/>
  <c r="V152" i="4"/>
  <c r="W152" i="4"/>
  <c r="X152" i="4"/>
  <c r="T152" i="4"/>
  <c r="U152" i="4"/>
  <c r="Y152" i="4"/>
  <c r="V142" i="4"/>
  <c r="Y142" i="4"/>
  <c r="T142" i="4"/>
  <c r="W142" i="4"/>
  <c r="U142" i="4"/>
  <c r="X142" i="4"/>
  <c r="X132" i="4"/>
  <c r="Y132" i="4"/>
  <c r="T132" i="4"/>
  <c r="U132" i="4"/>
  <c r="W132" i="4"/>
  <c r="V132" i="4"/>
  <c r="X122" i="4"/>
  <c r="Y122" i="4"/>
  <c r="W122" i="4"/>
  <c r="T122" i="4"/>
  <c r="V122" i="4"/>
  <c r="U122" i="4"/>
  <c r="Y112" i="4"/>
  <c r="T112" i="4"/>
  <c r="X112" i="4"/>
  <c r="W112" i="4"/>
  <c r="V112" i="4"/>
  <c r="U112" i="4"/>
  <c r="Y102" i="4"/>
  <c r="T102" i="4"/>
  <c r="X102" i="4"/>
  <c r="V102" i="4"/>
  <c r="U102" i="4"/>
  <c r="W102" i="4"/>
  <c r="X92" i="4"/>
  <c r="V92" i="4"/>
  <c r="T92" i="4"/>
  <c r="W92" i="4"/>
  <c r="Y92" i="4"/>
  <c r="U92" i="4"/>
  <c r="Y82" i="4"/>
  <c r="X82" i="4"/>
  <c r="U82" i="4"/>
  <c r="T82" i="4"/>
  <c r="V82" i="4"/>
  <c r="W82" i="4"/>
  <c r="W72" i="4"/>
  <c r="Y72" i="4"/>
  <c r="T72" i="4"/>
  <c r="U72" i="4"/>
  <c r="X72" i="4"/>
  <c r="V72" i="4"/>
  <c r="X62" i="4"/>
  <c r="W62" i="4"/>
  <c r="T62" i="4"/>
  <c r="V62" i="4"/>
  <c r="U62" i="4"/>
  <c r="Y62" i="4"/>
  <c r="V52" i="4"/>
  <c r="X52" i="4"/>
  <c r="T52" i="4"/>
  <c r="U52" i="4"/>
  <c r="Y52" i="4"/>
  <c r="W52" i="4"/>
  <c r="V42" i="4"/>
  <c r="Y42" i="4"/>
  <c r="T42" i="4"/>
  <c r="W42" i="4"/>
  <c r="U42" i="4"/>
  <c r="X42" i="4"/>
  <c r="X32" i="4"/>
  <c r="V32" i="4"/>
  <c r="Y32" i="4"/>
  <c r="T32" i="4"/>
  <c r="U32" i="4"/>
  <c r="W32" i="4"/>
  <c r="Y241" i="4"/>
  <c r="W241" i="4"/>
  <c r="X241" i="4"/>
  <c r="V241" i="4"/>
  <c r="T241" i="4"/>
  <c r="U241" i="4"/>
  <c r="Y231" i="4"/>
  <c r="V231" i="4"/>
  <c r="X231" i="4"/>
  <c r="T231" i="4"/>
  <c r="U231" i="4"/>
  <c r="W231" i="4"/>
  <c r="X221" i="4"/>
  <c r="Y221" i="4"/>
  <c r="W221" i="4"/>
  <c r="V221" i="4"/>
  <c r="T221" i="4"/>
  <c r="U221" i="4"/>
  <c r="Y211" i="4"/>
  <c r="W211" i="4"/>
  <c r="U211" i="4"/>
  <c r="T211" i="4"/>
  <c r="X211" i="4"/>
  <c r="V211" i="4"/>
  <c r="Y201" i="4"/>
  <c r="W201" i="4"/>
  <c r="V201" i="4"/>
  <c r="X201" i="4"/>
  <c r="T201" i="4"/>
  <c r="U201" i="4"/>
  <c r="X191" i="4"/>
  <c r="V191" i="4"/>
  <c r="Y191" i="4"/>
  <c r="W191" i="4"/>
  <c r="U191" i="4"/>
  <c r="T191" i="4"/>
  <c r="X181" i="4"/>
  <c r="Y181" i="4"/>
  <c r="V181" i="4"/>
  <c r="U181" i="4"/>
  <c r="T181" i="4"/>
  <c r="W181" i="4"/>
  <c r="Y171" i="4"/>
  <c r="U171" i="4"/>
  <c r="W171" i="4"/>
  <c r="X171" i="4"/>
  <c r="V171" i="4"/>
  <c r="T171" i="4"/>
  <c r="X161" i="4"/>
  <c r="W161" i="4"/>
  <c r="Y161" i="4"/>
  <c r="V161" i="4"/>
  <c r="U161" i="4"/>
  <c r="T161" i="4"/>
  <c r="W151" i="4"/>
  <c r="X151" i="4"/>
  <c r="Y151" i="4"/>
  <c r="U151" i="4"/>
  <c r="V151" i="4"/>
  <c r="T151" i="4"/>
  <c r="V141" i="4"/>
  <c r="Y141" i="4"/>
  <c r="W141" i="4"/>
  <c r="U141" i="4"/>
  <c r="X141" i="4"/>
  <c r="T141" i="4"/>
  <c r="V131" i="4"/>
  <c r="Y131" i="4"/>
  <c r="X131" i="4"/>
  <c r="U131" i="4"/>
  <c r="W131" i="4"/>
  <c r="T131" i="4"/>
  <c r="X121" i="4"/>
  <c r="Y121" i="4"/>
  <c r="V121" i="4"/>
  <c r="U121" i="4"/>
  <c r="T121" i="4"/>
  <c r="W121" i="4"/>
  <c r="Y111" i="4"/>
  <c r="X111" i="4"/>
  <c r="W111" i="4"/>
  <c r="V111" i="4"/>
  <c r="U111" i="4"/>
  <c r="T111" i="4"/>
  <c r="Y101" i="4"/>
  <c r="X101" i="4"/>
  <c r="V101" i="4"/>
  <c r="W101" i="4"/>
  <c r="U101" i="4"/>
  <c r="T101" i="4"/>
  <c r="X91" i="4"/>
  <c r="W91" i="4"/>
  <c r="Y91" i="4"/>
  <c r="U91" i="4"/>
  <c r="T91" i="4"/>
  <c r="V91" i="4"/>
  <c r="X81" i="4"/>
  <c r="Y81" i="4"/>
  <c r="V81" i="4"/>
  <c r="W81" i="4"/>
  <c r="T81" i="4"/>
  <c r="U81" i="4"/>
  <c r="Y71" i="4"/>
  <c r="U71" i="4"/>
  <c r="X71" i="4"/>
  <c r="V71" i="4"/>
  <c r="T71" i="4"/>
  <c r="W71" i="4"/>
  <c r="X61" i="4"/>
  <c r="W61" i="4"/>
  <c r="Y61" i="4"/>
  <c r="V61" i="4"/>
  <c r="U61" i="4"/>
  <c r="T61" i="4"/>
  <c r="W51" i="4"/>
  <c r="X51" i="4"/>
  <c r="Y51" i="4"/>
  <c r="U51" i="4"/>
  <c r="V51" i="4"/>
  <c r="T51" i="4"/>
  <c r="V41" i="4"/>
  <c r="Y41" i="4"/>
  <c r="W41" i="4"/>
  <c r="U41" i="4"/>
  <c r="X41" i="4"/>
  <c r="T41" i="4"/>
  <c r="V31" i="4"/>
  <c r="Y31" i="4"/>
  <c r="X31" i="4"/>
  <c r="U31" i="4"/>
  <c r="W31" i="4"/>
  <c r="T31" i="4"/>
  <c r="Y240" i="4"/>
  <c r="W240" i="4"/>
  <c r="V240" i="4"/>
  <c r="T240" i="4"/>
  <c r="U240" i="4"/>
  <c r="X240" i="4"/>
  <c r="W230" i="4"/>
  <c r="Y230" i="4"/>
  <c r="V230" i="4"/>
  <c r="X230" i="4"/>
  <c r="U230" i="4"/>
  <c r="T230" i="4"/>
  <c r="X220" i="4"/>
  <c r="Y220" i="4"/>
  <c r="W220" i="4"/>
  <c r="V220" i="4"/>
  <c r="T220" i="4"/>
  <c r="U220" i="4"/>
  <c r="X210" i="4"/>
  <c r="W210" i="4"/>
  <c r="V210" i="4"/>
  <c r="T210" i="4"/>
  <c r="U210" i="4"/>
  <c r="Y210" i="4"/>
  <c r="Y200" i="4"/>
  <c r="X200" i="4"/>
  <c r="W200" i="4"/>
  <c r="V200" i="4"/>
  <c r="U200" i="4"/>
  <c r="T200" i="4"/>
  <c r="X190" i="4"/>
  <c r="Y190" i="4"/>
  <c r="V190" i="4"/>
  <c r="W190" i="4"/>
  <c r="T190" i="4"/>
  <c r="U190" i="4"/>
  <c r="X180" i="4"/>
  <c r="Y180" i="4"/>
  <c r="V180" i="4"/>
  <c r="W180" i="4"/>
  <c r="T180" i="4"/>
  <c r="U180" i="4"/>
  <c r="Y170" i="4"/>
  <c r="W170" i="4"/>
  <c r="X170" i="4"/>
  <c r="V170" i="4"/>
  <c r="T170" i="4"/>
  <c r="U170" i="4"/>
  <c r="Y160" i="4"/>
  <c r="U160" i="4"/>
  <c r="X160" i="4"/>
  <c r="W160" i="4"/>
  <c r="T160" i="4"/>
  <c r="V160" i="4"/>
  <c r="W150" i="4"/>
  <c r="X150" i="4"/>
  <c r="U150" i="4"/>
  <c r="V150" i="4"/>
  <c r="Y150" i="4"/>
  <c r="T150" i="4"/>
  <c r="Y140" i="4"/>
  <c r="W140" i="4"/>
  <c r="U140" i="4"/>
  <c r="X140" i="4"/>
  <c r="V140" i="4"/>
  <c r="T140" i="4"/>
  <c r="V130" i="4"/>
  <c r="W130" i="4"/>
  <c r="Y130" i="4"/>
  <c r="X130" i="4"/>
  <c r="U130" i="4"/>
  <c r="T130" i="4"/>
  <c r="X120" i="4"/>
  <c r="V120" i="4"/>
  <c r="U120" i="4"/>
  <c r="W120" i="4"/>
  <c r="T120" i="4"/>
  <c r="Y120" i="4"/>
  <c r="X110" i="4"/>
  <c r="W110" i="4"/>
  <c r="V110" i="4"/>
  <c r="U110" i="4"/>
  <c r="Y110" i="4"/>
  <c r="T110" i="4"/>
  <c r="Y100" i="4"/>
  <c r="X100" i="4"/>
  <c r="V100" i="4"/>
  <c r="W100" i="4"/>
  <c r="U100" i="4"/>
  <c r="T100" i="4"/>
  <c r="X90" i="4"/>
  <c r="Y90" i="4"/>
  <c r="W90" i="4"/>
  <c r="T90" i="4"/>
  <c r="V90" i="4"/>
  <c r="U90" i="4"/>
  <c r="X80" i="4"/>
  <c r="Y80" i="4"/>
  <c r="V80" i="4"/>
  <c r="W80" i="4"/>
  <c r="U80" i="4"/>
  <c r="T80" i="4"/>
  <c r="Y70" i="4"/>
  <c r="X70" i="4"/>
  <c r="V70" i="4"/>
  <c r="T70" i="4"/>
  <c r="W70" i="4"/>
  <c r="U70" i="4"/>
  <c r="Y60" i="4"/>
  <c r="V60" i="4"/>
  <c r="U60" i="4"/>
  <c r="X60" i="4"/>
  <c r="W60" i="4"/>
  <c r="T60" i="4"/>
  <c r="W50" i="4"/>
  <c r="X50" i="4"/>
  <c r="U50" i="4"/>
  <c r="V50" i="4"/>
  <c r="Y50" i="4"/>
  <c r="T50" i="4"/>
  <c r="Y40" i="4"/>
  <c r="X40" i="4"/>
  <c r="U40" i="4"/>
  <c r="T40" i="4"/>
  <c r="W40" i="4"/>
  <c r="V40" i="4"/>
  <c r="V30" i="4"/>
  <c r="Y30" i="4"/>
  <c r="X30" i="4"/>
  <c r="U30" i="4"/>
  <c r="W30" i="4"/>
  <c r="T30" i="4"/>
  <c r="W239" i="4"/>
  <c r="V239" i="4"/>
  <c r="Y239" i="4"/>
  <c r="T239" i="4"/>
  <c r="X239" i="4"/>
  <c r="U239" i="4"/>
  <c r="W229" i="4"/>
  <c r="Y229" i="4"/>
  <c r="V229" i="4"/>
  <c r="X229" i="4"/>
  <c r="U229" i="4"/>
  <c r="T229" i="4"/>
  <c r="X219" i="4"/>
  <c r="W219" i="4"/>
  <c r="Y219" i="4"/>
  <c r="V219" i="4"/>
  <c r="T219" i="4"/>
  <c r="U219" i="4"/>
  <c r="X209" i="4"/>
  <c r="Y209" i="4"/>
  <c r="W209" i="4"/>
  <c r="V209" i="4"/>
  <c r="T209" i="4"/>
  <c r="U209" i="4"/>
  <c r="Y199" i="4"/>
  <c r="X199" i="4"/>
  <c r="W199" i="4"/>
  <c r="V199" i="4"/>
  <c r="U199" i="4"/>
  <c r="T199" i="4"/>
  <c r="Y189" i="4"/>
  <c r="V189" i="4"/>
  <c r="X189" i="4"/>
  <c r="W189" i="4"/>
  <c r="T189" i="4"/>
  <c r="U189" i="4"/>
  <c r="X179" i="4"/>
  <c r="Y179" i="4"/>
  <c r="V179" i="4"/>
  <c r="W179" i="4"/>
  <c r="U179" i="4"/>
  <c r="T179" i="4"/>
  <c r="Y169" i="4"/>
  <c r="W169" i="4"/>
  <c r="X169" i="4"/>
  <c r="V169" i="4"/>
  <c r="U169" i="4"/>
  <c r="T169" i="4"/>
  <c r="Y159" i="4"/>
  <c r="X159" i="4"/>
  <c r="W159" i="4"/>
  <c r="T159" i="4"/>
  <c r="V159" i="4"/>
  <c r="U159" i="4"/>
  <c r="X149" i="4"/>
  <c r="U149" i="4"/>
  <c r="V149" i="4"/>
  <c r="Y149" i="4"/>
  <c r="W149" i="4"/>
  <c r="T149" i="4"/>
  <c r="W139" i="4"/>
  <c r="X139" i="4"/>
  <c r="U139" i="4"/>
  <c r="Y139" i="4"/>
  <c r="V139" i="4"/>
  <c r="T139" i="4"/>
  <c r="W129" i="4"/>
  <c r="Y129" i="4"/>
  <c r="X129" i="4"/>
  <c r="U129" i="4"/>
  <c r="V129" i="4"/>
  <c r="T129" i="4"/>
  <c r="X119" i="4"/>
  <c r="V119" i="4"/>
  <c r="W119" i="4"/>
  <c r="Y119" i="4"/>
  <c r="U119" i="4"/>
  <c r="T119" i="4"/>
  <c r="V109" i="4"/>
  <c r="X109" i="4"/>
  <c r="Y109" i="4"/>
  <c r="W109" i="4"/>
  <c r="U109" i="4"/>
  <c r="T109" i="4"/>
  <c r="Y99" i="4"/>
  <c r="X99" i="4"/>
  <c r="V99" i="4"/>
  <c r="W99" i="4"/>
  <c r="U99" i="4"/>
  <c r="T99" i="4"/>
  <c r="Y89" i="4"/>
  <c r="U89" i="4"/>
  <c r="V89" i="4"/>
  <c r="T89" i="4"/>
  <c r="W89" i="4"/>
  <c r="X89" i="4"/>
  <c r="X79" i="4"/>
  <c r="Y79" i="4"/>
  <c r="V79" i="4"/>
  <c r="W79" i="4"/>
  <c r="T79" i="4"/>
  <c r="U79" i="4"/>
  <c r="Y69" i="4"/>
  <c r="X69" i="4"/>
  <c r="V69" i="4"/>
  <c r="W69" i="4"/>
  <c r="U69" i="4"/>
  <c r="T69" i="4"/>
  <c r="Y59" i="4"/>
  <c r="X59" i="4"/>
  <c r="W59" i="4"/>
  <c r="U59" i="4"/>
  <c r="T59" i="4"/>
  <c r="V59" i="4"/>
  <c r="W49" i="4"/>
  <c r="X49" i="4"/>
  <c r="U49" i="4"/>
  <c r="V49" i="4"/>
  <c r="Y49" i="4"/>
  <c r="T49" i="4"/>
  <c r="W39" i="4"/>
  <c r="X39" i="4"/>
  <c r="U39" i="4"/>
  <c r="Y39" i="4"/>
  <c r="V39" i="4"/>
  <c r="T39" i="4"/>
  <c r="Y29" i="4"/>
  <c r="W29" i="4"/>
  <c r="X29" i="4"/>
  <c r="V29" i="4"/>
  <c r="U29" i="4"/>
  <c r="T29" i="4"/>
  <c r="V238" i="4"/>
  <c r="X238" i="4"/>
  <c r="W238" i="4"/>
  <c r="Y238" i="4"/>
  <c r="T238" i="4"/>
  <c r="U238" i="4"/>
  <c r="W228" i="4"/>
  <c r="V228" i="4"/>
  <c r="Y228" i="4"/>
  <c r="X228" i="4"/>
  <c r="T228" i="4"/>
  <c r="U228" i="4"/>
  <c r="V218" i="4"/>
  <c r="W218" i="4"/>
  <c r="Y218" i="4"/>
  <c r="X218" i="4"/>
  <c r="T218" i="4"/>
  <c r="U218" i="4"/>
  <c r="V208" i="4"/>
  <c r="X208" i="4"/>
  <c r="W208" i="4"/>
  <c r="U208" i="4"/>
  <c r="T208" i="4"/>
  <c r="Y208" i="4"/>
  <c r="Y198" i="4"/>
  <c r="X198" i="4"/>
  <c r="U198" i="4"/>
  <c r="W198" i="4"/>
  <c r="V198" i="4"/>
  <c r="T198" i="4"/>
  <c r="Y188" i="4"/>
  <c r="X188" i="4"/>
  <c r="W188" i="4"/>
  <c r="U188" i="4"/>
  <c r="T188" i="4"/>
  <c r="V188" i="4"/>
  <c r="U178" i="4"/>
  <c r="X178" i="4"/>
  <c r="Y178" i="4"/>
  <c r="V178" i="4"/>
  <c r="W178" i="4"/>
  <c r="T178" i="4"/>
  <c r="U168" i="4"/>
  <c r="X168" i="4"/>
  <c r="Y168" i="4"/>
  <c r="V168" i="4"/>
  <c r="W168" i="4"/>
  <c r="T168" i="4"/>
  <c r="U158" i="4"/>
  <c r="Y158" i="4"/>
  <c r="X158" i="4"/>
  <c r="W158" i="4"/>
  <c r="V158" i="4"/>
  <c r="T158" i="4"/>
  <c r="X148" i="4"/>
  <c r="U148" i="4"/>
  <c r="Y148" i="4"/>
  <c r="V148" i="4"/>
  <c r="W148" i="4"/>
  <c r="T148" i="4"/>
  <c r="U138" i="4"/>
  <c r="X138" i="4"/>
  <c r="Y138" i="4"/>
  <c r="W138" i="4"/>
  <c r="V138" i="4"/>
  <c r="T138" i="4"/>
  <c r="W128" i="4"/>
  <c r="U128" i="4"/>
  <c r="Y128" i="4"/>
  <c r="V128" i="4"/>
  <c r="T128" i="4"/>
  <c r="X128" i="4"/>
  <c r="U118" i="4"/>
  <c r="W118" i="4"/>
  <c r="Y118" i="4"/>
  <c r="X118" i="4"/>
  <c r="V118" i="4"/>
  <c r="T118" i="4"/>
  <c r="V108" i="4"/>
  <c r="U108" i="4"/>
  <c r="X108" i="4"/>
  <c r="W108" i="4"/>
  <c r="Y108" i="4"/>
  <c r="T108" i="4"/>
  <c r="Y98" i="4"/>
  <c r="U98" i="4"/>
  <c r="V98" i="4"/>
  <c r="X98" i="4"/>
  <c r="W98" i="4"/>
  <c r="T98" i="4"/>
  <c r="U88" i="4"/>
  <c r="V88" i="4"/>
  <c r="Y88" i="4"/>
  <c r="T88" i="4"/>
  <c r="X88" i="4"/>
  <c r="W88" i="4"/>
  <c r="U78" i="4"/>
  <c r="X78" i="4"/>
  <c r="Y78" i="4"/>
  <c r="V78" i="4"/>
  <c r="W78" i="4"/>
  <c r="T78" i="4"/>
  <c r="U68" i="4"/>
  <c r="X68" i="4"/>
  <c r="V68" i="4"/>
  <c r="W68" i="4"/>
  <c r="Y68" i="4"/>
  <c r="T68" i="4"/>
  <c r="U58" i="4"/>
  <c r="Y58" i="4"/>
  <c r="W58" i="4"/>
  <c r="T58" i="4"/>
  <c r="V58" i="4"/>
  <c r="X58" i="4"/>
  <c r="X48" i="4"/>
  <c r="U48" i="4"/>
  <c r="Y48" i="4"/>
  <c r="V48" i="4"/>
  <c r="W48" i="4"/>
  <c r="T48" i="4"/>
  <c r="U38" i="4"/>
  <c r="W38" i="4"/>
  <c r="X38" i="4"/>
  <c r="Y38" i="4"/>
  <c r="V38" i="4"/>
  <c r="T38" i="4"/>
  <c r="U28" i="4"/>
  <c r="Y28" i="4"/>
  <c r="W28" i="4"/>
  <c r="X28" i="4"/>
  <c r="V28" i="4"/>
  <c r="T28" i="4"/>
  <c r="X237" i="4"/>
  <c r="V237" i="4"/>
  <c r="W237" i="4"/>
  <c r="Y237" i="4"/>
  <c r="U237" i="4"/>
  <c r="T237" i="4"/>
  <c r="Y227" i="4"/>
  <c r="X227" i="4"/>
  <c r="V227" i="4"/>
  <c r="W227" i="4"/>
  <c r="T227" i="4"/>
  <c r="U227" i="4"/>
  <c r="W217" i="4"/>
  <c r="Y217" i="4"/>
  <c r="X217" i="4"/>
  <c r="V217" i="4"/>
  <c r="U217" i="4"/>
  <c r="T217" i="4"/>
  <c r="X207" i="4"/>
  <c r="W207" i="4"/>
  <c r="V207" i="4"/>
  <c r="Y207" i="4"/>
  <c r="T207" i="4"/>
  <c r="U207" i="4"/>
  <c r="V197" i="4"/>
  <c r="W197" i="4"/>
  <c r="X197" i="4"/>
  <c r="Y197" i="4"/>
  <c r="U197" i="4"/>
  <c r="T197" i="4"/>
  <c r="Y187" i="4"/>
  <c r="X187" i="4"/>
  <c r="W187" i="4"/>
  <c r="V187" i="4"/>
  <c r="T187" i="4"/>
  <c r="U187" i="4"/>
  <c r="X177" i="4"/>
  <c r="Y177" i="4"/>
  <c r="V177" i="4"/>
  <c r="W177" i="4"/>
  <c r="U177" i="4"/>
  <c r="T177" i="4"/>
  <c r="X167" i="4"/>
  <c r="Y167" i="4"/>
  <c r="V167" i="4"/>
  <c r="U167" i="4"/>
  <c r="T167" i="4"/>
  <c r="W167" i="4"/>
  <c r="Y157" i="4"/>
  <c r="W157" i="4"/>
  <c r="V157" i="4"/>
  <c r="X157" i="4"/>
  <c r="T157" i="4"/>
  <c r="U157" i="4"/>
  <c r="Y147" i="4"/>
  <c r="W147" i="4"/>
  <c r="X147" i="4"/>
  <c r="T147" i="4"/>
  <c r="V147" i="4"/>
  <c r="U147" i="4"/>
  <c r="X137" i="4"/>
  <c r="W137" i="4"/>
  <c r="U137" i="4"/>
  <c r="V137" i="4"/>
  <c r="Y137" i="4"/>
  <c r="T137" i="4"/>
  <c r="Y127" i="4"/>
  <c r="U127" i="4"/>
  <c r="W127" i="4"/>
  <c r="V127" i="4"/>
  <c r="T127" i="4"/>
  <c r="X127" i="4"/>
  <c r="W117" i="4"/>
  <c r="Y117" i="4"/>
  <c r="U117" i="4"/>
  <c r="X117" i="4"/>
  <c r="V117" i="4"/>
  <c r="T117" i="4"/>
  <c r="X107" i="4"/>
  <c r="W107" i="4"/>
  <c r="U107" i="4"/>
  <c r="V107" i="4"/>
  <c r="Y107" i="4"/>
  <c r="T107" i="4"/>
  <c r="V97" i="4"/>
  <c r="W97" i="4"/>
  <c r="X97" i="4"/>
  <c r="U97" i="4"/>
  <c r="Y97" i="4"/>
  <c r="T97" i="4"/>
  <c r="V87" i="4"/>
  <c r="Y87" i="4"/>
  <c r="U87" i="4"/>
  <c r="X87" i="4"/>
  <c r="W87" i="4"/>
  <c r="T87" i="4"/>
  <c r="X77" i="4"/>
  <c r="V77" i="4"/>
  <c r="Y77" i="4"/>
  <c r="W77" i="4"/>
  <c r="U77" i="4"/>
  <c r="T77" i="4"/>
  <c r="X67" i="4"/>
  <c r="Y67" i="4"/>
  <c r="V67" i="4"/>
  <c r="W67" i="4"/>
  <c r="U67" i="4"/>
  <c r="T67" i="4"/>
  <c r="Y57" i="4"/>
  <c r="V57" i="4"/>
  <c r="U57" i="4"/>
  <c r="T57" i="4"/>
  <c r="X57" i="4"/>
  <c r="W57" i="4"/>
  <c r="Y47" i="4"/>
  <c r="V47" i="4"/>
  <c r="W47" i="4"/>
  <c r="X47" i="4"/>
  <c r="T47" i="4"/>
  <c r="U47" i="4"/>
  <c r="W37" i="4"/>
  <c r="X37" i="4"/>
  <c r="U37" i="4"/>
  <c r="Y37" i="4"/>
  <c r="V37" i="4"/>
  <c r="T37" i="4"/>
  <c r="Y27" i="4"/>
  <c r="W27" i="4"/>
  <c r="X27" i="4"/>
  <c r="U27" i="4"/>
  <c r="V27" i="4"/>
  <c r="T27" i="4"/>
  <c r="Y236" i="4"/>
  <c r="X236" i="4"/>
  <c r="V236" i="4"/>
  <c r="W236" i="4"/>
  <c r="T236" i="4"/>
  <c r="U236" i="4"/>
  <c r="Y226" i="4"/>
  <c r="X226" i="4"/>
  <c r="V226" i="4"/>
  <c r="W226" i="4"/>
  <c r="T226" i="4"/>
  <c r="U226" i="4"/>
  <c r="Y216" i="4"/>
  <c r="X216" i="4"/>
  <c r="W216" i="4"/>
  <c r="V216" i="4"/>
  <c r="U216" i="4"/>
  <c r="T216" i="4"/>
  <c r="Y206" i="4"/>
  <c r="X206" i="4"/>
  <c r="W206" i="4"/>
  <c r="V206" i="4"/>
  <c r="T206" i="4"/>
  <c r="U206" i="4"/>
  <c r="Y196" i="4"/>
  <c r="X196" i="4"/>
  <c r="W196" i="4"/>
  <c r="V196" i="4"/>
  <c r="U196" i="4"/>
  <c r="T196" i="4"/>
  <c r="Y186" i="4"/>
  <c r="X186" i="4"/>
  <c r="V186" i="4"/>
  <c r="W186" i="4"/>
  <c r="U186" i="4"/>
  <c r="T186" i="4"/>
  <c r="Y176" i="4"/>
  <c r="X176" i="4"/>
  <c r="V176" i="4"/>
  <c r="W176" i="4"/>
  <c r="T176" i="4"/>
  <c r="U176" i="4"/>
  <c r="Y166" i="4"/>
  <c r="X166" i="4"/>
  <c r="V166" i="4"/>
  <c r="U166" i="4"/>
  <c r="W166" i="4"/>
  <c r="T166" i="4"/>
  <c r="Y156" i="4"/>
  <c r="X156" i="4"/>
  <c r="W156" i="4"/>
  <c r="V156" i="4"/>
  <c r="T156" i="4"/>
  <c r="U156" i="4"/>
  <c r="Y146" i="4"/>
  <c r="X146" i="4"/>
  <c r="W146" i="4"/>
  <c r="T146" i="4"/>
  <c r="V146" i="4"/>
  <c r="U146" i="4"/>
  <c r="Y136" i="4"/>
  <c r="X136" i="4"/>
  <c r="V136" i="4"/>
  <c r="U136" i="4"/>
  <c r="W136" i="4"/>
  <c r="T136" i="4"/>
  <c r="Y126" i="4"/>
  <c r="X126" i="4"/>
  <c r="U126" i="4"/>
  <c r="W126" i="4"/>
  <c r="V126" i="4"/>
  <c r="T126" i="4"/>
  <c r="Y116" i="4"/>
  <c r="X116" i="4"/>
  <c r="U116" i="4"/>
  <c r="W116" i="4"/>
  <c r="V116" i="4"/>
  <c r="T116" i="4"/>
  <c r="Y106" i="4"/>
  <c r="X106" i="4"/>
  <c r="W106" i="4"/>
  <c r="V106" i="4"/>
  <c r="U106" i="4"/>
  <c r="T106" i="4"/>
  <c r="Y96" i="4"/>
  <c r="X96" i="4"/>
  <c r="W96" i="4"/>
  <c r="V96" i="4"/>
  <c r="U96" i="4"/>
  <c r="T96" i="4"/>
  <c r="Y86" i="4"/>
  <c r="X86" i="4"/>
  <c r="V86" i="4"/>
  <c r="W86" i="4"/>
  <c r="U86" i="4"/>
  <c r="T86" i="4"/>
  <c r="Y76" i="4"/>
  <c r="X76" i="4"/>
  <c r="V76" i="4"/>
  <c r="W76" i="4"/>
  <c r="U76" i="4"/>
  <c r="T76" i="4"/>
  <c r="Y66" i="4"/>
  <c r="X66" i="4"/>
  <c r="V66" i="4"/>
  <c r="W66" i="4"/>
  <c r="U66" i="4"/>
  <c r="T66" i="4"/>
  <c r="Y56" i="4"/>
  <c r="X56" i="4"/>
  <c r="V56" i="4"/>
  <c r="U56" i="4"/>
  <c r="T56" i="4"/>
  <c r="W56" i="4"/>
  <c r="Y46" i="4"/>
  <c r="X46" i="4"/>
  <c r="V46" i="4"/>
  <c r="W46" i="4"/>
  <c r="T46" i="4"/>
  <c r="U46" i="4"/>
  <c r="Y36" i="4"/>
  <c r="X36" i="4"/>
  <c r="V36" i="4"/>
  <c r="W36" i="4"/>
  <c r="U36" i="4"/>
  <c r="T36" i="4"/>
  <c r="Y26" i="4"/>
  <c r="X26" i="4"/>
  <c r="W26" i="4"/>
  <c r="U26" i="4"/>
  <c r="T26" i="4"/>
  <c r="V26" i="4"/>
  <c r="Y235" i="4"/>
  <c r="X235" i="4"/>
  <c r="W235" i="4"/>
  <c r="V235" i="4"/>
  <c r="U235" i="4"/>
  <c r="T235" i="4"/>
  <c r="Y225" i="4"/>
  <c r="X225" i="4"/>
  <c r="W225" i="4"/>
  <c r="U225" i="4"/>
  <c r="V225" i="4"/>
  <c r="T225" i="4"/>
  <c r="Y215" i="4"/>
  <c r="X215" i="4"/>
  <c r="W215" i="4"/>
  <c r="U215" i="4"/>
  <c r="V215" i="4"/>
  <c r="T215" i="4"/>
  <c r="Y205" i="4"/>
  <c r="X205" i="4"/>
  <c r="W205" i="4"/>
  <c r="V205" i="4"/>
  <c r="T205" i="4"/>
  <c r="U205" i="4"/>
  <c r="Y195" i="4"/>
  <c r="X195" i="4"/>
  <c r="W195" i="4"/>
  <c r="V195" i="4"/>
  <c r="U195" i="4"/>
  <c r="T195" i="4"/>
  <c r="Y185" i="4"/>
  <c r="X185" i="4"/>
  <c r="W185" i="4"/>
  <c r="V185" i="4"/>
  <c r="U185" i="4"/>
  <c r="T185" i="4"/>
  <c r="Y175" i="4"/>
  <c r="X175" i="4"/>
  <c r="W175" i="4"/>
  <c r="V175" i="4"/>
  <c r="T175" i="4"/>
  <c r="U175" i="4"/>
  <c r="Y165" i="4"/>
  <c r="X165" i="4"/>
  <c r="W165" i="4"/>
  <c r="V165" i="4"/>
  <c r="T165" i="4"/>
  <c r="U165" i="4"/>
  <c r="Y155" i="4"/>
  <c r="X155" i="4"/>
  <c r="W155" i="4"/>
  <c r="V155" i="4"/>
  <c r="T155" i="4"/>
  <c r="U155" i="4"/>
  <c r="Y145" i="4"/>
  <c r="X145" i="4"/>
  <c r="W145" i="4"/>
  <c r="V145" i="4"/>
  <c r="T145" i="4"/>
  <c r="U145" i="4"/>
  <c r="Y135" i="4"/>
  <c r="X135" i="4"/>
  <c r="W135" i="4"/>
  <c r="V135" i="4"/>
  <c r="T135" i="4"/>
  <c r="U135" i="4"/>
  <c r="Y125" i="4"/>
  <c r="X125" i="4"/>
  <c r="W125" i="4"/>
  <c r="V125" i="4"/>
  <c r="T125" i="4"/>
  <c r="U125" i="4"/>
  <c r="Y115" i="4"/>
  <c r="X115" i="4"/>
  <c r="W115" i="4"/>
  <c r="V115" i="4"/>
  <c r="U115" i="4"/>
  <c r="T115" i="4"/>
  <c r="Y105" i="4"/>
  <c r="X105" i="4"/>
  <c r="W105" i="4"/>
  <c r="V105" i="4"/>
  <c r="U105" i="4"/>
  <c r="T105" i="4"/>
  <c r="Y95" i="4"/>
  <c r="X95" i="4"/>
  <c r="W95" i="4"/>
  <c r="V95" i="4"/>
  <c r="T95" i="4"/>
  <c r="U95" i="4"/>
  <c r="Y85" i="4"/>
  <c r="X85" i="4"/>
  <c r="W85" i="4"/>
  <c r="V85" i="4"/>
  <c r="T85" i="4"/>
  <c r="U85" i="4"/>
  <c r="Y75" i="4"/>
  <c r="X75" i="4"/>
  <c r="W75" i="4"/>
  <c r="V75" i="4"/>
  <c r="T75" i="4"/>
  <c r="U75" i="4"/>
  <c r="Y65" i="4"/>
  <c r="X65" i="4"/>
  <c r="W65" i="4"/>
  <c r="V65" i="4"/>
  <c r="T65" i="4"/>
  <c r="U65" i="4"/>
  <c r="Y55" i="4"/>
  <c r="X55" i="4"/>
  <c r="W55" i="4"/>
  <c r="V55" i="4"/>
  <c r="T55" i="4"/>
  <c r="U55" i="4"/>
  <c r="Y45" i="4"/>
  <c r="X45" i="4"/>
  <c r="W45" i="4"/>
  <c r="V45" i="4"/>
  <c r="T45" i="4"/>
  <c r="U45" i="4"/>
  <c r="Y35" i="4"/>
  <c r="X35" i="4"/>
  <c r="W35" i="4"/>
  <c r="V35" i="4"/>
  <c r="T35" i="4"/>
  <c r="U35" i="4"/>
  <c r="Y25" i="4"/>
  <c r="X25" i="4"/>
  <c r="W25" i="4"/>
  <c r="V25" i="4"/>
  <c r="T25" i="4"/>
  <c r="U25" i="4"/>
  <c r="Y234" i="4"/>
  <c r="X234" i="4"/>
  <c r="T234" i="4"/>
  <c r="W234" i="4"/>
  <c r="U234" i="4"/>
  <c r="V234" i="4"/>
  <c r="Y224" i="4"/>
  <c r="X224" i="4"/>
  <c r="V224" i="4"/>
  <c r="U224" i="4"/>
  <c r="T224" i="4"/>
  <c r="W224" i="4"/>
  <c r="Y214" i="4"/>
  <c r="X214" i="4"/>
  <c r="V214" i="4"/>
  <c r="U214" i="4"/>
  <c r="T214" i="4"/>
  <c r="W214" i="4"/>
  <c r="Y204" i="4"/>
  <c r="X204" i="4"/>
  <c r="T204" i="4"/>
  <c r="U204" i="4"/>
  <c r="W204" i="4"/>
  <c r="V204" i="4"/>
  <c r="Y194" i="4"/>
  <c r="X194" i="4"/>
  <c r="W194" i="4"/>
  <c r="T194" i="4"/>
  <c r="U194" i="4"/>
  <c r="V194" i="4"/>
  <c r="Y184" i="4"/>
  <c r="X184" i="4"/>
  <c r="W184" i="4"/>
  <c r="U184" i="4"/>
  <c r="T184" i="4"/>
  <c r="V184" i="4"/>
  <c r="Y174" i="4"/>
  <c r="X174" i="4"/>
  <c r="V174" i="4"/>
  <c r="W174" i="4"/>
  <c r="T174" i="4"/>
  <c r="U174" i="4"/>
  <c r="Y164" i="4"/>
  <c r="X164" i="4"/>
  <c r="V164" i="4"/>
  <c r="T164" i="4"/>
  <c r="U164" i="4"/>
  <c r="W164" i="4"/>
  <c r="Y154" i="4"/>
  <c r="X154" i="4"/>
  <c r="W154" i="4"/>
  <c r="T154" i="4"/>
  <c r="V154" i="4"/>
  <c r="U154" i="4"/>
  <c r="Y144" i="4"/>
  <c r="X144" i="4"/>
  <c r="T144" i="4"/>
  <c r="W144" i="4"/>
  <c r="U144" i="4"/>
  <c r="V144" i="4"/>
  <c r="Y134" i="4"/>
  <c r="X134" i="4"/>
  <c r="V134" i="4"/>
  <c r="T134" i="4"/>
  <c r="U134" i="4"/>
  <c r="W134" i="4"/>
  <c r="Y124" i="4"/>
  <c r="X124" i="4"/>
  <c r="T124" i="4"/>
  <c r="W124" i="4"/>
  <c r="V124" i="4"/>
  <c r="U124" i="4"/>
  <c r="Y114" i="4"/>
  <c r="X114" i="4"/>
  <c r="T114" i="4"/>
  <c r="W114" i="4"/>
  <c r="V114" i="4"/>
  <c r="U114" i="4"/>
  <c r="Y104" i="4"/>
  <c r="X104" i="4"/>
  <c r="W104" i="4"/>
  <c r="U104" i="4"/>
  <c r="T104" i="4"/>
  <c r="V104" i="4"/>
  <c r="Y94" i="4"/>
  <c r="X94" i="4"/>
  <c r="W94" i="4"/>
  <c r="U94" i="4"/>
  <c r="V94" i="4"/>
  <c r="T94" i="4"/>
  <c r="Y84" i="4"/>
  <c r="X84" i="4"/>
  <c r="W84" i="4"/>
  <c r="T84" i="4"/>
  <c r="U84" i="4"/>
  <c r="V84" i="4"/>
  <c r="Y74" i="4"/>
  <c r="X74" i="4"/>
  <c r="V74" i="4"/>
  <c r="W74" i="4"/>
  <c r="T74" i="4"/>
  <c r="U74" i="4"/>
  <c r="Y64" i="4"/>
  <c r="X64" i="4"/>
  <c r="V64" i="4"/>
  <c r="T64" i="4"/>
  <c r="W64" i="4"/>
  <c r="U64" i="4"/>
  <c r="Y54" i="4"/>
  <c r="X54" i="4"/>
  <c r="W54" i="4"/>
  <c r="V54" i="4"/>
  <c r="T54" i="4"/>
  <c r="U54" i="4"/>
  <c r="Y44" i="4"/>
  <c r="X44" i="4"/>
  <c r="W44" i="4"/>
  <c r="T44" i="4"/>
  <c r="U44" i="4"/>
  <c r="V44" i="4"/>
  <c r="Y34" i="4"/>
  <c r="X34" i="4"/>
  <c r="W34" i="4"/>
  <c r="T34" i="4"/>
  <c r="V34" i="4"/>
  <c r="U34" i="4"/>
  <c r="X233" i="4"/>
  <c r="W233" i="4"/>
  <c r="U233" i="4"/>
  <c r="T233" i="4"/>
  <c r="Y233" i="4"/>
  <c r="V233" i="4"/>
  <c r="X223" i="4"/>
  <c r="U223" i="4"/>
  <c r="T223" i="4"/>
  <c r="Y223" i="4"/>
  <c r="W223" i="4"/>
  <c r="V223" i="4"/>
  <c r="Y213" i="4"/>
  <c r="X213" i="4"/>
  <c r="V213" i="4"/>
  <c r="T213" i="4"/>
  <c r="U213" i="4"/>
  <c r="W213" i="4"/>
  <c r="X203" i="4"/>
  <c r="Y203" i="4"/>
  <c r="U203" i="4"/>
  <c r="T203" i="4"/>
  <c r="W203" i="4"/>
  <c r="V203" i="4"/>
  <c r="X193" i="4"/>
  <c r="Y193" i="4"/>
  <c r="T193" i="4"/>
  <c r="U193" i="4"/>
  <c r="V193" i="4"/>
  <c r="W193" i="4"/>
  <c r="W183" i="4"/>
  <c r="Y183" i="4"/>
  <c r="T183" i="4"/>
  <c r="U183" i="4"/>
  <c r="V183" i="4"/>
  <c r="X183" i="4"/>
  <c r="W173" i="4"/>
  <c r="Y173" i="4"/>
  <c r="T173" i="4"/>
  <c r="U173" i="4"/>
  <c r="X173" i="4"/>
  <c r="V173" i="4"/>
  <c r="V163" i="4"/>
  <c r="X163" i="4"/>
  <c r="W163" i="4"/>
  <c r="T163" i="4"/>
  <c r="U163" i="4"/>
  <c r="Y163" i="4"/>
  <c r="Y153" i="4"/>
  <c r="V153" i="4"/>
  <c r="T153" i="4"/>
  <c r="U153" i="4"/>
  <c r="W153" i="4"/>
  <c r="X153" i="4"/>
  <c r="Y143" i="4"/>
  <c r="T143" i="4"/>
  <c r="W143" i="4"/>
  <c r="U143" i="4"/>
  <c r="X143" i="4"/>
  <c r="V143" i="4"/>
  <c r="X133" i="4"/>
  <c r="T133" i="4"/>
  <c r="Y133" i="4"/>
  <c r="U133" i="4"/>
  <c r="W133" i="4"/>
  <c r="V133" i="4"/>
  <c r="X123" i="4"/>
  <c r="T123" i="4"/>
  <c r="Y123" i="4"/>
  <c r="W123" i="4"/>
  <c r="V123" i="4"/>
  <c r="U123" i="4"/>
  <c r="Y113" i="4"/>
  <c r="T113" i="4"/>
  <c r="X113" i="4"/>
  <c r="W113" i="4"/>
  <c r="V113" i="4"/>
  <c r="U113" i="4"/>
  <c r="X103" i="4"/>
  <c r="Y103" i="4"/>
  <c r="T103" i="4"/>
  <c r="U103" i="4"/>
  <c r="W103" i="4"/>
  <c r="V103" i="4"/>
  <c r="X93" i="4"/>
  <c r="Y93" i="4"/>
  <c r="U93" i="4"/>
  <c r="V93" i="4"/>
  <c r="T93" i="4"/>
  <c r="W93" i="4"/>
  <c r="W83" i="4"/>
  <c r="Y83" i="4"/>
  <c r="T83" i="4"/>
  <c r="U83" i="4"/>
  <c r="V83" i="4"/>
  <c r="X83" i="4"/>
  <c r="W73" i="4"/>
  <c r="Y73" i="4"/>
  <c r="T73" i="4"/>
  <c r="U73" i="4"/>
  <c r="X73" i="4"/>
  <c r="V73" i="4"/>
  <c r="V63" i="4"/>
  <c r="X63" i="4"/>
  <c r="W63" i="4"/>
  <c r="T63" i="4"/>
  <c r="U63" i="4"/>
  <c r="Y63" i="4"/>
  <c r="Y53" i="4"/>
  <c r="V53" i="4"/>
  <c r="X53" i="4"/>
  <c r="T53" i="4"/>
  <c r="U53" i="4"/>
  <c r="W53" i="4"/>
  <c r="V43" i="4"/>
  <c r="Y43" i="4"/>
  <c r="T43" i="4"/>
  <c r="W43" i="4"/>
  <c r="U43" i="4"/>
  <c r="X43" i="4"/>
  <c r="Y33" i="4"/>
  <c r="X33" i="4"/>
  <c r="T33" i="4"/>
  <c r="V33" i="4"/>
  <c r="U33" i="4"/>
  <c r="W33" i="4"/>
</calcChain>
</file>

<file path=xl/sharedStrings.xml><?xml version="1.0" encoding="utf-8"?>
<sst xmlns="http://schemas.openxmlformats.org/spreadsheetml/2006/main" count="3934" uniqueCount="114">
  <si>
    <t>Iterations</t>
  </si>
  <si>
    <t>Halide1</t>
  </si>
  <si>
    <t>Halide2</t>
  </si>
  <si>
    <t>Halide3</t>
  </si>
  <si>
    <t>Cation</t>
  </si>
  <si>
    <t>SOLVENT</t>
  </si>
  <si>
    <t>Mean</t>
  </si>
  <si>
    <t>Kernel</t>
  </si>
  <si>
    <t>LINKED_KERNEL</t>
  </si>
  <si>
    <t>CURRENT_MAX</t>
  </si>
  <si>
    <t>AVERAGE_VALS</t>
  </si>
  <si>
    <t>ONE-HOT</t>
  </si>
  <si>
    <t>HATOMS_DPMS_2</t>
  </si>
  <si>
    <t>Matern5</t>
  </si>
  <si>
    <t>F</t>
  </si>
  <si>
    <t>None</t>
  </si>
  <si>
    <t>T</t>
  </si>
  <si>
    <t>DIELECTRIC_DPM_1</t>
  </si>
  <si>
    <t>linear</t>
  </si>
  <si>
    <t>DIELECTRIC_DN_UMBO_3</t>
  </si>
  <si>
    <t>RADIUS_ENTHALPY_HATOMS_1</t>
  </si>
  <si>
    <t>DN_UMBO_2</t>
  </si>
  <si>
    <t>DENSITY_DN_MV_UMBO_4</t>
  </si>
  <si>
    <t>DPMS_1</t>
  </si>
  <si>
    <t>DPM_1</t>
  </si>
  <si>
    <t>ELECTRO_1</t>
  </si>
  <si>
    <t>ELECTRO_IONIZ_1</t>
  </si>
  <si>
    <t>DENSITY_DIELECTRIC_MV_UMBO_3</t>
  </si>
  <si>
    <t>Target</t>
  </si>
  <si>
    <t>Br</t>
  </si>
  <si>
    <t>Cl</t>
  </si>
  <si>
    <t>FA</t>
  </si>
  <si>
    <t>THTO</t>
  </si>
  <si>
    <t>Cs</t>
  </si>
  <si>
    <t>DMSO</t>
  </si>
  <si>
    <t>MA</t>
  </si>
  <si>
    <t>I</t>
  </si>
  <si>
    <t>DMF</t>
  </si>
  <si>
    <t>NMP</t>
  </si>
  <si>
    <t>ACETONE</t>
  </si>
  <si>
    <t>METHA</t>
  </si>
  <si>
    <t>GBL</t>
  </si>
  <si>
    <t>NITRO</t>
  </si>
  <si>
    <t>Halide1-CHOICES</t>
  </si>
  <si>
    <t>Halide1-ELECTRO</t>
  </si>
  <si>
    <t>Halide1-IONIZ</t>
  </si>
  <si>
    <t>Halide1-AFFINITY</t>
  </si>
  <si>
    <t>Halide1-RADIUS</t>
  </si>
  <si>
    <t>Halide2-CHOICES</t>
  </si>
  <si>
    <t>Halide2-ELECTRO</t>
  </si>
  <si>
    <t>Halide2-IONIZ</t>
  </si>
  <si>
    <t>Halide2-AFFINITY</t>
  </si>
  <si>
    <t>Halide2-RADIUS</t>
  </si>
  <si>
    <t>Halide3-CHOICES</t>
  </si>
  <si>
    <t>Halide3-ELECTRO</t>
  </si>
  <si>
    <t>Halide3-IONIZ</t>
  </si>
  <si>
    <t>Halide3-AFFINITY</t>
  </si>
  <si>
    <t>Halide3-RADIUS</t>
  </si>
  <si>
    <t>Cation-CHOICES</t>
  </si>
  <si>
    <t>Cation-RADIUS</t>
  </si>
  <si>
    <t>Cation-ENTHALPY</t>
  </si>
  <si>
    <t>Cation-HATOMS</t>
  </si>
  <si>
    <t>Cation-DPMS</t>
  </si>
  <si>
    <t>SOLVENT-CHOICES</t>
  </si>
  <si>
    <t>SOLVENT-DENSITY</t>
  </si>
  <si>
    <t>SOLVENT-DIELECTRIC</t>
  </si>
  <si>
    <t>SOLVENT-DN</t>
  </si>
  <si>
    <t>SOLVENT-DPM</t>
  </si>
  <si>
    <t>SOLVENT-MV</t>
  </si>
  <si>
    <t>SOLVENT-UMBO</t>
  </si>
  <si>
    <t>Formula</t>
  </si>
  <si>
    <t>CATION_DPM</t>
  </si>
  <si>
    <t>CATION_Mass</t>
  </si>
  <si>
    <t>CATION_RAD</t>
  </si>
  <si>
    <t>CATION_HATOMS</t>
  </si>
  <si>
    <t>SOLV_DENSITY</t>
  </si>
  <si>
    <t>SOLV_DIELECTRIC</t>
  </si>
  <si>
    <t>SOLV_GDN</t>
  </si>
  <si>
    <t>SOLV_DPM</t>
  </si>
  <si>
    <t>SOLV_MV</t>
  </si>
  <si>
    <t>SOLV_UMBO</t>
  </si>
  <si>
    <t>Cation-Mass</t>
  </si>
  <si>
    <t>A_IONRAD</t>
  </si>
  <si>
    <t>A_DPM</t>
  </si>
  <si>
    <t>B_IONRAD</t>
  </si>
  <si>
    <t>B_MASS</t>
  </si>
  <si>
    <t>B_EA</t>
  </si>
  <si>
    <t>B_IE</t>
  </si>
  <si>
    <t>B_En</t>
  </si>
  <si>
    <t>B_AN</t>
  </si>
  <si>
    <t>X_IONRAD</t>
  </si>
  <si>
    <t>X_MASS</t>
  </si>
  <si>
    <t>X_EA</t>
  </si>
  <si>
    <t>X_IE</t>
  </si>
  <si>
    <t>X_En</t>
  </si>
  <si>
    <t>X_AN</t>
  </si>
  <si>
    <t>l0</t>
  </si>
  <si>
    <t>l1</t>
  </si>
  <si>
    <t>l2</t>
  </si>
  <si>
    <t>l3</t>
  </si>
  <si>
    <t>l4</t>
  </si>
  <si>
    <t>l5</t>
  </si>
  <si>
    <t>l6</t>
  </si>
  <si>
    <t>A_Mass</t>
  </si>
  <si>
    <t>Halide</t>
  </si>
  <si>
    <t>EN</t>
  </si>
  <si>
    <t>IE (eV)</t>
  </si>
  <si>
    <t>EA (eV)</t>
  </si>
  <si>
    <t>Ionic RAD (Ang)</t>
  </si>
  <si>
    <t>Mass (u)</t>
  </si>
  <si>
    <t>Density (g/cm3)</t>
  </si>
  <si>
    <t>MP (K)</t>
  </si>
  <si>
    <t>BP (K)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</si>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</sst>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4" fontId="0" fillId="0" borderId="0" xfId="0" applyNumberFormat="1"/>
    <xf numFmtId="164" fontId="0" fillId="0" borderId="0" xfId="0" applyNumberFormat="1"/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3"/>
  <sheetViews>
    <sheetView workbookViewId="0"/>
  </sheetViews>
  <sheetFormatPr baseColWidth="10" defaultColWidth="8.83203125" defaultRowHeight="15" x14ac:dyDescent="0.2"/>
  <cols>
    <col min="1" max="5" width="12.5" bestFit="1" customWidth="1"/>
    <col min="6" max="6" width="12.5" style="8" bestFit="1" customWidth="1"/>
  </cols>
  <sheetData>
    <row r="1" spans="1:6" ht="17.25" customHeight="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28</v>
      </c>
    </row>
    <row r="2" spans="1:6" ht="17.25" customHeight="1" x14ac:dyDescent="0.2">
      <c r="A2" t="s">
        <v>36</v>
      </c>
      <c r="B2" t="s">
        <v>30</v>
      </c>
      <c r="C2" t="s">
        <v>30</v>
      </c>
      <c r="D2" t="s">
        <v>35</v>
      </c>
      <c r="E2" t="s">
        <v>41</v>
      </c>
      <c r="F2" s="5">
        <v>11.861599999999999</v>
      </c>
    </row>
    <row r="3" spans="1:6" ht="17.25" customHeight="1" x14ac:dyDescent="0.2">
      <c r="A3" t="s">
        <v>30</v>
      </c>
      <c r="B3" t="s">
        <v>30</v>
      </c>
      <c r="C3" t="s">
        <v>30</v>
      </c>
      <c r="D3" t="s">
        <v>33</v>
      </c>
      <c r="E3" t="s">
        <v>41</v>
      </c>
      <c r="F3" s="5">
        <v>13.418799999999999</v>
      </c>
    </row>
    <row r="4" spans="1:6" ht="17.25" customHeight="1" x14ac:dyDescent="0.2">
      <c r="A4" t="s">
        <v>36</v>
      </c>
      <c r="B4" t="s">
        <v>36</v>
      </c>
      <c r="C4" t="s">
        <v>29</v>
      </c>
      <c r="D4" t="s">
        <v>35</v>
      </c>
      <c r="E4" t="s">
        <v>34</v>
      </c>
      <c r="F4" s="5">
        <v>37.203099999999999</v>
      </c>
    </row>
    <row r="5" spans="1:6" ht="17.25" customHeight="1" x14ac:dyDescent="0.2">
      <c r="A5" t="s">
        <v>36</v>
      </c>
      <c r="B5" t="s">
        <v>29</v>
      </c>
      <c r="C5" t="s">
        <v>30</v>
      </c>
      <c r="D5" t="s">
        <v>33</v>
      </c>
      <c r="E5" t="s">
        <v>37</v>
      </c>
      <c r="F5" s="5">
        <v>20.8062</v>
      </c>
    </row>
    <row r="6" spans="1:6" ht="17.25" customHeight="1" x14ac:dyDescent="0.2">
      <c r="A6" t="s">
        <v>36</v>
      </c>
      <c r="B6" t="s">
        <v>29</v>
      </c>
      <c r="C6" t="s">
        <v>30</v>
      </c>
      <c r="D6" t="s">
        <v>33</v>
      </c>
      <c r="E6" t="s">
        <v>34</v>
      </c>
      <c r="F6" s="5">
        <v>38.202300000000001</v>
      </c>
    </row>
    <row r="7" spans="1:6" ht="17.25" customHeight="1" x14ac:dyDescent="0.2">
      <c r="A7" t="s">
        <v>29</v>
      </c>
      <c r="B7" t="s">
        <v>29</v>
      </c>
      <c r="C7" t="s">
        <v>29</v>
      </c>
      <c r="D7" t="s">
        <v>33</v>
      </c>
      <c r="E7" t="s">
        <v>38</v>
      </c>
      <c r="F7" s="5">
        <v>20.544499999999999</v>
      </c>
    </row>
    <row r="8" spans="1:6" ht="17.25" customHeight="1" x14ac:dyDescent="0.2">
      <c r="A8" t="s">
        <v>36</v>
      </c>
      <c r="B8" t="s">
        <v>29</v>
      </c>
      <c r="C8" t="s">
        <v>29</v>
      </c>
      <c r="D8" t="s">
        <v>31</v>
      </c>
      <c r="E8" t="s">
        <v>38</v>
      </c>
      <c r="F8" s="5">
        <v>17.587499999999999</v>
      </c>
    </row>
    <row r="9" spans="1:6" ht="17.25" customHeight="1" x14ac:dyDescent="0.2">
      <c r="A9" t="s">
        <v>36</v>
      </c>
      <c r="B9" t="s">
        <v>36</v>
      </c>
      <c r="C9" t="s">
        <v>36</v>
      </c>
      <c r="D9" t="s">
        <v>35</v>
      </c>
      <c r="E9" t="s">
        <v>34</v>
      </c>
      <c r="F9" s="5">
        <v>34.306899999999999</v>
      </c>
    </row>
    <row r="10" spans="1:6" ht="17.25" customHeight="1" x14ac:dyDescent="0.2">
      <c r="A10" t="s">
        <v>36</v>
      </c>
      <c r="B10" t="s">
        <v>29</v>
      </c>
      <c r="C10" t="s">
        <v>29</v>
      </c>
      <c r="D10" t="s">
        <v>35</v>
      </c>
      <c r="E10" t="s">
        <v>42</v>
      </c>
      <c r="F10" s="5">
        <v>9.3850499999999997</v>
      </c>
    </row>
    <row r="11" spans="1:6" ht="17.25" customHeight="1" x14ac:dyDescent="0.2">
      <c r="A11" t="s">
        <v>36</v>
      </c>
      <c r="B11" t="s">
        <v>36</v>
      </c>
      <c r="C11" t="s">
        <v>36</v>
      </c>
      <c r="D11" t="s">
        <v>35</v>
      </c>
      <c r="E11" t="s">
        <v>37</v>
      </c>
      <c r="F11" s="5">
        <v>17.678899999999999</v>
      </c>
    </row>
    <row r="12" spans="1:6" ht="17.25" customHeight="1" x14ac:dyDescent="0.2">
      <c r="A12" t="s">
        <v>36</v>
      </c>
      <c r="B12" t="s">
        <v>29</v>
      </c>
      <c r="C12" t="s">
        <v>30</v>
      </c>
      <c r="D12" t="s">
        <v>31</v>
      </c>
      <c r="E12" t="s">
        <v>34</v>
      </c>
      <c r="F12" s="5">
        <v>33.763500000000001</v>
      </c>
    </row>
    <row r="13" spans="1:6" ht="17.25" customHeight="1" x14ac:dyDescent="0.2">
      <c r="A13" t="s">
        <v>36</v>
      </c>
      <c r="B13" t="s">
        <v>30</v>
      </c>
      <c r="C13" t="s">
        <v>30</v>
      </c>
      <c r="D13" t="s">
        <v>35</v>
      </c>
      <c r="E13" t="s">
        <v>38</v>
      </c>
      <c r="F13" s="5">
        <v>20.980499999999999</v>
      </c>
    </row>
    <row r="14" spans="1:6" ht="17.25" customHeight="1" x14ac:dyDescent="0.2">
      <c r="A14" t="s">
        <v>36</v>
      </c>
      <c r="B14" t="s">
        <v>29</v>
      </c>
      <c r="C14" t="s">
        <v>29</v>
      </c>
      <c r="D14" t="s">
        <v>33</v>
      </c>
      <c r="E14" t="s">
        <v>40</v>
      </c>
      <c r="F14" s="5">
        <v>12.4298</v>
      </c>
    </row>
    <row r="15" spans="1:6" ht="17.25" customHeight="1" x14ac:dyDescent="0.2">
      <c r="A15" t="s">
        <v>36</v>
      </c>
      <c r="B15" t="s">
        <v>30</v>
      </c>
      <c r="C15" t="s">
        <v>30</v>
      </c>
      <c r="D15" t="s">
        <v>31</v>
      </c>
      <c r="E15" t="s">
        <v>42</v>
      </c>
      <c r="F15" s="5">
        <v>9.0399700000000003</v>
      </c>
    </row>
    <row r="16" spans="1:6" ht="17.25" customHeight="1" x14ac:dyDescent="0.2">
      <c r="A16" t="s">
        <v>36</v>
      </c>
      <c r="B16" t="s">
        <v>36</v>
      </c>
      <c r="C16" t="s">
        <v>29</v>
      </c>
      <c r="D16" t="s">
        <v>33</v>
      </c>
      <c r="E16" t="s">
        <v>39</v>
      </c>
      <c r="F16" s="5">
        <v>14.7692</v>
      </c>
    </row>
    <row r="17" spans="1:6" ht="17.25" customHeight="1" x14ac:dyDescent="0.2">
      <c r="A17" t="s">
        <v>29</v>
      </c>
      <c r="B17" t="s">
        <v>30</v>
      </c>
      <c r="C17" t="s">
        <v>30</v>
      </c>
      <c r="D17" t="s">
        <v>35</v>
      </c>
      <c r="E17" t="s">
        <v>39</v>
      </c>
      <c r="F17" s="5">
        <v>14.9674</v>
      </c>
    </row>
    <row r="18" spans="1:6" ht="17.25" customHeight="1" x14ac:dyDescent="0.2">
      <c r="A18" t="s">
        <v>29</v>
      </c>
      <c r="B18" t="s">
        <v>30</v>
      </c>
      <c r="C18" t="s">
        <v>30</v>
      </c>
      <c r="D18" t="s">
        <v>33</v>
      </c>
      <c r="E18" t="s">
        <v>38</v>
      </c>
      <c r="F18" s="5">
        <v>21.1953</v>
      </c>
    </row>
    <row r="19" spans="1:6" ht="17.25" customHeight="1" x14ac:dyDescent="0.2">
      <c r="A19" t="s">
        <v>36</v>
      </c>
      <c r="B19" t="s">
        <v>30</v>
      </c>
      <c r="C19" t="s">
        <v>30</v>
      </c>
      <c r="D19" t="s">
        <v>33</v>
      </c>
      <c r="E19" t="s">
        <v>34</v>
      </c>
      <c r="F19" s="5">
        <v>39.241900000000001</v>
      </c>
    </row>
    <row r="20" spans="1:6" ht="17.25" customHeight="1" x14ac:dyDescent="0.2">
      <c r="A20" t="s">
        <v>36</v>
      </c>
      <c r="B20" t="s">
        <v>36</v>
      </c>
      <c r="C20" t="s">
        <v>36</v>
      </c>
      <c r="D20" t="s">
        <v>35</v>
      </c>
      <c r="E20" t="s">
        <v>39</v>
      </c>
      <c r="F20" s="5">
        <v>13.4907</v>
      </c>
    </row>
    <row r="21" spans="1:6" ht="17.25" customHeight="1" x14ac:dyDescent="0.2">
      <c r="A21" t="s">
        <v>36</v>
      </c>
      <c r="B21" t="s">
        <v>30</v>
      </c>
      <c r="C21" t="s">
        <v>30</v>
      </c>
      <c r="D21" t="s">
        <v>35</v>
      </c>
      <c r="E21" t="s">
        <v>40</v>
      </c>
      <c r="F21" s="5">
        <v>13.3619</v>
      </c>
    </row>
    <row r="22" spans="1:6" ht="17.25" customHeight="1" x14ac:dyDescent="0.2">
      <c r="A22" t="s">
        <v>36</v>
      </c>
      <c r="B22" t="s">
        <v>29</v>
      </c>
      <c r="C22" t="s">
        <v>29</v>
      </c>
      <c r="D22" t="s">
        <v>33</v>
      </c>
      <c r="E22" t="s">
        <v>39</v>
      </c>
      <c r="F22" s="5">
        <v>14.370699999999999</v>
      </c>
    </row>
    <row r="23" spans="1:6" ht="17.25" customHeight="1" x14ac:dyDescent="0.2">
      <c r="A23" t="s">
        <v>30</v>
      </c>
      <c r="B23" t="s">
        <v>30</v>
      </c>
      <c r="C23" t="s">
        <v>30</v>
      </c>
      <c r="D23" t="s">
        <v>35</v>
      </c>
      <c r="E23" t="s">
        <v>38</v>
      </c>
      <c r="F23" s="5">
        <v>21.912800000000001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409"/>
  <sheetViews>
    <sheetView workbookViewId="0"/>
  </sheetViews>
  <sheetFormatPr baseColWidth="10" defaultColWidth="8.83203125" defaultRowHeight="15" x14ac:dyDescent="0.2"/>
  <cols>
    <col min="1" max="5" width="12.5" bestFit="1" customWidth="1"/>
  </cols>
  <sheetData>
    <row r="1" spans="1:5" ht="17.25" customHeight="1" x14ac:dyDescent="0.2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</row>
    <row r="2" spans="1:5" ht="17.25" customHeight="1" x14ac:dyDescent="0.2">
      <c r="A2" t="s">
        <v>29</v>
      </c>
      <c r="B2" t="s">
        <v>29</v>
      </c>
      <c r="C2" t="s">
        <v>36</v>
      </c>
      <c r="D2" t="s">
        <v>31</v>
      </c>
      <c r="E2" t="s">
        <v>32</v>
      </c>
    </row>
    <row r="3" spans="1:5" ht="17.25" customHeight="1" x14ac:dyDescent="0.2">
      <c r="A3" t="s">
        <v>29</v>
      </c>
      <c r="B3" t="s">
        <v>29</v>
      </c>
      <c r="C3" t="s">
        <v>36</v>
      </c>
      <c r="D3" t="s">
        <v>31</v>
      </c>
      <c r="E3" t="s">
        <v>34</v>
      </c>
    </row>
    <row r="4" spans="1:5" ht="17.25" customHeight="1" x14ac:dyDescent="0.2">
      <c r="A4" t="s">
        <v>29</v>
      </c>
      <c r="B4" t="s">
        <v>29</v>
      </c>
      <c r="C4" t="s">
        <v>36</v>
      </c>
      <c r="D4" t="s">
        <v>31</v>
      </c>
      <c r="E4" t="s">
        <v>37</v>
      </c>
    </row>
    <row r="5" spans="1:5" ht="17.25" customHeight="1" x14ac:dyDescent="0.2">
      <c r="A5" t="s">
        <v>29</v>
      </c>
      <c r="B5" t="s">
        <v>29</v>
      </c>
      <c r="C5" t="s">
        <v>36</v>
      </c>
      <c r="D5" t="s">
        <v>31</v>
      </c>
      <c r="E5" t="s">
        <v>38</v>
      </c>
    </row>
    <row r="6" spans="1:5" ht="17.25" customHeight="1" x14ac:dyDescent="0.2">
      <c r="A6" t="s">
        <v>29</v>
      </c>
      <c r="B6" t="s">
        <v>29</v>
      </c>
      <c r="C6" t="s">
        <v>36</v>
      </c>
      <c r="D6" t="s">
        <v>31</v>
      </c>
      <c r="E6" t="s">
        <v>39</v>
      </c>
    </row>
    <row r="7" spans="1:5" ht="17.25" customHeight="1" x14ac:dyDescent="0.2">
      <c r="A7" t="s">
        <v>29</v>
      </c>
      <c r="B7" t="s">
        <v>29</v>
      </c>
      <c r="C7" t="s">
        <v>36</v>
      </c>
      <c r="D7" t="s">
        <v>31</v>
      </c>
      <c r="E7" t="s">
        <v>40</v>
      </c>
    </row>
    <row r="8" spans="1:5" ht="17.25" customHeight="1" x14ac:dyDescent="0.2">
      <c r="A8" t="s">
        <v>29</v>
      </c>
      <c r="B8" t="s">
        <v>29</v>
      </c>
      <c r="C8" t="s">
        <v>36</v>
      </c>
      <c r="D8" t="s">
        <v>31</v>
      </c>
      <c r="E8" t="s">
        <v>41</v>
      </c>
    </row>
    <row r="9" spans="1:5" ht="17.25" customHeight="1" x14ac:dyDescent="0.2">
      <c r="A9" t="s">
        <v>29</v>
      </c>
      <c r="B9" t="s">
        <v>29</v>
      </c>
      <c r="C9" t="s">
        <v>36</v>
      </c>
      <c r="D9" t="s">
        <v>31</v>
      </c>
      <c r="E9" t="s">
        <v>42</v>
      </c>
    </row>
    <row r="10" spans="1:5" ht="17.25" customHeight="1" x14ac:dyDescent="0.2">
      <c r="A10" t="s">
        <v>29</v>
      </c>
      <c r="B10" t="s">
        <v>29</v>
      </c>
      <c r="C10" t="s">
        <v>36</v>
      </c>
      <c r="D10" t="s">
        <v>33</v>
      </c>
      <c r="E10" t="s">
        <v>32</v>
      </c>
    </row>
    <row r="11" spans="1:5" ht="17.25" customHeight="1" x14ac:dyDescent="0.2">
      <c r="A11" t="s">
        <v>29</v>
      </c>
      <c r="B11" t="s">
        <v>29</v>
      </c>
      <c r="C11" t="s">
        <v>36</v>
      </c>
      <c r="D11" t="s">
        <v>33</v>
      </c>
      <c r="E11" t="s">
        <v>34</v>
      </c>
    </row>
    <row r="12" spans="1:5" ht="17.25" customHeight="1" x14ac:dyDescent="0.2">
      <c r="A12" t="s">
        <v>29</v>
      </c>
      <c r="B12" t="s">
        <v>29</v>
      </c>
      <c r="C12" t="s">
        <v>36</v>
      </c>
      <c r="D12" t="s">
        <v>33</v>
      </c>
      <c r="E12" t="s">
        <v>37</v>
      </c>
    </row>
    <row r="13" spans="1:5" ht="17.25" customHeight="1" x14ac:dyDescent="0.2">
      <c r="A13" t="s">
        <v>29</v>
      </c>
      <c r="B13" t="s">
        <v>29</v>
      </c>
      <c r="C13" t="s">
        <v>36</v>
      </c>
      <c r="D13" t="s">
        <v>33</v>
      </c>
      <c r="E13" t="s">
        <v>38</v>
      </c>
    </row>
    <row r="14" spans="1:5" ht="17.25" customHeight="1" x14ac:dyDescent="0.2">
      <c r="A14" t="s">
        <v>29</v>
      </c>
      <c r="B14" t="s">
        <v>29</v>
      </c>
      <c r="C14" t="s">
        <v>36</v>
      </c>
      <c r="D14" t="s">
        <v>33</v>
      </c>
      <c r="E14" t="s">
        <v>39</v>
      </c>
    </row>
    <row r="15" spans="1:5" ht="17.25" customHeight="1" x14ac:dyDescent="0.2">
      <c r="A15" t="s">
        <v>29</v>
      </c>
      <c r="B15" t="s">
        <v>29</v>
      </c>
      <c r="C15" t="s">
        <v>36</v>
      </c>
      <c r="D15" t="s">
        <v>33</v>
      </c>
      <c r="E15" t="s">
        <v>40</v>
      </c>
    </row>
    <row r="16" spans="1:5" ht="17.25" customHeight="1" x14ac:dyDescent="0.2">
      <c r="A16" t="s">
        <v>29</v>
      </c>
      <c r="B16" t="s">
        <v>29</v>
      </c>
      <c r="C16" t="s">
        <v>36</v>
      </c>
      <c r="D16" t="s">
        <v>33</v>
      </c>
      <c r="E16" t="s">
        <v>41</v>
      </c>
    </row>
    <row r="17" spans="1:5" ht="17.25" customHeight="1" x14ac:dyDescent="0.2">
      <c r="A17" t="s">
        <v>29</v>
      </c>
      <c r="B17" t="s">
        <v>29</v>
      </c>
      <c r="C17" t="s">
        <v>36</v>
      </c>
      <c r="D17" t="s">
        <v>33</v>
      </c>
      <c r="E17" t="s">
        <v>42</v>
      </c>
    </row>
    <row r="18" spans="1:5" ht="17.25" customHeight="1" x14ac:dyDescent="0.2">
      <c r="A18" t="s">
        <v>29</v>
      </c>
      <c r="B18" t="s">
        <v>29</v>
      </c>
      <c r="C18" t="s">
        <v>36</v>
      </c>
      <c r="D18" t="s">
        <v>35</v>
      </c>
      <c r="E18" t="s">
        <v>32</v>
      </c>
    </row>
    <row r="19" spans="1:5" ht="17.25" customHeight="1" x14ac:dyDescent="0.2">
      <c r="A19" t="s">
        <v>29</v>
      </c>
      <c r="B19" t="s">
        <v>29</v>
      </c>
      <c r="C19" t="s">
        <v>36</v>
      </c>
      <c r="D19" t="s">
        <v>35</v>
      </c>
      <c r="E19" t="s">
        <v>34</v>
      </c>
    </row>
    <row r="20" spans="1:5" ht="17.25" customHeight="1" x14ac:dyDescent="0.2">
      <c r="A20" t="s">
        <v>29</v>
      </c>
      <c r="B20" t="s">
        <v>29</v>
      </c>
      <c r="C20" t="s">
        <v>36</v>
      </c>
      <c r="D20" t="s">
        <v>35</v>
      </c>
      <c r="E20" t="s">
        <v>37</v>
      </c>
    </row>
    <row r="21" spans="1:5" ht="17.25" customHeight="1" x14ac:dyDescent="0.2">
      <c r="A21" t="s">
        <v>29</v>
      </c>
      <c r="B21" t="s">
        <v>29</v>
      </c>
      <c r="C21" t="s">
        <v>36</v>
      </c>
      <c r="D21" t="s">
        <v>35</v>
      </c>
      <c r="E21" t="s">
        <v>38</v>
      </c>
    </row>
    <row r="22" spans="1:5" ht="17.25" customHeight="1" x14ac:dyDescent="0.2">
      <c r="A22" t="s">
        <v>29</v>
      </c>
      <c r="B22" t="s">
        <v>29</v>
      </c>
      <c r="C22" t="s">
        <v>36</v>
      </c>
      <c r="D22" t="s">
        <v>35</v>
      </c>
      <c r="E22" t="s">
        <v>39</v>
      </c>
    </row>
    <row r="23" spans="1:5" ht="17.25" customHeight="1" x14ac:dyDescent="0.2">
      <c r="A23" t="s">
        <v>29</v>
      </c>
      <c r="B23" t="s">
        <v>29</v>
      </c>
      <c r="C23" t="s">
        <v>36</v>
      </c>
      <c r="D23" t="s">
        <v>35</v>
      </c>
      <c r="E23" t="s">
        <v>40</v>
      </c>
    </row>
    <row r="24" spans="1:5" ht="17.25" customHeight="1" x14ac:dyDescent="0.2">
      <c r="A24" t="s">
        <v>29</v>
      </c>
      <c r="B24" t="s">
        <v>29</v>
      </c>
      <c r="C24" t="s">
        <v>36</v>
      </c>
      <c r="D24" t="s">
        <v>35</v>
      </c>
      <c r="E24" t="s">
        <v>41</v>
      </c>
    </row>
    <row r="25" spans="1:5" ht="17.25" customHeight="1" x14ac:dyDescent="0.2">
      <c r="A25" t="s">
        <v>29</v>
      </c>
      <c r="B25" t="s">
        <v>29</v>
      </c>
      <c r="C25" t="s">
        <v>36</v>
      </c>
      <c r="D25" t="s">
        <v>35</v>
      </c>
      <c r="E25" t="s">
        <v>42</v>
      </c>
    </row>
    <row r="26" spans="1:5" ht="17.25" customHeight="1" x14ac:dyDescent="0.2">
      <c r="A26" t="s">
        <v>29</v>
      </c>
      <c r="B26" t="s">
        <v>30</v>
      </c>
      <c r="C26" t="s">
        <v>29</v>
      </c>
      <c r="D26" t="s">
        <v>31</v>
      </c>
      <c r="E26" t="s">
        <v>32</v>
      </c>
    </row>
    <row r="27" spans="1:5" ht="17.25" customHeight="1" x14ac:dyDescent="0.2">
      <c r="A27" t="s">
        <v>29</v>
      </c>
      <c r="B27" t="s">
        <v>30</v>
      </c>
      <c r="C27" t="s">
        <v>29</v>
      </c>
      <c r="D27" t="s">
        <v>31</v>
      </c>
      <c r="E27" t="s">
        <v>34</v>
      </c>
    </row>
    <row r="28" spans="1:5" ht="17.25" customHeight="1" x14ac:dyDescent="0.2">
      <c r="A28" t="s">
        <v>29</v>
      </c>
      <c r="B28" t="s">
        <v>30</v>
      </c>
      <c r="C28" t="s">
        <v>29</v>
      </c>
      <c r="D28" t="s">
        <v>31</v>
      </c>
      <c r="E28" t="s">
        <v>37</v>
      </c>
    </row>
    <row r="29" spans="1:5" ht="17.25" customHeight="1" x14ac:dyDescent="0.2">
      <c r="A29" t="s">
        <v>29</v>
      </c>
      <c r="B29" t="s">
        <v>30</v>
      </c>
      <c r="C29" t="s">
        <v>29</v>
      </c>
      <c r="D29" t="s">
        <v>31</v>
      </c>
      <c r="E29" t="s">
        <v>38</v>
      </c>
    </row>
    <row r="30" spans="1:5" ht="17.25" customHeight="1" x14ac:dyDescent="0.2">
      <c r="A30" t="s">
        <v>29</v>
      </c>
      <c r="B30" t="s">
        <v>30</v>
      </c>
      <c r="C30" t="s">
        <v>29</v>
      </c>
      <c r="D30" t="s">
        <v>31</v>
      </c>
      <c r="E30" t="s">
        <v>39</v>
      </c>
    </row>
    <row r="31" spans="1:5" ht="17.25" customHeight="1" x14ac:dyDescent="0.2">
      <c r="A31" t="s">
        <v>29</v>
      </c>
      <c r="B31" t="s">
        <v>30</v>
      </c>
      <c r="C31" t="s">
        <v>29</v>
      </c>
      <c r="D31" t="s">
        <v>31</v>
      </c>
      <c r="E31" t="s">
        <v>40</v>
      </c>
    </row>
    <row r="32" spans="1:5" ht="17.25" customHeight="1" x14ac:dyDescent="0.2">
      <c r="A32" t="s">
        <v>29</v>
      </c>
      <c r="B32" t="s">
        <v>30</v>
      </c>
      <c r="C32" t="s">
        <v>29</v>
      </c>
      <c r="D32" t="s">
        <v>31</v>
      </c>
      <c r="E32" t="s">
        <v>41</v>
      </c>
    </row>
    <row r="33" spans="1:5" ht="17.25" customHeight="1" x14ac:dyDescent="0.2">
      <c r="A33" t="s">
        <v>29</v>
      </c>
      <c r="B33" t="s">
        <v>30</v>
      </c>
      <c r="C33" t="s">
        <v>29</v>
      </c>
      <c r="D33" t="s">
        <v>31</v>
      </c>
      <c r="E33" t="s">
        <v>42</v>
      </c>
    </row>
    <row r="34" spans="1:5" ht="17.25" customHeight="1" x14ac:dyDescent="0.2">
      <c r="A34" t="s">
        <v>29</v>
      </c>
      <c r="B34" t="s">
        <v>30</v>
      </c>
      <c r="C34" t="s">
        <v>29</v>
      </c>
      <c r="D34" t="s">
        <v>33</v>
      </c>
      <c r="E34" t="s">
        <v>32</v>
      </c>
    </row>
    <row r="35" spans="1:5" ht="17.25" customHeight="1" x14ac:dyDescent="0.2">
      <c r="A35" t="s">
        <v>29</v>
      </c>
      <c r="B35" t="s">
        <v>30</v>
      </c>
      <c r="C35" t="s">
        <v>29</v>
      </c>
      <c r="D35" t="s">
        <v>33</v>
      </c>
      <c r="E35" t="s">
        <v>34</v>
      </c>
    </row>
    <row r="36" spans="1:5" ht="17.25" customHeight="1" x14ac:dyDescent="0.2">
      <c r="A36" t="s">
        <v>29</v>
      </c>
      <c r="B36" t="s">
        <v>30</v>
      </c>
      <c r="C36" t="s">
        <v>29</v>
      </c>
      <c r="D36" t="s">
        <v>33</v>
      </c>
      <c r="E36" t="s">
        <v>37</v>
      </c>
    </row>
    <row r="37" spans="1:5" ht="17.25" customHeight="1" x14ac:dyDescent="0.2">
      <c r="A37" t="s">
        <v>29</v>
      </c>
      <c r="B37" t="s">
        <v>30</v>
      </c>
      <c r="C37" t="s">
        <v>29</v>
      </c>
      <c r="D37" t="s">
        <v>33</v>
      </c>
      <c r="E37" t="s">
        <v>38</v>
      </c>
    </row>
    <row r="38" spans="1:5" ht="17.25" customHeight="1" x14ac:dyDescent="0.2">
      <c r="A38" t="s">
        <v>29</v>
      </c>
      <c r="B38" t="s">
        <v>30</v>
      </c>
      <c r="C38" t="s">
        <v>29</v>
      </c>
      <c r="D38" t="s">
        <v>33</v>
      </c>
      <c r="E38" t="s">
        <v>39</v>
      </c>
    </row>
    <row r="39" spans="1:5" ht="17.25" customHeight="1" x14ac:dyDescent="0.2">
      <c r="A39" t="s">
        <v>29</v>
      </c>
      <c r="B39" t="s">
        <v>30</v>
      </c>
      <c r="C39" t="s">
        <v>29</v>
      </c>
      <c r="D39" t="s">
        <v>33</v>
      </c>
      <c r="E39" t="s">
        <v>40</v>
      </c>
    </row>
    <row r="40" spans="1:5" ht="17.25" customHeight="1" x14ac:dyDescent="0.2">
      <c r="A40" t="s">
        <v>29</v>
      </c>
      <c r="B40" t="s">
        <v>30</v>
      </c>
      <c r="C40" t="s">
        <v>29</v>
      </c>
      <c r="D40" t="s">
        <v>33</v>
      </c>
      <c r="E40" t="s">
        <v>41</v>
      </c>
    </row>
    <row r="41" spans="1:5" ht="17.25" customHeight="1" x14ac:dyDescent="0.2">
      <c r="A41" t="s">
        <v>29</v>
      </c>
      <c r="B41" t="s">
        <v>30</v>
      </c>
      <c r="C41" t="s">
        <v>29</v>
      </c>
      <c r="D41" t="s">
        <v>33</v>
      </c>
      <c r="E41" t="s">
        <v>42</v>
      </c>
    </row>
    <row r="42" spans="1:5" ht="17.25" customHeight="1" x14ac:dyDescent="0.2">
      <c r="A42" t="s">
        <v>29</v>
      </c>
      <c r="B42" t="s">
        <v>30</v>
      </c>
      <c r="C42" t="s">
        <v>29</v>
      </c>
      <c r="D42" t="s">
        <v>35</v>
      </c>
      <c r="E42" t="s">
        <v>32</v>
      </c>
    </row>
    <row r="43" spans="1:5" ht="17.25" customHeight="1" x14ac:dyDescent="0.2">
      <c r="A43" t="s">
        <v>29</v>
      </c>
      <c r="B43" t="s">
        <v>30</v>
      </c>
      <c r="C43" t="s">
        <v>29</v>
      </c>
      <c r="D43" t="s">
        <v>35</v>
      </c>
      <c r="E43" t="s">
        <v>34</v>
      </c>
    </row>
    <row r="44" spans="1:5" ht="17.25" customHeight="1" x14ac:dyDescent="0.2">
      <c r="A44" t="s">
        <v>29</v>
      </c>
      <c r="B44" t="s">
        <v>30</v>
      </c>
      <c r="C44" t="s">
        <v>29</v>
      </c>
      <c r="D44" t="s">
        <v>35</v>
      </c>
      <c r="E44" t="s">
        <v>37</v>
      </c>
    </row>
    <row r="45" spans="1:5" ht="17.25" customHeight="1" x14ac:dyDescent="0.2">
      <c r="A45" t="s">
        <v>29</v>
      </c>
      <c r="B45" t="s">
        <v>30</v>
      </c>
      <c r="C45" t="s">
        <v>29</v>
      </c>
      <c r="D45" t="s">
        <v>35</v>
      </c>
      <c r="E45" t="s">
        <v>38</v>
      </c>
    </row>
    <row r="46" spans="1:5" ht="17.25" customHeight="1" x14ac:dyDescent="0.2">
      <c r="A46" t="s">
        <v>29</v>
      </c>
      <c r="B46" t="s">
        <v>30</v>
      </c>
      <c r="C46" t="s">
        <v>29</v>
      </c>
      <c r="D46" t="s">
        <v>35</v>
      </c>
      <c r="E46" t="s">
        <v>39</v>
      </c>
    </row>
    <row r="47" spans="1:5" ht="17.25" customHeight="1" x14ac:dyDescent="0.2">
      <c r="A47" t="s">
        <v>29</v>
      </c>
      <c r="B47" t="s">
        <v>30</v>
      </c>
      <c r="C47" t="s">
        <v>29</v>
      </c>
      <c r="D47" t="s">
        <v>35</v>
      </c>
      <c r="E47" t="s">
        <v>40</v>
      </c>
    </row>
    <row r="48" spans="1:5" ht="17.25" customHeight="1" x14ac:dyDescent="0.2">
      <c r="A48" t="s">
        <v>29</v>
      </c>
      <c r="B48" t="s">
        <v>30</v>
      </c>
      <c r="C48" t="s">
        <v>29</v>
      </c>
      <c r="D48" t="s">
        <v>35</v>
      </c>
      <c r="E48" t="s">
        <v>41</v>
      </c>
    </row>
    <row r="49" spans="1:5" ht="17.25" customHeight="1" x14ac:dyDescent="0.2">
      <c r="A49" t="s">
        <v>29</v>
      </c>
      <c r="B49" t="s">
        <v>30</v>
      </c>
      <c r="C49" t="s">
        <v>29</v>
      </c>
      <c r="D49" t="s">
        <v>35</v>
      </c>
      <c r="E49" t="s">
        <v>42</v>
      </c>
    </row>
    <row r="50" spans="1:5" ht="17.25" customHeight="1" x14ac:dyDescent="0.2">
      <c r="A50" t="s">
        <v>29</v>
      </c>
      <c r="B50" t="s">
        <v>30</v>
      </c>
      <c r="C50" t="s">
        <v>36</v>
      </c>
      <c r="D50" t="s">
        <v>31</v>
      </c>
      <c r="E50" t="s">
        <v>32</v>
      </c>
    </row>
    <row r="51" spans="1:5" ht="17.25" customHeight="1" x14ac:dyDescent="0.2">
      <c r="A51" t="s">
        <v>29</v>
      </c>
      <c r="B51" t="s">
        <v>30</v>
      </c>
      <c r="C51" t="s">
        <v>36</v>
      </c>
      <c r="D51" t="s">
        <v>31</v>
      </c>
      <c r="E51" t="s">
        <v>34</v>
      </c>
    </row>
    <row r="52" spans="1:5" ht="17.25" customHeight="1" x14ac:dyDescent="0.2">
      <c r="A52" t="s">
        <v>29</v>
      </c>
      <c r="B52" t="s">
        <v>30</v>
      </c>
      <c r="C52" t="s">
        <v>36</v>
      </c>
      <c r="D52" t="s">
        <v>31</v>
      </c>
      <c r="E52" t="s">
        <v>37</v>
      </c>
    </row>
    <row r="53" spans="1:5" ht="17.25" customHeight="1" x14ac:dyDescent="0.2">
      <c r="A53" t="s">
        <v>29</v>
      </c>
      <c r="B53" t="s">
        <v>30</v>
      </c>
      <c r="C53" t="s">
        <v>36</v>
      </c>
      <c r="D53" t="s">
        <v>31</v>
      </c>
      <c r="E53" t="s">
        <v>38</v>
      </c>
    </row>
    <row r="54" spans="1:5" ht="17.25" customHeight="1" x14ac:dyDescent="0.2">
      <c r="A54" t="s">
        <v>29</v>
      </c>
      <c r="B54" t="s">
        <v>30</v>
      </c>
      <c r="C54" t="s">
        <v>36</v>
      </c>
      <c r="D54" t="s">
        <v>31</v>
      </c>
      <c r="E54" t="s">
        <v>39</v>
      </c>
    </row>
    <row r="55" spans="1:5" ht="17.25" customHeight="1" x14ac:dyDescent="0.2">
      <c r="A55" t="s">
        <v>29</v>
      </c>
      <c r="B55" t="s">
        <v>30</v>
      </c>
      <c r="C55" t="s">
        <v>36</v>
      </c>
      <c r="D55" t="s">
        <v>31</v>
      </c>
      <c r="E55" t="s">
        <v>40</v>
      </c>
    </row>
    <row r="56" spans="1:5" ht="17.25" customHeight="1" x14ac:dyDescent="0.2">
      <c r="A56" t="s">
        <v>29</v>
      </c>
      <c r="B56" t="s">
        <v>30</v>
      </c>
      <c r="C56" t="s">
        <v>36</v>
      </c>
      <c r="D56" t="s">
        <v>31</v>
      </c>
      <c r="E56" t="s">
        <v>41</v>
      </c>
    </row>
    <row r="57" spans="1:5" ht="17.25" customHeight="1" x14ac:dyDescent="0.2">
      <c r="A57" t="s">
        <v>29</v>
      </c>
      <c r="B57" t="s">
        <v>30</v>
      </c>
      <c r="C57" t="s">
        <v>36</v>
      </c>
      <c r="D57" t="s">
        <v>31</v>
      </c>
      <c r="E57" t="s">
        <v>42</v>
      </c>
    </row>
    <row r="58" spans="1:5" ht="17.25" customHeight="1" x14ac:dyDescent="0.2">
      <c r="A58" t="s">
        <v>29</v>
      </c>
      <c r="B58" t="s">
        <v>30</v>
      </c>
      <c r="C58" t="s">
        <v>36</v>
      </c>
      <c r="D58" t="s">
        <v>33</v>
      </c>
      <c r="E58" t="s">
        <v>32</v>
      </c>
    </row>
    <row r="59" spans="1:5" ht="17.25" customHeight="1" x14ac:dyDescent="0.2">
      <c r="A59" t="s">
        <v>29</v>
      </c>
      <c r="B59" t="s">
        <v>30</v>
      </c>
      <c r="C59" t="s">
        <v>36</v>
      </c>
      <c r="D59" t="s">
        <v>33</v>
      </c>
      <c r="E59" t="s">
        <v>34</v>
      </c>
    </row>
    <row r="60" spans="1:5" ht="17.25" customHeight="1" x14ac:dyDescent="0.2">
      <c r="A60" t="s">
        <v>29</v>
      </c>
      <c r="B60" t="s">
        <v>30</v>
      </c>
      <c r="C60" t="s">
        <v>36</v>
      </c>
      <c r="D60" t="s">
        <v>33</v>
      </c>
      <c r="E60" t="s">
        <v>37</v>
      </c>
    </row>
    <row r="61" spans="1:5" ht="17.25" customHeight="1" x14ac:dyDescent="0.2">
      <c r="A61" t="s">
        <v>29</v>
      </c>
      <c r="B61" t="s">
        <v>30</v>
      </c>
      <c r="C61" t="s">
        <v>36</v>
      </c>
      <c r="D61" t="s">
        <v>33</v>
      </c>
      <c r="E61" t="s">
        <v>38</v>
      </c>
    </row>
    <row r="62" spans="1:5" ht="17.25" customHeight="1" x14ac:dyDescent="0.2">
      <c r="A62" t="s">
        <v>29</v>
      </c>
      <c r="B62" t="s">
        <v>30</v>
      </c>
      <c r="C62" t="s">
        <v>36</v>
      </c>
      <c r="D62" t="s">
        <v>33</v>
      </c>
      <c r="E62" t="s">
        <v>39</v>
      </c>
    </row>
    <row r="63" spans="1:5" ht="17.25" customHeight="1" x14ac:dyDescent="0.2">
      <c r="A63" t="s">
        <v>29</v>
      </c>
      <c r="B63" t="s">
        <v>30</v>
      </c>
      <c r="C63" t="s">
        <v>36</v>
      </c>
      <c r="D63" t="s">
        <v>33</v>
      </c>
      <c r="E63" t="s">
        <v>40</v>
      </c>
    </row>
    <row r="64" spans="1:5" ht="17.25" customHeight="1" x14ac:dyDescent="0.2">
      <c r="A64" t="s">
        <v>29</v>
      </c>
      <c r="B64" t="s">
        <v>30</v>
      </c>
      <c r="C64" t="s">
        <v>36</v>
      </c>
      <c r="D64" t="s">
        <v>33</v>
      </c>
      <c r="E64" t="s">
        <v>41</v>
      </c>
    </row>
    <row r="65" spans="1:5" ht="17.25" customHeight="1" x14ac:dyDescent="0.2">
      <c r="A65" t="s">
        <v>29</v>
      </c>
      <c r="B65" t="s">
        <v>30</v>
      </c>
      <c r="C65" t="s">
        <v>36</v>
      </c>
      <c r="D65" t="s">
        <v>33</v>
      </c>
      <c r="E65" t="s">
        <v>42</v>
      </c>
    </row>
    <row r="66" spans="1:5" ht="17.25" customHeight="1" x14ac:dyDescent="0.2">
      <c r="A66" t="s">
        <v>29</v>
      </c>
      <c r="B66" t="s">
        <v>30</v>
      </c>
      <c r="C66" t="s">
        <v>36</v>
      </c>
      <c r="D66" t="s">
        <v>35</v>
      </c>
      <c r="E66" t="s">
        <v>32</v>
      </c>
    </row>
    <row r="67" spans="1:5" ht="17.25" customHeight="1" x14ac:dyDescent="0.2">
      <c r="A67" t="s">
        <v>29</v>
      </c>
      <c r="B67" t="s">
        <v>30</v>
      </c>
      <c r="C67" t="s">
        <v>36</v>
      </c>
      <c r="D67" t="s">
        <v>35</v>
      </c>
      <c r="E67" t="s">
        <v>34</v>
      </c>
    </row>
    <row r="68" spans="1:5" ht="17.25" customHeight="1" x14ac:dyDescent="0.2">
      <c r="A68" t="s">
        <v>29</v>
      </c>
      <c r="B68" t="s">
        <v>30</v>
      </c>
      <c r="C68" t="s">
        <v>36</v>
      </c>
      <c r="D68" t="s">
        <v>35</v>
      </c>
      <c r="E68" t="s">
        <v>37</v>
      </c>
    </row>
    <row r="69" spans="1:5" ht="17.25" customHeight="1" x14ac:dyDescent="0.2">
      <c r="A69" t="s">
        <v>29</v>
      </c>
      <c r="B69" t="s">
        <v>30</v>
      </c>
      <c r="C69" t="s">
        <v>36</v>
      </c>
      <c r="D69" t="s">
        <v>35</v>
      </c>
      <c r="E69" t="s">
        <v>38</v>
      </c>
    </row>
    <row r="70" spans="1:5" ht="17.25" customHeight="1" x14ac:dyDescent="0.2">
      <c r="A70" t="s">
        <v>29</v>
      </c>
      <c r="B70" t="s">
        <v>30</v>
      </c>
      <c r="C70" t="s">
        <v>36</v>
      </c>
      <c r="D70" t="s">
        <v>35</v>
      </c>
      <c r="E70" t="s">
        <v>39</v>
      </c>
    </row>
    <row r="71" spans="1:5" ht="17.25" customHeight="1" x14ac:dyDescent="0.2">
      <c r="A71" t="s">
        <v>29</v>
      </c>
      <c r="B71" t="s">
        <v>30</v>
      </c>
      <c r="C71" t="s">
        <v>36</v>
      </c>
      <c r="D71" t="s">
        <v>35</v>
      </c>
      <c r="E71" t="s">
        <v>40</v>
      </c>
    </row>
    <row r="72" spans="1:5" ht="17.25" customHeight="1" x14ac:dyDescent="0.2">
      <c r="A72" t="s">
        <v>29</v>
      </c>
      <c r="B72" t="s">
        <v>30</v>
      </c>
      <c r="C72" t="s">
        <v>36</v>
      </c>
      <c r="D72" t="s">
        <v>35</v>
      </c>
      <c r="E72" t="s">
        <v>41</v>
      </c>
    </row>
    <row r="73" spans="1:5" ht="17.25" customHeight="1" x14ac:dyDescent="0.2">
      <c r="A73" t="s">
        <v>29</v>
      </c>
      <c r="B73" t="s">
        <v>30</v>
      </c>
      <c r="C73" t="s">
        <v>36</v>
      </c>
      <c r="D73" t="s">
        <v>35</v>
      </c>
      <c r="E73" t="s">
        <v>42</v>
      </c>
    </row>
    <row r="74" spans="1:5" ht="17.25" customHeight="1" x14ac:dyDescent="0.2">
      <c r="A74" t="s">
        <v>29</v>
      </c>
      <c r="B74" t="s">
        <v>36</v>
      </c>
      <c r="C74" t="s">
        <v>29</v>
      </c>
      <c r="D74" t="s">
        <v>31</v>
      </c>
      <c r="E74" t="s">
        <v>32</v>
      </c>
    </row>
    <row r="75" spans="1:5" ht="17.25" customHeight="1" x14ac:dyDescent="0.2">
      <c r="A75" t="s">
        <v>29</v>
      </c>
      <c r="B75" t="s">
        <v>36</v>
      </c>
      <c r="C75" t="s">
        <v>29</v>
      </c>
      <c r="D75" t="s">
        <v>31</v>
      </c>
      <c r="E75" t="s">
        <v>34</v>
      </c>
    </row>
    <row r="76" spans="1:5" ht="17.25" customHeight="1" x14ac:dyDescent="0.2">
      <c r="A76" t="s">
        <v>29</v>
      </c>
      <c r="B76" t="s">
        <v>36</v>
      </c>
      <c r="C76" t="s">
        <v>29</v>
      </c>
      <c r="D76" t="s">
        <v>31</v>
      </c>
      <c r="E76" t="s">
        <v>37</v>
      </c>
    </row>
    <row r="77" spans="1:5" ht="17.25" customHeight="1" x14ac:dyDescent="0.2">
      <c r="A77" t="s">
        <v>29</v>
      </c>
      <c r="B77" t="s">
        <v>36</v>
      </c>
      <c r="C77" t="s">
        <v>29</v>
      </c>
      <c r="D77" t="s">
        <v>31</v>
      </c>
      <c r="E77" t="s">
        <v>38</v>
      </c>
    </row>
    <row r="78" spans="1:5" ht="17.25" customHeight="1" x14ac:dyDescent="0.2">
      <c r="A78" t="s">
        <v>29</v>
      </c>
      <c r="B78" t="s">
        <v>36</v>
      </c>
      <c r="C78" t="s">
        <v>29</v>
      </c>
      <c r="D78" t="s">
        <v>31</v>
      </c>
      <c r="E78" t="s">
        <v>39</v>
      </c>
    </row>
    <row r="79" spans="1:5" ht="17.25" customHeight="1" x14ac:dyDescent="0.2">
      <c r="A79" t="s">
        <v>29</v>
      </c>
      <c r="B79" t="s">
        <v>36</v>
      </c>
      <c r="C79" t="s">
        <v>29</v>
      </c>
      <c r="D79" t="s">
        <v>31</v>
      </c>
      <c r="E79" t="s">
        <v>40</v>
      </c>
    </row>
    <row r="80" spans="1:5" ht="17.25" customHeight="1" x14ac:dyDescent="0.2">
      <c r="A80" t="s">
        <v>29</v>
      </c>
      <c r="B80" t="s">
        <v>36</v>
      </c>
      <c r="C80" t="s">
        <v>29</v>
      </c>
      <c r="D80" t="s">
        <v>31</v>
      </c>
      <c r="E80" t="s">
        <v>41</v>
      </c>
    </row>
    <row r="81" spans="1:5" ht="17.25" customHeight="1" x14ac:dyDescent="0.2">
      <c r="A81" t="s">
        <v>29</v>
      </c>
      <c r="B81" t="s">
        <v>36</v>
      </c>
      <c r="C81" t="s">
        <v>29</v>
      </c>
      <c r="D81" t="s">
        <v>31</v>
      </c>
      <c r="E81" t="s">
        <v>42</v>
      </c>
    </row>
    <row r="82" spans="1:5" ht="17.25" customHeight="1" x14ac:dyDescent="0.2">
      <c r="A82" t="s">
        <v>29</v>
      </c>
      <c r="B82" t="s">
        <v>36</v>
      </c>
      <c r="C82" t="s">
        <v>29</v>
      </c>
      <c r="D82" t="s">
        <v>33</v>
      </c>
      <c r="E82" t="s">
        <v>32</v>
      </c>
    </row>
    <row r="83" spans="1:5" ht="17.25" customHeight="1" x14ac:dyDescent="0.2">
      <c r="A83" t="s">
        <v>29</v>
      </c>
      <c r="B83" t="s">
        <v>36</v>
      </c>
      <c r="C83" t="s">
        <v>29</v>
      </c>
      <c r="D83" t="s">
        <v>33</v>
      </c>
      <c r="E83" t="s">
        <v>34</v>
      </c>
    </row>
    <row r="84" spans="1:5" ht="17.25" customHeight="1" x14ac:dyDescent="0.2">
      <c r="A84" t="s">
        <v>29</v>
      </c>
      <c r="B84" t="s">
        <v>36</v>
      </c>
      <c r="C84" t="s">
        <v>29</v>
      </c>
      <c r="D84" t="s">
        <v>33</v>
      </c>
      <c r="E84" t="s">
        <v>37</v>
      </c>
    </row>
    <row r="85" spans="1:5" ht="17.25" customHeight="1" x14ac:dyDescent="0.2">
      <c r="A85" t="s">
        <v>29</v>
      </c>
      <c r="B85" t="s">
        <v>36</v>
      </c>
      <c r="C85" t="s">
        <v>29</v>
      </c>
      <c r="D85" t="s">
        <v>33</v>
      </c>
      <c r="E85" t="s">
        <v>38</v>
      </c>
    </row>
    <row r="86" spans="1:5" ht="17.25" customHeight="1" x14ac:dyDescent="0.2">
      <c r="A86" t="s">
        <v>29</v>
      </c>
      <c r="B86" t="s">
        <v>36</v>
      </c>
      <c r="C86" t="s">
        <v>29</v>
      </c>
      <c r="D86" t="s">
        <v>33</v>
      </c>
      <c r="E86" t="s">
        <v>39</v>
      </c>
    </row>
    <row r="87" spans="1:5" ht="17.25" customHeight="1" x14ac:dyDescent="0.2">
      <c r="A87" t="s">
        <v>29</v>
      </c>
      <c r="B87" t="s">
        <v>36</v>
      </c>
      <c r="C87" t="s">
        <v>29</v>
      </c>
      <c r="D87" t="s">
        <v>33</v>
      </c>
      <c r="E87" t="s">
        <v>40</v>
      </c>
    </row>
    <row r="88" spans="1:5" ht="17.25" customHeight="1" x14ac:dyDescent="0.2">
      <c r="A88" t="s">
        <v>29</v>
      </c>
      <c r="B88" t="s">
        <v>36</v>
      </c>
      <c r="C88" t="s">
        <v>29</v>
      </c>
      <c r="D88" t="s">
        <v>33</v>
      </c>
      <c r="E88" t="s">
        <v>41</v>
      </c>
    </row>
    <row r="89" spans="1:5" ht="17.25" customHeight="1" x14ac:dyDescent="0.2">
      <c r="A89" t="s">
        <v>29</v>
      </c>
      <c r="B89" t="s">
        <v>36</v>
      </c>
      <c r="C89" t="s">
        <v>29</v>
      </c>
      <c r="D89" t="s">
        <v>33</v>
      </c>
      <c r="E89" t="s">
        <v>42</v>
      </c>
    </row>
    <row r="90" spans="1:5" ht="17.25" customHeight="1" x14ac:dyDescent="0.2">
      <c r="A90" t="s">
        <v>29</v>
      </c>
      <c r="B90" t="s">
        <v>36</v>
      </c>
      <c r="C90" t="s">
        <v>29</v>
      </c>
      <c r="D90" t="s">
        <v>35</v>
      </c>
      <c r="E90" t="s">
        <v>32</v>
      </c>
    </row>
    <row r="91" spans="1:5" ht="17.25" customHeight="1" x14ac:dyDescent="0.2">
      <c r="A91" t="s">
        <v>29</v>
      </c>
      <c r="B91" t="s">
        <v>36</v>
      </c>
      <c r="C91" t="s">
        <v>29</v>
      </c>
      <c r="D91" t="s">
        <v>35</v>
      </c>
      <c r="E91" t="s">
        <v>34</v>
      </c>
    </row>
    <row r="92" spans="1:5" ht="17.25" customHeight="1" x14ac:dyDescent="0.2">
      <c r="A92" t="s">
        <v>29</v>
      </c>
      <c r="B92" t="s">
        <v>36</v>
      </c>
      <c r="C92" t="s">
        <v>29</v>
      </c>
      <c r="D92" t="s">
        <v>35</v>
      </c>
      <c r="E92" t="s">
        <v>37</v>
      </c>
    </row>
    <row r="93" spans="1:5" ht="17.25" customHeight="1" x14ac:dyDescent="0.2">
      <c r="A93" t="s">
        <v>29</v>
      </c>
      <c r="B93" t="s">
        <v>36</v>
      </c>
      <c r="C93" t="s">
        <v>29</v>
      </c>
      <c r="D93" t="s">
        <v>35</v>
      </c>
      <c r="E93" t="s">
        <v>38</v>
      </c>
    </row>
    <row r="94" spans="1:5" ht="17.25" customHeight="1" x14ac:dyDescent="0.2">
      <c r="A94" t="s">
        <v>29</v>
      </c>
      <c r="B94" t="s">
        <v>36</v>
      </c>
      <c r="C94" t="s">
        <v>29</v>
      </c>
      <c r="D94" t="s">
        <v>35</v>
      </c>
      <c r="E94" t="s">
        <v>39</v>
      </c>
    </row>
    <row r="95" spans="1:5" ht="17.25" customHeight="1" x14ac:dyDescent="0.2">
      <c r="A95" t="s">
        <v>29</v>
      </c>
      <c r="B95" t="s">
        <v>36</v>
      </c>
      <c r="C95" t="s">
        <v>29</v>
      </c>
      <c r="D95" t="s">
        <v>35</v>
      </c>
      <c r="E95" t="s">
        <v>40</v>
      </c>
    </row>
    <row r="96" spans="1:5" ht="17.25" customHeight="1" x14ac:dyDescent="0.2">
      <c r="A96" t="s">
        <v>29</v>
      </c>
      <c r="B96" t="s">
        <v>36</v>
      </c>
      <c r="C96" t="s">
        <v>29</v>
      </c>
      <c r="D96" t="s">
        <v>35</v>
      </c>
      <c r="E96" t="s">
        <v>41</v>
      </c>
    </row>
    <row r="97" spans="1:5" ht="17.25" customHeight="1" x14ac:dyDescent="0.2">
      <c r="A97" t="s">
        <v>29</v>
      </c>
      <c r="B97" t="s">
        <v>36</v>
      </c>
      <c r="C97" t="s">
        <v>29</v>
      </c>
      <c r="D97" t="s">
        <v>35</v>
      </c>
      <c r="E97" t="s">
        <v>42</v>
      </c>
    </row>
    <row r="98" spans="1:5" ht="17.25" customHeight="1" x14ac:dyDescent="0.2">
      <c r="A98" t="s">
        <v>29</v>
      </c>
      <c r="B98" t="s">
        <v>36</v>
      </c>
      <c r="C98" t="s">
        <v>30</v>
      </c>
      <c r="D98" t="s">
        <v>31</v>
      </c>
      <c r="E98" t="s">
        <v>32</v>
      </c>
    </row>
    <row r="99" spans="1:5" ht="17.25" customHeight="1" x14ac:dyDescent="0.2">
      <c r="A99" t="s">
        <v>29</v>
      </c>
      <c r="B99" t="s">
        <v>36</v>
      </c>
      <c r="C99" t="s">
        <v>30</v>
      </c>
      <c r="D99" t="s">
        <v>31</v>
      </c>
      <c r="E99" t="s">
        <v>34</v>
      </c>
    </row>
    <row r="100" spans="1:5" ht="17.25" customHeight="1" x14ac:dyDescent="0.2">
      <c r="A100" t="s">
        <v>29</v>
      </c>
      <c r="B100" t="s">
        <v>36</v>
      </c>
      <c r="C100" t="s">
        <v>30</v>
      </c>
      <c r="D100" t="s">
        <v>31</v>
      </c>
      <c r="E100" t="s">
        <v>37</v>
      </c>
    </row>
    <row r="101" spans="1:5" ht="17.25" customHeight="1" x14ac:dyDescent="0.2">
      <c r="A101" t="s">
        <v>29</v>
      </c>
      <c r="B101" t="s">
        <v>36</v>
      </c>
      <c r="C101" t="s">
        <v>30</v>
      </c>
      <c r="D101" t="s">
        <v>31</v>
      </c>
      <c r="E101" t="s">
        <v>38</v>
      </c>
    </row>
    <row r="102" spans="1:5" ht="17.25" customHeight="1" x14ac:dyDescent="0.2">
      <c r="A102" t="s">
        <v>29</v>
      </c>
      <c r="B102" t="s">
        <v>36</v>
      </c>
      <c r="C102" t="s">
        <v>30</v>
      </c>
      <c r="D102" t="s">
        <v>31</v>
      </c>
      <c r="E102" t="s">
        <v>39</v>
      </c>
    </row>
    <row r="103" spans="1:5" ht="17.25" customHeight="1" x14ac:dyDescent="0.2">
      <c r="A103" t="s">
        <v>29</v>
      </c>
      <c r="B103" t="s">
        <v>36</v>
      </c>
      <c r="C103" t="s">
        <v>30</v>
      </c>
      <c r="D103" t="s">
        <v>31</v>
      </c>
      <c r="E103" t="s">
        <v>40</v>
      </c>
    </row>
    <row r="104" spans="1:5" ht="17.25" customHeight="1" x14ac:dyDescent="0.2">
      <c r="A104" t="s">
        <v>29</v>
      </c>
      <c r="B104" t="s">
        <v>36</v>
      </c>
      <c r="C104" t="s">
        <v>30</v>
      </c>
      <c r="D104" t="s">
        <v>31</v>
      </c>
      <c r="E104" t="s">
        <v>41</v>
      </c>
    </row>
    <row r="105" spans="1:5" ht="17.25" customHeight="1" x14ac:dyDescent="0.2">
      <c r="A105" t="s">
        <v>29</v>
      </c>
      <c r="B105" t="s">
        <v>36</v>
      </c>
      <c r="C105" t="s">
        <v>30</v>
      </c>
      <c r="D105" t="s">
        <v>31</v>
      </c>
      <c r="E105" t="s">
        <v>42</v>
      </c>
    </row>
    <row r="106" spans="1:5" ht="17.25" customHeight="1" x14ac:dyDescent="0.2">
      <c r="A106" t="s">
        <v>29</v>
      </c>
      <c r="B106" t="s">
        <v>36</v>
      </c>
      <c r="C106" t="s">
        <v>30</v>
      </c>
      <c r="D106" t="s">
        <v>33</v>
      </c>
      <c r="E106" t="s">
        <v>32</v>
      </c>
    </row>
    <row r="107" spans="1:5" ht="17.25" customHeight="1" x14ac:dyDescent="0.2">
      <c r="A107" t="s">
        <v>29</v>
      </c>
      <c r="B107" t="s">
        <v>36</v>
      </c>
      <c r="C107" t="s">
        <v>30</v>
      </c>
      <c r="D107" t="s">
        <v>33</v>
      </c>
      <c r="E107" t="s">
        <v>34</v>
      </c>
    </row>
    <row r="108" spans="1:5" ht="17.25" customHeight="1" x14ac:dyDescent="0.2">
      <c r="A108" t="s">
        <v>29</v>
      </c>
      <c r="B108" t="s">
        <v>36</v>
      </c>
      <c r="C108" t="s">
        <v>30</v>
      </c>
      <c r="D108" t="s">
        <v>33</v>
      </c>
      <c r="E108" t="s">
        <v>37</v>
      </c>
    </row>
    <row r="109" spans="1:5" ht="17.25" customHeight="1" x14ac:dyDescent="0.2">
      <c r="A109" t="s">
        <v>29</v>
      </c>
      <c r="B109" t="s">
        <v>36</v>
      </c>
      <c r="C109" t="s">
        <v>30</v>
      </c>
      <c r="D109" t="s">
        <v>33</v>
      </c>
      <c r="E109" t="s">
        <v>38</v>
      </c>
    </row>
    <row r="110" spans="1:5" ht="17.25" customHeight="1" x14ac:dyDescent="0.2">
      <c r="A110" t="s">
        <v>29</v>
      </c>
      <c r="B110" t="s">
        <v>36</v>
      </c>
      <c r="C110" t="s">
        <v>30</v>
      </c>
      <c r="D110" t="s">
        <v>33</v>
      </c>
      <c r="E110" t="s">
        <v>39</v>
      </c>
    </row>
    <row r="111" spans="1:5" ht="17.25" customHeight="1" x14ac:dyDescent="0.2">
      <c r="A111" t="s">
        <v>29</v>
      </c>
      <c r="B111" t="s">
        <v>36</v>
      </c>
      <c r="C111" t="s">
        <v>30</v>
      </c>
      <c r="D111" t="s">
        <v>33</v>
      </c>
      <c r="E111" t="s">
        <v>40</v>
      </c>
    </row>
    <row r="112" spans="1:5" ht="17.25" customHeight="1" x14ac:dyDescent="0.2">
      <c r="A112" t="s">
        <v>29</v>
      </c>
      <c r="B112" t="s">
        <v>36</v>
      </c>
      <c r="C112" t="s">
        <v>30</v>
      </c>
      <c r="D112" t="s">
        <v>33</v>
      </c>
      <c r="E112" t="s">
        <v>41</v>
      </c>
    </row>
    <row r="113" spans="1:5" ht="17.25" customHeight="1" x14ac:dyDescent="0.2">
      <c r="A113" t="s">
        <v>29</v>
      </c>
      <c r="B113" t="s">
        <v>36</v>
      </c>
      <c r="C113" t="s">
        <v>30</v>
      </c>
      <c r="D113" t="s">
        <v>33</v>
      </c>
      <c r="E113" t="s">
        <v>42</v>
      </c>
    </row>
    <row r="114" spans="1:5" ht="17.25" customHeight="1" x14ac:dyDescent="0.2">
      <c r="A114" t="s">
        <v>29</v>
      </c>
      <c r="B114" t="s">
        <v>36</v>
      </c>
      <c r="C114" t="s">
        <v>30</v>
      </c>
      <c r="D114" t="s">
        <v>35</v>
      </c>
      <c r="E114" t="s">
        <v>32</v>
      </c>
    </row>
    <row r="115" spans="1:5" ht="17.25" customHeight="1" x14ac:dyDescent="0.2">
      <c r="A115" t="s">
        <v>29</v>
      </c>
      <c r="B115" t="s">
        <v>36</v>
      </c>
      <c r="C115" t="s">
        <v>30</v>
      </c>
      <c r="D115" t="s">
        <v>35</v>
      </c>
      <c r="E115" t="s">
        <v>34</v>
      </c>
    </row>
    <row r="116" spans="1:5" ht="17.25" customHeight="1" x14ac:dyDescent="0.2">
      <c r="A116" t="s">
        <v>29</v>
      </c>
      <c r="B116" t="s">
        <v>36</v>
      </c>
      <c r="C116" t="s">
        <v>30</v>
      </c>
      <c r="D116" t="s">
        <v>35</v>
      </c>
      <c r="E116" t="s">
        <v>37</v>
      </c>
    </row>
    <row r="117" spans="1:5" ht="17.25" customHeight="1" x14ac:dyDescent="0.2">
      <c r="A117" t="s">
        <v>29</v>
      </c>
      <c r="B117" t="s">
        <v>36</v>
      </c>
      <c r="C117" t="s">
        <v>30</v>
      </c>
      <c r="D117" t="s">
        <v>35</v>
      </c>
      <c r="E117" t="s">
        <v>38</v>
      </c>
    </row>
    <row r="118" spans="1:5" ht="17.25" customHeight="1" x14ac:dyDescent="0.2">
      <c r="A118" t="s">
        <v>29</v>
      </c>
      <c r="B118" t="s">
        <v>36</v>
      </c>
      <c r="C118" t="s">
        <v>30</v>
      </c>
      <c r="D118" t="s">
        <v>35</v>
      </c>
      <c r="E118" t="s">
        <v>39</v>
      </c>
    </row>
    <row r="119" spans="1:5" ht="17.25" customHeight="1" x14ac:dyDescent="0.2">
      <c r="A119" t="s">
        <v>29</v>
      </c>
      <c r="B119" t="s">
        <v>36</v>
      </c>
      <c r="C119" t="s">
        <v>30</v>
      </c>
      <c r="D119" t="s">
        <v>35</v>
      </c>
      <c r="E119" t="s">
        <v>40</v>
      </c>
    </row>
    <row r="120" spans="1:5" ht="17.25" customHeight="1" x14ac:dyDescent="0.2">
      <c r="A120" t="s">
        <v>29</v>
      </c>
      <c r="B120" t="s">
        <v>36</v>
      </c>
      <c r="C120" t="s">
        <v>30</v>
      </c>
      <c r="D120" t="s">
        <v>35</v>
      </c>
      <c r="E120" t="s">
        <v>41</v>
      </c>
    </row>
    <row r="121" spans="1:5" ht="17.25" customHeight="1" x14ac:dyDescent="0.2">
      <c r="A121" t="s">
        <v>29</v>
      </c>
      <c r="B121" t="s">
        <v>36</v>
      </c>
      <c r="C121" t="s">
        <v>30</v>
      </c>
      <c r="D121" t="s">
        <v>35</v>
      </c>
      <c r="E121" t="s">
        <v>42</v>
      </c>
    </row>
    <row r="122" spans="1:5" ht="17.25" customHeight="1" x14ac:dyDescent="0.2">
      <c r="A122" t="s">
        <v>29</v>
      </c>
      <c r="B122" t="s">
        <v>36</v>
      </c>
      <c r="C122" t="s">
        <v>36</v>
      </c>
      <c r="D122" t="s">
        <v>31</v>
      </c>
      <c r="E122" t="s">
        <v>32</v>
      </c>
    </row>
    <row r="123" spans="1:5" ht="17.25" customHeight="1" x14ac:dyDescent="0.2">
      <c r="A123" t="s">
        <v>29</v>
      </c>
      <c r="B123" t="s">
        <v>36</v>
      </c>
      <c r="C123" t="s">
        <v>36</v>
      </c>
      <c r="D123" t="s">
        <v>31</v>
      </c>
      <c r="E123" t="s">
        <v>34</v>
      </c>
    </row>
    <row r="124" spans="1:5" ht="17.25" customHeight="1" x14ac:dyDescent="0.2">
      <c r="A124" t="s">
        <v>29</v>
      </c>
      <c r="B124" t="s">
        <v>36</v>
      </c>
      <c r="C124" t="s">
        <v>36</v>
      </c>
      <c r="D124" t="s">
        <v>31</v>
      </c>
      <c r="E124" t="s">
        <v>37</v>
      </c>
    </row>
    <row r="125" spans="1:5" ht="17.25" customHeight="1" x14ac:dyDescent="0.2">
      <c r="A125" t="s">
        <v>29</v>
      </c>
      <c r="B125" t="s">
        <v>36</v>
      </c>
      <c r="C125" t="s">
        <v>36</v>
      </c>
      <c r="D125" t="s">
        <v>31</v>
      </c>
      <c r="E125" t="s">
        <v>38</v>
      </c>
    </row>
    <row r="126" spans="1:5" ht="17.25" customHeight="1" x14ac:dyDescent="0.2">
      <c r="A126" t="s">
        <v>29</v>
      </c>
      <c r="B126" t="s">
        <v>36</v>
      </c>
      <c r="C126" t="s">
        <v>36</v>
      </c>
      <c r="D126" t="s">
        <v>31</v>
      </c>
      <c r="E126" t="s">
        <v>39</v>
      </c>
    </row>
    <row r="127" spans="1:5" ht="17.25" customHeight="1" x14ac:dyDescent="0.2">
      <c r="A127" t="s">
        <v>29</v>
      </c>
      <c r="B127" t="s">
        <v>36</v>
      </c>
      <c r="C127" t="s">
        <v>36</v>
      </c>
      <c r="D127" t="s">
        <v>31</v>
      </c>
      <c r="E127" t="s">
        <v>40</v>
      </c>
    </row>
    <row r="128" spans="1:5" ht="17.25" customHeight="1" x14ac:dyDescent="0.2">
      <c r="A128" t="s">
        <v>29</v>
      </c>
      <c r="B128" t="s">
        <v>36</v>
      </c>
      <c r="C128" t="s">
        <v>36</v>
      </c>
      <c r="D128" t="s">
        <v>31</v>
      </c>
      <c r="E128" t="s">
        <v>41</v>
      </c>
    </row>
    <row r="129" spans="1:5" ht="17.25" customHeight="1" x14ac:dyDescent="0.2">
      <c r="A129" t="s">
        <v>29</v>
      </c>
      <c r="B129" t="s">
        <v>36</v>
      </c>
      <c r="C129" t="s">
        <v>36</v>
      </c>
      <c r="D129" t="s">
        <v>31</v>
      </c>
      <c r="E129" t="s">
        <v>42</v>
      </c>
    </row>
    <row r="130" spans="1:5" ht="17.25" customHeight="1" x14ac:dyDescent="0.2">
      <c r="A130" t="s">
        <v>29</v>
      </c>
      <c r="B130" t="s">
        <v>36</v>
      </c>
      <c r="C130" t="s">
        <v>36</v>
      </c>
      <c r="D130" t="s">
        <v>33</v>
      </c>
      <c r="E130" t="s">
        <v>32</v>
      </c>
    </row>
    <row r="131" spans="1:5" ht="17.25" customHeight="1" x14ac:dyDescent="0.2">
      <c r="A131" t="s">
        <v>29</v>
      </c>
      <c r="B131" t="s">
        <v>36</v>
      </c>
      <c r="C131" t="s">
        <v>36</v>
      </c>
      <c r="D131" t="s">
        <v>33</v>
      </c>
      <c r="E131" t="s">
        <v>34</v>
      </c>
    </row>
    <row r="132" spans="1:5" ht="17.25" customHeight="1" x14ac:dyDescent="0.2">
      <c r="A132" t="s">
        <v>29</v>
      </c>
      <c r="B132" t="s">
        <v>36</v>
      </c>
      <c r="C132" t="s">
        <v>36</v>
      </c>
      <c r="D132" t="s">
        <v>33</v>
      </c>
      <c r="E132" t="s">
        <v>37</v>
      </c>
    </row>
    <row r="133" spans="1:5" ht="17.25" customHeight="1" x14ac:dyDescent="0.2">
      <c r="A133" t="s">
        <v>29</v>
      </c>
      <c r="B133" t="s">
        <v>36</v>
      </c>
      <c r="C133" t="s">
        <v>36</v>
      </c>
      <c r="D133" t="s">
        <v>33</v>
      </c>
      <c r="E133" t="s">
        <v>38</v>
      </c>
    </row>
    <row r="134" spans="1:5" ht="17.25" customHeight="1" x14ac:dyDescent="0.2">
      <c r="A134" t="s">
        <v>29</v>
      </c>
      <c r="B134" t="s">
        <v>36</v>
      </c>
      <c r="C134" t="s">
        <v>36</v>
      </c>
      <c r="D134" t="s">
        <v>33</v>
      </c>
      <c r="E134" t="s">
        <v>39</v>
      </c>
    </row>
    <row r="135" spans="1:5" ht="17.25" customHeight="1" x14ac:dyDescent="0.2">
      <c r="A135" t="s">
        <v>29</v>
      </c>
      <c r="B135" t="s">
        <v>36</v>
      </c>
      <c r="C135" t="s">
        <v>36</v>
      </c>
      <c r="D135" t="s">
        <v>33</v>
      </c>
      <c r="E135" t="s">
        <v>40</v>
      </c>
    </row>
    <row r="136" spans="1:5" ht="17.25" customHeight="1" x14ac:dyDescent="0.2">
      <c r="A136" t="s">
        <v>29</v>
      </c>
      <c r="B136" t="s">
        <v>36</v>
      </c>
      <c r="C136" t="s">
        <v>36</v>
      </c>
      <c r="D136" t="s">
        <v>33</v>
      </c>
      <c r="E136" t="s">
        <v>41</v>
      </c>
    </row>
    <row r="137" spans="1:5" ht="17.25" customHeight="1" x14ac:dyDescent="0.2">
      <c r="A137" t="s">
        <v>29</v>
      </c>
      <c r="B137" t="s">
        <v>36</v>
      </c>
      <c r="C137" t="s">
        <v>36</v>
      </c>
      <c r="D137" t="s">
        <v>33</v>
      </c>
      <c r="E137" t="s">
        <v>42</v>
      </c>
    </row>
    <row r="138" spans="1:5" ht="17.25" customHeight="1" x14ac:dyDescent="0.2">
      <c r="A138" t="s">
        <v>29</v>
      </c>
      <c r="B138" t="s">
        <v>36</v>
      </c>
      <c r="C138" t="s">
        <v>36</v>
      </c>
      <c r="D138" t="s">
        <v>35</v>
      </c>
      <c r="E138" t="s">
        <v>32</v>
      </c>
    </row>
    <row r="139" spans="1:5" ht="17.25" customHeight="1" x14ac:dyDescent="0.2">
      <c r="A139" t="s">
        <v>29</v>
      </c>
      <c r="B139" t="s">
        <v>36</v>
      </c>
      <c r="C139" t="s">
        <v>36</v>
      </c>
      <c r="D139" t="s">
        <v>35</v>
      </c>
      <c r="E139" t="s">
        <v>34</v>
      </c>
    </row>
    <row r="140" spans="1:5" ht="17.25" customHeight="1" x14ac:dyDescent="0.2">
      <c r="A140" t="s">
        <v>29</v>
      </c>
      <c r="B140" t="s">
        <v>36</v>
      </c>
      <c r="C140" t="s">
        <v>36</v>
      </c>
      <c r="D140" t="s">
        <v>35</v>
      </c>
      <c r="E140" t="s">
        <v>37</v>
      </c>
    </row>
    <row r="141" spans="1:5" ht="17.25" customHeight="1" x14ac:dyDescent="0.2">
      <c r="A141" t="s">
        <v>29</v>
      </c>
      <c r="B141" t="s">
        <v>36</v>
      </c>
      <c r="C141" t="s">
        <v>36</v>
      </c>
      <c r="D141" t="s">
        <v>35</v>
      </c>
      <c r="E141" t="s">
        <v>38</v>
      </c>
    </row>
    <row r="142" spans="1:5" ht="17.25" customHeight="1" x14ac:dyDescent="0.2">
      <c r="A142" t="s">
        <v>29</v>
      </c>
      <c r="B142" t="s">
        <v>36</v>
      </c>
      <c r="C142" t="s">
        <v>36</v>
      </c>
      <c r="D142" t="s">
        <v>35</v>
      </c>
      <c r="E142" t="s">
        <v>39</v>
      </c>
    </row>
    <row r="143" spans="1:5" ht="17.25" customHeight="1" x14ac:dyDescent="0.2">
      <c r="A143" t="s">
        <v>29</v>
      </c>
      <c r="B143" t="s">
        <v>36</v>
      </c>
      <c r="C143" t="s">
        <v>36</v>
      </c>
      <c r="D143" t="s">
        <v>35</v>
      </c>
      <c r="E143" t="s">
        <v>40</v>
      </c>
    </row>
    <row r="144" spans="1:5" ht="17.25" customHeight="1" x14ac:dyDescent="0.2">
      <c r="A144" t="s">
        <v>29</v>
      </c>
      <c r="B144" t="s">
        <v>36</v>
      </c>
      <c r="C144" t="s">
        <v>36</v>
      </c>
      <c r="D144" t="s">
        <v>35</v>
      </c>
      <c r="E144" t="s">
        <v>41</v>
      </c>
    </row>
    <row r="145" spans="1:5" ht="17.25" customHeight="1" x14ac:dyDescent="0.2">
      <c r="A145" t="s">
        <v>29</v>
      </c>
      <c r="B145" t="s">
        <v>36</v>
      </c>
      <c r="C145" t="s">
        <v>36</v>
      </c>
      <c r="D145" t="s">
        <v>35</v>
      </c>
      <c r="E145" t="s">
        <v>42</v>
      </c>
    </row>
    <row r="146" spans="1:5" ht="17.25" customHeight="1" x14ac:dyDescent="0.2">
      <c r="A146" t="s">
        <v>30</v>
      </c>
      <c r="B146" t="s">
        <v>29</v>
      </c>
      <c r="C146" t="s">
        <v>29</v>
      </c>
      <c r="D146" t="s">
        <v>31</v>
      </c>
      <c r="E146" t="s">
        <v>32</v>
      </c>
    </row>
    <row r="147" spans="1:5" ht="17.25" customHeight="1" x14ac:dyDescent="0.2">
      <c r="A147" t="s">
        <v>30</v>
      </c>
      <c r="B147" t="s">
        <v>29</v>
      </c>
      <c r="C147" t="s">
        <v>29</v>
      </c>
      <c r="D147" t="s">
        <v>31</v>
      </c>
      <c r="E147" t="s">
        <v>34</v>
      </c>
    </row>
    <row r="148" spans="1:5" ht="17.25" customHeight="1" x14ac:dyDescent="0.2">
      <c r="A148" t="s">
        <v>30</v>
      </c>
      <c r="B148" t="s">
        <v>29</v>
      </c>
      <c r="C148" t="s">
        <v>29</v>
      </c>
      <c r="D148" t="s">
        <v>31</v>
      </c>
      <c r="E148" t="s">
        <v>37</v>
      </c>
    </row>
    <row r="149" spans="1:5" ht="17.25" customHeight="1" x14ac:dyDescent="0.2">
      <c r="A149" t="s">
        <v>30</v>
      </c>
      <c r="B149" t="s">
        <v>29</v>
      </c>
      <c r="C149" t="s">
        <v>29</v>
      </c>
      <c r="D149" t="s">
        <v>31</v>
      </c>
      <c r="E149" t="s">
        <v>38</v>
      </c>
    </row>
    <row r="150" spans="1:5" ht="17.25" customHeight="1" x14ac:dyDescent="0.2">
      <c r="A150" t="s">
        <v>30</v>
      </c>
      <c r="B150" t="s">
        <v>29</v>
      </c>
      <c r="C150" t="s">
        <v>29</v>
      </c>
      <c r="D150" t="s">
        <v>31</v>
      </c>
      <c r="E150" t="s">
        <v>39</v>
      </c>
    </row>
    <row r="151" spans="1:5" ht="17.25" customHeight="1" x14ac:dyDescent="0.2">
      <c r="A151" t="s">
        <v>30</v>
      </c>
      <c r="B151" t="s">
        <v>29</v>
      </c>
      <c r="C151" t="s">
        <v>29</v>
      </c>
      <c r="D151" t="s">
        <v>31</v>
      </c>
      <c r="E151" t="s">
        <v>40</v>
      </c>
    </row>
    <row r="152" spans="1:5" ht="17.25" customHeight="1" x14ac:dyDescent="0.2">
      <c r="A152" t="s">
        <v>30</v>
      </c>
      <c r="B152" t="s">
        <v>29</v>
      </c>
      <c r="C152" t="s">
        <v>29</v>
      </c>
      <c r="D152" t="s">
        <v>31</v>
      </c>
      <c r="E152" t="s">
        <v>41</v>
      </c>
    </row>
    <row r="153" spans="1:5" ht="17.25" customHeight="1" x14ac:dyDescent="0.2">
      <c r="A153" t="s">
        <v>30</v>
      </c>
      <c r="B153" t="s">
        <v>29</v>
      </c>
      <c r="C153" t="s">
        <v>29</v>
      </c>
      <c r="D153" t="s">
        <v>31</v>
      </c>
      <c r="E153" t="s">
        <v>42</v>
      </c>
    </row>
    <row r="154" spans="1:5" ht="17.25" customHeight="1" x14ac:dyDescent="0.2">
      <c r="A154" t="s">
        <v>30</v>
      </c>
      <c r="B154" t="s">
        <v>29</v>
      </c>
      <c r="C154" t="s">
        <v>29</v>
      </c>
      <c r="D154" t="s">
        <v>33</v>
      </c>
      <c r="E154" t="s">
        <v>32</v>
      </c>
    </row>
    <row r="155" spans="1:5" ht="17.25" customHeight="1" x14ac:dyDescent="0.2">
      <c r="A155" t="s">
        <v>30</v>
      </c>
      <c r="B155" t="s">
        <v>29</v>
      </c>
      <c r="C155" t="s">
        <v>29</v>
      </c>
      <c r="D155" t="s">
        <v>33</v>
      </c>
      <c r="E155" t="s">
        <v>34</v>
      </c>
    </row>
    <row r="156" spans="1:5" ht="17.25" customHeight="1" x14ac:dyDescent="0.2">
      <c r="A156" t="s">
        <v>30</v>
      </c>
      <c r="B156" t="s">
        <v>29</v>
      </c>
      <c r="C156" t="s">
        <v>29</v>
      </c>
      <c r="D156" t="s">
        <v>33</v>
      </c>
      <c r="E156" t="s">
        <v>37</v>
      </c>
    </row>
    <row r="157" spans="1:5" ht="17.25" customHeight="1" x14ac:dyDescent="0.2">
      <c r="A157" t="s">
        <v>30</v>
      </c>
      <c r="B157" t="s">
        <v>29</v>
      </c>
      <c r="C157" t="s">
        <v>29</v>
      </c>
      <c r="D157" t="s">
        <v>33</v>
      </c>
      <c r="E157" t="s">
        <v>38</v>
      </c>
    </row>
    <row r="158" spans="1:5" ht="17.25" customHeight="1" x14ac:dyDescent="0.2">
      <c r="A158" t="s">
        <v>30</v>
      </c>
      <c r="B158" t="s">
        <v>29</v>
      </c>
      <c r="C158" t="s">
        <v>29</v>
      </c>
      <c r="D158" t="s">
        <v>33</v>
      </c>
      <c r="E158" t="s">
        <v>39</v>
      </c>
    </row>
    <row r="159" spans="1:5" ht="17.25" customHeight="1" x14ac:dyDescent="0.2">
      <c r="A159" t="s">
        <v>30</v>
      </c>
      <c r="B159" t="s">
        <v>29</v>
      </c>
      <c r="C159" t="s">
        <v>29</v>
      </c>
      <c r="D159" t="s">
        <v>33</v>
      </c>
      <c r="E159" t="s">
        <v>40</v>
      </c>
    </row>
    <row r="160" spans="1:5" ht="17.25" customHeight="1" x14ac:dyDescent="0.2">
      <c r="A160" t="s">
        <v>30</v>
      </c>
      <c r="B160" t="s">
        <v>29</v>
      </c>
      <c r="C160" t="s">
        <v>29</v>
      </c>
      <c r="D160" t="s">
        <v>33</v>
      </c>
      <c r="E160" t="s">
        <v>41</v>
      </c>
    </row>
    <row r="161" spans="1:5" ht="17.25" customHeight="1" x14ac:dyDescent="0.2">
      <c r="A161" t="s">
        <v>30</v>
      </c>
      <c r="B161" t="s">
        <v>29</v>
      </c>
      <c r="C161" t="s">
        <v>29</v>
      </c>
      <c r="D161" t="s">
        <v>33</v>
      </c>
      <c r="E161" t="s">
        <v>42</v>
      </c>
    </row>
    <row r="162" spans="1:5" ht="17.25" customHeight="1" x14ac:dyDescent="0.2">
      <c r="A162" t="s">
        <v>30</v>
      </c>
      <c r="B162" t="s">
        <v>29</v>
      </c>
      <c r="C162" t="s">
        <v>29</v>
      </c>
      <c r="D162" t="s">
        <v>35</v>
      </c>
      <c r="E162" t="s">
        <v>32</v>
      </c>
    </row>
    <row r="163" spans="1:5" ht="17.25" customHeight="1" x14ac:dyDescent="0.2">
      <c r="A163" t="s">
        <v>30</v>
      </c>
      <c r="B163" t="s">
        <v>29</v>
      </c>
      <c r="C163" t="s">
        <v>29</v>
      </c>
      <c r="D163" t="s">
        <v>35</v>
      </c>
      <c r="E163" t="s">
        <v>34</v>
      </c>
    </row>
    <row r="164" spans="1:5" ht="17.25" customHeight="1" x14ac:dyDescent="0.2">
      <c r="A164" t="s">
        <v>30</v>
      </c>
      <c r="B164" t="s">
        <v>29</v>
      </c>
      <c r="C164" t="s">
        <v>29</v>
      </c>
      <c r="D164" t="s">
        <v>35</v>
      </c>
      <c r="E164" t="s">
        <v>37</v>
      </c>
    </row>
    <row r="165" spans="1:5" ht="17.25" customHeight="1" x14ac:dyDescent="0.2">
      <c r="A165" t="s">
        <v>30</v>
      </c>
      <c r="B165" t="s">
        <v>29</v>
      </c>
      <c r="C165" t="s">
        <v>29</v>
      </c>
      <c r="D165" t="s">
        <v>35</v>
      </c>
      <c r="E165" t="s">
        <v>38</v>
      </c>
    </row>
    <row r="166" spans="1:5" ht="17.25" customHeight="1" x14ac:dyDescent="0.2">
      <c r="A166" t="s">
        <v>30</v>
      </c>
      <c r="B166" t="s">
        <v>29</v>
      </c>
      <c r="C166" t="s">
        <v>29</v>
      </c>
      <c r="D166" t="s">
        <v>35</v>
      </c>
      <c r="E166" t="s">
        <v>39</v>
      </c>
    </row>
    <row r="167" spans="1:5" ht="17.25" customHeight="1" x14ac:dyDescent="0.2">
      <c r="A167" t="s">
        <v>30</v>
      </c>
      <c r="B167" t="s">
        <v>29</v>
      </c>
      <c r="C167" t="s">
        <v>29</v>
      </c>
      <c r="D167" t="s">
        <v>35</v>
      </c>
      <c r="E167" t="s">
        <v>40</v>
      </c>
    </row>
    <row r="168" spans="1:5" ht="17.25" customHeight="1" x14ac:dyDescent="0.2">
      <c r="A168" t="s">
        <v>30</v>
      </c>
      <c r="B168" t="s">
        <v>29</v>
      </c>
      <c r="C168" t="s">
        <v>29</v>
      </c>
      <c r="D168" t="s">
        <v>35</v>
      </c>
      <c r="E168" t="s">
        <v>41</v>
      </c>
    </row>
    <row r="169" spans="1:5" ht="17.25" customHeight="1" x14ac:dyDescent="0.2">
      <c r="A169" t="s">
        <v>30</v>
      </c>
      <c r="B169" t="s">
        <v>29</v>
      </c>
      <c r="C169" t="s">
        <v>29</v>
      </c>
      <c r="D169" t="s">
        <v>35</v>
      </c>
      <c r="E169" t="s">
        <v>42</v>
      </c>
    </row>
    <row r="170" spans="1:5" ht="17.25" customHeight="1" x14ac:dyDescent="0.2">
      <c r="A170" t="s">
        <v>30</v>
      </c>
      <c r="B170" t="s">
        <v>29</v>
      </c>
      <c r="C170" t="s">
        <v>30</v>
      </c>
      <c r="D170" t="s">
        <v>31</v>
      </c>
      <c r="E170" t="s">
        <v>32</v>
      </c>
    </row>
    <row r="171" spans="1:5" ht="17.25" customHeight="1" x14ac:dyDescent="0.2">
      <c r="A171" t="s">
        <v>30</v>
      </c>
      <c r="B171" t="s">
        <v>29</v>
      </c>
      <c r="C171" t="s">
        <v>30</v>
      </c>
      <c r="D171" t="s">
        <v>31</v>
      </c>
      <c r="E171" t="s">
        <v>34</v>
      </c>
    </row>
    <row r="172" spans="1:5" ht="17.25" customHeight="1" x14ac:dyDescent="0.2">
      <c r="A172" t="s">
        <v>30</v>
      </c>
      <c r="B172" t="s">
        <v>29</v>
      </c>
      <c r="C172" t="s">
        <v>30</v>
      </c>
      <c r="D172" t="s">
        <v>31</v>
      </c>
      <c r="E172" t="s">
        <v>37</v>
      </c>
    </row>
    <row r="173" spans="1:5" ht="17.25" customHeight="1" x14ac:dyDescent="0.2">
      <c r="A173" t="s">
        <v>30</v>
      </c>
      <c r="B173" t="s">
        <v>29</v>
      </c>
      <c r="C173" t="s">
        <v>30</v>
      </c>
      <c r="D173" t="s">
        <v>31</v>
      </c>
      <c r="E173" t="s">
        <v>38</v>
      </c>
    </row>
    <row r="174" spans="1:5" ht="17.25" customHeight="1" x14ac:dyDescent="0.2">
      <c r="A174" t="s">
        <v>30</v>
      </c>
      <c r="B174" t="s">
        <v>29</v>
      </c>
      <c r="C174" t="s">
        <v>30</v>
      </c>
      <c r="D174" t="s">
        <v>31</v>
      </c>
      <c r="E174" t="s">
        <v>39</v>
      </c>
    </row>
    <row r="175" spans="1:5" ht="17.25" customHeight="1" x14ac:dyDescent="0.2">
      <c r="A175" t="s">
        <v>30</v>
      </c>
      <c r="B175" t="s">
        <v>29</v>
      </c>
      <c r="C175" t="s">
        <v>30</v>
      </c>
      <c r="D175" t="s">
        <v>31</v>
      </c>
      <c r="E175" t="s">
        <v>40</v>
      </c>
    </row>
    <row r="176" spans="1:5" ht="17.25" customHeight="1" x14ac:dyDescent="0.2">
      <c r="A176" t="s">
        <v>30</v>
      </c>
      <c r="B176" t="s">
        <v>29</v>
      </c>
      <c r="C176" t="s">
        <v>30</v>
      </c>
      <c r="D176" t="s">
        <v>31</v>
      </c>
      <c r="E176" t="s">
        <v>41</v>
      </c>
    </row>
    <row r="177" spans="1:5" ht="17.25" customHeight="1" x14ac:dyDescent="0.2">
      <c r="A177" t="s">
        <v>30</v>
      </c>
      <c r="B177" t="s">
        <v>29</v>
      </c>
      <c r="C177" t="s">
        <v>30</v>
      </c>
      <c r="D177" t="s">
        <v>31</v>
      </c>
      <c r="E177" t="s">
        <v>42</v>
      </c>
    </row>
    <row r="178" spans="1:5" ht="17.25" customHeight="1" x14ac:dyDescent="0.2">
      <c r="A178" t="s">
        <v>30</v>
      </c>
      <c r="B178" t="s">
        <v>29</v>
      </c>
      <c r="C178" t="s">
        <v>30</v>
      </c>
      <c r="D178" t="s">
        <v>33</v>
      </c>
      <c r="E178" t="s">
        <v>32</v>
      </c>
    </row>
    <row r="179" spans="1:5" ht="17.25" customHeight="1" x14ac:dyDescent="0.2">
      <c r="A179" t="s">
        <v>30</v>
      </c>
      <c r="B179" t="s">
        <v>29</v>
      </c>
      <c r="C179" t="s">
        <v>30</v>
      </c>
      <c r="D179" t="s">
        <v>33</v>
      </c>
      <c r="E179" t="s">
        <v>34</v>
      </c>
    </row>
    <row r="180" spans="1:5" ht="17.25" customHeight="1" x14ac:dyDescent="0.2">
      <c r="A180" t="s">
        <v>30</v>
      </c>
      <c r="B180" t="s">
        <v>29</v>
      </c>
      <c r="C180" t="s">
        <v>30</v>
      </c>
      <c r="D180" t="s">
        <v>33</v>
      </c>
      <c r="E180" t="s">
        <v>37</v>
      </c>
    </row>
    <row r="181" spans="1:5" ht="17.25" customHeight="1" x14ac:dyDescent="0.2">
      <c r="A181" t="s">
        <v>30</v>
      </c>
      <c r="B181" t="s">
        <v>29</v>
      </c>
      <c r="C181" t="s">
        <v>30</v>
      </c>
      <c r="D181" t="s">
        <v>33</v>
      </c>
      <c r="E181" t="s">
        <v>38</v>
      </c>
    </row>
    <row r="182" spans="1:5" ht="17.25" customHeight="1" x14ac:dyDescent="0.2">
      <c r="A182" t="s">
        <v>30</v>
      </c>
      <c r="B182" t="s">
        <v>29</v>
      </c>
      <c r="C182" t="s">
        <v>30</v>
      </c>
      <c r="D182" t="s">
        <v>33</v>
      </c>
      <c r="E182" t="s">
        <v>39</v>
      </c>
    </row>
    <row r="183" spans="1:5" ht="17.25" customHeight="1" x14ac:dyDescent="0.2">
      <c r="A183" t="s">
        <v>30</v>
      </c>
      <c r="B183" t="s">
        <v>29</v>
      </c>
      <c r="C183" t="s">
        <v>30</v>
      </c>
      <c r="D183" t="s">
        <v>33</v>
      </c>
      <c r="E183" t="s">
        <v>40</v>
      </c>
    </row>
    <row r="184" spans="1:5" ht="17.25" customHeight="1" x14ac:dyDescent="0.2">
      <c r="A184" t="s">
        <v>30</v>
      </c>
      <c r="B184" t="s">
        <v>29</v>
      </c>
      <c r="C184" t="s">
        <v>30</v>
      </c>
      <c r="D184" t="s">
        <v>33</v>
      </c>
      <c r="E184" t="s">
        <v>41</v>
      </c>
    </row>
    <row r="185" spans="1:5" ht="17.25" customHeight="1" x14ac:dyDescent="0.2">
      <c r="A185" t="s">
        <v>30</v>
      </c>
      <c r="B185" t="s">
        <v>29</v>
      </c>
      <c r="C185" t="s">
        <v>30</v>
      </c>
      <c r="D185" t="s">
        <v>33</v>
      </c>
      <c r="E185" t="s">
        <v>42</v>
      </c>
    </row>
    <row r="186" spans="1:5" ht="17.25" customHeight="1" x14ac:dyDescent="0.2">
      <c r="A186" t="s">
        <v>30</v>
      </c>
      <c r="B186" t="s">
        <v>29</v>
      </c>
      <c r="C186" t="s">
        <v>30</v>
      </c>
      <c r="D186" t="s">
        <v>35</v>
      </c>
      <c r="E186" t="s">
        <v>32</v>
      </c>
    </row>
    <row r="187" spans="1:5" ht="17.25" customHeight="1" x14ac:dyDescent="0.2">
      <c r="A187" t="s">
        <v>30</v>
      </c>
      <c r="B187" t="s">
        <v>29</v>
      </c>
      <c r="C187" t="s">
        <v>30</v>
      </c>
      <c r="D187" t="s">
        <v>35</v>
      </c>
      <c r="E187" t="s">
        <v>34</v>
      </c>
    </row>
    <row r="188" spans="1:5" ht="17.25" customHeight="1" x14ac:dyDescent="0.2">
      <c r="A188" t="s">
        <v>30</v>
      </c>
      <c r="B188" t="s">
        <v>29</v>
      </c>
      <c r="C188" t="s">
        <v>30</v>
      </c>
      <c r="D188" t="s">
        <v>35</v>
      </c>
      <c r="E188" t="s">
        <v>37</v>
      </c>
    </row>
    <row r="189" spans="1:5" ht="17.25" customHeight="1" x14ac:dyDescent="0.2">
      <c r="A189" t="s">
        <v>30</v>
      </c>
      <c r="B189" t="s">
        <v>29</v>
      </c>
      <c r="C189" t="s">
        <v>30</v>
      </c>
      <c r="D189" t="s">
        <v>35</v>
      </c>
      <c r="E189" t="s">
        <v>38</v>
      </c>
    </row>
    <row r="190" spans="1:5" ht="17.25" customHeight="1" x14ac:dyDescent="0.2">
      <c r="A190" t="s">
        <v>30</v>
      </c>
      <c r="B190" t="s">
        <v>29</v>
      </c>
      <c r="C190" t="s">
        <v>30</v>
      </c>
      <c r="D190" t="s">
        <v>35</v>
      </c>
      <c r="E190" t="s">
        <v>39</v>
      </c>
    </row>
    <row r="191" spans="1:5" ht="17.25" customHeight="1" x14ac:dyDescent="0.2">
      <c r="A191" t="s">
        <v>30</v>
      </c>
      <c r="B191" t="s">
        <v>29</v>
      </c>
      <c r="C191" t="s">
        <v>30</v>
      </c>
      <c r="D191" t="s">
        <v>35</v>
      </c>
      <c r="E191" t="s">
        <v>40</v>
      </c>
    </row>
    <row r="192" spans="1:5" ht="17.25" customHeight="1" x14ac:dyDescent="0.2">
      <c r="A192" t="s">
        <v>30</v>
      </c>
      <c r="B192" t="s">
        <v>29</v>
      </c>
      <c r="C192" t="s">
        <v>30</v>
      </c>
      <c r="D192" t="s">
        <v>35</v>
      </c>
      <c r="E192" t="s">
        <v>41</v>
      </c>
    </row>
    <row r="193" spans="1:5" ht="17.25" customHeight="1" x14ac:dyDescent="0.2">
      <c r="A193" t="s">
        <v>30</v>
      </c>
      <c r="B193" t="s">
        <v>29</v>
      </c>
      <c r="C193" t="s">
        <v>30</v>
      </c>
      <c r="D193" t="s">
        <v>35</v>
      </c>
      <c r="E193" t="s">
        <v>42</v>
      </c>
    </row>
    <row r="194" spans="1:5" ht="17.25" customHeight="1" x14ac:dyDescent="0.2">
      <c r="A194" t="s">
        <v>30</v>
      </c>
      <c r="B194" t="s">
        <v>29</v>
      </c>
      <c r="C194" t="s">
        <v>36</v>
      </c>
      <c r="D194" t="s">
        <v>31</v>
      </c>
      <c r="E194" t="s">
        <v>32</v>
      </c>
    </row>
    <row r="195" spans="1:5" ht="17.25" customHeight="1" x14ac:dyDescent="0.2">
      <c r="A195" t="s">
        <v>30</v>
      </c>
      <c r="B195" t="s">
        <v>29</v>
      </c>
      <c r="C195" t="s">
        <v>36</v>
      </c>
      <c r="D195" t="s">
        <v>31</v>
      </c>
      <c r="E195" t="s">
        <v>34</v>
      </c>
    </row>
    <row r="196" spans="1:5" ht="17.25" customHeight="1" x14ac:dyDescent="0.2">
      <c r="A196" t="s">
        <v>30</v>
      </c>
      <c r="B196" t="s">
        <v>29</v>
      </c>
      <c r="C196" t="s">
        <v>36</v>
      </c>
      <c r="D196" t="s">
        <v>31</v>
      </c>
      <c r="E196" t="s">
        <v>37</v>
      </c>
    </row>
    <row r="197" spans="1:5" ht="17.25" customHeight="1" x14ac:dyDescent="0.2">
      <c r="A197" t="s">
        <v>30</v>
      </c>
      <c r="B197" t="s">
        <v>29</v>
      </c>
      <c r="C197" t="s">
        <v>36</v>
      </c>
      <c r="D197" t="s">
        <v>31</v>
      </c>
      <c r="E197" t="s">
        <v>38</v>
      </c>
    </row>
    <row r="198" spans="1:5" ht="17.25" customHeight="1" x14ac:dyDescent="0.2">
      <c r="A198" t="s">
        <v>30</v>
      </c>
      <c r="B198" t="s">
        <v>29</v>
      </c>
      <c r="C198" t="s">
        <v>36</v>
      </c>
      <c r="D198" t="s">
        <v>31</v>
      </c>
      <c r="E198" t="s">
        <v>39</v>
      </c>
    </row>
    <row r="199" spans="1:5" ht="17.25" customHeight="1" x14ac:dyDescent="0.2">
      <c r="A199" t="s">
        <v>30</v>
      </c>
      <c r="B199" t="s">
        <v>29</v>
      </c>
      <c r="C199" t="s">
        <v>36</v>
      </c>
      <c r="D199" t="s">
        <v>31</v>
      </c>
      <c r="E199" t="s">
        <v>40</v>
      </c>
    </row>
    <row r="200" spans="1:5" ht="17.25" customHeight="1" x14ac:dyDescent="0.2">
      <c r="A200" t="s">
        <v>30</v>
      </c>
      <c r="B200" t="s">
        <v>29</v>
      </c>
      <c r="C200" t="s">
        <v>36</v>
      </c>
      <c r="D200" t="s">
        <v>31</v>
      </c>
      <c r="E200" t="s">
        <v>41</v>
      </c>
    </row>
    <row r="201" spans="1:5" ht="17.25" customHeight="1" x14ac:dyDescent="0.2">
      <c r="A201" t="s">
        <v>30</v>
      </c>
      <c r="B201" t="s">
        <v>29</v>
      </c>
      <c r="C201" t="s">
        <v>36</v>
      </c>
      <c r="D201" t="s">
        <v>31</v>
      </c>
      <c r="E201" t="s">
        <v>42</v>
      </c>
    </row>
    <row r="202" spans="1:5" ht="17.25" customHeight="1" x14ac:dyDescent="0.2">
      <c r="A202" t="s">
        <v>30</v>
      </c>
      <c r="B202" t="s">
        <v>29</v>
      </c>
      <c r="C202" t="s">
        <v>36</v>
      </c>
      <c r="D202" t="s">
        <v>33</v>
      </c>
      <c r="E202" t="s">
        <v>32</v>
      </c>
    </row>
    <row r="203" spans="1:5" ht="17.25" customHeight="1" x14ac:dyDescent="0.2">
      <c r="A203" t="s">
        <v>30</v>
      </c>
      <c r="B203" t="s">
        <v>29</v>
      </c>
      <c r="C203" t="s">
        <v>36</v>
      </c>
      <c r="D203" t="s">
        <v>33</v>
      </c>
      <c r="E203" t="s">
        <v>34</v>
      </c>
    </row>
    <row r="204" spans="1:5" ht="17.25" customHeight="1" x14ac:dyDescent="0.2">
      <c r="A204" t="s">
        <v>30</v>
      </c>
      <c r="B204" t="s">
        <v>29</v>
      </c>
      <c r="C204" t="s">
        <v>36</v>
      </c>
      <c r="D204" t="s">
        <v>33</v>
      </c>
      <c r="E204" t="s">
        <v>37</v>
      </c>
    </row>
    <row r="205" spans="1:5" ht="17.25" customHeight="1" x14ac:dyDescent="0.2">
      <c r="A205" t="s">
        <v>30</v>
      </c>
      <c r="B205" t="s">
        <v>29</v>
      </c>
      <c r="C205" t="s">
        <v>36</v>
      </c>
      <c r="D205" t="s">
        <v>33</v>
      </c>
      <c r="E205" t="s">
        <v>38</v>
      </c>
    </row>
    <row r="206" spans="1:5" ht="17.25" customHeight="1" x14ac:dyDescent="0.2">
      <c r="A206" t="s">
        <v>30</v>
      </c>
      <c r="B206" t="s">
        <v>29</v>
      </c>
      <c r="C206" t="s">
        <v>36</v>
      </c>
      <c r="D206" t="s">
        <v>33</v>
      </c>
      <c r="E206" t="s">
        <v>39</v>
      </c>
    </row>
    <row r="207" spans="1:5" ht="17.25" customHeight="1" x14ac:dyDescent="0.2">
      <c r="A207" t="s">
        <v>30</v>
      </c>
      <c r="B207" t="s">
        <v>29</v>
      </c>
      <c r="C207" t="s">
        <v>36</v>
      </c>
      <c r="D207" t="s">
        <v>33</v>
      </c>
      <c r="E207" t="s">
        <v>40</v>
      </c>
    </row>
    <row r="208" spans="1:5" ht="17.25" customHeight="1" x14ac:dyDescent="0.2">
      <c r="A208" t="s">
        <v>30</v>
      </c>
      <c r="B208" t="s">
        <v>29</v>
      </c>
      <c r="C208" t="s">
        <v>36</v>
      </c>
      <c r="D208" t="s">
        <v>33</v>
      </c>
      <c r="E208" t="s">
        <v>41</v>
      </c>
    </row>
    <row r="209" spans="1:5" ht="17.25" customHeight="1" x14ac:dyDescent="0.2">
      <c r="A209" t="s">
        <v>30</v>
      </c>
      <c r="B209" t="s">
        <v>29</v>
      </c>
      <c r="C209" t="s">
        <v>36</v>
      </c>
      <c r="D209" t="s">
        <v>33</v>
      </c>
      <c r="E209" t="s">
        <v>42</v>
      </c>
    </row>
    <row r="210" spans="1:5" ht="17.25" customHeight="1" x14ac:dyDescent="0.2">
      <c r="A210" t="s">
        <v>30</v>
      </c>
      <c r="B210" t="s">
        <v>29</v>
      </c>
      <c r="C210" t="s">
        <v>36</v>
      </c>
      <c r="D210" t="s">
        <v>35</v>
      </c>
      <c r="E210" t="s">
        <v>32</v>
      </c>
    </row>
    <row r="211" spans="1:5" ht="17.25" customHeight="1" x14ac:dyDescent="0.2">
      <c r="A211" t="s">
        <v>30</v>
      </c>
      <c r="B211" t="s">
        <v>29</v>
      </c>
      <c r="C211" t="s">
        <v>36</v>
      </c>
      <c r="D211" t="s">
        <v>35</v>
      </c>
      <c r="E211" t="s">
        <v>34</v>
      </c>
    </row>
    <row r="212" spans="1:5" ht="17.25" customHeight="1" x14ac:dyDescent="0.2">
      <c r="A212" t="s">
        <v>30</v>
      </c>
      <c r="B212" t="s">
        <v>29</v>
      </c>
      <c r="C212" t="s">
        <v>36</v>
      </c>
      <c r="D212" t="s">
        <v>35</v>
      </c>
      <c r="E212" t="s">
        <v>37</v>
      </c>
    </row>
    <row r="213" spans="1:5" ht="17.25" customHeight="1" x14ac:dyDescent="0.2">
      <c r="A213" t="s">
        <v>30</v>
      </c>
      <c r="B213" t="s">
        <v>29</v>
      </c>
      <c r="C213" t="s">
        <v>36</v>
      </c>
      <c r="D213" t="s">
        <v>35</v>
      </c>
      <c r="E213" t="s">
        <v>38</v>
      </c>
    </row>
    <row r="214" spans="1:5" ht="17.25" customHeight="1" x14ac:dyDescent="0.2">
      <c r="A214" t="s">
        <v>30</v>
      </c>
      <c r="B214" t="s">
        <v>29</v>
      </c>
      <c r="C214" t="s">
        <v>36</v>
      </c>
      <c r="D214" t="s">
        <v>35</v>
      </c>
      <c r="E214" t="s">
        <v>39</v>
      </c>
    </row>
    <row r="215" spans="1:5" ht="17.25" customHeight="1" x14ac:dyDescent="0.2">
      <c r="A215" t="s">
        <v>30</v>
      </c>
      <c r="B215" t="s">
        <v>29</v>
      </c>
      <c r="C215" t="s">
        <v>36</v>
      </c>
      <c r="D215" t="s">
        <v>35</v>
      </c>
      <c r="E215" t="s">
        <v>40</v>
      </c>
    </row>
    <row r="216" spans="1:5" ht="17.25" customHeight="1" x14ac:dyDescent="0.2">
      <c r="A216" t="s">
        <v>30</v>
      </c>
      <c r="B216" t="s">
        <v>29</v>
      </c>
      <c r="C216" t="s">
        <v>36</v>
      </c>
      <c r="D216" t="s">
        <v>35</v>
      </c>
      <c r="E216" t="s">
        <v>41</v>
      </c>
    </row>
    <row r="217" spans="1:5" ht="17.25" customHeight="1" x14ac:dyDescent="0.2">
      <c r="A217" t="s">
        <v>30</v>
      </c>
      <c r="B217" t="s">
        <v>29</v>
      </c>
      <c r="C217" t="s">
        <v>36</v>
      </c>
      <c r="D217" t="s">
        <v>35</v>
      </c>
      <c r="E217" t="s">
        <v>42</v>
      </c>
    </row>
    <row r="218" spans="1:5" ht="17.25" customHeight="1" x14ac:dyDescent="0.2">
      <c r="A218" t="s">
        <v>30</v>
      </c>
      <c r="B218" t="s">
        <v>30</v>
      </c>
      <c r="C218" t="s">
        <v>29</v>
      </c>
      <c r="D218" t="s">
        <v>31</v>
      </c>
      <c r="E218" t="s">
        <v>32</v>
      </c>
    </row>
    <row r="219" spans="1:5" ht="17.25" customHeight="1" x14ac:dyDescent="0.2">
      <c r="A219" t="s">
        <v>30</v>
      </c>
      <c r="B219" t="s">
        <v>30</v>
      </c>
      <c r="C219" t="s">
        <v>29</v>
      </c>
      <c r="D219" t="s">
        <v>31</v>
      </c>
      <c r="E219" t="s">
        <v>34</v>
      </c>
    </row>
    <row r="220" spans="1:5" ht="17.25" customHeight="1" x14ac:dyDescent="0.2">
      <c r="A220" t="s">
        <v>30</v>
      </c>
      <c r="B220" t="s">
        <v>30</v>
      </c>
      <c r="C220" t="s">
        <v>29</v>
      </c>
      <c r="D220" t="s">
        <v>31</v>
      </c>
      <c r="E220" t="s">
        <v>37</v>
      </c>
    </row>
    <row r="221" spans="1:5" ht="17.25" customHeight="1" x14ac:dyDescent="0.2">
      <c r="A221" t="s">
        <v>30</v>
      </c>
      <c r="B221" t="s">
        <v>30</v>
      </c>
      <c r="C221" t="s">
        <v>29</v>
      </c>
      <c r="D221" t="s">
        <v>31</v>
      </c>
      <c r="E221" t="s">
        <v>38</v>
      </c>
    </row>
    <row r="222" spans="1:5" ht="17.25" customHeight="1" x14ac:dyDescent="0.2">
      <c r="A222" t="s">
        <v>30</v>
      </c>
      <c r="B222" t="s">
        <v>30</v>
      </c>
      <c r="C222" t="s">
        <v>29</v>
      </c>
      <c r="D222" t="s">
        <v>31</v>
      </c>
      <c r="E222" t="s">
        <v>39</v>
      </c>
    </row>
    <row r="223" spans="1:5" ht="17.25" customHeight="1" x14ac:dyDescent="0.2">
      <c r="A223" t="s">
        <v>30</v>
      </c>
      <c r="B223" t="s">
        <v>30</v>
      </c>
      <c r="C223" t="s">
        <v>29</v>
      </c>
      <c r="D223" t="s">
        <v>31</v>
      </c>
      <c r="E223" t="s">
        <v>40</v>
      </c>
    </row>
    <row r="224" spans="1:5" ht="17.25" customHeight="1" x14ac:dyDescent="0.2">
      <c r="A224" t="s">
        <v>30</v>
      </c>
      <c r="B224" t="s">
        <v>30</v>
      </c>
      <c r="C224" t="s">
        <v>29</v>
      </c>
      <c r="D224" t="s">
        <v>31</v>
      </c>
      <c r="E224" t="s">
        <v>41</v>
      </c>
    </row>
    <row r="225" spans="1:5" ht="17.25" customHeight="1" x14ac:dyDescent="0.2">
      <c r="A225" t="s">
        <v>30</v>
      </c>
      <c r="B225" t="s">
        <v>30</v>
      </c>
      <c r="C225" t="s">
        <v>29</v>
      </c>
      <c r="D225" t="s">
        <v>31</v>
      </c>
      <c r="E225" t="s">
        <v>42</v>
      </c>
    </row>
    <row r="226" spans="1:5" ht="17.25" customHeight="1" x14ac:dyDescent="0.2">
      <c r="A226" t="s">
        <v>30</v>
      </c>
      <c r="B226" t="s">
        <v>30</v>
      </c>
      <c r="C226" t="s">
        <v>29</v>
      </c>
      <c r="D226" t="s">
        <v>33</v>
      </c>
      <c r="E226" t="s">
        <v>32</v>
      </c>
    </row>
    <row r="227" spans="1:5" ht="17.25" customHeight="1" x14ac:dyDescent="0.2">
      <c r="A227" t="s">
        <v>30</v>
      </c>
      <c r="B227" t="s">
        <v>30</v>
      </c>
      <c r="C227" t="s">
        <v>29</v>
      </c>
      <c r="D227" t="s">
        <v>33</v>
      </c>
      <c r="E227" t="s">
        <v>34</v>
      </c>
    </row>
    <row r="228" spans="1:5" ht="17.25" customHeight="1" x14ac:dyDescent="0.2">
      <c r="A228" t="s">
        <v>30</v>
      </c>
      <c r="B228" t="s">
        <v>30</v>
      </c>
      <c r="C228" t="s">
        <v>29</v>
      </c>
      <c r="D228" t="s">
        <v>33</v>
      </c>
      <c r="E228" t="s">
        <v>37</v>
      </c>
    </row>
    <row r="229" spans="1:5" ht="17.25" customHeight="1" x14ac:dyDescent="0.2">
      <c r="A229" t="s">
        <v>30</v>
      </c>
      <c r="B229" t="s">
        <v>30</v>
      </c>
      <c r="C229" t="s">
        <v>29</v>
      </c>
      <c r="D229" t="s">
        <v>33</v>
      </c>
      <c r="E229" t="s">
        <v>38</v>
      </c>
    </row>
    <row r="230" spans="1:5" ht="17.25" customHeight="1" x14ac:dyDescent="0.2">
      <c r="A230" t="s">
        <v>30</v>
      </c>
      <c r="B230" t="s">
        <v>30</v>
      </c>
      <c r="C230" t="s">
        <v>29</v>
      </c>
      <c r="D230" t="s">
        <v>33</v>
      </c>
      <c r="E230" t="s">
        <v>39</v>
      </c>
    </row>
    <row r="231" spans="1:5" ht="17.25" customHeight="1" x14ac:dyDescent="0.2">
      <c r="A231" t="s">
        <v>30</v>
      </c>
      <c r="B231" t="s">
        <v>30</v>
      </c>
      <c r="C231" t="s">
        <v>29</v>
      </c>
      <c r="D231" t="s">
        <v>33</v>
      </c>
      <c r="E231" t="s">
        <v>40</v>
      </c>
    </row>
    <row r="232" spans="1:5" ht="17.25" customHeight="1" x14ac:dyDescent="0.2">
      <c r="A232" t="s">
        <v>30</v>
      </c>
      <c r="B232" t="s">
        <v>30</v>
      </c>
      <c r="C232" t="s">
        <v>29</v>
      </c>
      <c r="D232" t="s">
        <v>33</v>
      </c>
      <c r="E232" t="s">
        <v>41</v>
      </c>
    </row>
    <row r="233" spans="1:5" ht="17.25" customHeight="1" x14ac:dyDescent="0.2">
      <c r="A233" t="s">
        <v>30</v>
      </c>
      <c r="B233" t="s">
        <v>30</v>
      </c>
      <c r="C233" t="s">
        <v>29</v>
      </c>
      <c r="D233" t="s">
        <v>33</v>
      </c>
      <c r="E233" t="s">
        <v>42</v>
      </c>
    </row>
    <row r="234" spans="1:5" ht="17.25" customHeight="1" x14ac:dyDescent="0.2">
      <c r="A234" t="s">
        <v>30</v>
      </c>
      <c r="B234" t="s">
        <v>30</v>
      </c>
      <c r="C234" t="s">
        <v>29</v>
      </c>
      <c r="D234" t="s">
        <v>35</v>
      </c>
      <c r="E234" t="s">
        <v>32</v>
      </c>
    </row>
    <row r="235" spans="1:5" ht="17.25" customHeight="1" x14ac:dyDescent="0.2">
      <c r="A235" t="s">
        <v>30</v>
      </c>
      <c r="B235" t="s">
        <v>30</v>
      </c>
      <c r="C235" t="s">
        <v>29</v>
      </c>
      <c r="D235" t="s">
        <v>35</v>
      </c>
      <c r="E235" t="s">
        <v>34</v>
      </c>
    </row>
    <row r="236" spans="1:5" ht="17.25" customHeight="1" x14ac:dyDescent="0.2">
      <c r="A236" t="s">
        <v>30</v>
      </c>
      <c r="B236" t="s">
        <v>30</v>
      </c>
      <c r="C236" t="s">
        <v>29</v>
      </c>
      <c r="D236" t="s">
        <v>35</v>
      </c>
      <c r="E236" t="s">
        <v>37</v>
      </c>
    </row>
    <row r="237" spans="1:5" ht="17.25" customHeight="1" x14ac:dyDescent="0.2">
      <c r="A237" t="s">
        <v>30</v>
      </c>
      <c r="B237" t="s">
        <v>30</v>
      </c>
      <c r="C237" t="s">
        <v>29</v>
      </c>
      <c r="D237" t="s">
        <v>35</v>
      </c>
      <c r="E237" t="s">
        <v>38</v>
      </c>
    </row>
    <row r="238" spans="1:5" ht="17.25" customHeight="1" x14ac:dyDescent="0.2">
      <c r="A238" t="s">
        <v>30</v>
      </c>
      <c r="B238" t="s">
        <v>30</v>
      </c>
      <c r="C238" t="s">
        <v>29</v>
      </c>
      <c r="D238" t="s">
        <v>35</v>
      </c>
      <c r="E238" t="s">
        <v>39</v>
      </c>
    </row>
    <row r="239" spans="1:5" ht="17.25" customHeight="1" x14ac:dyDescent="0.2">
      <c r="A239" t="s">
        <v>30</v>
      </c>
      <c r="B239" t="s">
        <v>30</v>
      </c>
      <c r="C239" t="s">
        <v>29</v>
      </c>
      <c r="D239" t="s">
        <v>35</v>
      </c>
      <c r="E239" t="s">
        <v>40</v>
      </c>
    </row>
    <row r="240" spans="1:5" ht="17.25" customHeight="1" x14ac:dyDescent="0.2">
      <c r="A240" t="s">
        <v>30</v>
      </c>
      <c r="B240" t="s">
        <v>30</v>
      </c>
      <c r="C240" t="s">
        <v>29</v>
      </c>
      <c r="D240" t="s">
        <v>35</v>
      </c>
      <c r="E240" t="s">
        <v>41</v>
      </c>
    </row>
    <row r="241" spans="1:5" ht="17.25" customHeight="1" x14ac:dyDescent="0.2">
      <c r="A241" t="s">
        <v>30</v>
      </c>
      <c r="B241" t="s">
        <v>30</v>
      </c>
      <c r="C241" t="s">
        <v>29</v>
      </c>
      <c r="D241" t="s">
        <v>35</v>
      </c>
      <c r="E241" t="s">
        <v>42</v>
      </c>
    </row>
    <row r="242" spans="1:5" ht="17.25" customHeight="1" x14ac:dyDescent="0.2">
      <c r="A242" t="s">
        <v>30</v>
      </c>
      <c r="B242" t="s">
        <v>30</v>
      </c>
      <c r="C242" t="s">
        <v>36</v>
      </c>
      <c r="D242" t="s">
        <v>31</v>
      </c>
      <c r="E242" t="s">
        <v>32</v>
      </c>
    </row>
    <row r="243" spans="1:5" ht="17.25" customHeight="1" x14ac:dyDescent="0.2">
      <c r="A243" t="s">
        <v>30</v>
      </c>
      <c r="B243" t="s">
        <v>30</v>
      </c>
      <c r="C243" t="s">
        <v>36</v>
      </c>
      <c r="D243" t="s">
        <v>31</v>
      </c>
      <c r="E243" t="s">
        <v>34</v>
      </c>
    </row>
    <row r="244" spans="1:5" ht="17.25" customHeight="1" x14ac:dyDescent="0.2">
      <c r="A244" t="s">
        <v>30</v>
      </c>
      <c r="B244" t="s">
        <v>30</v>
      </c>
      <c r="C244" t="s">
        <v>36</v>
      </c>
      <c r="D244" t="s">
        <v>31</v>
      </c>
      <c r="E244" t="s">
        <v>37</v>
      </c>
    </row>
    <row r="245" spans="1:5" ht="17.25" customHeight="1" x14ac:dyDescent="0.2">
      <c r="A245" t="s">
        <v>30</v>
      </c>
      <c r="B245" t="s">
        <v>30</v>
      </c>
      <c r="C245" t="s">
        <v>36</v>
      </c>
      <c r="D245" t="s">
        <v>31</v>
      </c>
      <c r="E245" t="s">
        <v>38</v>
      </c>
    </row>
    <row r="246" spans="1:5" ht="17.25" customHeight="1" x14ac:dyDescent="0.2">
      <c r="A246" t="s">
        <v>30</v>
      </c>
      <c r="B246" t="s">
        <v>30</v>
      </c>
      <c r="C246" t="s">
        <v>36</v>
      </c>
      <c r="D246" t="s">
        <v>31</v>
      </c>
      <c r="E246" t="s">
        <v>39</v>
      </c>
    </row>
    <row r="247" spans="1:5" ht="17.25" customHeight="1" x14ac:dyDescent="0.2">
      <c r="A247" t="s">
        <v>30</v>
      </c>
      <c r="B247" t="s">
        <v>30</v>
      </c>
      <c r="C247" t="s">
        <v>36</v>
      </c>
      <c r="D247" t="s">
        <v>31</v>
      </c>
      <c r="E247" t="s">
        <v>40</v>
      </c>
    </row>
    <row r="248" spans="1:5" ht="17.25" customHeight="1" x14ac:dyDescent="0.2">
      <c r="A248" t="s">
        <v>30</v>
      </c>
      <c r="B248" t="s">
        <v>30</v>
      </c>
      <c r="C248" t="s">
        <v>36</v>
      </c>
      <c r="D248" t="s">
        <v>31</v>
      </c>
      <c r="E248" t="s">
        <v>41</v>
      </c>
    </row>
    <row r="249" spans="1:5" ht="17.25" customHeight="1" x14ac:dyDescent="0.2">
      <c r="A249" t="s">
        <v>30</v>
      </c>
      <c r="B249" t="s">
        <v>30</v>
      </c>
      <c r="C249" t="s">
        <v>36</v>
      </c>
      <c r="D249" t="s">
        <v>31</v>
      </c>
      <c r="E249" t="s">
        <v>42</v>
      </c>
    </row>
    <row r="250" spans="1:5" ht="17.25" customHeight="1" x14ac:dyDescent="0.2">
      <c r="A250" t="s">
        <v>30</v>
      </c>
      <c r="B250" t="s">
        <v>30</v>
      </c>
      <c r="C250" t="s">
        <v>36</v>
      </c>
      <c r="D250" t="s">
        <v>33</v>
      </c>
      <c r="E250" t="s">
        <v>32</v>
      </c>
    </row>
    <row r="251" spans="1:5" ht="17.25" customHeight="1" x14ac:dyDescent="0.2">
      <c r="A251" t="s">
        <v>30</v>
      </c>
      <c r="B251" t="s">
        <v>30</v>
      </c>
      <c r="C251" t="s">
        <v>36</v>
      </c>
      <c r="D251" t="s">
        <v>33</v>
      </c>
      <c r="E251" t="s">
        <v>34</v>
      </c>
    </row>
    <row r="252" spans="1:5" ht="17.25" customHeight="1" x14ac:dyDescent="0.2">
      <c r="A252" t="s">
        <v>30</v>
      </c>
      <c r="B252" t="s">
        <v>30</v>
      </c>
      <c r="C252" t="s">
        <v>36</v>
      </c>
      <c r="D252" t="s">
        <v>33</v>
      </c>
      <c r="E252" t="s">
        <v>37</v>
      </c>
    </row>
    <row r="253" spans="1:5" ht="17.25" customHeight="1" x14ac:dyDescent="0.2">
      <c r="A253" t="s">
        <v>30</v>
      </c>
      <c r="B253" t="s">
        <v>30</v>
      </c>
      <c r="C253" t="s">
        <v>36</v>
      </c>
      <c r="D253" t="s">
        <v>33</v>
      </c>
      <c r="E253" t="s">
        <v>38</v>
      </c>
    </row>
    <row r="254" spans="1:5" ht="17.25" customHeight="1" x14ac:dyDescent="0.2">
      <c r="A254" t="s">
        <v>30</v>
      </c>
      <c r="B254" t="s">
        <v>30</v>
      </c>
      <c r="C254" t="s">
        <v>36</v>
      </c>
      <c r="D254" t="s">
        <v>33</v>
      </c>
      <c r="E254" t="s">
        <v>39</v>
      </c>
    </row>
    <row r="255" spans="1:5" ht="17.25" customHeight="1" x14ac:dyDescent="0.2">
      <c r="A255" t="s">
        <v>30</v>
      </c>
      <c r="B255" t="s">
        <v>30</v>
      </c>
      <c r="C255" t="s">
        <v>36</v>
      </c>
      <c r="D255" t="s">
        <v>33</v>
      </c>
      <c r="E255" t="s">
        <v>40</v>
      </c>
    </row>
    <row r="256" spans="1:5" ht="17.25" customHeight="1" x14ac:dyDescent="0.2">
      <c r="A256" t="s">
        <v>30</v>
      </c>
      <c r="B256" t="s">
        <v>30</v>
      </c>
      <c r="C256" t="s">
        <v>36</v>
      </c>
      <c r="D256" t="s">
        <v>33</v>
      </c>
      <c r="E256" t="s">
        <v>41</v>
      </c>
    </row>
    <row r="257" spans="1:5" ht="17.25" customHeight="1" x14ac:dyDescent="0.2">
      <c r="A257" t="s">
        <v>30</v>
      </c>
      <c r="B257" t="s">
        <v>30</v>
      </c>
      <c r="C257" t="s">
        <v>36</v>
      </c>
      <c r="D257" t="s">
        <v>33</v>
      </c>
      <c r="E257" t="s">
        <v>42</v>
      </c>
    </row>
    <row r="258" spans="1:5" ht="17.25" customHeight="1" x14ac:dyDescent="0.2">
      <c r="A258" t="s">
        <v>30</v>
      </c>
      <c r="B258" t="s">
        <v>30</v>
      </c>
      <c r="C258" t="s">
        <v>36</v>
      </c>
      <c r="D258" t="s">
        <v>35</v>
      </c>
      <c r="E258" t="s">
        <v>32</v>
      </c>
    </row>
    <row r="259" spans="1:5" ht="17.25" customHeight="1" x14ac:dyDescent="0.2">
      <c r="A259" t="s">
        <v>30</v>
      </c>
      <c r="B259" t="s">
        <v>30</v>
      </c>
      <c r="C259" t="s">
        <v>36</v>
      </c>
      <c r="D259" t="s">
        <v>35</v>
      </c>
      <c r="E259" t="s">
        <v>34</v>
      </c>
    </row>
    <row r="260" spans="1:5" ht="17.25" customHeight="1" x14ac:dyDescent="0.2">
      <c r="A260" t="s">
        <v>30</v>
      </c>
      <c r="B260" t="s">
        <v>30</v>
      </c>
      <c r="C260" t="s">
        <v>36</v>
      </c>
      <c r="D260" t="s">
        <v>35</v>
      </c>
      <c r="E260" t="s">
        <v>37</v>
      </c>
    </row>
    <row r="261" spans="1:5" ht="17.25" customHeight="1" x14ac:dyDescent="0.2">
      <c r="A261" t="s">
        <v>30</v>
      </c>
      <c r="B261" t="s">
        <v>30</v>
      </c>
      <c r="C261" t="s">
        <v>36</v>
      </c>
      <c r="D261" t="s">
        <v>35</v>
      </c>
      <c r="E261" t="s">
        <v>38</v>
      </c>
    </row>
    <row r="262" spans="1:5" ht="17.25" customHeight="1" x14ac:dyDescent="0.2">
      <c r="A262" t="s">
        <v>30</v>
      </c>
      <c r="B262" t="s">
        <v>30</v>
      </c>
      <c r="C262" t="s">
        <v>36</v>
      </c>
      <c r="D262" t="s">
        <v>35</v>
      </c>
      <c r="E262" t="s">
        <v>39</v>
      </c>
    </row>
    <row r="263" spans="1:5" ht="17.25" customHeight="1" x14ac:dyDescent="0.2">
      <c r="A263" t="s">
        <v>30</v>
      </c>
      <c r="B263" t="s">
        <v>30</v>
      </c>
      <c r="C263" t="s">
        <v>36</v>
      </c>
      <c r="D263" t="s">
        <v>35</v>
      </c>
      <c r="E263" t="s">
        <v>40</v>
      </c>
    </row>
    <row r="264" spans="1:5" ht="17.25" customHeight="1" x14ac:dyDescent="0.2">
      <c r="A264" t="s">
        <v>30</v>
      </c>
      <c r="B264" t="s">
        <v>30</v>
      </c>
      <c r="C264" t="s">
        <v>36</v>
      </c>
      <c r="D264" t="s">
        <v>35</v>
      </c>
      <c r="E264" t="s">
        <v>41</v>
      </c>
    </row>
    <row r="265" spans="1:5" ht="17.25" customHeight="1" x14ac:dyDescent="0.2">
      <c r="A265" t="s">
        <v>30</v>
      </c>
      <c r="B265" t="s">
        <v>30</v>
      </c>
      <c r="C265" t="s">
        <v>36</v>
      </c>
      <c r="D265" t="s">
        <v>35</v>
      </c>
      <c r="E265" t="s">
        <v>42</v>
      </c>
    </row>
    <row r="266" spans="1:5" ht="17.25" customHeight="1" x14ac:dyDescent="0.2">
      <c r="A266" t="s">
        <v>30</v>
      </c>
      <c r="B266" t="s">
        <v>36</v>
      </c>
      <c r="C266" t="s">
        <v>29</v>
      </c>
      <c r="D266" t="s">
        <v>31</v>
      </c>
      <c r="E266" t="s">
        <v>32</v>
      </c>
    </row>
    <row r="267" spans="1:5" ht="17.25" customHeight="1" x14ac:dyDescent="0.2">
      <c r="A267" t="s">
        <v>30</v>
      </c>
      <c r="B267" t="s">
        <v>36</v>
      </c>
      <c r="C267" t="s">
        <v>29</v>
      </c>
      <c r="D267" t="s">
        <v>31</v>
      </c>
      <c r="E267" t="s">
        <v>34</v>
      </c>
    </row>
    <row r="268" spans="1:5" ht="17.25" customHeight="1" x14ac:dyDescent="0.2">
      <c r="A268" t="s">
        <v>30</v>
      </c>
      <c r="B268" t="s">
        <v>36</v>
      </c>
      <c r="C268" t="s">
        <v>29</v>
      </c>
      <c r="D268" t="s">
        <v>31</v>
      </c>
      <c r="E268" t="s">
        <v>37</v>
      </c>
    </row>
    <row r="269" spans="1:5" ht="17.25" customHeight="1" x14ac:dyDescent="0.2">
      <c r="A269" t="s">
        <v>30</v>
      </c>
      <c r="B269" t="s">
        <v>36</v>
      </c>
      <c r="C269" t="s">
        <v>29</v>
      </c>
      <c r="D269" t="s">
        <v>31</v>
      </c>
      <c r="E269" t="s">
        <v>38</v>
      </c>
    </row>
    <row r="270" spans="1:5" ht="17.25" customHeight="1" x14ac:dyDescent="0.2">
      <c r="A270" t="s">
        <v>30</v>
      </c>
      <c r="B270" t="s">
        <v>36</v>
      </c>
      <c r="C270" t="s">
        <v>29</v>
      </c>
      <c r="D270" t="s">
        <v>31</v>
      </c>
      <c r="E270" t="s">
        <v>39</v>
      </c>
    </row>
    <row r="271" spans="1:5" ht="17.25" customHeight="1" x14ac:dyDescent="0.2">
      <c r="A271" t="s">
        <v>30</v>
      </c>
      <c r="B271" t="s">
        <v>36</v>
      </c>
      <c r="C271" t="s">
        <v>29</v>
      </c>
      <c r="D271" t="s">
        <v>31</v>
      </c>
      <c r="E271" t="s">
        <v>40</v>
      </c>
    </row>
    <row r="272" spans="1:5" ht="17.25" customHeight="1" x14ac:dyDescent="0.2">
      <c r="A272" t="s">
        <v>30</v>
      </c>
      <c r="B272" t="s">
        <v>36</v>
      </c>
      <c r="C272" t="s">
        <v>29</v>
      </c>
      <c r="D272" t="s">
        <v>31</v>
      </c>
      <c r="E272" t="s">
        <v>41</v>
      </c>
    </row>
    <row r="273" spans="1:5" ht="17.25" customHeight="1" x14ac:dyDescent="0.2">
      <c r="A273" t="s">
        <v>30</v>
      </c>
      <c r="B273" t="s">
        <v>36</v>
      </c>
      <c r="C273" t="s">
        <v>29</v>
      </c>
      <c r="D273" t="s">
        <v>31</v>
      </c>
      <c r="E273" t="s">
        <v>42</v>
      </c>
    </row>
    <row r="274" spans="1:5" ht="17.25" customHeight="1" x14ac:dyDescent="0.2">
      <c r="A274" t="s">
        <v>30</v>
      </c>
      <c r="B274" t="s">
        <v>36</v>
      </c>
      <c r="C274" t="s">
        <v>29</v>
      </c>
      <c r="D274" t="s">
        <v>33</v>
      </c>
      <c r="E274" t="s">
        <v>32</v>
      </c>
    </row>
    <row r="275" spans="1:5" ht="17.25" customHeight="1" x14ac:dyDescent="0.2">
      <c r="A275" t="s">
        <v>30</v>
      </c>
      <c r="B275" t="s">
        <v>36</v>
      </c>
      <c r="C275" t="s">
        <v>29</v>
      </c>
      <c r="D275" t="s">
        <v>33</v>
      </c>
      <c r="E275" t="s">
        <v>34</v>
      </c>
    </row>
    <row r="276" spans="1:5" ht="17.25" customHeight="1" x14ac:dyDescent="0.2">
      <c r="A276" t="s">
        <v>30</v>
      </c>
      <c r="B276" t="s">
        <v>36</v>
      </c>
      <c r="C276" t="s">
        <v>29</v>
      </c>
      <c r="D276" t="s">
        <v>33</v>
      </c>
      <c r="E276" t="s">
        <v>37</v>
      </c>
    </row>
    <row r="277" spans="1:5" ht="17.25" customHeight="1" x14ac:dyDescent="0.2">
      <c r="A277" t="s">
        <v>30</v>
      </c>
      <c r="B277" t="s">
        <v>36</v>
      </c>
      <c r="C277" t="s">
        <v>29</v>
      </c>
      <c r="D277" t="s">
        <v>33</v>
      </c>
      <c r="E277" t="s">
        <v>38</v>
      </c>
    </row>
    <row r="278" spans="1:5" ht="17.25" customHeight="1" x14ac:dyDescent="0.2">
      <c r="A278" t="s">
        <v>30</v>
      </c>
      <c r="B278" t="s">
        <v>36</v>
      </c>
      <c r="C278" t="s">
        <v>29</v>
      </c>
      <c r="D278" t="s">
        <v>33</v>
      </c>
      <c r="E278" t="s">
        <v>39</v>
      </c>
    </row>
    <row r="279" spans="1:5" ht="17.25" customHeight="1" x14ac:dyDescent="0.2">
      <c r="A279" t="s">
        <v>30</v>
      </c>
      <c r="B279" t="s">
        <v>36</v>
      </c>
      <c r="C279" t="s">
        <v>29</v>
      </c>
      <c r="D279" t="s">
        <v>33</v>
      </c>
      <c r="E279" t="s">
        <v>40</v>
      </c>
    </row>
    <row r="280" spans="1:5" ht="17.25" customHeight="1" x14ac:dyDescent="0.2">
      <c r="A280" t="s">
        <v>30</v>
      </c>
      <c r="B280" t="s">
        <v>36</v>
      </c>
      <c r="C280" t="s">
        <v>29</v>
      </c>
      <c r="D280" t="s">
        <v>33</v>
      </c>
      <c r="E280" t="s">
        <v>41</v>
      </c>
    </row>
    <row r="281" spans="1:5" ht="17.25" customHeight="1" x14ac:dyDescent="0.2">
      <c r="A281" t="s">
        <v>30</v>
      </c>
      <c r="B281" t="s">
        <v>36</v>
      </c>
      <c r="C281" t="s">
        <v>29</v>
      </c>
      <c r="D281" t="s">
        <v>33</v>
      </c>
      <c r="E281" t="s">
        <v>42</v>
      </c>
    </row>
    <row r="282" spans="1:5" ht="17.25" customHeight="1" x14ac:dyDescent="0.2">
      <c r="A282" t="s">
        <v>30</v>
      </c>
      <c r="B282" t="s">
        <v>36</v>
      </c>
      <c r="C282" t="s">
        <v>29</v>
      </c>
      <c r="D282" t="s">
        <v>35</v>
      </c>
      <c r="E282" t="s">
        <v>32</v>
      </c>
    </row>
    <row r="283" spans="1:5" ht="17.25" customHeight="1" x14ac:dyDescent="0.2">
      <c r="A283" t="s">
        <v>30</v>
      </c>
      <c r="B283" t="s">
        <v>36</v>
      </c>
      <c r="C283" t="s">
        <v>29</v>
      </c>
      <c r="D283" t="s">
        <v>35</v>
      </c>
      <c r="E283" t="s">
        <v>34</v>
      </c>
    </row>
    <row r="284" spans="1:5" ht="17.25" customHeight="1" x14ac:dyDescent="0.2">
      <c r="A284" t="s">
        <v>30</v>
      </c>
      <c r="B284" t="s">
        <v>36</v>
      </c>
      <c r="C284" t="s">
        <v>29</v>
      </c>
      <c r="D284" t="s">
        <v>35</v>
      </c>
      <c r="E284" t="s">
        <v>37</v>
      </c>
    </row>
    <row r="285" spans="1:5" ht="17.25" customHeight="1" x14ac:dyDescent="0.2">
      <c r="A285" t="s">
        <v>30</v>
      </c>
      <c r="B285" t="s">
        <v>36</v>
      </c>
      <c r="C285" t="s">
        <v>29</v>
      </c>
      <c r="D285" t="s">
        <v>35</v>
      </c>
      <c r="E285" t="s">
        <v>38</v>
      </c>
    </row>
    <row r="286" spans="1:5" ht="17.25" customHeight="1" x14ac:dyDescent="0.2">
      <c r="A286" t="s">
        <v>30</v>
      </c>
      <c r="B286" t="s">
        <v>36</v>
      </c>
      <c r="C286" t="s">
        <v>29</v>
      </c>
      <c r="D286" t="s">
        <v>35</v>
      </c>
      <c r="E286" t="s">
        <v>39</v>
      </c>
    </row>
    <row r="287" spans="1:5" ht="17.25" customHeight="1" x14ac:dyDescent="0.2">
      <c r="A287" t="s">
        <v>30</v>
      </c>
      <c r="B287" t="s">
        <v>36</v>
      </c>
      <c r="C287" t="s">
        <v>29</v>
      </c>
      <c r="D287" t="s">
        <v>35</v>
      </c>
      <c r="E287" t="s">
        <v>40</v>
      </c>
    </row>
    <row r="288" spans="1:5" ht="17.25" customHeight="1" x14ac:dyDescent="0.2">
      <c r="A288" t="s">
        <v>30</v>
      </c>
      <c r="B288" t="s">
        <v>36</v>
      </c>
      <c r="C288" t="s">
        <v>29</v>
      </c>
      <c r="D288" t="s">
        <v>35</v>
      </c>
      <c r="E288" t="s">
        <v>41</v>
      </c>
    </row>
    <row r="289" spans="1:5" ht="17.25" customHeight="1" x14ac:dyDescent="0.2">
      <c r="A289" t="s">
        <v>30</v>
      </c>
      <c r="B289" t="s">
        <v>36</v>
      </c>
      <c r="C289" t="s">
        <v>29</v>
      </c>
      <c r="D289" t="s">
        <v>35</v>
      </c>
      <c r="E289" t="s">
        <v>42</v>
      </c>
    </row>
    <row r="290" spans="1:5" ht="17.25" customHeight="1" x14ac:dyDescent="0.2">
      <c r="A290" t="s">
        <v>30</v>
      </c>
      <c r="B290" t="s">
        <v>36</v>
      </c>
      <c r="C290" t="s">
        <v>30</v>
      </c>
      <c r="D290" t="s">
        <v>31</v>
      </c>
      <c r="E290" t="s">
        <v>32</v>
      </c>
    </row>
    <row r="291" spans="1:5" ht="17.25" customHeight="1" x14ac:dyDescent="0.2">
      <c r="A291" t="s">
        <v>30</v>
      </c>
      <c r="B291" t="s">
        <v>36</v>
      </c>
      <c r="C291" t="s">
        <v>30</v>
      </c>
      <c r="D291" t="s">
        <v>31</v>
      </c>
      <c r="E291" t="s">
        <v>34</v>
      </c>
    </row>
    <row r="292" spans="1:5" ht="17.25" customHeight="1" x14ac:dyDescent="0.2">
      <c r="A292" t="s">
        <v>30</v>
      </c>
      <c r="B292" t="s">
        <v>36</v>
      </c>
      <c r="C292" t="s">
        <v>30</v>
      </c>
      <c r="D292" t="s">
        <v>31</v>
      </c>
      <c r="E292" t="s">
        <v>37</v>
      </c>
    </row>
    <row r="293" spans="1:5" ht="17.25" customHeight="1" x14ac:dyDescent="0.2">
      <c r="A293" t="s">
        <v>30</v>
      </c>
      <c r="B293" t="s">
        <v>36</v>
      </c>
      <c r="C293" t="s">
        <v>30</v>
      </c>
      <c r="D293" t="s">
        <v>31</v>
      </c>
      <c r="E293" t="s">
        <v>38</v>
      </c>
    </row>
    <row r="294" spans="1:5" ht="17.25" customHeight="1" x14ac:dyDescent="0.2">
      <c r="A294" t="s">
        <v>30</v>
      </c>
      <c r="B294" t="s">
        <v>36</v>
      </c>
      <c r="C294" t="s">
        <v>30</v>
      </c>
      <c r="D294" t="s">
        <v>31</v>
      </c>
      <c r="E294" t="s">
        <v>39</v>
      </c>
    </row>
    <row r="295" spans="1:5" ht="17.25" customHeight="1" x14ac:dyDescent="0.2">
      <c r="A295" t="s">
        <v>30</v>
      </c>
      <c r="B295" t="s">
        <v>36</v>
      </c>
      <c r="C295" t="s">
        <v>30</v>
      </c>
      <c r="D295" t="s">
        <v>31</v>
      </c>
      <c r="E295" t="s">
        <v>40</v>
      </c>
    </row>
    <row r="296" spans="1:5" ht="17.25" customHeight="1" x14ac:dyDescent="0.2">
      <c r="A296" t="s">
        <v>30</v>
      </c>
      <c r="B296" t="s">
        <v>36</v>
      </c>
      <c r="C296" t="s">
        <v>30</v>
      </c>
      <c r="D296" t="s">
        <v>31</v>
      </c>
      <c r="E296" t="s">
        <v>41</v>
      </c>
    </row>
    <row r="297" spans="1:5" ht="17.25" customHeight="1" x14ac:dyDescent="0.2">
      <c r="A297" t="s">
        <v>30</v>
      </c>
      <c r="B297" t="s">
        <v>36</v>
      </c>
      <c r="C297" t="s">
        <v>30</v>
      </c>
      <c r="D297" t="s">
        <v>31</v>
      </c>
      <c r="E297" t="s">
        <v>42</v>
      </c>
    </row>
    <row r="298" spans="1:5" ht="17.25" customHeight="1" x14ac:dyDescent="0.2">
      <c r="A298" t="s">
        <v>30</v>
      </c>
      <c r="B298" t="s">
        <v>36</v>
      </c>
      <c r="C298" t="s">
        <v>30</v>
      </c>
      <c r="D298" t="s">
        <v>33</v>
      </c>
      <c r="E298" t="s">
        <v>32</v>
      </c>
    </row>
    <row r="299" spans="1:5" ht="17.25" customHeight="1" x14ac:dyDescent="0.2">
      <c r="A299" t="s">
        <v>30</v>
      </c>
      <c r="B299" t="s">
        <v>36</v>
      </c>
      <c r="C299" t="s">
        <v>30</v>
      </c>
      <c r="D299" t="s">
        <v>33</v>
      </c>
      <c r="E299" t="s">
        <v>34</v>
      </c>
    </row>
    <row r="300" spans="1:5" ht="17.25" customHeight="1" x14ac:dyDescent="0.2">
      <c r="A300" t="s">
        <v>30</v>
      </c>
      <c r="B300" t="s">
        <v>36</v>
      </c>
      <c r="C300" t="s">
        <v>30</v>
      </c>
      <c r="D300" t="s">
        <v>33</v>
      </c>
      <c r="E300" t="s">
        <v>37</v>
      </c>
    </row>
    <row r="301" spans="1:5" ht="17.25" customHeight="1" x14ac:dyDescent="0.2">
      <c r="A301" t="s">
        <v>30</v>
      </c>
      <c r="B301" t="s">
        <v>36</v>
      </c>
      <c r="C301" t="s">
        <v>30</v>
      </c>
      <c r="D301" t="s">
        <v>33</v>
      </c>
      <c r="E301" t="s">
        <v>38</v>
      </c>
    </row>
    <row r="302" spans="1:5" ht="17.25" customHeight="1" x14ac:dyDescent="0.2">
      <c r="A302" t="s">
        <v>30</v>
      </c>
      <c r="B302" t="s">
        <v>36</v>
      </c>
      <c r="C302" t="s">
        <v>30</v>
      </c>
      <c r="D302" t="s">
        <v>33</v>
      </c>
      <c r="E302" t="s">
        <v>39</v>
      </c>
    </row>
    <row r="303" spans="1:5" ht="17.25" customHeight="1" x14ac:dyDescent="0.2">
      <c r="A303" t="s">
        <v>30</v>
      </c>
      <c r="B303" t="s">
        <v>36</v>
      </c>
      <c r="C303" t="s">
        <v>30</v>
      </c>
      <c r="D303" t="s">
        <v>33</v>
      </c>
      <c r="E303" t="s">
        <v>40</v>
      </c>
    </row>
    <row r="304" spans="1:5" ht="17.25" customHeight="1" x14ac:dyDescent="0.2">
      <c r="A304" t="s">
        <v>30</v>
      </c>
      <c r="B304" t="s">
        <v>36</v>
      </c>
      <c r="C304" t="s">
        <v>30</v>
      </c>
      <c r="D304" t="s">
        <v>33</v>
      </c>
      <c r="E304" t="s">
        <v>41</v>
      </c>
    </row>
    <row r="305" spans="1:5" ht="17.25" customHeight="1" x14ac:dyDescent="0.2">
      <c r="A305" t="s">
        <v>30</v>
      </c>
      <c r="B305" t="s">
        <v>36</v>
      </c>
      <c r="C305" t="s">
        <v>30</v>
      </c>
      <c r="D305" t="s">
        <v>33</v>
      </c>
      <c r="E305" t="s">
        <v>42</v>
      </c>
    </row>
    <row r="306" spans="1:5" ht="17.25" customHeight="1" x14ac:dyDescent="0.2">
      <c r="A306" t="s">
        <v>30</v>
      </c>
      <c r="B306" t="s">
        <v>36</v>
      </c>
      <c r="C306" t="s">
        <v>30</v>
      </c>
      <c r="D306" t="s">
        <v>35</v>
      </c>
      <c r="E306" t="s">
        <v>32</v>
      </c>
    </row>
    <row r="307" spans="1:5" ht="17.25" customHeight="1" x14ac:dyDescent="0.2">
      <c r="A307" t="s">
        <v>30</v>
      </c>
      <c r="B307" t="s">
        <v>36</v>
      </c>
      <c r="C307" t="s">
        <v>30</v>
      </c>
      <c r="D307" t="s">
        <v>35</v>
      </c>
      <c r="E307" t="s">
        <v>34</v>
      </c>
    </row>
    <row r="308" spans="1:5" ht="17.25" customHeight="1" x14ac:dyDescent="0.2">
      <c r="A308" t="s">
        <v>30</v>
      </c>
      <c r="B308" t="s">
        <v>36</v>
      </c>
      <c r="C308" t="s">
        <v>30</v>
      </c>
      <c r="D308" t="s">
        <v>35</v>
      </c>
      <c r="E308" t="s">
        <v>37</v>
      </c>
    </row>
    <row r="309" spans="1:5" ht="17.25" customHeight="1" x14ac:dyDescent="0.2">
      <c r="A309" t="s">
        <v>30</v>
      </c>
      <c r="B309" t="s">
        <v>36</v>
      </c>
      <c r="C309" t="s">
        <v>30</v>
      </c>
      <c r="D309" t="s">
        <v>35</v>
      </c>
      <c r="E309" t="s">
        <v>38</v>
      </c>
    </row>
    <row r="310" spans="1:5" ht="17.25" customHeight="1" x14ac:dyDescent="0.2">
      <c r="A310" t="s">
        <v>30</v>
      </c>
      <c r="B310" t="s">
        <v>36</v>
      </c>
      <c r="C310" t="s">
        <v>30</v>
      </c>
      <c r="D310" t="s">
        <v>35</v>
      </c>
      <c r="E310" t="s">
        <v>39</v>
      </c>
    </row>
    <row r="311" spans="1:5" ht="17.25" customHeight="1" x14ac:dyDescent="0.2">
      <c r="A311" t="s">
        <v>30</v>
      </c>
      <c r="B311" t="s">
        <v>36</v>
      </c>
      <c r="C311" t="s">
        <v>30</v>
      </c>
      <c r="D311" t="s">
        <v>35</v>
      </c>
      <c r="E311" t="s">
        <v>40</v>
      </c>
    </row>
    <row r="312" spans="1:5" ht="17.25" customHeight="1" x14ac:dyDescent="0.2">
      <c r="A312" t="s">
        <v>30</v>
      </c>
      <c r="B312" t="s">
        <v>36</v>
      </c>
      <c r="C312" t="s">
        <v>30</v>
      </c>
      <c r="D312" t="s">
        <v>35</v>
      </c>
      <c r="E312" t="s">
        <v>41</v>
      </c>
    </row>
    <row r="313" spans="1:5" ht="17.25" customHeight="1" x14ac:dyDescent="0.2">
      <c r="A313" t="s">
        <v>30</v>
      </c>
      <c r="B313" t="s">
        <v>36</v>
      </c>
      <c r="C313" t="s">
        <v>30</v>
      </c>
      <c r="D313" t="s">
        <v>35</v>
      </c>
      <c r="E313" t="s">
        <v>42</v>
      </c>
    </row>
    <row r="314" spans="1:5" ht="17.25" customHeight="1" x14ac:dyDescent="0.2">
      <c r="A314" t="s">
        <v>30</v>
      </c>
      <c r="B314" t="s">
        <v>36</v>
      </c>
      <c r="C314" t="s">
        <v>36</v>
      </c>
      <c r="D314" t="s">
        <v>31</v>
      </c>
      <c r="E314" t="s">
        <v>32</v>
      </c>
    </row>
    <row r="315" spans="1:5" ht="17.25" customHeight="1" x14ac:dyDescent="0.2">
      <c r="A315" t="s">
        <v>30</v>
      </c>
      <c r="B315" t="s">
        <v>36</v>
      </c>
      <c r="C315" t="s">
        <v>36</v>
      </c>
      <c r="D315" t="s">
        <v>31</v>
      </c>
      <c r="E315" t="s">
        <v>34</v>
      </c>
    </row>
    <row r="316" spans="1:5" ht="17.25" customHeight="1" x14ac:dyDescent="0.2">
      <c r="A316" t="s">
        <v>30</v>
      </c>
      <c r="B316" t="s">
        <v>36</v>
      </c>
      <c r="C316" t="s">
        <v>36</v>
      </c>
      <c r="D316" t="s">
        <v>31</v>
      </c>
      <c r="E316" t="s">
        <v>37</v>
      </c>
    </row>
    <row r="317" spans="1:5" ht="17.25" customHeight="1" x14ac:dyDescent="0.2">
      <c r="A317" t="s">
        <v>30</v>
      </c>
      <c r="B317" t="s">
        <v>36</v>
      </c>
      <c r="C317" t="s">
        <v>36</v>
      </c>
      <c r="D317" t="s">
        <v>31</v>
      </c>
      <c r="E317" t="s">
        <v>38</v>
      </c>
    </row>
    <row r="318" spans="1:5" ht="17.25" customHeight="1" x14ac:dyDescent="0.2">
      <c r="A318" t="s">
        <v>30</v>
      </c>
      <c r="B318" t="s">
        <v>36</v>
      </c>
      <c r="C318" t="s">
        <v>36</v>
      </c>
      <c r="D318" t="s">
        <v>31</v>
      </c>
      <c r="E318" t="s">
        <v>39</v>
      </c>
    </row>
    <row r="319" spans="1:5" ht="17.25" customHeight="1" x14ac:dyDescent="0.2">
      <c r="A319" t="s">
        <v>30</v>
      </c>
      <c r="B319" t="s">
        <v>36</v>
      </c>
      <c r="C319" t="s">
        <v>36</v>
      </c>
      <c r="D319" t="s">
        <v>31</v>
      </c>
      <c r="E319" t="s">
        <v>40</v>
      </c>
    </row>
    <row r="320" spans="1:5" ht="17.25" customHeight="1" x14ac:dyDescent="0.2">
      <c r="A320" t="s">
        <v>30</v>
      </c>
      <c r="B320" t="s">
        <v>36</v>
      </c>
      <c r="C320" t="s">
        <v>36</v>
      </c>
      <c r="D320" t="s">
        <v>31</v>
      </c>
      <c r="E320" t="s">
        <v>41</v>
      </c>
    </row>
    <row r="321" spans="1:5" ht="17.25" customHeight="1" x14ac:dyDescent="0.2">
      <c r="A321" t="s">
        <v>30</v>
      </c>
      <c r="B321" t="s">
        <v>36</v>
      </c>
      <c r="C321" t="s">
        <v>36</v>
      </c>
      <c r="D321" t="s">
        <v>31</v>
      </c>
      <c r="E321" t="s">
        <v>42</v>
      </c>
    </row>
    <row r="322" spans="1:5" ht="17.25" customHeight="1" x14ac:dyDescent="0.2">
      <c r="A322" t="s">
        <v>30</v>
      </c>
      <c r="B322" t="s">
        <v>36</v>
      </c>
      <c r="C322" t="s">
        <v>36</v>
      </c>
      <c r="D322" t="s">
        <v>33</v>
      </c>
      <c r="E322" t="s">
        <v>32</v>
      </c>
    </row>
    <row r="323" spans="1:5" ht="17.25" customHeight="1" x14ac:dyDescent="0.2">
      <c r="A323" t="s">
        <v>30</v>
      </c>
      <c r="B323" t="s">
        <v>36</v>
      </c>
      <c r="C323" t="s">
        <v>36</v>
      </c>
      <c r="D323" t="s">
        <v>33</v>
      </c>
      <c r="E323" t="s">
        <v>34</v>
      </c>
    </row>
    <row r="324" spans="1:5" ht="17.25" customHeight="1" x14ac:dyDescent="0.2">
      <c r="A324" t="s">
        <v>30</v>
      </c>
      <c r="B324" t="s">
        <v>36</v>
      </c>
      <c r="C324" t="s">
        <v>36</v>
      </c>
      <c r="D324" t="s">
        <v>33</v>
      </c>
      <c r="E324" t="s">
        <v>37</v>
      </c>
    </row>
    <row r="325" spans="1:5" ht="17.25" customHeight="1" x14ac:dyDescent="0.2">
      <c r="A325" t="s">
        <v>30</v>
      </c>
      <c r="B325" t="s">
        <v>36</v>
      </c>
      <c r="C325" t="s">
        <v>36</v>
      </c>
      <c r="D325" t="s">
        <v>33</v>
      </c>
      <c r="E325" t="s">
        <v>38</v>
      </c>
    </row>
    <row r="326" spans="1:5" ht="17.25" customHeight="1" x14ac:dyDescent="0.2">
      <c r="A326" t="s">
        <v>30</v>
      </c>
      <c r="B326" t="s">
        <v>36</v>
      </c>
      <c r="C326" t="s">
        <v>36</v>
      </c>
      <c r="D326" t="s">
        <v>33</v>
      </c>
      <c r="E326" t="s">
        <v>39</v>
      </c>
    </row>
    <row r="327" spans="1:5" ht="17.25" customHeight="1" x14ac:dyDescent="0.2">
      <c r="A327" t="s">
        <v>30</v>
      </c>
      <c r="B327" t="s">
        <v>36</v>
      </c>
      <c r="C327" t="s">
        <v>36</v>
      </c>
      <c r="D327" t="s">
        <v>33</v>
      </c>
      <c r="E327" t="s">
        <v>40</v>
      </c>
    </row>
    <row r="328" spans="1:5" ht="17.25" customHeight="1" x14ac:dyDescent="0.2">
      <c r="A328" t="s">
        <v>30</v>
      </c>
      <c r="B328" t="s">
        <v>36</v>
      </c>
      <c r="C328" t="s">
        <v>36</v>
      </c>
      <c r="D328" t="s">
        <v>33</v>
      </c>
      <c r="E328" t="s">
        <v>41</v>
      </c>
    </row>
    <row r="329" spans="1:5" ht="17.25" customHeight="1" x14ac:dyDescent="0.2">
      <c r="A329" t="s">
        <v>30</v>
      </c>
      <c r="B329" t="s">
        <v>36</v>
      </c>
      <c r="C329" t="s">
        <v>36</v>
      </c>
      <c r="D329" t="s">
        <v>33</v>
      </c>
      <c r="E329" t="s">
        <v>42</v>
      </c>
    </row>
    <row r="330" spans="1:5" ht="17.25" customHeight="1" x14ac:dyDescent="0.2">
      <c r="A330" t="s">
        <v>30</v>
      </c>
      <c r="B330" t="s">
        <v>36</v>
      </c>
      <c r="C330" t="s">
        <v>36</v>
      </c>
      <c r="D330" t="s">
        <v>35</v>
      </c>
      <c r="E330" t="s">
        <v>32</v>
      </c>
    </row>
    <row r="331" spans="1:5" ht="17.25" customHeight="1" x14ac:dyDescent="0.2">
      <c r="A331" t="s">
        <v>30</v>
      </c>
      <c r="B331" t="s">
        <v>36</v>
      </c>
      <c r="C331" t="s">
        <v>36</v>
      </c>
      <c r="D331" t="s">
        <v>35</v>
      </c>
      <c r="E331" t="s">
        <v>34</v>
      </c>
    </row>
    <row r="332" spans="1:5" ht="17.25" customHeight="1" x14ac:dyDescent="0.2">
      <c r="A332" t="s">
        <v>30</v>
      </c>
      <c r="B332" t="s">
        <v>36</v>
      </c>
      <c r="C332" t="s">
        <v>36</v>
      </c>
      <c r="D332" t="s">
        <v>35</v>
      </c>
      <c r="E332" t="s">
        <v>37</v>
      </c>
    </row>
    <row r="333" spans="1:5" ht="17.25" customHeight="1" x14ac:dyDescent="0.2">
      <c r="A333" t="s">
        <v>30</v>
      </c>
      <c r="B333" t="s">
        <v>36</v>
      </c>
      <c r="C333" t="s">
        <v>36</v>
      </c>
      <c r="D333" t="s">
        <v>35</v>
      </c>
      <c r="E333" t="s">
        <v>38</v>
      </c>
    </row>
    <row r="334" spans="1:5" ht="17.25" customHeight="1" x14ac:dyDescent="0.2">
      <c r="A334" t="s">
        <v>30</v>
      </c>
      <c r="B334" t="s">
        <v>36</v>
      </c>
      <c r="C334" t="s">
        <v>36</v>
      </c>
      <c r="D334" t="s">
        <v>35</v>
      </c>
      <c r="E334" t="s">
        <v>39</v>
      </c>
    </row>
    <row r="335" spans="1:5" ht="17.25" customHeight="1" x14ac:dyDescent="0.2">
      <c r="A335" t="s">
        <v>30</v>
      </c>
      <c r="B335" t="s">
        <v>36</v>
      </c>
      <c r="C335" t="s">
        <v>36</v>
      </c>
      <c r="D335" t="s">
        <v>35</v>
      </c>
      <c r="E335" t="s">
        <v>40</v>
      </c>
    </row>
    <row r="336" spans="1:5" ht="17.25" customHeight="1" x14ac:dyDescent="0.2">
      <c r="A336" t="s">
        <v>30</v>
      </c>
      <c r="B336" t="s">
        <v>36</v>
      </c>
      <c r="C336" t="s">
        <v>36</v>
      </c>
      <c r="D336" t="s">
        <v>35</v>
      </c>
      <c r="E336" t="s">
        <v>41</v>
      </c>
    </row>
    <row r="337" spans="1:5" ht="17.25" customHeight="1" x14ac:dyDescent="0.2">
      <c r="A337" t="s">
        <v>30</v>
      </c>
      <c r="B337" t="s">
        <v>36</v>
      </c>
      <c r="C337" t="s">
        <v>36</v>
      </c>
      <c r="D337" t="s">
        <v>35</v>
      </c>
      <c r="E337" t="s">
        <v>42</v>
      </c>
    </row>
    <row r="338" spans="1:5" ht="17.25" customHeight="1" x14ac:dyDescent="0.2">
      <c r="A338" t="s">
        <v>36</v>
      </c>
      <c r="B338" t="s">
        <v>29</v>
      </c>
      <c r="C338" t="s">
        <v>36</v>
      </c>
      <c r="D338" t="s">
        <v>31</v>
      </c>
      <c r="E338" t="s">
        <v>32</v>
      </c>
    </row>
    <row r="339" spans="1:5" ht="17.25" customHeight="1" x14ac:dyDescent="0.2">
      <c r="A339" t="s">
        <v>36</v>
      </c>
      <c r="B339" t="s">
        <v>29</v>
      </c>
      <c r="C339" t="s">
        <v>36</v>
      </c>
      <c r="D339" t="s">
        <v>31</v>
      </c>
      <c r="E339" t="s">
        <v>34</v>
      </c>
    </row>
    <row r="340" spans="1:5" ht="17.25" customHeight="1" x14ac:dyDescent="0.2">
      <c r="A340" t="s">
        <v>36</v>
      </c>
      <c r="B340" t="s">
        <v>29</v>
      </c>
      <c r="C340" t="s">
        <v>36</v>
      </c>
      <c r="D340" t="s">
        <v>31</v>
      </c>
      <c r="E340" t="s">
        <v>37</v>
      </c>
    </row>
    <row r="341" spans="1:5" ht="17.25" customHeight="1" x14ac:dyDescent="0.2">
      <c r="A341" t="s">
        <v>36</v>
      </c>
      <c r="B341" t="s">
        <v>29</v>
      </c>
      <c r="C341" t="s">
        <v>36</v>
      </c>
      <c r="D341" t="s">
        <v>31</v>
      </c>
      <c r="E341" t="s">
        <v>38</v>
      </c>
    </row>
    <row r="342" spans="1:5" ht="17.25" customHeight="1" x14ac:dyDescent="0.2">
      <c r="A342" t="s">
        <v>36</v>
      </c>
      <c r="B342" t="s">
        <v>29</v>
      </c>
      <c r="C342" t="s">
        <v>36</v>
      </c>
      <c r="D342" t="s">
        <v>31</v>
      </c>
      <c r="E342" t="s">
        <v>39</v>
      </c>
    </row>
    <row r="343" spans="1:5" ht="17.25" customHeight="1" x14ac:dyDescent="0.2">
      <c r="A343" t="s">
        <v>36</v>
      </c>
      <c r="B343" t="s">
        <v>29</v>
      </c>
      <c r="C343" t="s">
        <v>36</v>
      </c>
      <c r="D343" t="s">
        <v>31</v>
      </c>
      <c r="E343" t="s">
        <v>40</v>
      </c>
    </row>
    <row r="344" spans="1:5" ht="17.25" customHeight="1" x14ac:dyDescent="0.2">
      <c r="A344" t="s">
        <v>36</v>
      </c>
      <c r="B344" t="s">
        <v>29</v>
      </c>
      <c r="C344" t="s">
        <v>36</v>
      </c>
      <c r="D344" t="s">
        <v>31</v>
      </c>
      <c r="E344" t="s">
        <v>41</v>
      </c>
    </row>
    <row r="345" spans="1:5" ht="17.25" customHeight="1" x14ac:dyDescent="0.2">
      <c r="A345" t="s">
        <v>36</v>
      </c>
      <c r="B345" t="s">
        <v>29</v>
      </c>
      <c r="C345" t="s">
        <v>36</v>
      </c>
      <c r="D345" t="s">
        <v>31</v>
      </c>
      <c r="E345" t="s">
        <v>42</v>
      </c>
    </row>
    <row r="346" spans="1:5" ht="17.25" customHeight="1" x14ac:dyDescent="0.2">
      <c r="A346" t="s">
        <v>36</v>
      </c>
      <c r="B346" t="s">
        <v>29</v>
      </c>
      <c r="C346" t="s">
        <v>36</v>
      </c>
      <c r="D346" t="s">
        <v>33</v>
      </c>
      <c r="E346" t="s">
        <v>32</v>
      </c>
    </row>
    <row r="347" spans="1:5" ht="17.25" customHeight="1" x14ac:dyDescent="0.2">
      <c r="A347" t="s">
        <v>36</v>
      </c>
      <c r="B347" t="s">
        <v>29</v>
      </c>
      <c r="C347" t="s">
        <v>36</v>
      </c>
      <c r="D347" t="s">
        <v>33</v>
      </c>
      <c r="E347" t="s">
        <v>34</v>
      </c>
    </row>
    <row r="348" spans="1:5" ht="17.25" customHeight="1" x14ac:dyDescent="0.2">
      <c r="A348" t="s">
        <v>36</v>
      </c>
      <c r="B348" t="s">
        <v>29</v>
      </c>
      <c r="C348" t="s">
        <v>36</v>
      </c>
      <c r="D348" t="s">
        <v>33</v>
      </c>
      <c r="E348" t="s">
        <v>37</v>
      </c>
    </row>
    <row r="349" spans="1:5" ht="17.25" customHeight="1" x14ac:dyDescent="0.2">
      <c r="A349" t="s">
        <v>36</v>
      </c>
      <c r="B349" t="s">
        <v>29</v>
      </c>
      <c r="C349" t="s">
        <v>36</v>
      </c>
      <c r="D349" t="s">
        <v>33</v>
      </c>
      <c r="E349" t="s">
        <v>38</v>
      </c>
    </row>
    <row r="350" spans="1:5" ht="17.25" customHeight="1" x14ac:dyDescent="0.2">
      <c r="A350" t="s">
        <v>36</v>
      </c>
      <c r="B350" t="s">
        <v>29</v>
      </c>
      <c r="C350" t="s">
        <v>36</v>
      </c>
      <c r="D350" t="s">
        <v>33</v>
      </c>
      <c r="E350" t="s">
        <v>39</v>
      </c>
    </row>
    <row r="351" spans="1:5" ht="17.25" customHeight="1" x14ac:dyDescent="0.2">
      <c r="A351" t="s">
        <v>36</v>
      </c>
      <c r="B351" t="s">
        <v>29</v>
      </c>
      <c r="C351" t="s">
        <v>36</v>
      </c>
      <c r="D351" t="s">
        <v>33</v>
      </c>
      <c r="E351" t="s">
        <v>40</v>
      </c>
    </row>
    <row r="352" spans="1:5" ht="17.25" customHeight="1" x14ac:dyDescent="0.2">
      <c r="A352" t="s">
        <v>36</v>
      </c>
      <c r="B352" t="s">
        <v>29</v>
      </c>
      <c r="C352" t="s">
        <v>36</v>
      </c>
      <c r="D352" t="s">
        <v>33</v>
      </c>
      <c r="E352" t="s">
        <v>41</v>
      </c>
    </row>
    <row r="353" spans="1:5" ht="17.25" customHeight="1" x14ac:dyDescent="0.2">
      <c r="A353" t="s">
        <v>36</v>
      </c>
      <c r="B353" t="s">
        <v>29</v>
      </c>
      <c r="C353" t="s">
        <v>36</v>
      </c>
      <c r="D353" t="s">
        <v>33</v>
      </c>
      <c r="E353" t="s">
        <v>42</v>
      </c>
    </row>
    <row r="354" spans="1:5" ht="17.25" customHeight="1" x14ac:dyDescent="0.2">
      <c r="A354" t="s">
        <v>36</v>
      </c>
      <c r="B354" t="s">
        <v>29</v>
      </c>
      <c r="C354" t="s">
        <v>36</v>
      </c>
      <c r="D354" t="s">
        <v>35</v>
      </c>
      <c r="E354" t="s">
        <v>32</v>
      </c>
    </row>
    <row r="355" spans="1:5" ht="17.25" customHeight="1" x14ac:dyDescent="0.2">
      <c r="A355" t="s">
        <v>36</v>
      </c>
      <c r="B355" t="s">
        <v>29</v>
      </c>
      <c r="C355" t="s">
        <v>36</v>
      </c>
      <c r="D355" t="s">
        <v>35</v>
      </c>
      <c r="E355" t="s">
        <v>34</v>
      </c>
    </row>
    <row r="356" spans="1:5" ht="17.25" customHeight="1" x14ac:dyDescent="0.2">
      <c r="A356" t="s">
        <v>36</v>
      </c>
      <c r="B356" t="s">
        <v>29</v>
      </c>
      <c r="C356" t="s">
        <v>36</v>
      </c>
      <c r="D356" t="s">
        <v>35</v>
      </c>
      <c r="E356" t="s">
        <v>37</v>
      </c>
    </row>
    <row r="357" spans="1:5" ht="17.25" customHeight="1" x14ac:dyDescent="0.2">
      <c r="A357" t="s">
        <v>36</v>
      </c>
      <c r="B357" t="s">
        <v>29</v>
      </c>
      <c r="C357" t="s">
        <v>36</v>
      </c>
      <c r="D357" t="s">
        <v>35</v>
      </c>
      <c r="E357" t="s">
        <v>38</v>
      </c>
    </row>
    <row r="358" spans="1:5" ht="17.25" customHeight="1" x14ac:dyDescent="0.2">
      <c r="A358" t="s">
        <v>36</v>
      </c>
      <c r="B358" t="s">
        <v>29</v>
      </c>
      <c r="C358" t="s">
        <v>36</v>
      </c>
      <c r="D358" t="s">
        <v>35</v>
      </c>
      <c r="E358" t="s">
        <v>39</v>
      </c>
    </row>
    <row r="359" spans="1:5" ht="17.25" customHeight="1" x14ac:dyDescent="0.2">
      <c r="A359" t="s">
        <v>36</v>
      </c>
      <c r="B359" t="s">
        <v>29</v>
      </c>
      <c r="C359" t="s">
        <v>36</v>
      </c>
      <c r="D359" t="s">
        <v>35</v>
      </c>
      <c r="E359" t="s">
        <v>40</v>
      </c>
    </row>
    <row r="360" spans="1:5" ht="17.25" customHeight="1" x14ac:dyDescent="0.2">
      <c r="A360" t="s">
        <v>36</v>
      </c>
      <c r="B360" t="s">
        <v>29</v>
      </c>
      <c r="C360" t="s">
        <v>36</v>
      </c>
      <c r="D360" t="s">
        <v>35</v>
      </c>
      <c r="E360" t="s">
        <v>41</v>
      </c>
    </row>
    <row r="361" spans="1:5" ht="17.25" customHeight="1" x14ac:dyDescent="0.2">
      <c r="A361" t="s">
        <v>36</v>
      </c>
      <c r="B361" t="s">
        <v>29</v>
      </c>
      <c r="C361" t="s">
        <v>36</v>
      </c>
      <c r="D361" t="s">
        <v>35</v>
      </c>
      <c r="E361" t="s">
        <v>42</v>
      </c>
    </row>
    <row r="362" spans="1:5" ht="17.25" customHeight="1" x14ac:dyDescent="0.2">
      <c r="A362" t="s">
        <v>36</v>
      </c>
      <c r="B362" t="s">
        <v>30</v>
      </c>
      <c r="C362" t="s">
        <v>29</v>
      </c>
      <c r="D362" t="s">
        <v>31</v>
      </c>
      <c r="E362" t="s">
        <v>32</v>
      </c>
    </row>
    <row r="363" spans="1:5" ht="17.25" customHeight="1" x14ac:dyDescent="0.2">
      <c r="A363" t="s">
        <v>36</v>
      </c>
      <c r="B363" t="s">
        <v>30</v>
      </c>
      <c r="C363" t="s">
        <v>29</v>
      </c>
      <c r="D363" t="s">
        <v>31</v>
      </c>
      <c r="E363" t="s">
        <v>34</v>
      </c>
    </row>
    <row r="364" spans="1:5" ht="17.25" customHeight="1" x14ac:dyDescent="0.2">
      <c r="A364" t="s">
        <v>36</v>
      </c>
      <c r="B364" t="s">
        <v>30</v>
      </c>
      <c r="C364" t="s">
        <v>29</v>
      </c>
      <c r="D364" t="s">
        <v>31</v>
      </c>
      <c r="E364" t="s">
        <v>37</v>
      </c>
    </row>
    <row r="365" spans="1:5" ht="17.25" customHeight="1" x14ac:dyDescent="0.2">
      <c r="A365" t="s">
        <v>36</v>
      </c>
      <c r="B365" t="s">
        <v>30</v>
      </c>
      <c r="C365" t="s">
        <v>29</v>
      </c>
      <c r="D365" t="s">
        <v>31</v>
      </c>
      <c r="E365" t="s">
        <v>38</v>
      </c>
    </row>
    <row r="366" spans="1:5" ht="17.25" customHeight="1" x14ac:dyDescent="0.2">
      <c r="A366" t="s">
        <v>36</v>
      </c>
      <c r="B366" t="s">
        <v>30</v>
      </c>
      <c r="C366" t="s">
        <v>29</v>
      </c>
      <c r="D366" t="s">
        <v>31</v>
      </c>
      <c r="E366" t="s">
        <v>39</v>
      </c>
    </row>
    <row r="367" spans="1:5" ht="17.25" customHeight="1" x14ac:dyDescent="0.2">
      <c r="A367" t="s">
        <v>36</v>
      </c>
      <c r="B367" t="s">
        <v>30</v>
      </c>
      <c r="C367" t="s">
        <v>29</v>
      </c>
      <c r="D367" t="s">
        <v>31</v>
      </c>
      <c r="E367" t="s">
        <v>40</v>
      </c>
    </row>
    <row r="368" spans="1:5" ht="17.25" customHeight="1" x14ac:dyDescent="0.2">
      <c r="A368" t="s">
        <v>36</v>
      </c>
      <c r="B368" t="s">
        <v>30</v>
      </c>
      <c r="C368" t="s">
        <v>29</v>
      </c>
      <c r="D368" t="s">
        <v>31</v>
      </c>
      <c r="E368" t="s">
        <v>41</v>
      </c>
    </row>
    <row r="369" spans="1:5" ht="17.25" customHeight="1" x14ac:dyDescent="0.2">
      <c r="A369" t="s">
        <v>36</v>
      </c>
      <c r="B369" t="s">
        <v>30</v>
      </c>
      <c r="C369" t="s">
        <v>29</v>
      </c>
      <c r="D369" t="s">
        <v>31</v>
      </c>
      <c r="E369" t="s">
        <v>42</v>
      </c>
    </row>
    <row r="370" spans="1:5" ht="17.25" customHeight="1" x14ac:dyDescent="0.2">
      <c r="A370" t="s">
        <v>36</v>
      </c>
      <c r="B370" t="s">
        <v>30</v>
      </c>
      <c r="C370" t="s">
        <v>29</v>
      </c>
      <c r="D370" t="s">
        <v>33</v>
      </c>
      <c r="E370" t="s">
        <v>32</v>
      </c>
    </row>
    <row r="371" spans="1:5" ht="17.25" customHeight="1" x14ac:dyDescent="0.2">
      <c r="A371" t="s">
        <v>36</v>
      </c>
      <c r="B371" t="s">
        <v>30</v>
      </c>
      <c r="C371" t="s">
        <v>29</v>
      </c>
      <c r="D371" t="s">
        <v>33</v>
      </c>
      <c r="E371" t="s">
        <v>34</v>
      </c>
    </row>
    <row r="372" spans="1:5" ht="17.25" customHeight="1" x14ac:dyDescent="0.2">
      <c r="A372" t="s">
        <v>36</v>
      </c>
      <c r="B372" t="s">
        <v>30</v>
      </c>
      <c r="C372" t="s">
        <v>29</v>
      </c>
      <c r="D372" t="s">
        <v>33</v>
      </c>
      <c r="E372" t="s">
        <v>37</v>
      </c>
    </row>
    <row r="373" spans="1:5" ht="17.25" customHeight="1" x14ac:dyDescent="0.2">
      <c r="A373" t="s">
        <v>36</v>
      </c>
      <c r="B373" t="s">
        <v>30</v>
      </c>
      <c r="C373" t="s">
        <v>29</v>
      </c>
      <c r="D373" t="s">
        <v>33</v>
      </c>
      <c r="E373" t="s">
        <v>38</v>
      </c>
    </row>
    <row r="374" spans="1:5" ht="17.25" customHeight="1" x14ac:dyDescent="0.2">
      <c r="A374" t="s">
        <v>36</v>
      </c>
      <c r="B374" t="s">
        <v>30</v>
      </c>
      <c r="C374" t="s">
        <v>29</v>
      </c>
      <c r="D374" t="s">
        <v>33</v>
      </c>
      <c r="E374" t="s">
        <v>39</v>
      </c>
    </row>
    <row r="375" spans="1:5" ht="17.25" customHeight="1" x14ac:dyDescent="0.2">
      <c r="A375" t="s">
        <v>36</v>
      </c>
      <c r="B375" t="s">
        <v>30</v>
      </c>
      <c r="C375" t="s">
        <v>29</v>
      </c>
      <c r="D375" t="s">
        <v>33</v>
      </c>
      <c r="E375" t="s">
        <v>40</v>
      </c>
    </row>
    <row r="376" spans="1:5" ht="17.25" customHeight="1" x14ac:dyDescent="0.2">
      <c r="A376" t="s">
        <v>36</v>
      </c>
      <c r="B376" t="s">
        <v>30</v>
      </c>
      <c r="C376" t="s">
        <v>29</v>
      </c>
      <c r="D376" t="s">
        <v>33</v>
      </c>
      <c r="E376" t="s">
        <v>41</v>
      </c>
    </row>
    <row r="377" spans="1:5" ht="17.25" customHeight="1" x14ac:dyDescent="0.2">
      <c r="A377" t="s">
        <v>36</v>
      </c>
      <c r="B377" t="s">
        <v>30</v>
      </c>
      <c r="C377" t="s">
        <v>29</v>
      </c>
      <c r="D377" t="s">
        <v>33</v>
      </c>
      <c r="E377" t="s">
        <v>42</v>
      </c>
    </row>
    <row r="378" spans="1:5" ht="17.25" customHeight="1" x14ac:dyDescent="0.2">
      <c r="A378" t="s">
        <v>36</v>
      </c>
      <c r="B378" t="s">
        <v>30</v>
      </c>
      <c r="C378" t="s">
        <v>29</v>
      </c>
      <c r="D378" t="s">
        <v>35</v>
      </c>
      <c r="E378" t="s">
        <v>32</v>
      </c>
    </row>
    <row r="379" spans="1:5" ht="17.25" customHeight="1" x14ac:dyDescent="0.2">
      <c r="A379" t="s">
        <v>36</v>
      </c>
      <c r="B379" t="s">
        <v>30</v>
      </c>
      <c r="C379" t="s">
        <v>29</v>
      </c>
      <c r="D379" t="s">
        <v>35</v>
      </c>
      <c r="E379" t="s">
        <v>34</v>
      </c>
    </row>
    <row r="380" spans="1:5" ht="17.25" customHeight="1" x14ac:dyDescent="0.2">
      <c r="A380" t="s">
        <v>36</v>
      </c>
      <c r="B380" t="s">
        <v>30</v>
      </c>
      <c r="C380" t="s">
        <v>29</v>
      </c>
      <c r="D380" t="s">
        <v>35</v>
      </c>
      <c r="E380" t="s">
        <v>37</v>
      </c>
    </row>
    <row r="381" spans="1:5" ht="17.25" customHeight="1" x14ac:dyDescent="0.2">
      <c r="A381" t="s">
        <v>36</v>
      </c>
      <c r="B381" t="s">
        <v>30</v>
      </c>
      <c r="C381" t="s">
        <v>29</v>
      </c>
      <c r="D381" t="s">
        <v>35</v>
      </c>
      <c r="E381" t="s">
        <v>38</v>
      </c>
    </row>
    <row r="382" spans="1:5" ht="17.25" customHeight="1" x14ac:dyDescent="0.2">
      <c r="A382" t="s">
        <v>36</v>
      </c>
      <c r="B382" t="s">
        <v>30</v>
      </c>
      <c r="C382" t="s">
        <v>29</v>
      </c>
      <c r="D382" t="s">
        <v>35</v>
      </c>
      <c r="E382" t="s">
        <v>39</v>
      </c>
    </row>
    <row r="383" spans="1:5" ht="17.25" customHeight="1" x14ac:dyDescent="0.2">
      <c r="A383" t="s">
        <v>36</v>
      </c>
      <c r="B383" t="s">
        <v>30</v>
      </c>
      <c r="C383" t="s">
        <v>29</v>
      </c>
      <c r="D383" t="s">
        <v>35</v>
      </c>
      <c r="E383" t="s">
        <v>40</v>
      </c>
    </row>
    <row r="384" spans="1:5" ht="17.25" customHeight="1" x14ac:dyDescent="0.2">
      <c r="A384" t="s">
        <v>36</v>
      </c>
      <c r="B384" t="s">
        <v>30</v>
      </c>
      <c r="C384" t="s">
        <v>29</v>
      </c>
      <c r="D384" t="s">
        <v>35</v>
      </c>
      <c r="E384" t="s">
        <v>41</v>
      </c>
    </row>
    <row r="385" spans="1:5" ht="17.25" customHeight="1" x14ac:dyDescent="0.2">
      <c r="A385" t="s">
        <v>36</v>
      </c>
      <c r="B385" t="s">
        <v>30</v>
      </c>
      <c r="C385" t="s">
        <v>29</v>
      </c>
      <c r="D385" t="s">
        <v>35</v>
      </c>
      <c r="E385" t="s">
        <v>42</v>
      </c>
    </row>
    <row r="386" spans="1:5" ht="17.25" customHeight="1" x14ac:dyDescent="0.2">
      <c r="A386" t="s">
        <v>36</v>
      </c>
      <c r="B386" t="s">
        <v>30</v>
      </c>
      <c r="C386" t="s">
        <v>36</v>
      </c>
      <c r="D386" t="s">
        <v>31</v>
      </c>
      <c r="E386" t="s">
        <v>32</v>
      </c>
    </row>
    <row r="387" spans="1:5" ht="17.25" customHeight="1" x14ac:dyDescent="0.2">
      <c r="A387" t="s">
        <v>36</v>
      </c>
      <c r="B387" t="s">
        <v>30</v>
      </c>
      <c r="C387" t="s">
        <v>36</v>
      </c>
      <c r="D387" t="s">
        <v>31</v>
      </c>
      <c r="E387" t="s">
        <v>34</v>
      </c>
    </row>
    <row r="388" spans="1:5" ht="17.25" customHeight="1" x14ac:dyDescent="0.2">
      <c r="A388" t="s">
        <v>36</v>
      </c>
      <c r="B388" t="s">
        <v>30</v>
      </c>
      <c r="C388" t="s">
        <v>36</v>
      </c>
      <c r="D388" t="s">
        <v>31</v>
      </c>
      <c r="E388" t="s">
        <v>37</v>
      </c>
    </row>
    <row r="389" spans="1:5" ht="17.25" customHeight="1" x14ac:dyDescent="0.2">
      <c r="A389" t="s">
        <v>36</v>
      </c>
      <c r="B389" t="s">
        <v>30</v>
      </c>
      <c r="C389" t="s">
        <v>36</v>
      </c>
      <c r="D389" t="s">
        <v>31</v>
      </c>
      <c r="E389" t="s">
        <v>38</v>
      </c>
    </row>
    <row r="390" spans="1:5" ht="17.25" customHeight="1" x14ac:dyDescent="0.2">
      <c r="A390" t="s">
        <v>36</v>
      </c>
      <c r="B390" t="s">
        <v>30</v>
      </c>
      <c r="C390" t="s">
        <v>36</v>
      </c>
      <c r="D390" t="s">
        <v>31</v>
      </c>
      <c r="E390" t="s">
        <v>39</v>
      </c>
    </row>
    <row r="391" spans="1:5" ht="17.25" customHeight="1" x14ac:dyDescent="0.2">
      <c r="A391" t="s">
        <v>36</v>
      </c>
      <c r="B391" t="s">
        <v>30</v>
      </c>
      <c r="C391" t="s">
        <v>36</v>
      </c>
      <c r="D391" t="s">
        <v>31</v>
      </c>
      <c r="E391" t="s">
        <v>40</v>
      </c>
    </row>
    <row r="392" spans="1:5" ht="17.25" customHeight="1" x14ac:dyDescent="0.2">
      <c r="A392" t="s">
        <v>36</v>
      </c>
      <c r="B392" t="s">
        <v>30</v>
      </c>
      <c r="C392" t="s">
        <v>36</v>
      </c>
      <c r="D392" t="s">
        <v>31</v>
      </c>
      <c r="E392" t="s">
        <v>41</v>
      </c>
    </row>
    <row r="393" spans="1:5" ht="17.25" customHeight="1" x14ac:dyDescent="0.2">
      <c r="A393" t="s">
        <v>36</v>
      </c>
      <c r="B393" t="s">
        <v>30</v>
      </c>
      <c r="C393" t="s">
        <v>36</v>
      </c>
      <c r="D393" t="s">
        <v>31</v>
      </c>
      <c r="E393" t="s">
        <v>42</v>
      </c>
    </row>
    <row r="394" spans="1:5" ht="17.25" customHeight="1" x14ac:dyDescent="0.2">
      <c r="A394" t="s">
        <v>36</v>
      </c>
      <c r="B394" t="s">
        <v>30</v>
      </c>
      <c r="C394" t="s">
        <v>36</v>
      </c>
      <c r="D394" t="s">
        <v>33</v>
      </c>
      <c r="E394" t="s">
        <v>32</v>
      </c>
    </row>
    <row r="395" spans="1:5" ht="17.25" customHeight="1" x14ac:dyDescent="0.2">
      <c r="A395" t="s">
        <v>36</v>
      </c>
      <c r="B395" t="s">
        <v>30</v>
      </c>
      <c r="C395" t="s">
        <v>36</v>
      </c>
      <c r="D395" t="s">
        <v>33</v>
      </c>
      <c r="E395" t="s">
        <v>34</v>
      </c>
    </row>
    <row r="396" spans="1:5" ht="17.25" customHeight="1" x14ac:dyDescent="0.2">
      <c r="A396" t="s">
        <v>36</v>
      </c>
      <c r="B396" t="s">
        <v>30</v>
      </c>
      <c r="C396" t="s">
        <v>36</v>
      </c>
      <c r="D396" t="s">
        <v>33</v>
      </c>
      <c r="E396" t="s">
        <v>37</v>
      </c>
    </row>
    <row r="397" spans="1:5" ht="17.25" customHeight="1" x14ac:dyDescent="0.2">
      <c r="A397" t="s">
        <v>36</v>
      </c>
      <c r="B397" t="s">
        <v>30</v>
      </c>
      <c r="C397" t="s">
        <v>36</v>
      </c>
      <c r="D397" t="s">
        <v>33</v>
      </c>
      <c r="E397" t="s">
        <v>38</v>
      </c>
    </row>
    <row r="398" spans="1:5" ht="17.25" customHeight="1" x14ac:dyDescent="0.2">
      <c r="A398" t="s">
        <v>36</v>
      </c>
      <c r="B398" t="s">
        <v>30</v>
      </c>
      <c r="C398" t="s">
        <v>36</v>
      </c>
      <c r="D398" t="s">
        <v>33</v>
      </c>
      <c r="E398" t="s">
        <v>39</v>
      </c>
    </row>
    <row r="399" spans="1:5" ht="17.25" customHeight="1" x14ac:dyDescent="0.2">
      <c r="A399" t="s">
        <v>36</v>
      </c>
      <c r="B399" t="s">
        <v>30</v>
      </c>
      <c r="C399" t="s">
        <v>36</v>
      </c>
      <c r="D399" t="s">
        <v>33</v>
      </c>
      <c r="E399" t="s">
        <v>40</v>
      </c>
    </row>
    <row r="400" spans="1:5" ht="17.25" customHeight="1" x14ac:dyDescent="0.2">
      <c r="A400" t="s">
        <v>36</v>
      </c>
      <c r="B400" t="s">
        <v>30</v>
      </c>
      <c r="C400" t="s">
        <v>36</v>
      </c>
      <c r="D400" t="s">
        <v>33</v>
      </c>
      <c r="E400" t="s">
        <v>41</v>
      </c>
    </row>
    <row r="401" spans="1:5" ht="17.25" customHeight="1" x14ac:dyDescent="0.2">
      <c r="A401" t="s">
        <v>36</v>
      </c>
      <c r="B401" t="s">
        <v>30</v>
      </c>
      <c r="C401" t="s">
        <v>36</v>
      </c>
      <c r="D401" t="s">
        <v>33</v>
      </c>
      <c r="E401" t="s">
        <v>42</v>
      </c>
    </row>
    <row r="402" spans="1:5" ht="17.25" customHeight="1" x14ac:dyDescent="0.2">
      <c r="A402" t="s">
        <v>36</v>
      </c>
      <c r="B402" t="s">
        <v>30</v>
      </c>
      <c r="C402" t="s">
        <v>36</v>
      </c>
      <c r="D402" t="s">
        <v>35</v>
      </c>
      <c r="E402" t="s">
        <v>32</v>
      </c>
    </row>
    <row r="403" spans="1:5" ht="17.25" customHeight="1" x14ac:dyDescent="0.2">
      <c r="A403" t="s">
        <v>36</v>
      </c>
      <c r="B403" t="s">
        <v>30</v>
      </c>
      <c r="C403" t="s">
        <v>36</v>
      </c>
      <c r="D403" t="s">
        <v>35</v>
      </c>
      <c r="E403" t="s">
        <v>34</v>
      </c>
    </row>
    <row r="404" spans="1:5" ht="17.25" customHeight="1" x14ac:dyDescent="0.2">
      <c r="A404" t="s">
        <v>36</v>
      </c>
      <c r="B404" t="s">
        <v>30</v>
      </c>
      <c r="C404" t="s">
        <v>36</v>
      </c>
      <c r="D404" t="s">
        <v>35</v>
      </c>
      <c r="E404" t="s">
        <v>37</v>
      </c>
    </row>
    <row r="405" spans="1:5" ht="17.25" customHeight="1" x14ac:dyDescent="0.2">
      <c r="A405" t="s">
        <v>36</v>
      </c>
      <c r="B405" t="s">
        <v>30</v>
      </c>
      <c r="C405" t="s">
        <v>36</v>
      </c>
      <c r="D405" t="s">
        <v>35</v>
      </c>
      <c r="E405" t="s">
        <v>38</v>
      </c>
    </row>
    <row r="406" spans="1:5" ht="17.25" customHeight="1" x14ac:dyDescent="0.2">
      <c r="A406" t="s">
        <v>36</v>
      </c>
      <c r="B406" t="s">
        <v>30</v>
      </c>
      <c r="C406" t="s">
        <v>36</v>
      </c>
      <c r="D406" t="s">
        <v>35</v>
      </c>
      <c r="E406" t="s">
        <v>39</v>
      </c>
    </row>
    <row r="407" spans="1:5" ht="17.25" customHeight="1" x14ac:dyDescent="0.2">
      <c r="A407" t="s">
        <v>36</v>
      </c>
      <c r="B407" t="s">
        <v>30</v>
      </c>
      <c r="C407" t="s">
        <v>36</v>
      </c>
      <c r="D407" t="s">
        <v>35</v>
      </c>
      <c r="E407" t="s">
        <v>40</v>
      </c>
    </row>
    <row r="408" spans="1:5" ht="17.25" customHeight="1" x14ac:dyDescent="0.2">
      <c r="A408" t="s">
        <v>36</v>
      </c>
      <c r="B408" t="s">
        <v>30</v>
      </c>
      <c r="C408" t="s">
        <v>36</v>
      </c>
      <c r="D408" t="s">
        <v>35</v>
      </c>
      <c r="E408" t="s">
        <v>41</v>
      </c>
    </row>
    <row r="409" spans="1:5" ht="17.25" customHeight="1" x14ac:dyDescent="0.2">
      <c r="A409" t="s">
        <v>36</v>
      </c>
      <c r="B409" t="s">
        <v>30</v>
      </c>
      <c r="C409" t="s">
        <v>36</v>
      </c>
      <c r="D409" t="s">
        <v>35</v>
      </c>
      <c r="E40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66"/>
  <sheetViews>
    <sheetView workbookViewId="0"/>
  </sheetViews>
  <sheetFormatPr baseColWidth="10" defaultColWidth="8.83203125" defaultRowHeight="15" x14ac:dyDescent="0.2"/>
  <cols>
    <col min="1" max="1" width="12.5" style="7" bestFit="1" customWidth="1"/>
    <col min="2" max="6" width="12.5" bestFit="1" customWidth="1"/>
    <col min="7" max="7" width="12.5" style="6" bestFit="1" customWidth="1"/>
    <col min="8" max="9" width="12.5" bestFit="1" customWidth="1"/>
    <col min="10" max="11" width="12.5" style="8" bestFit="1" customWidth="1"/>
  </cols>
  <sheetData>
    <row r="1" spans="1:1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ht="17.25" customHeight="1" x14ac:dyDescent="0.2">
      <c r="A2" s="4">
        <v>201</v>
      </c>
      <c r="B2" t="s">
        <v>11</v>
      </c>
      <c r="C2" t="s">
        <v>11</v>
      </c>
      <c r="D2" t="s">
        <v>11</v>
      </c>
      <c r="E2" t="s">
        <v>12</v>
      </c>
      <c r="F2" t="s">
        <v>11</v>
      </c>
      <c r="G2" s="4">
        <v>0</v>
      </c>
      <c r="H2" t="s">
        <v>13</v>
      </c>
      <c r="I2" t="s">
        <v>14</v>
      </c>
      <c r="J2" s="5">
        <v>41.194999694824219</v>
      </c>
      <c r="K2" s="5">
        <v>18.467069625854489</v>
      </c>
    </row>
    <row r="3" spans="1:11" ht="17.25" customHeight="1" x14ac:dyDescent="0.2">
      <c r="A3" s="4">
        <v>5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s="4">
        <v>0</v>
      </c>
      <c r="H3" t="s">
        <v>15</v>
      </c>
      <c r="I3" t="s">
        <v>16</v>
      </c>
      <c r="J3" s="5">
        <v>37.851398468017578</v>
      </c>
      <c r="K3" s="5">
        <v>10.217966079711911</v>
      </c>
    </row>
    <row r="4" spans="1:11" ht="17.25" customHeight="1" x14ac:dyDescent="0.2">
      <c r="A4" s="4">
        <v>1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s="4">
        <v>0</v>
      </c>
      <c r="H4" t="s">
        <v>15</v>
      </c>
      <c r="I4" t="s">
        <v>16</v>
      </c>
      <c r="J4" s="5">
        <v>37.851398468017578</v>
      </c>
      <c r="K4" s="5">
        <v>9.5796699523925781</v>
      </c>
    </row>
    <row r="5" spans="1:11" ht="17.25" customHeight="1" x14ac:dyDescent="0.2">
      <c r="A5" s="4">
        <v>5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4">
        <v>0</v>
      </c>
      <c r="H5" t="s">
        <v>15</v>
      </c>
      <c r="I5" t="s">
        <v>16</v>
      </c>
      <c r="J5" s="5">
        <v>36.830699920654297</v>
      </c>
      <c r="K5" s="5">
        <v>16.304058074951168</v>
      </c>
    </row>
    <row r="6" spans="1:11" ht="17.25" customHeight="1" x14ac:dyDescent="0.2">
      <c r="A6" s="4">
        <v>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s="4">
        <v>0</v>
      </c>
      <c r="H6" t="s">
        <v>15</v>
      </c>
      <c r="I6" t="s">
        <v>16</v>
      </c>
      <c r="J6" s="5">
        <v>36.830699920654297</v>
      </c>
      <c r="K6" s="5">
        <v>12.17780017852783</v>
      </c>
    </row>
    <row r="7" spans="1:11" ht="17.25" customHeight="1" x14ac:dyDescent="0.2">
      <c r="A7" s="4">
        <v>1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s="4">
        <v>0</v>
      </c>
      <c r="H7" t="s">
        <v>15</v>
      </c>
      <c r="I7" t="s">
        <v>16</v>
      </c>
      <c r="J7" s="5">
        <v>36.830699920654297</v>
      </c>
      <c r="K7" s="5">
        <v>11.213700294494631</v>
      </c>
    </row>
    <row r="8" spans="1:11" ht="17.25" customHeight="1" x14ac:dyDescent="0.2">
      <c r="A8" s="4">
        <v>3</v>
      </c>
      <c r="B8" t="s">
        <v>11</v>
      </c>
      <c r="C8" t="s">
        <v>11</v>
      </c>
      <c r="D8" t="s">
        <v>11</v>
      </c>
      <c r="E8" t="s">
        <v>11</v>
      </c>
      <c r="F8" t="s">
        <v>17</v>
      </c>
      <c r="G8" s="6" t="s">
        <v>18</v>
      </c>
      <c r="H8" t="s">
        <v>13</v>
      </c>
      <c r="I8" t="s">
        <v>16</v>
      </c>
      <c r="J8" s="5">
        <v>36.830699920654297</v>
      </c>
      <c r="K8" s="5">
        <v>23.653200149536129</v>
      </c>
    </row>
    <row r="9" spans="1:11" ht="17.25" customHeight="1" x14ac:dyDescent="0.2">
      <c r="A9" s="4">
        <v>1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s="6">
        <v>0</v>
      </c>
      <c r="H9" t="s">
        <v>15</v>
      </c>
      <c r="I9" t="s">
        <v>16</v>
      </c>
      <c r="J9" s="5">
        <v>36.830699920654297</v>
      </c>
      <c r="K9" s="5">
        <v>7.1825299263000488</v>
      </c>
    </row>
    <row r="10" spans="1:11" ht="17.25" customHeight="1" x14ac:dyDescent="0.2">
      <c r="A10" s="4">
        <v>1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s="6">
        <v>0</v>
      </c>
      <c r="H10" t="s">
        <v>15</v>
      </c>
      <c r="I10" t="s">
        <v>16</v>
      </c>
      <c r="J10" s="5">
        <v>36.830699920654297</v>
      </c>
      <c r="K10" s="5">
        <v>8.3880395889282227</v>
      </c>
    </row>
    <row r="11" spans="1:11" ht="17.25" customHeight="1" x14ac:dyDescent="0.2">
      <c r="A11" s="4">
        <v>3</v>
      </c>
      <c r="B11" t="s">
        <v>11</v>
      </c>
      <c r="C11" t="s">
        <v>11</v>
      </c>
      <c r="D11" t="s">
        <v>11</v>
      </c>
      <c r="E11" t="s">
        <v>11</v>
      </c>
      <c r="F11" t="s">
        <v>19</v>
      </c>
      <c r="G11" s="6">
        <v>0</v>
      </c>
      <c r="H11" t="s">
        <v>13</v>
      </c>
      <c r="I11" t="s">
        <v>16</v>
      </c>
      <c r="J11" s="5">
        <v>36.830699920654297</v>
      </c>
      <c r="K11" s="5">
        <v>7.8581862449645996</v>
      </c>
    </row>
    <row r="12" spans="1:11" ht="17.25" customHeight="1" x14ac:dyDescent="0.2">
      <c r="A12" s="4">
        <v>5</v>
      </c>
      <c r="B12" t="s">
        <v>11</v>
      </c>
      <c r="C12" t="s">
        <v>11</v>
      </c>
      <c r="D12" t="s">
        <v>11</v>
      </c>
      <c r="E12" t="s">
        <v>20</v>
      </c>
      <c r="F12" t="s">
        <v>21</v>
      </c>
      <c r="G12" s="6">
        <v>0</v>
      </c>
      <c r="H12" t="s">
        <v>13</v>
      </c>
      <c r="I12" t="s">
        <v>14</v>
      </c>
      <c r="J12" s="5">
        <v>36.830699920654297</v>
      </c>
      <c r="K12" s="5">
        <v>11.86373138427734</v>
      </c>
    </row>
    <row r="13" spans="1:11" ht="17.25" customHeight="1" x14ac:dyDescent="0.2">
      <c r="A13" s="4">
        <v>5</v>
      </c>
      <c r="B13" t="s">
        <v>11</v>
      </c>
      <c r="C13" t="s">
        <v>11</v>
      </c>
      <c r="D13" t="s">
        <v>11</v>
      </c>
      <c r="E13" t="s">
        <v>11</v>
      </c>
      <c r="F13" t="s">
        <v>22</v>
      </c>
      <c r="G13" s="6">
        <v>0</v>
      </c>
      <c r="H13" t="s">
        <v>13</v>
      </c>
      <c r="I13" t="s">
        <v>16</v>
      </c>
      <c r="J13" s="5">
        <v>36.830699920654297</v>
      </c>
      <c r="K13" s="5">
        <v>11.50431442260742</v>
      </c>
    </row>
    <row r="14" spans="1:11" ht="17.25" customHeight="1" x14ac:dyDescent="0.2">
      <c r="A14" s="4">
        <v>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s="6">
        <v>0</v>
      </c>
      <c r="H14" t="s">
        <v>15</v>
      </c>
      <c r="I14" t="s">
        <v>16</v>
      </c>
      <c r="J14" s="5">
        <v>36.830699920654297</v>
      </c>
      <c r="K14" s="5">
        <v>13.136899948120121</v>
      </c>
    </row>
    <row r="15" spans="1:11" ht="17.25" customHeight="1" x14ac:dyDescent="0.2">
      <c r="A15" s="4">
        <v>5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s="6">
        <v>0</v>
      </c>
      <c r="H15" t="s">
        <v>15</v>
      </c>
      <c r="I15" t="s">
        <v>16</v>
      </c>
      <c r="J15" s="5">
        <v>38.291301727294922</v>
      </c>
      <c r="K15" s="5">
        <v>9.4840316772460938</v>
      </c>
    </row>
    <row r="16" spans="1:11" ht="17.25" customHeight="1" x14ac:dyDescent="0.2">
      <c r="A16" s="4">
        <v>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s="6">
        <v>0</v>
      </c>
      <c r="H16" t="s">
        <v>15</v>
      </c>
      <c r="I16" t="s">
        <v>16</v>
      </c>
      <c r="J16" s="5">
        <v>38.291301727294922</v>
      </c>
      <c r="K16" s="5">
        <v>9.0747604370117188</v>
      </c>
    </row>
    <row r="17" spans="1:11" ht="17.25" customHeight="1" x14ac:dyDescent="0.2">
      <c r="A17" s="4">
        <v>1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s="6">
        <v>0</v>
      </c>
      <c r="H17" t="s">
        <v>15</v>
      </c>
      <c r="I17" t="s">
        <v>16</v>
      </c>
      <c r="J17" s="5">
        <v>38.291301727294922</v>
      </c>
      <c r="K17" s="5">
        <v>13.050600051879879</v>
      </c>
    </row>
    <row r="18" spans="1:11" ht="17.25" customHeight="1" x14ac:dyDescent="0.2">
      <c r="A18" s="4">
        <v>1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s="6">
        <v>0</v>
      </c>
      <c r="H18" t="s">
        <v>15</v>
      </c>
      <c r="I18" t="s">
        <v>16</v>
      </c>
      <c r="J18" s="5">
        <v>38.291301727294922</v>
      </c>
      <c r="K18" s="5">
        <v>7.633659839630127</v>
      </c>
    </row>
    <row r="19" spans="1:11" ht="17.25" customHeight="1" x14ac:dyDescent="0.2">
      <c r="A19" s="4">
        <v>2</v>
      </c>
      <c r="B19" t="s">
        <v>11</v>
      </c>
      <c r="C19" t="s">
        <v>11</v>
      </c>
      <c r="D19" t="s">
        <v>11</v>
      </c>
      <c r="E19" t="s">
        <v>23</v>
      </c>
      <c r="F19" t="s">
        <v>24</v>
      </c>
      <c r="G19" s="6" t="s">
        <v>18</v>
      </c>
      <c r="H19" t="s">
        <v>13</v>
      </c>
      <c r="I19" t="s">
        <v>16</v>
      </c>
      <c r="J19" s="5">
        <v>38.291301727294922</v>
      </c>
      <c r="K19" s="5">
        <v>8.9838542938232422</v>
      </c>
    </row>
    <row r="20" spans="1:11" ht="17.25" customHeight="1" x14ac:dyDescent="0.2">
      <c r="A20" s="4">
        <v>1</v>
      </c>
      <c r="B20" t="s">
        <v>11</v>
      </c>
      <c r="C20" t="s">
        <v>11</v>
      </c>
      <c r="D20" t="s">
        <v>11</v>
      </c>
      <c r="E20" t="s">
        <v>11</v>
      </c>
      <c r="F20" t="s">
        <v>11</v>
      </c>
      <c r="G20" s="6">
        <v>0</v>
      </c>
      <c r="H20" t="s">
        <v>15</v>
      </c>
      <c r="I20" t="s">
        <v>16</v>
      </c>
      <c r="J20" s="5">
        <v>38.291301727294922</v>
      </c>
      <c r="K20" s="5">
        <v>8.5762596130371094</v>
      </c>
    </row>
    <row r="21" spans="1:11" ht="17.25" customHeight="1" x14ac:dyDescent="0.2">
      <c r="A21" s="4">
        <v>1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s="6">
        <v>0</v>
      </c>
      <c r="H21" t="s">
        <v>15</v>
      </c>
      <c r="I21" t="s">
        <v>16</v>
      </c>
      <c r="J21" s="5">
        <v>38.291301727294922</v>
      </c>
      <c r="K21" s="5">
        <v>7.6223897933959961</v>
      </c>
    </row>
    <row r="22" spans="1:11" ht="17.25" customHeight="1" x14ac:dyDescent="0.2">
      <c r="A22" s="4">
        <v>1</v>
      </c>
      <c r="B22" t="s">
        <v>11</v>
      </c>
      <c r="C22" t="s">
        <v>11</v>
      </c>
      <c r="D22" t="s">
        <v>11</v>
      </c>
      <c r="E22" t="s">
        <v>11</v>
      </c>
      <c r="F22" t="s">
        <v>11</v>
      </c>
      <c r="G22" s="6">
        <v>0</v>
      </c>
      <c r="H22" t="s">
        <v>15</v>
      </c>
      <c r="I22" t="s">
        <v>16</v>
      </c>
      <c r="J22" s="5">
        <v>38.291301727294922</v>
      </c>
      <c r="K22" s="5">
        <v>12.99890041351318</v>
      </c>
    </row>
    <row r="23" spans="1:11" ht="17.25" customHeight="1" x14ac:dyDescent="0.2">
      <c r="A23" s="4">
        <v>1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s="6">
        <v>0</v>
      </c>
      <c r="H23" t="s">
        <v>15</v>
      </c>
      <c r="I23" t="s">
        <v>16</v>
      </c>
      <c r="J23" s="5">
        <v>38.291301727294922</v>
      </c>
      <c r="K23" s="5">
        <v>8.7763795852661133</v>
      </c>
    </row>
    <row r="24" spans="1:11" ht="17.25" customHeight="1" x14ac:dyDescent="0.2">
      <c r="A24" s="4">
        <v>1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s="6">
        <v>0</v>
      </c>
      <c r="H24" t="s">
        <v>15</v>
      </c>
      <c r="I24" t="s">
        <v>16</v>
      </c>
      <c r="J24" s="5">
        <v>38.291301727294922</v>
      </c>
      <c r="K24" s="5">
        <v>8.4194002151489258</v>
      </c>
    </row>
    <row r="25" spans="1:11" ht="17.25" customHeight="1" x14ac:dyDescent="0.2">
      <c r="A25" s="4">
        <v>1</v>
      </c>
      <c r="B25" t="s">
        <v>11</v>
      </c>
      <c r="C25" t="s">
        <v>11</v>
      </c>
      <c r="D25" t="s">
        <v>11</v>
      </c>
      <c r="E25" t="s">
        <v>11</v>
      </c>
      <c r="F25" t="s">
        <v>11</v>
      </c>
      <c r="G25" s="6">
        <v>0</v>
      </c>
      <c r="H25" t="s">
        <v>15</v>
      </c>
      <c r="I25" t="s">
        <v>16</v>
      </c>
      <c r="J25" s="5">
        <v>38.291301727294922</v>
      </c>
      <c r="K25" s="5">
        <v>13.58080005645752</v>
      </c>
    </row>
    <row r="26" spans="1:11" ht="17.25" customHeight="1" x14ac:dyDescent="0.2">
      <c r="A26" s="4">
        <v>1</v>
      </c>
      <c r="B26" t="s">
        <v>11</v>
      </c>
      <c r="C26" t="s">
        <v>11</v>
      </c>
      <c r="D26" t="s">
        <v>11</v>
      </c>
      <c r="E26" t="s">
        <v>11</v>
      </c>
      <c r="F26" t="s">
        <v>11</v>
      </c>
      <c r="G26" s="6">
        <v>0</v>
      </c>
      <c r="H26" t="s">
        <v>15</v>
      </c>
      <c r="I26" t="s">
        <v>16</v>
      </c>
      <c r="J26" s="5">
        <v>38.291301727294922</v>
      </c>
      <c r="K26" s="5">
        <v>14.45250034332275</v>
      </c>
    </row>
    <row r="27" spans="1:11" ht="17.25" customHeight="1" x14ac:dyDescent="0.2">
      <c r="A27" s="4">
        <v>1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s="6">
        <v>0</v>
      </c>
      <c r="H27" t="s">
        <v>15</v>
      </c>
      <c r="I27" t="s">
        <v>16</v>
      </c>
      <c r="J27" s="5">
        <v>38.291301727294922</v>
      </c>
      <c r="K27" s="5">
        <v>13.611300468444821</v>
      </c>
    </row>
    <row r="28" spans="1:11" ht="17.25" customHeight="1" x14ac:dyDescent="0.2">
      <c r="A28" s="4">
        <v>1</v>
      </c>
      <c r="B28" t="s">
        <v>11</v>
      </c>
      <c r="C28" t="s">
        <v>11</v>
      </c>
      <c r="D28" t="s">
        <v>11</v>
      </c>
      <c r="E28" t="s">
        <v>11</v>
      </c>
      <c r="F28" t="s">
        <v>11</v>
      </c>
      <c r="G28" s="6">
        <v>0</v>
      </c>
      <c r="H28" t="s">
        <v>15</v>
      </c>
      <c r="I28" t="s">
        <v>16</v>
      </c>
      <c r="J28" s="5">
        <v>38.291301727294922</v>
      </c>
      <c r="K28" s="5">
        <v>12.86060047149658</v>
      </c>
    </row>
    <row r="29" spans="1:11" ht="17.25" customHeight="1" x14ac:dyDescent="0.2">
      <c r="A29" s="4">
        <v>1</v>
      </c>
      <c r="B29" t="s">
        <v>11</v>
      </c>
      <c r="C29" t="s">
        <v>11</v>
      </c>
      <c r="D29" t="s">
        <v>11</v>
      </c>
      <c r="E29" t="s">
        <v>11</v>
      </c>
      <c r="F29" t="s">
        <v>11</v>
      </c>
      <c r="G29" s="6">
        <v>0</v>
      </c>
      <c r="H29" t="s">
        <v>15</v>
      </c>
      <c r="I29" t="s">
        <v>16</v>
      </c>
      <c r="J29" s="5">
        <v>38.291301727294922</v>
      </c>
      <c r="K29" s="5">
        <v>13.23499965667725</v>
      </c>
    </row>
    <row r="30" spans="1:11" ht="17.25" customHeight="1" x14ac:dyDescent="0.2">
      <c r="A30" s="4">
        <v>4</v>
      </c>
      <c r="B30" t="s">
        <v>11</v>
      </c>
      <c r="C30" t="s">
        <v>11</v>
      </c>
      <c r="D30" t="s">
        <v>11</v>
      </c>
      <c r="E30" t="s">
        <v>11</v>
      </c>
      <c r="F30" t="s">
        <v>24</v>
      </c>
      <c r="G30" s="6" t="s">
        <v>18</v>
      </c>
      <c r="H30" t="s">
        <v>13</v>
      </c>
      <c r="I30" t="s">
        <v>14</v>
      </c>
      <c r="J30" s="5">
        <v>38.291301727294922</v>
      </c>
      <c r="K30" s="5">
        <v>13.39790725708008</v>
      </c>
    </row>
    <row r="31" spans="1:11" ht="17.25" customHeight="1" x14ac:dyDescent="0.2">
      <c r="A31" s="4">
        <v>1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s="6">
        <v>0</v>
      </c>
      <c r="H31" t="s">
        <v>15</v>
      </c>
      <c r="I31" t="s">
        <v>16</v>
      </c>
      <c r="J31" s="5">
        <v>38.291301727294922</v>
      </c>
      <c r="K31" s="5">
        <v>36.365001678466797</v>
      </c>
    </row>
    <row r="32" spans="1:11" ht="17.25" customHeight="1" x14ac:dyDescent="0.2">
      <c r="A32" s="4">
        <v>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s="6">
        <v>0</v>
      </c>
      <c r="H32" t="s">
        <v>15</v>
      </c>
      <c r="I32" t="s">
        <v>16</v>
      </c>
      <c r="J32" s="5">
        <v>38.291301727294922</v>
      </c>
      <c r="K32" s="5">
        <v>13.36190032958984</v>
      </c>
    </row>
    <row r="33" spans="1:11" ht="17.25" customHeight="1" x14ac:dyDescent="0.2">
      <c r="A33" s="4">
        <v>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s="6">
        <v>0</v>
      </c>
      <c r="H33" t="s">
        <v>15</v>
      </c>
      <c r="I33" t="s">
        <v>16</v>
      </c>
      <c r="J33" s="5">
        <v>38.291301727294922</v>
      </c>
      <c r="K33" s="5">
        <v>5.4131298065185547</v>
      </c>
    </row>
    <row r="34" spans="1:11" ht="17.25" customHeight="1" x14ac:dyDescent="0.2">
      <c r="A34" s="4">
        <v>1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s="6">
        <v>0</v>
      </c>
      <c r="H34" t="s">
        <v>15</v>
      </c>
      <c r="I34" t="s">
        <v>16</v>
      </c>
      <c r="J34" s="5">
        <v>38.291301727294922</v>
      </c>
      <c r="K34" s="5">
        <v>10.01399993896484</v>
      </c>
    </row>
    <row r="35" spans="1:11" ht="17.25" customHeight="1" x14ac:dyDescent="0.2">
      <c r="A35" s="4">
        <v>1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s="6">
        <v>0</v>
      </c>
      <c r="H35" t="s">
        <v>15</v>
      </c>
      <c r="I35" t="s">
        <v>16</v>
      </c>
      <c r="J35" s="5">
        <v>38.291301727294922</v>
      </c>
      <c r="K35" s="5">
        <v>9.8090496063232422</v>
      </c>
    </row>
    <row r="36" spans="1:11" ht="17.25" customHeight="1" x14ac:dyDescent="0.2">
      <c r="A36" s="4">
        <v>1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s="6">
        <v>0</v>
      </c>
      <c r="H36" t="s">
        <v>15</v>
      </c>
      <c r="I36" t="s">
        <v>16</v>
      </c>
      <c r="J36" s="5">
        <v>38.291301727294922</v>
      </c>
      <c r="K36" s="5">
        <v>9.3284196853637695</v>
      </c>
    </row>
    <row r="37" spans="1:11" ht="17.25" customHeight="1" x14ac:dyDescent="0.2">
      <c r="A37" s="4">
        <v>1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s="6">
        <v>0</v>
      </c>
      <c r="H37" t="s">
        <v>15</v>
      </c>
      <c r="I37" t="s">
        <v>16</v>
      </c>
      <c r="J37" s="5">
        <v>38.291301727294922</v>
      </c>
      <c r="K37" s="5">
        <v>9.3831396102905273</v>
      </c>
    </row>
    <row r="38" spans="1:11" ht="17.25" customHeight="1" x14ac:dyDescent="0.2">
      <c r="A38" s="4">
        <v>1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s="6">
        <v>0</v>
      </c>
      <c r="H38" t="s">
        <v>15</v>
      </c>
      <c r="I38" t="s">
        <v>16</v>
      </c>
      <c r="J38" s="5">
        <v>38.291301727294922</v>
      </c>
      <c r="K38" s="5">
        <v>9.0905799865722656</v>
      </c>
    </row>
    <row r="39" spans="1:11" ht="17.25" customHeight="1" x14ac:dyDescent="0.2">
      <c r="A39" s="4">
        <v>1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s="6">
        <v>0</v>
      </c>
      <c r="H39" t="s">
        <v>15</v>
      </c>
      <c r="I39" t="s">
        <v>16</v>
      </c>
      <c r="J39" s="5">
        <v>38.291301727294922</v>
      </c>
      <c r="K39" s="5">
        <v>10.527999877929689</v>
      </c>
    </row>
    <row r="40" spans="1:11" ht="17.25" customHeight="1" x14ac:dyDescent="0.2">
      <c r="A40" s="4">
        <v>1</v>
      </c>
      <c r="B40" t="s">
        <v>11</v>
      </c>
      <c r="C40" t="s">
        <v>11</v>
      </c>
      <c r="D40" t="s">
        <v>11</v>
      </c>
      <c r="E40" t="s">
        <v>11</v>
      </c>
      <c r="F40" t="s">
        <v>11</v>
      </c>
      <c r="G40" s="6">
        <v>0</v>
      </c>
      <c r="H40" t="s">
        <v>15</v>
      </c>
      <c r="I40" t="s">
        <v>16</v>
      </c>
      <c r="J40" s="5">
        <v>38.291301727294922</v>
      </c>
      <c r="K40" s="5">
        <v>13.06429958343506</v>
      </c>
    </row>
    <row r="41" spans="1:11" ht="17.25" customHeight="1" x14ac:dyDescent="0.2">
      <c r="A41" s="4">
        <v>1</v>
      </c>
      <c r="B41" t="s">
        <v>11</v>
      </c>
      <c r="C41" t="s">
        <v>11</v>
      </c>
      <c r="D41" t="s">
        <v>11</v>
      </c>
      <c r="E41" t="s">
        <v>11</v>
      </c>
      <c r="F41" t="s">
        <v>11</v>
      </c>
      <c r="G41" s="6">
        <v>0</v>
      </c>
      <c r="H41" t="s">
        <v>15</v>
      </c>
      <c r="I41" t="s">
        <v>16</v>
      </c>
      <c r="J41" s="5">
        <v>38.291301727294922</v>
      </c>
      <c r="K41" s="5">
        <v>11.213700294494631</v>
      </c>
    </row>
    <row r="42" spans="1:11" ht="17.25" customHeight="1" x14ac:dyDescent="0.2">
      <c r="A42" s="4">
        <v>1</v>
      </c>
      <c r="B42" t="s">
        <v>11</v>
      </c>
      <c r="C42" t="s">
        <v>11</v>
      </c>
      <c r="D42" t="s">
        <v>11</v>
      </c>
      <c r="E42" t="s">
        <v>11</v>
      </c>
      <c r="F42" t="s">
        <v>11</v>
      </c>
      <c r="G42" s="6">
        <v>0</v>
      </c>
      <c r="H42" t="s">
        <v>15</v>
      </c>
      <c r="I42" t="s">
        <v>16</v>
      </c>
      <c r="J42" s="5">
        <v>38.291301727294922</v>
      </c>
      <c r="K42" s="5">
        <v>12.25059986114502</v>
      </c>
    </row>
    <row r="43" spans="1:11" ht="17.25" customHeight="1" x14ac:dyDescent="0.2">
      <c r="A43" s="4">
        <v>1</v>
      </c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s="6">
        <v>0</v>
      </c>
      <c r="H43" t="s">
        <v>15</v>
      </c>
      <c r="I43" t="s">
        <v>16</v>
      </c>
      <c r="J43" s="5">
        <v>38.291301727294922</v>
      </c>
      <c r="K43" s="5">
        <v>14.56140041351318</v>
      </c>
    </row>
    <row r="44" spans="1:11" ht="17.25" customHeight="1" x14ac:dyDescent="0.2">
      <c r="A44" s="4">
        <v>1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s="6">
        <v>0</v>
      </c>
      <c r="H44" t="s">
        <v>15</v>
      </c>
      <c r="I44" t="s">
        <v>16</v>
      </c>
      <c r="J44" s="5">
        <v>38.291301727294922</v>
      </c>
      <c r="K44" s="5">
        <v>11.80729961395264</v>
      </c>
    </row>
    <row r="45" spans="1:11" ht="17.25" customHeight="1" x14ac:dyDescent="0.2">
      <c r="A45" s="4">
        <v>1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s="6">
        <v>0</v>
      </c>
      <c r="H45" t="s">
        <v>15</v>
      </c>
      <c r="I45" t="s">
        <v>16</v>
      </c>
      <c r="J45" s="5">
        <v>38.291301727294922</v>
      </c>
      <c r="K45" s="5">
        <v>12.123299598693849</v>
      </c>
    </row>
    <row r="46" spans="1:11" ht="17.25" customHeight="1" x14ac:dyDescent="0.2">
      <c r="A46" s="4">
        <v>1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s="6">
        <v>0</v>
      </c>
      <c r="H46" t="s">
        <v>15</v>
      </c>
      <c r="I46" t="s">
        <v>16</v>
      </c>
      <c r="J46" s="5">
        <v>38.291301727294922</v>
      </c>
      <c r="K46" s="5">
        <v>13.136899948120121</v>
      </c>
    </row>
    <row r="47" spans="1:11" ht="17.25" customHeight="1" x14ac:dyDescent="0.2">
      <c r="A47" s="4">
        <v>1</v>
      </c>
      <c r="B47" t="s">
        <v>11</v>
      </c>
      <c r="C47" t="s">
        <v>11</v>
      </c>
      <c r="D47" t="s">
        <v>11</v>
      </c>
      <c r="E47" t="s">
        <v>11</v>
      </c>
      <c r="F47" t="s">
        <v>11</v>
      </c>
      <c r="G47" s="6">
        <v>0</v>
      </c>
      <c r="H47" t="s">
        <v>15</v>
      </c>
      <c r="I47" t="s">
        <v>16</v>
      </c>
      <c r="J47" s="5">
        <v>38.291301727294922</v>
      </c>
      <c r="K47" s="5">
        <v>12.710000038146971</v>
      </c>
    </row>
    <row r="48" spans="1:11" ht="17.25" customHeight="1" x14ac:dyDescent="0.2">
      <c r="A48" s="4">
        <v>1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s="6">
        <v>0</v>
      </c>
      <c r="H48" t="s">
        <v>15</v>
      </c>
      <c r="I48" t="s">
        <v>16</v>
      </c>
      <c r="J48" s="5">
        <v>38.291301727294922</v>
      </c>
      <c r="K48" s="5">
        <v>13.49069976806641</v>
      </c>
    </row>
    <row r="49" spans="1:11" ht="17.25" customHeight="1" x14ac:dyDescent="0.2">
      <c r="A49" s="4">
        <v>1</v>
      </c>
      <c r="B49" t="s">
        <v>11</v>
      </c>
      <c r="C49" t="s">
        <v>11</v>
      </c>
      <c r="D49" t="s">
        <v>11</v>
      </c>
      <c r="E49" t="s">
        <v>11</v>
      </c>
      <c r="F49" t="s">
        <v>11</v>
      </c>
      <c r="G49" s="6">
        <v>0</v>
      </c>
      <c r="H49" t="s">
        <v>15</v>
      </c>
      <c r="I49" t="s">
        <v>16</v>
      </c>
      <c r="J49" s="5">
        <v>38.291301727294922</v>
      </c>
      <c r="K49" s="5">
        <v>13.18680000305176</v>
      </c>
    </row>
    <row r="50" spans="1:11" ht="17.25" customHeight="1" x14ac:dyDescent="0.2">
      <c r="A50" s="4">
        <v>1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s="6">
        <v>0</v>
      </c>
      <c r="H50" t="s">
        <v>15</v>
      </c>
      <c r="I50" t="s">
        <v>16</v>
      </c>
      <c r="J50" s="5">
        <v>38.291301727294922</v>
      </c>
      <c r="K50" s="5">
        <v>13.95909976959229</v>
      </c>
    </row>
    <row r="51" spans="1:11" ht="17.25" customHeight="1" x14ac:dyDescent="0.2">
      <c r="A51" s="4">
        <v>1</v>
      </c>
      <c r="B51" t="s">
        <v>11</v>
      </c>
      <c r="C51" t="s">
        <v>11</v>
      </c>
      <c r="D51" t="s">
        <v>11</v>
      </c>
      <c r="E51" t="s">
        <v>11</v>
      </c>
      <c r="F51" t="s">
        <v>11</v>
      </c>
      <c r="G51" s="6">
        <v>0</v>
      </c>
      <c r="H51" t="s">
        <v>15</v>
      </c>
      <c r="I51" t="s">
        <v>16</v>
      </c>
      <c r="J51" s="5">
        <v>38.291301727294922</v>
      </c>
      <c r="K51" s="5">
        <v>11.77779960632324</v>
      </c>
    </row>
    <row r="52" spans="1:11" ht="17.25" customHeight="1" x14ac:dyDescent="0.2">
      <c r="A52" s="4">
        <v>1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s="6">
        <v>0</v>
      </c>
      <c r="H52" t="s">
        <v>15</v>
      </c>
      <c r="I52" t="s">
        <v>16</v>
      </c>
      <c r="J52" s="5">
        <v>38.291301727294922</v>
      </c>
      <c r="K52" s="5">
        <v>12.5172004699707</v>
      </c>
    </row>
    <row r="53" spans="1:11" ht="17.25" customHeight="1" x14ac:dyDescent="0.2">
      <c r="A53" s="4">
        <v>1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s="6">
        <v>0</v>
      </c>
      <c r="H53" t="s">
        <v>15</v>
      </c>
      <c r="I53" t="s">
        <v>16</v>
      </c>
      <c r="J53" s="5">
        <v>38.291301727294922</v>
      </c>
      <c r="K53" s="5">
        <v>13.77919960021973</v>
      </c>
    </row>
    <row r="54" spans="1:11" ht="17.25" customHeight="1" x14ac:dyDescent="0.2">
      <c r="A54" s="4">
        <v>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s="6">
        <v>0</v>
      </c>
      <c r="H54" t="s">
        <v>15</v>
      </c>
      <c r="I54" t="s">
        <v>16</v>
      </c>
      <c r="J54" s="5">
        <v>38.291301727294922</v>
      </c>
      <c r="K54" s="5">
        <v>13.449899673461911</v>
      </c>
    </row>
    <row r="55" spans="1:11" ht="17.25" customHeight="1" x14ac:dyDescent="0.2">
      <c r="A55" s="4">
        <v>1</v>
      </c>
      <c r="B55" t="s">
        <v>11</v>
      </c>
      <c r="C55" t="s">
        <v>11</v>
      </c>
      <c r="D55" t="s">
        <v>11</v>
      </c>
      <c r="E55" t="s">
        <v>11</v>
      </c>
      <c r="F55" t="s">
        <v>11</v>
      </c>
      <c r="G55" s="6">
        <v>0</v>
      </c>
      <c r="H55" t="s">
        <v>15</v>
      </c>
      <c r="I55" t="s">
        <v>16</v>
      </c>
      <c r="J55" s="5">
        <v>38.291301727294922</v>
      </c>
      <c r="K55" s="5">
        <v>5.7179999351501456</v>
      </c>
    </row>
    <row r="56" spans="1:11" ht="17.25" customHeight="1" x14ac:dyDescent="0.2">
      <c r="A56" s="4">
        <v>1</v>
      </c>
      <c r="B56" t="s">
        <v>11</v>
      </c>
      <c r="C56" t="s">
        <v>11</v>
      </c>
      <c r="D56" t="s">
        <v>11</v>
      </c>
      <c r="E56" t="s">
        <v>11</v>
      </c>
      <c r="F56" t="s">
        <v>11</v>
      </c>
      <c r="G56" s="6">
        <v>0</v>
      </c>
      <c r="H56" t="s">
        <v>15</v>
      </c>
      <c r="I56" t="s">
        <v>16</v>
      </c>
      <c r="J56" s="5">
        <v>38.291301727294922</v>
      </c>
      <c r="K56" s="5">
        <v>7.688389778137207</v>
      </c>
    </row>
    <row r="57" spans="1:11" ht="17.25" customHeight="1" x14ac:dyDescent="0.2">
      <c r="A57" s="4">
        <v>1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s="6">
        <v>0</v>
      </c>
      <c r="H57" t="s">
        <v>15</v>
      </c>
      <c r="I57" t="s">
        <v>16</v>
      </c>
      <c r="J57" s="5">
        <v>38.291301727294922</v>
      </c>
      <c r="K57" s="5">
        <v>9.3850498199462891</v>
      </c>
    </row>
    <row r="58" spans="1:11" ht="17.25" customHeight="1" x14ac:dyDescent="0.2">
      <c r="A58" s="4">
        <v>1</v>
      </c>
      <c r="B58" t="s">
        <v>11</v>
      </c>
      <c r="C58" t="s">
        <v>11</v>
      </c>
      <c r="D58" t="s">
        <v>11</v>
      </c>
      <c r="E58" t="s">
        <v>11</v>
      </c>
      <c r="F58" t="s">
        <v>11</v>
      </c>
      <c r="G58" s="6">
        <v>0</v>
      </c>
      <c r="H58" t="s">
        <v>15</v>
      </c>
      <c r="I58" t="s">
        <v>16</v>
      </c>
      <c r="J58" s="5">
        <v>38.291301727294922</v>
      </c>
      <c r="K58" s="5">
        <v>7.013390064239502</v>
      </c>
    </row>
    <row r="59" spans="1:11" ht="17.25" customHeight="1" x14ac:dyDescent="0.2">
      <c r="A59" s="4">
        <v>1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s="6">
        <v>0</v>
      </c>
      <c r="H59" t="s">
        <v>15</v>
      </c>
      <c r="I59" t="s">
        <v>16</v>
      </c>
      <c r="J59" s="5">
        <v>38.291301727294922</v>
      </c>
      <c r="K59" s="5">
        <v>9.0120401382446289</v>
      </c>
    </row>
    <row r="60" spans="1:11" ht="17.25" customHeight="1" x14ac:dyDescent="0.2">
      <c r="A60" s="4">
        <v>1</v>
      </c>
      <c r="B60" t="s">
        <v>11</v>
      </c>
      <c r="C60" t="s">
        <v>11</v>
      </c>
      <c r="D60" t="s">
        <v>11</v>
      </c>
      <c r="E60" t="s">
        <v>11</v>
      </c>
      <c r="F60" t="s">
        <v>11</v>
      </c>
      <c r="G60" s="6">
        <v>0</v>
      </c>
      <c r="H60" t="s">
        <v>15</v>
      </c>
      <c r="I60" t="s">
        <v>16</v>
      </c>
      <c r="J60" s="5">
        <v>38.291301727294922</v>
      </c>
      <c r="K60" s="5">
        <v>6.8522200584411621</v>
      </c>
    </row>
    <row r="61" spans="1:11" ht="17.25" customHeight="1" x14ac:dyDescent="0.2">
      <c r="A61" s="4">
        <v>116</v>
      </c>
      <c r="B61" t="s">
        <v>11</v>
      </c>
      <c r="C61" t="s">
        <v>25</v>
      </c>
      <c r="D61" t="s">
        <v>26</v>
      </c>
      <c r="E61" t="s">
        <v>11</v>
      </c>
      <c r="F61" t="s">
        <v>27</v>
      </c>
      <c r="G61" s="6" t="s">
        <v>18</v>
      </c>
      <c r="H61" t="s">
        <v>13</v>
      </c>
      <c r="I61" t="s">
        <v>16</v>
      </c>
      <c r="J61" s="5">
        <v>41.194999694824219</v>
      </c>
      <c r="K61" s="5">
        <v>16.605165481567379</v>
      </c>
    </row>
    <row r="62" spans="1:11" ht="17.25" customHeight="1" x14ac:dyDescent="0.2">
      <c r="A62" s="4">
        <v>1</v>
      </c>
      <c r="B62" t="s">
        <v>11</v>
      </c>
      <c r="C62" t="s">
        <v>11</v>
      </c>
      <c r="D62" t="s">
        <v>11</v>
      </c>
      <c r="E62" t="s">
        <v>11</v>
      </c>
      <c r="F62" t="s">
        <v>11</v>
      </c>
      <c r="G62" s="6">
        <v>0</v>
      </c>
      <c r="H62" t="s">
        <v>15</v>
      </c>
      <c r="I62" t="s">
        <v>16</v>
      </c>
      <c r="J62" s="5">
        <v>39.856899261474609</v>
      </c>
      <c r="K62" s="5">
        <v>7.5066099166870117</v>
      </c>
    </row>
    <row r="63" spans="1:11" ht="17.25" customHeight="1" x14ac:dyDescent="0.2">
      <c r="A63" s="4">
        <v>1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s="6">
        <v>0</v>
      </c>
      <c r="H63" t="s">
        <v>15</v>
      </c>
      <c r="I63" t="s">
        <v>16</v>
      </c>
      <c r="J63" s="5">
        <v>39.856899261474609</v>
      </c>
      <c r="K63" s="5">
        <v>7.688389778137207</v>
      </c>
    </row>
    <row r="64" spans="1:11" ht="17.25" customHeight="1" x14ac:dyDescent="0.2">
      <c r="A64" s="4">
        <v>1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s="6">
        <v>0</v>
      </c>
      <c r="H64" t="s">
        <v>15</v>
      </c>
      <c r="I64" t="s">
        <v>16</v>
      </c>
      <c r="J64" s="5">
        <v>39.856899261474609</v>
      </c>
      <c r="K64" s="5">
        <v>20.544500350952148</v>
      </c>
    </row>
    <row r="65" spans="1:11" ht="17.25" customHeight="1" x14ac:dyDescent="0.2">
      <c r="A65" s="4">
        <v>1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s="6">
        <v>0</v>
      </c>
      <c r="H65" t="s">
        <v>15</v>
      </c>
      <c r="I65" t="s">
        <v>16</v>
      </c>
      <c r="J65" s="5">
        <v>39.856899261474609</v>
      </c>
      <c r="K65" s="5">
        <v>8.6371603012084961</v>
      </c>
    </row>
    <row r="66" spans="1:11" ht="17.25" customHeight="1" x14ac:dyDescent="0.2">
      <c r="A66" s="4">
        <v>1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s="6">
        <v>0</v>
      </c>
      <c r="H66" t="s">
        <v>15</v>
      </c>
      <c r="I66" t="s">
        <v>16</v>
      </c>
      <c r="J66" s="5">
        <v>39.856899261474609</v>
      </c>
      <c r="K66" s="5">
        <v>8.5762596130371094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A241"/>
  <sheetViews>
    <sheetView topLeftCell="N1" zoomScale="90" zoomScaleNormal="25" workbookViewId="0">
      <selection activeCell="Y15" sqref="Y15:Z18"/>
    </sheetView>
  </sheetViews>
  <sheetFormatPr baseColWidth="10" defaultColWidth="8.83203125" defaultRowHeight="15" x14ac:dyDescent="0.2"/>
  <cols>
    <col min="1" max="3" width="12.5" bestFit="1" customWidth="1"/>
    <col min="4" max="6" width="12.5" customWidth="1"/>
    <col min="7" max="7" width="12.5" bestFit="1" customWidth="1"/>
    <col min="8" max="8" width="12.5" customWidth="1"/>
    <col min="9" max="9" width="12.5" bestFit="1" customWidth="1"/>
    <col min="10" max="10" width="12.5" style="8" customWidth="1"/>
    <col min="11" max="11" width="12.5" bestFit="1" customWidth="1"/>
    <col min="12" max="19" width="12.5" customWidth="1"/>
    <col min="20" max="20" width="12" customWidth="1"/>
    <col min="21" max="32" width="12.5" customWidth="1"/>
    <col min="33" max="35" width="12.5" bestFit="1" customWidth="1"/>
    <col min="36" max="36" width="15" customWidth="1"/>
    <col min="37" max="37" width="12.5" bestFit="1" customWidth="1"/>
    <col min="38" max="38" width="18.33203125" customWidth="1"/>
    <col min="39" max="53" width="12.5" bestFit="1" customWidth="1"/>
  </cols>
  <sheetData>
    <row r="1" spans="1:53" ht="17.25" customHeight="1" x14ac:dyDescent="0.2">
      <c r="A1" s="9" t="s">
        <v>1</v>
      </c>
      <c r="B1" s="9" t="s">
        <v>2</v>
      </c>
      <c r="C1" s="9" t="s">
        <v>3</v>
      </c>
      <c r="D1" s="9" t="s">
        <v>30</v>
      </c>
      <c r="E1" s="9" t="s">
        <v>29</v>
      </c>
      <c r="F1" s="9" t="s">
        <v>36</v>
      </c>
      <c r="G1" s="9" t="s">
        <v>4</v>
      </c>
      <c r="H1" s="9" t="s">
        <v>70</v>
      </c>
      <c r="I1" t="s">
        <v>5</v>
      </c>
      <c r="J1" s="10" t="s">
        <v>28</v>
      </c>
      <c r="K1" t="s">
        <v>82</v>
      </c>
      <c r="L1" t="s">
        <v>103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s="9"/>
      <c r="AS1" s="9"/>
      <c r="AT1" s="9"/>
      <c r="AU1" s="9"/>
      <c r="AV1" s="9"/>
      <c r="AW1" s="9"/>
      <c r="AX1" s="9"/>
      <c r="AY1" s="9"/>
      <c r="AZ1" s="9"/>
      <c r="BA1" s="9"/>
    </row>
    <row r="2" spans="1:53" ht="17.25" customHeight="1" x14ac:dyDescent="0.2">
      <c r="A2" s="9" t="s">
        <v>29</v>
      </c>
      <c r="B2" s="9" t="s">
        <v>30</v>
      </c>
      <c r="C2" s="9" t="s">
        <v>30</v>
      </c>
      <c r="D2" s="9">
        <f t="shared" ref="D2:D12" si="0">COUNTIF($A2:$C2, "Cl")/3</f>
        <v>0.66666666666666663</v>
      </c>
      <c r="E2" s="9">
        <f t="shared" ref="E2:E12" si="1">COUNTIF($A2:$C2, "Br")/3</f>
        <v>0.33333333333333331</v>
      </c>
      <c r="F2" s="9">
        <f t="shared" ref="F2:F12" si="2">COUNTIF($A2:$C2, "I")/3</f>
        <v>0</v>
      </c>
      <c r="G2" s="9" t="s">
        <v>31</v>
      </c>
      <c r="H2" s="9" t="str">
        <f>CONCATENATE(A2,B2,C2,G2)</f>
        <v>BrClClFA</v>
      </c>
      <c r="I2" t="s">
        <v>32</v>
      </c>
      <c r="J2" s="11">
        <v>41.307600000000001</v>
      </c>
      <c r="K2" s="9">
        <f>_xlfn.XLOOKUP($G2,PROPERTY_BASKET!$S$1:$S$4,PROPERTY_BASKET!$U$1:$U$4)</f>
        <v>2.5299999999999998</v>
      </c>
      <c r="L2">
        <v>44.055999999999997</v>
      </c>
      <c r="M2">
        <v>0.25</v>
      </c>
      <c r="N2">
        <v>1.19</v>
      </c>
      <c r="O2">
        <v>207</v>
      </c>
      <c r="P2">
        <v>0.36</v>
      </c>
      <c r="Q2">
        <v>7.4169999999999998</v>
      </c>
      <c r="R2">
        <v>2.33</v>
      </c>
      <c r="S2">
        <v>82</v>
      </c>
      <c r="T2">
        <f>$D2*VLOOKUP($D$1, PROPERTY_BASKET!$A$6:$J$9, 5, FALSE) + $E2*VLOOKUP($E$1, PROPERTY_BASKET!$A$6:$J$9, 5, FALSE) + $F2*VLOOKUP($F$1, PROPERTY_BASKET!$A$6:$J$9, 5, FALSE)</f>
        <v>1.8599999999999999</v>
      </c>
      <c r="U2">
        <f>$D2*VLOOKUP($D$1, PROPERTY_BASKET!$A$6:$J$9, 6, FALSE) + $E2*VLOOKUP($E$1, PROPERTY_BASKET!$A$6:$J$9, 6, FALSE) + $F2*VLOOKUP($F$1, PROPERTY_BASKET!$A$6:$J$9, 6, FALSE)</f>
        <v>50.266666666666666</v>
      </c>
      <c r="V2">
        <f>$D2*VLOOKUP($D$1, PROPERTY_BASKET!$A$6:$J$9, 4, FALSE) + $E2*VLOOKUP($E$1, PROPERTY_BASKET!$A$6:$J$9, 4, FALSE) + $F2*VLOOKUP($F$1, PROPERTY_BASKET!$A$6:$J$9, 4, FALSE)</f>
        <v>3.5329999999999999</v>
      </c>
      <c r="W2">
        <f>$D2*VLOOKUP($D$1, PROPERTY_BASKET!$A$6:$J$9, 3, FALSE) + $E2*VLOOKUP($E$1, PROPERTY_BASKET!$A$6:$J$9, 3, FALSE) + $F2*VLOOKUP($F$1, PROPERTY_BASKET!$A$6:$J$9, 3, FALSE)</f>
        <v>12.583333333333332</v>
      </c>
      <c r="X2">
        <f>$D2*VLOOKUP($D$1, PROPERTY_BASKET!$A$6:$J$9, 2, FALSE) + $E2*VLOOKUP($E$1, PROPERTY_BASKET!$A$6:$J$9, 2, FALSE) + $F2*VLOOKUP($F$1, PROPERTY_BASKET!$A$6:$J$9, 2, FALSE)</f>
        <v>3.0933333333333328</v>
      </c>
      <c r="Y2">
        <f>$D2*VLOOKUP($D$1, PROPERTY_BASKET!$A$6:$J$9, 10, FALSE) + $E2*VLOOKUP($E$1, PROPERTY_BASKET!$A$6:$J$9, 10, FALSE) + $F2*VLOOKUP($F$1, PROPERTY_BASKET!$A$6:$J$9, 10, FALSE)</f>
        <v>23</v>
      </c>
      <c r="AG2" s="9">
        <f>_xlfn.XLOOKUP(G2,PROPERTY_BASKET!$S$1:$S$4,PROPERTY_BASKET!$X$1:$X$4)</f>
        <v>0.25</v>
      </c>
      <c r="AH2" s="9">
        <f>_xlfn.XLOOKUP($G2,PROPERTY_BASKET!$S$1:$S$4,PROPERTY_BASKET!$T$1:$T$4)</f>
        <v>44.055999999999997</v>
      </c>
      <c r="AI2" s="9">
        <f>_xlfn.XLOOKUP($G2,PROPERTY_BASKET!$S$1:$S$4,PROPERTY_BASKET!$U$1:$U$4)</f>
        <v>2.5299999999999998</v>
      </c>
      <c r="AJ2" s="9">
        <f>_xlfn.XLOOKUP($G2,PROPERTY_BASKET!$S$1:$S$4,PROPERTY_BASKET!$W$1:$W$4)</f>
        <v>2</v>
      </c>
      <c r="AK2" s="9">
        <f>_xlfn.XLOOKUP($I2,PROPERTY_BASKET!$Z$1:$Z$9,PROPERTY_BASKET!$AA$1:$AA$9)</f>
        <v>1.2</v>
      </c>
      <c r="AL2" s="9">
        <f>_xlfn.XLOOKUP($I2,PROPERTY_BASKET!$Z$1:$Z$9,PROPERTY_BASKET!$AB$1:$AB$9)</f>
        <v>42.84</v>
      </c>
      <c r="AM2" s="9">
        <f>_xlfn.XLOOKUP($I2,PROPERTY_BASKET!$Z$1:$Z$9,PROPERTY_BASKET!$AC$1:$AC$9)</f>
        <v>32</v>
      </c>
      <c r="AN2" s="9">
        <f>_xlfn.XLOOKUP($I2,PROPERTY_BASKET!$Z$1:$Z$9,PROPERTY_BASKET!$AD$1:$AD$9)</f>
        <v>4.17</v>
      </c>
      <c r="AO2" s="9">
        <f>_xlfn.XLOOKUP($I2,PROPERTY_BASKET!$Z$1:$Z$9,PROPERTY_BASKET!$AE$1:$AE$9)</f>
        <v>89.2</v>
      </c>
      <c r="AP2" s="9">
        <f>_xlfn.XLOOKUP($I2,PROPERTY_BASKET!$Z$1:$Z$9,PROPERTY_BASKET!$AF$1:$AF$9)</f>
        <v>0.39900000000000002</v>
      </c>
      <c r="AQ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7.25" customHeight="1" x14ac:dyDescent="0.2">
      <c r="A3" s="9" t="s">
        <v>29</v>
      </c>
      <c r="B3" s="9" t="s">
        <v>29</v>
      </c>
      <c r="C3" s="9" t="s">
        <v>30</v>
      </c>
      <c r="D3" s="9">
        <f t="shared" si="0"/>
        <v>0.33333333333333331</v>
      </c>
      <c r="E3" s="9">
        <f t="shared" si="1"/>
        <v>0.66666666666666663</v>
      </c>
      <c r="F3" s="9">
        <f t="shared" si="2"/>
        <v>0</v>
      </c>
      <c r="G3" s="9" t="s">
        <v>33</v>
      </c>
      <c r="H3" s="9" t="str">
        <f t="shared" ref="H3:H66" si="3">CONCATENATE(A3,B3,C3,G3)</f>
        <v>BrBrClCs</v>
      </c>
      <c r="I3" t="s">
        <v>34</v>
      </c>
      <c r="J3" s="11">
        <v>41.195</v>
      </c>
      <c r="K3" s="9">
        <f>_xlfn.XLOOKUP($G3,PROPERTY_BASKET!$S$1:$S$4,PROPERTY_BASKET!$U$1:$U$4)</f>
        <v>1.7</v>
      </c>
      <c r="L3">
        <v>132.91</v>
      </c>
      <c r="M3">
        <v>0</v>
      </c>
      <c r="N3">
        <v>1.19</v>
      </c>
      <c r="O3">
        <v>207</v>
      </c>
      <c r="P3">
        <v>0.36</v>
      </c>
      <c r="Q3">
        <v>7.4169999999999998</v>
      </c>
      <c r="R3">
        <v>2.33</v>
      </c>
      <c r="S3">
        <v>82</v>
      </c>
      <c r="T3">
        <f>$D3*VLOOKUP($D$1, PROPERTY_BASKET!$A$6:$J$9, 5, FALSE) + $E3*VLOOKUP($E$1, PROPERTY_BASKET!$A$6:$J$9, 5, FALSE) + $F3*VLOOKUP($F$1, PROPERTY_BASKET!$A$6:$J$9, 5, FALSE)</f>
        <v>1.91</v>
      </c>
      <c r="U3">
        <f>$D3*VLOOKUP($D$1, PROPERTY_BASKET!$A$6:$J$9, 6, FALSE) + $E3*VLOOKUP($E$1, PROPERTY_BASKET!$A$6:$J$9, 6, FALSE) + $F3*VLOOKUP($F$1, PROPERTY_BASKET!$A$6:$J$9, 6, FALSE)</f>
        <v>65.083333333333329</v>
      </c>
      <c r="V3">
        <f>$D3*VLOOKUP($D$1, PROPERTY_BASKET!$A$6:$J$9, 4, FALSE) + $E3*VLOOKUP($E$1, PROPERTY_BASKET!$A$6:$J$9, 4, FALSE) + $F3*VLOOKUP($F$1, PROPERTY_BASKET!$A$6:$J$9, 4, FALSE)</f>
        <v>3.4489999999999998</v>
      </c>
      <c r="W3">
        <f>$D3*VLOOKUP($D$1, PROPERTY_BASKET!$A$6:$J$9, 3, FALSE) + $E3*VLOOKUP($E$1, PROPERTY_BASKET!$A$6:$J$9, 3, FALSE) + $F3*VLOOKUP($F$1, PROPERTY_BASKET!$A$6:$J$9, 3, FALSE)</f>
        <v>12.198666666666666</v>
      </c>
      <c r="X3">
        <f>$D3*VLOOKUP($D$1, PROPERTY_BASKET!$A$6:$J$9, 2, FALSE) + $E3*VLOOKUP($E$1, PROPERTY_BASKET!$A$6:$J$9, 2, FALSE) + $F3*VLOOKUP($F$1, PROPERTY_BASKET!$A$6:$J$9, 2, FALSE)</f>
        <v>3.0266666666666664</v>
      </c>
      <c r="Y3">
        <f>$D3*VLOOKUP($D$1, PROPERTY_BASKET!$A$6:$J$9, 10, FALSE) + $E3*VLOOKUP($E$1, PROPERTY_BASKET!$A$6:$J$9, 10, FALSE) + $F3*VLOOKUP($F$1, PROPERTY_BASKET!$A$6:$J$9, 10, FALSE)</f>
        <v>29</v>
      </c>
      <c r="AG3" s="9">
        <f>_xlfn.XLOOKUP(G3,PROPERTY_BASKET!$S$1:$S$4,PROPERTY_BASKET!$X$1:$X$4)</f>
        <v>0</v>
      </c>
      <c r="AH3" s="9">
        <f>_xlfn.XLOOKUP($G3,PROPERTY_BASKET!$S$1:$S$4,PROPERTY_BASKET!$T$1:$T$4)</f>
        <v>132.91</v>
      </c>
      <c r="AI3" s="9">
        <f>_xlfn.XLOOKUP($G3,PROPERTY_BASKET!$S$1:$S$4,PROPERTY_BASKET!$U$1:$U$4)</f>
        <v>1.7</v>
      </c>
      <c r="AJ3" s="9">
        <f>_xlfn.XLOOKUP($G3,PROPERTY_BASKET!$S$1:$S$4,PROPERTY_BASKET!$W$1:$W$4)</f>
        <v>0</v>
      </c>
      <c r="AK3" s="9">
        <f>_xlfn.XLOOKUP($I3,PROPERTY_BASKET!$Z$1:$Z$9,PROPERTY_BASKET!$AA$1:$AA$9)</f>
        <v>1.02</v>
      </c>
      <c r="AL3" s="9">
        <f>_xlfn.XLOOKUP($I3,PROPERTY_BASKET!$Z$1:$Z$9,PROPERTY_BASKET!$AB$1:$AB$9)</f>
        <v>46.7</v>
      </c>
      <c r="AM3" s="9">
        <f>_xlfn.XLOOKUP($I3,PROPERTY_BASKET!$Z$1:$Z$9,PROPERTY_BASKET!$AC$1:$AC$9)</f>
        <v>29.8</v>
      </c>
      <c r="AN3" s="9">
        <f>_xlfn.XLOOKUP($I3,PROPERTY_BASKET!$Z$1:$Z$9,PROPERTY_BASKET!$AD$1:$AD$9)</f>
        <v>3.96</v>
      </c>
      <c r="AO3" s="9">
        <f>_xlfn.XLOOKUP($I3,PROPERTY_BASKET!$Z$1:$Z$9,PROPERTY_BASKET!$AE$1:$AE$9)</f>
        <v>70.900000000000006</v>
      </c>
      <c r="AP3" s="9">
        <f>_xlfn.XLOOKUP($I3,PROPERTY_BASKET!$Z$1:$Z$9,PROPERTY_BASKET!$AF$1:$AF$9)</f>
        <v>0.39</v>
      </c>
      <c r="AQ3" s="9"/>
      <c r="AS3" s="9"/>
      <c r="AT3" s="9"/>
      <c r="AU3" s="9"/>
      <c r="AV3" s="9"/>
      <c r="AW3" s="9"/>
      <c r="AX3" s="9"/>
      <c r="AY3" s="9"/>
      <c r="AZ3" s="9"/>
      <c r="BA3" s="9"/>
    </row>
    <row r="4" spans="1:53" ht="17.25" customHeight="1" x14ac:dyDescent="0.2">
      <c r="A4" s="9" t="s">
        <v>30</v>
      </c>
      <c r="B4" s="9" t="s">
        <v>30</v>
      </c>
      <c r="C4" s="9" t="s">
        <v>30</v>
      </c>
      <c r="D4" s="9">
        <f t="shared" si="0"/>
        <v>1</v>
      </c>
      <c r="E4" s="9">
        <f t="shared" si="1"/>
        <v>0</v>
      </c>
      <c r="F4" s="9">
        <f t="shared" si="2"/>
        <v>0</v>
      </c>
      <c r="G4" s="9" t="s">
        <v>35</v>
      </c>
      <c r="H4" s="9" t="str">
        <f t="shared" si="3"/>
        <v>ClClClMA</v>
      </c>
      <c r="I4" t="s">
        <v>32</v>
      </c>
      <c r="J4" s="11">
        <v>41.032499999999999</v>
      </c>
      <c r="K4" s="9">
        <f>_xlfn.XLOOKUP($G4,PROPERTY_BASKET!$S$1:$S$4,PROPERTY_BASKET!$U$1:$U$4)</f>
        <v>2.17</v>
      </c>
      <c r="L4">
        <v>32.07</v>
      </c>
      <c r="M4">
        <v>2.2999999999999998</v>
      </c>
      <c r="N4">
        <v>1.19</v>
      </c>
      <c r="O4">
        <v>207</v>
      </c>
      <c r="P4">
        <v>0.36</v>
      </c>
      <c r="Q4">
        <v>7.4169999999999998</v>
      </c>
      <c r="R4">
        <v>2.33</v>
      </c>
      <c r="S4">
        <v>82</v>
      </c>
      <c r="T4">
        <f>$D4*VLOOKUP($D$1, PROPERTY_BASKET!$A$6:$J$9, 5, FALSE) + $E4*VLOOKUP($E$1, PROPERTY_BASKET!$A$6:$J$9, 5, FALSE) + $F4*VLOOKUP($F$1, PROPERTY_BASKET!$A$6:$J$9, 5, FALSE)</f>
        <v>1.81</v>
      </c>
      <c r="U4">
        <f>$D4*VLOOKUP($D$1, PROPERTY_BASKET!$A$6:$J$9, 6, FALSE) + $E4*VLOOKUP($E$1, PROPERTY_BASKET!$A$6:$J$9, 6, FALSE) + $F4*VLOOKUP($F$1, PROPERTY_BASKET!$A$6:$J$9, 6, FALSE)</f>
        <v>35.450000000000003</v>
      </c>
      <c r="V4">
        <f>$D4*VLOOKUP($D$1, PROPERTY_BASKET!$A$6:$J$9, 4, FALSE) + $E4*VLOOKUP($E$1, PROPERTY_BASKET!$A$6:$J$9, 4, FALSE) + $F4*VLOOKUP($F$1, PROPERTY_BASKET!$A$6:$J$9, 4, FALSE)</f>
        <v>3.617</v>
      </c>
      <c r="W4">
        <f>$D4*VLOOKUP($D$1, PROPERTY_BASKET!$A$6:$J$9, 3, FALSE) + $E4*VLOOKUP($E$1, PROPERTY_BASKET!$A$6:$J$9, 3, FALSE) + $F4*VLOOKUP($F$1, PROPERTY_BASKET!$A$6:$J$9, 3, FALSE)</f>
        <v>12.968</v>
      </c>
      <c r="X4">
        <f>$D4*VLOOKUP($D$1, PROPERTY_BASKET!$A$6:$J$9, 2, FALSE) + $E4*VLOOKUP($E$1, PROPERTY_BASKET!$A$6:$J$9, 2, FALSE) + $F4*VLOOKUP($F$1, PROPERTY_BASKET!$A$6:$J$9, 2, FALSE)</f>
        <v>3.16</v>
      </c>
      <c r="Y4">
        <f>$D4*VLOOKUP($D$1, PROPERTY_BASKET!$A$6:$J$9, 10, FALSE) + $E4*VLOOKUP($E$1, PROPERTY_BASKET!$A$6:$J$9, 10, FALSE) + $F4*VLOOKUP($F$1, PROPERTY_BASKET!$A$6:$J$9, 10, FALSE)</f>
        <v>17</v>
      </c>
      <c r="AG4" s="9">
        <f>_xlfn.XLOOKUP(G4,PROPERTY_BASKET!$S$1:$S$4,PROPERTY_BASKET!$X$1:$X$4)</f>
        <v>2.2999999999999998</v>
      </c>
      <c r="AH4" s="9">
        <f>_xlfn.XLOOKUP($G4,PROPERTY_BASKET!$S$1:$S$4,PROPERTY_BASKET!$T$1:$T$4)</f>
        <v>32.07</v>
      </c>
      <c r="AI4" s="9">
        <f>_xlfn.XLOOKUP($G4,PROPERTY_BASKET!$S$1:$S$4,PROPERTY_BASKET!$U$1:$U$4)</f>
        <v>2.17</v>
      </c>
      <c r="AJ4" s="9">
        <f>_xlfn.XLOOKUP($G4,PROPERTY_BASKET!$S$1:$S$4,PROPERTY_BASKET!$W$1:$W$4)</f>
        <v>3</v>
      </c>
      <c r="AK4" s="9">
        <f>_xlfn.XLOOKUP($I4,PROPERTY_BASKET!$Z$1:$Z$9,PROPERTY_BASKET!$AA$1:$AA$9)</f>
        <v>1.2</v>
      </c>
      <c r="AL4" s="9">
        <f>_xlfn.XLOOKUP($I4,PROPERTY_BASKET!$Z$1:$Z$9,PROPERTY_BASKET!$AB$1:$AB$9)</f>
        <v>42.84</v>
      </c>
      <c r="AM4" s="9">
        <f>_xlfn.XLOOKUP($I4,PROPERTY_BASKET!$Z$1:$Z$9,PROPERTY_BASKET!$AC$1:$AC$9)</f>
        <v>32</v>
      </c>
      <c r="AN4" s="9">
        <f>_xlfn.XLOOKUP($I4,PROPERTY_BASKET!$Z$1:$Z$9,PROPERTY_BASKET!$AD$1:$AD$9)</f>
        <v>4.17</v>
      </c>
      <c r="AO4" s="9">
        <f>_xlfn.XLOOKUP($I4,PROPERTY_BASKET!$Z$1:$Z$9,PROPERTY_BASKET!$AE$1:$AE$9)</f>
        <v>89.2</v>
      </c>
      <c r="AP4" s="9">
        <f>_xlfn.XLOOKUP($I4,PROPERTY_BASKET!$Z$1:$Z$9,PROPERTY_BASKET!$AF$1:$AF$9)</f>
        <v>0.39900000000000002</v>
      </c>
      <c r="AQ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7.25" customHeight="1" x14ac:dyDescent="0.2">
      <c r="A5" s="9" t="s">
        <v>30</v>
      </c>
      <c r="B5" s="9" t="s">
        <v>30</v>
      </c>
      <c r="C5" s="9" t="s">
        <v>30</v>
      </c>
      <c r="D5" s="9">
        <f t="shared" si="0"/>
        <v>1</v>
      </c>
      <c r="E5" s="9">
        <f t="shared" si="1"/>
        <v>0</v>
      </c>
      <c r="F5" s="9">
        <f t="shared" si="2"/>
        <v>0</v>
      </c>
      <c r="G5" s="9" t="s">
        <v>33</v>
      </c>
      <c r="H5" s="9" t="str">
        <f t="shared" si="3"/>
        <v>ClClClCs</v>
      </c>
      <c r="I5" t="s">
        <v>32</v>
      </c>
      <c r="J5" s="11">
        <v>40.965699999999998</v>
      </c>
      <c r="K5" s="9">
        <f>_xlfn.XLOOKUP($G5,PROPERTY_BASKET!$S$1:$S$4,PROPERTY_BASKET!$U$1:$U$4)</f>
        <v>1.7</v>
      </c>
      <c r="L5">
        <v>132.91</v>
      </c>
      <c r="M5">
        <v>0</v>
      </c>
      <c r="N5">
        <v>1.19</v>
      </c>
      <c r="O5">
        <v>207</v>
      </c>
      <c r="P5">
        <v>0.36</v>
      </c>
      <c r="Q5">
        <v>7.4169999999999998</v>
      </c>
      <c r="R5">
        <v>2.33</v>
      </c>
      <c r="S5">
        <v>82</v>
      </c>
      <c r="T5">
        <f>$D5*VLOOKUP($D$1, PROPERTY_BASKET!$A$6:$J$9, 5, FALSE) + $E5*VLOOKUP($E$1, PROPERTY_BASKET!$A$6:$J$9, 5, FALSE) + $F5*VLOOKUP($F$1, PROPERTY_BASKET!$A$6:$J$9, 5, FALSE)</f>
        <v>1.81</v>
      </c>
      <c r="U5">
        <f>$D5*VLOOKUP($D$1, PROPERTY_BASKET!$A$6:$J$9, 6, FALSE) + $E5*VLOOKUP($E$1, PROPERTY_BASKET!$A$6:$J$9, 6, FALSE) + $F5*VLOOKUP($F$1, PROPERTY_BASKET!$A$6:$J$9, 6, FALSE)</f>
        <v>35.450000000000003</v>
      </c>
      <c r="V5">
        <f>$D5*VLOOKUP($D$1, PROPERTY_BASKET!$A$6:$J$9, 4, FALSE) + $E5*VLOOKUP($E$1, PROPERTY_BASKET!$A$6:$J$9, 4, FALSE) + $F5*VLOOKUP($F$1, PROPERTY_BASKET!$A$6:$J$9, 4, FALSE)</f>
        <v>3.617</v>
      </c>
      <c r="W5">
        <f>$D5*VLOOKUP($D$1, PROPERTY_BASKET!$A$6:$J$9, 3, FALSE) + $E5*VLOOKUP($E$1, PROPERTY_BASKET!$A$6:$J$9, 3, FALSE) + $F5*VLOOKUP($F$1, PROPERTY_BASKET!$A$6:$J$9, 3, FALSE)</f>
        <v>12.968</v>
      </c>
      <c r="X5">
        <f>$D5*VLOOKUP($D$1, PROPERTY_BASKET!$A$6:$J$9, 2, FALSE) + $E5*VLOOKUP($E$1, PROPERTY_BASKET!$A$6:$J$9, 2, FALSE) + $F5*VLOOKUP($F$1, PROPERTY_BASKET!$A$6:$J$9, 2, FALSE)</f>
        <v>3.16</v>
      </c>
      <c r="Y5">
        <f>$D5*VLOOKUP($D$1, PROPERTY_BASKET!$A$6:$J$9, 10, FALSE) + $E5*VLOOKUP($E$1, PROPERTY_BASKET!$A$6:$J$9, 10, FALSE) + $F5*VLOOKUP($F$1, PROPERTY_BASKET!$A$6:$J$9, 10, FALSE)</f>
        <v>17</v>
      </c>
      <c r="AG5" s="9">
        <f>_xlfn.XLOOKUP(G5,PROPERTY_BASKET!$S$1:$S$4,PROPERTY_BASKET!$X$1:$X$4)</f>
        <v>0</v>
      </c>
      <c r="AH5" s="9">
        <f>_xlfn.XLOOKUP($G5,PROPERTY_BASKET!$S$1:$S$4,PROPERTY_BASKET!$T$1:$T$4)</f>
        <v>132.91</v>
      </c>
      <c r="AI5" s="9">
        <f>_xlfn.XLOOKUP($G5,PROPERTY_BASKET!$S$1:$S$4,PROPERTY_BASKET!$U$1:$U$4)</f>
        <v>1.7</v>
      </c>
      <c r="AJ5" s="9">
        <f>_xlfn.XLOOKUP($G5,PROPERTY_BASKET!$S$1:$S$4,PROPERTY_BASKET!$W$1:$W$4)</f>
        <v>0</v>
      </c>
      <c r="AK5" s="9">
        <f>_xlfn.XLOOKUP($I5,PROPERTY_BASKET!$Z$1:$Z$9,PROPERTY_BASKET!$AA$1:$AA$9)</f>
        <v>1.2</v>
      </c>
      <c r="AL5" s="9">
        <f>_xlfn.XLOOKUP($I5,PROPERTY_BASKET!$Z$1:$Z$9,PROPERTY_BASKET!$AB$1:$AB$9)</f>
        <v>42.84</v>
      </c>
      <c r="AM5" s="9">
        <f>_xlfn.XLOOKUP($I5,PROPERTY_BASKET!$Z$1:$Z$9,PROPERTY_BASKET!$AC$1:$AC$9)</f>
        <v>32</v>
      </c>
      <c r="AN5" s="9">
        <f>_xlfn.XLOOKUP($I5,PROPERTY_BASKET!$Z$1:$Z$9,PROPERTY_BASKET!$AD$1:$AD$9)</f>
        <v>4.17</v>
      </c>
      <c r="AO5" s="9">
        <f>_xlfn.XLOOKUP($I5,PROPERTY_BASKET!$Z$1:$Z$9,PROPERTY_BASKET!$AE$1:$AE$9)</f>
        <v>89.2</v>
      </c>
      <c r="AP5" s="9">
        <f>_xlfn.XLOOKUP($I5,PROPERTY_BASKET!$Z$1:$Z$9,PROPERTY_BASKET!$AF$1:$AF$9)</f>
        <v>0.39900000000000002</v>
      </c>
      <c r="AQ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7.25" customHeight="1" x14ac:dyDescent="0.2">
      <c r="A6" s="9" t="s">
        <v>36</v>
      </c>
      <c r="B6" s="9" t="s">
        <v>30</v>
      </c>
      <c r="C6" s="9" t="s">
        <v>30</v>
      </c>
      <c r="D6" s="9">
        <f t="shared" si="0"/>
        <v>0.66666666666666663</v>
      </c>
      <c r="E6" s="9">
        <f t="shared" si="1"/>
        <v>0</v>
      </c>
      <c r="F6" s="9">
        <f t="shared" si="2"/>
        <v>0.33333333333333331</v>
      </c>
      <c r="G6" s="9" t="s">
        <v>33</v>
      </c>
      <c r="H6" s="9" t="str">
        <f t="shared" si="3"/>
        <v>IClClCs</v>
      </c>
      <c r="I6" t="s">
        <v>32</v>
      </c>
      <c r="J6" s="11">
        <v>40.660800000000002</v>
      </c>
      <c r="K6" s="9">
        <f>_xlfn.XLOOKUP($G6,PROPERTY_BASKET!$S$1:$S$4,PROPERTY_BASKET!$U$1:$U$4)</f>
        <v>1.7</v>
      </c>
      <c r="L6">
        <v>132.91</v>
      </c>
      <c r="M6">
        <v>0</v>
      </c>
      <c r="N6">
        <v>1.19</v>
      </c>
      <c r="O6">
        <v>207</v>
      </c>
      <c r="P6">
        <v>0.36</v>
      </c>
      <c r="Q6">
        <v>7.4169999999999998</v>
      </c>
      <c r="R6">
        <v>2.33</v>
      </c>
      <c r="S6">
        <v>82</v>
      </c>
      <c r="T6">
        <f>$D6*VLOOKUP($D$1, PROPERTY_BASKET!$A$6:$J$9, 5, FALSE) + $E6*VLOOKUP($E$1, PROPERTY_BASKET!$A$6:$J$9, 5, FALSE) + $F6*VLOOKUP($F$1, PROPERTY_BASKET!$A$6:$J$9, 5, FALSE)</f>
        <v>1.8666666666666665</v>
      </c>
      <c r="U6">
        <f>$D6*VLOOKUP($D$1, PROPERTY_BASKET!$A$6:$J$9, 6, FALSE) + $E6*VLOOKUP($E$1, PROPERTY_BASKET!$A$6:$J$9, 6, FALSE) + $F6*VLOOKUP($F$1, PROPERTY_BASKET!$A$6:$J$9, 6, FALSE)</f>
        <v>65.933333333333337</v>
      </c>
      <c r="V6">
        <f>$D6*VLOOKUP($D$1, PROPERTY_BASKET!$A$6:$J$9, 4, FALSE) + $E6*VLOOKUP($E$1, PROPERTY_BASKET!$A$6:$J$9, 4, FALSE) + $F6*VLOOKUP($F$1, PROPERTY_BASKET!$A$6:$J$9, 4, FALSE)</f>
        <v>3.4313333333333333</v>
      </c>
      <c r="W6">
        <f>$D6*VLOOKUP($D$1, PROPERTY_BASKET!$A$6:$J$9, 3, FALSE) + $E6*VLOOKUP($E$1, PROPERTY_BASKET!$A$6:$J$9, 3, FALSE) + $F6*VLOOKUP($F$1, PROPERTY_BASKET!$A$6:$J$9, 3, FALSE)</f>
        <v>12.129</v>
      </c>
      <c r="X6">
        <f>$D6*VLOOKUP($D$1, PROPERTY_BASKET!$A$6:$J$9, 2, FALSE) + $E6*VLOOKUP($E$1, PROPERTY_BASKET!$A$6:$J$9, 2, FALSE) + $F6*VLOOKUP($F$1, PROPERTY_BASKET!$A$6:$J$9, 2, FALSE)</f>
        <v>2.9933333333333332</v>
      </c>
      <c r="Y6">
        <f>$D6*VLOOKUP($D$1, PROPERTY_BASKET!$A$6:$J$9, 10, FALSE) + $E6*VLOOKUP($E$1, PROPERTY_BASKET!$A$6:$J$9, 10, FALSE) + $F6*VLOOKUP($F$1, PROPERTY_BASKET!$A$6:$J$9, 10, FALSE)</f>
        <v>28.999999999999996</v>
      </c>
      <c r="AG6" s="9">
        <f>_xlfn.XLOOKUP(G6,PROPERTY_BASKET!$S$1:$S$4,PROPERTY_BASKET!$X$1:$X$4)</f>
        <v>0</v>
      </c>
      <c r="AH6" s="9">
        <f>_xlfn.XLOOKUP($G6,PROPERTY_BASKET!$S$1:$S$4,PROPERTY_BASKET!$T$1:$T$4)</f>
        <v>132.91</v>
      </c>
      <c r="AI6" s="9">
        <f>_xlfn.XLOOKUP($G6,PROPERTY_BASKET!$S$1:$S$4,PROPERTY_BASKET!$U$1:$U$4)</f>
        <v>1.7</v>
      </c>
      <c r="AJ6" s="9">
        <f>_xlfn.XLOOKUP($G6,PROPERTY_BASKET!$S$1:$S$4,PROPERTY_BASKET!$W$1:$W$4)</f>
        <v>0</v>
      </c>
      <c r="AK6" s="9">
        <f>_xlfn.XLOOKUP($I6,PROPERTY_BASKET!$Z$1:$Z$9,PROPERTY_BASKET!$AA$1:$AA$9)</f>
        <v>1.2</v>
      </c>
      <c r="AL6" s="9">
        <f>_xlfn.XLOOKUP($I6,PROPERTY_BASKET!$Z$1:$Z$9,PROPERTY_BASKET!$AB$1:$AB$9)</f>
        <v>42.84</v>
      </c>
      <c r="AM6" s="9">
        <f>_xlfn.XLOOKUP($I6,PROPERTY_BASKET!$Z$1:$Z$9,PROPERTY_BASKET!$AC$1:$AC$9)</f>
        <v>32</v>
      </c>
      <c r="AN6" s="9">
        <f>_xlfn.XLOOKUP($I6,PROPERTY_BASKET!$Z$1:$Z$9,PROPERTY_BASKET!$AD$1:$AD$9)</f>
        <v>4.17</v>
      </c>
      <c r="AO6" s="9">
        <f>_xlfn.XLOOKUP($I6,PROPERTY_BASKET!$Z$1:$Z$9,PROPERTY_BASKET!$AE$1:$AE$9)</f>
        <v>89.2</v>
      </c>
      <c r="AP6" s="9">
        <f>_xlfn.XLOOKUP($I6,PROPERTY_BASKET!$Z$1:$Z$9,PROPERTY_BASKET!$AF$1:$AF$9)</f>
        <v>0.39900000000000002</v>
      </c>
      <c r="AQ6" s="9"/>
      <c r="AS6" s="9"/>
      <c r="AT6" s="9"/>
      <c r="AU6" s="9"/>
      <c r="AV6" s="9"/>
      <c r="AW6" s="9"/>
      <c r="AX6" s="9"/>
      <c r="AY6" s="9"/>
      <c r="AZ6" s="9"/>
      <c r="BA6" s="9"/>
    </row>
    <row r="7" spans="1:53" ht="17.25" customHeight="1" x14ac:dyDescent="0.2">
      <c r="A7" s="9" t="s">
        <v>30</v>
      </c>
      <c r="B7" s="9" t="s">
        <v>30</v>
      </c>
      <c r="C7" s="9" t="s">
        <v>30</v>
      </c>
      <c r="D7" s="9">
        <f t="shared" si="0"/>
        <v>1</v>
      </c>
      <c r="E7" s="9">
        <f t="shared" si="1"/>
        <v>0</v>
      </c>
      <c r="F7" s="9">
        <f t="shared" si="2"/>
        <v>0</v>
      </c>
      <c r="G7" s="9" t="s">
        <v>35</v>
      </c>
      <c r="H7" s="9" t="str">
        <f t="shared" si="3"/>
        <v>ClClClMA</v>
      </c>
      <c r="I7" t="s">
        <v>34</v>
      </c>
      <c r="J7" s="11">
        <v>40.593499999999999</v>
      </c>
      <c r="K7" s="9">
        <f>_xlfn.XLOOKUP($G7,PROPERTY_BASKET!$S$1:$S$4,PROPERTY_BASKET!$U$1:$U$4)</f>
        <v>2.17</v>
      </c>
      <c r="L7">
        <v>32.07</v>
      </c>
      <c r="M7">
        <v>2.2999999999999998</v>
      </c>
      <c r="N7">
        <v>1.19</v>
      </c>
      <c r="O7">
        <v>207</v>
      </c>
      <c r="P7">
        <v>0.36</v>
      </c>
      <c r="Q7">
        <v>7.4169999999999998</v>
      </c>
      <c r="R7">
        <v>2.33</v>
      </c>
      <c r="S7">
        <v>82</v>
      </c>
      <c r="T7">
        <f>$D7*VLOOKUP($D$1, PROPERTY_BASKET!$A$6:$J$9, 5, FALSE) + $E7*VLOOKUP($E$1, PROPERTY_BASKET!$A$6:$J$9, 5, FALSE) + $F7*VLOOKUP($F$1, PROPERTY_BASKET!$A$6:$J$9, 5, FALSE)</f>
        <v>1.81</v>
      </c>
      <c r="U7">
        <f>$D7*VLOOKUP($D$1, PROPERTY_BASKET!$A$6:$J$9, 6, FALSE) + $E7*VLOOKUP($E$1, PROPERTY_BASKET!$A$6:$J$9, 6, FALSE) + $F7*VLOOKUP($F$1, PROPERTY_BASKET!$A$6:$J$9, 6, FALSE)</f>
        <v>35.450000000000003</v>
      </c>
      <c r="V7">
        <f>$D7*VLOOKUP($D$1, PROPERTY_BASKET!$A$6:$J$9, 4, FALSE) + $E7*VLOOKUP($E$1, PROPERTY_BASKET!$A$6:$J$9, 4, FALSE) + $F7*VLOOKUP($F$1, PROPERTY_BASKET!$A$6:$J$9, 4, FALSE)</f>
        <v>3.617</v>
      </c>
      <c r="W7">
        <f>$D7*VLOOKUP($D$1, PROPERTY_BASKET!$A$6:$J$9, 3, FALSE) + $E7*VLOOKUP($E$1, PROPERTY_BASKET!$A$6:$J$9, 3, FALSE) + $F7*VLOOKUP($F$1, PROPERTY_BASKET!$A$6:$J$9, 3, FALSE)</f>
        <v>12.968</v>
      </c>
      <c r="X7">
        <f>$D7*VLOOKUP($D$1, PROPERTY_BASKET!$A$6:$J$9, 2, FALSE) + $E7*VLOOKUP($E$1, PROPERTY_BASKET!$A$6:$J$9, 2, FALSE) + $F7*VLOOKUP($F$1, PROPERTY_BASKET!$A$6:$J$9, 2, FALSE)</f>
        <v>3.16</v>
      </c>
      <c r="Y7">
        <f>$D7*VLOOKUP($D$1, PROPERTY_BASKET!$A$6:$J$9, 10, FALSE) + $E7*VLOOKUP($E$1, PROPERTY_BASKET!$A$6:$J$9, 10, FALSE) + $F7*VLOOKUP($F$1, PROPERTY_BASKET!$A$6:$J$9, 10, FALSE)</f>
        <v>17</v>
      </c>
      <c r="AG7" s="9">
        <f>_xlfn.XLOOKUP(G7,PROPERTY_BASKET!$S$1:$S$4,PROPERTY_BASKET!$X$1:$X$4)</f>
        <v>2.2999999999999998</v>
      </c>
      <c r="AH7" s="9">
        <f>_xlfn.XLOOKUP($G7,PROPERTY_BASKET!$S$1:$S$4,PROPERTY_BASKET!$T$1:$T$4)</f>
        <v>32.07</v>
      </c>
      <c r="AI7" s="9">
        <f>_xlfn.XLOOKUP($G7,PROPERTY_BASKET!$S$1:$S$4,PROPERTY_BASKET!$U$1:$U$4)</f>
        <v>2.17</v>
      </c>
      <c r="AJ7" s="9">
        <f>_xlfn.XLOOKUP($G7,PROPERTY_BASKET!$S$1:$S$4,PROPERTY_BASKET!$W$1:$W$4)</f>
        <v>3</v>
      </c>
      <c r="AK7" s="9">
        <f>_xlfn.XLOOKUP($I7,PROPERTY_BASKET!$Z$1:$Z$9,PROPERTY_BASKET!$AA$1:$AA$9)</f>
        <v>1.02</v>
      </c>
      <c r="AL7" s="9">
        <f>_xlfn.XLOOKUP($I7,PROPERTY_BASKET!$Z$1:$Z$9,PROPERTY_BASKET!$AB$1:$AB$9)</f>
        <v>46.7</v>
      </c>
      <c r="AM7" s="9">
        <f>_xlfn.XLOOKUP($I7,PROPERTY_BASKET!$Z$1:$Z$9,PROPERTY_BASKET!$AC$1:$AC$9)</f>
        <v>29.8</v>
      </c>
      <c r="AN7" s="9">
        <f>_xlfn.XLOOKUP($I7,PROPERTY_BASKET!$Z$1:$Z$9,PROPERTY_BASKET!$AD$1:$AD$9)</f>
        <v>3.96</v>
      </c>
      <c r="AO7" s="9">
        <f>_xlfn.XLOOKUP($I7,PROPERTY_BASKET!$Z$1:$Z$9,PROPERTY_BASKET!$AE$1:$AE$9)</f>
        <v>70.900000000000006</v>
      </c>
      <c r="AP7" s="9">
        <f>_xlfn.XLOOKUP($I7,PROPERTY_BASKET!$Z$1:$Z$9,PROPERTY_BASKET!$AF$1:$AF$9)</f>
        <v>0.39</v>
      </c>
      <c r="AQ7" s="9"/>
      <c r="AS7" s="9"/>
      <c r="AT7" s="9"/>
      <c r="AU7" s="9"/>
      <c r="AV7" s="9"/>
      <c r="AW7" s="9"/>
      <c r="AX7" s="9"/>
      <c r="AY7" s="9"/>
      <c r="AZ7" s="9"/>
      <c r="BA7" s="9"/>
    </row>
    <row r="8" spans="1:53" ht="17.25" customHeight="1" x14ac:dyDescent="0.2">
      <c r="A8" s="9" t="s">
        <v>30</v>
      </c>
      <c r="B8" s="9" t="s">
        <v>30</v>
      </c>
      <c r="C8" s="9" t="s">
        <v>30</v>
      </c>
      <c r="D8" s="9">
        <f t="shared" si="0"/>
        <v>1</v>
      </c>
      <c r="E8" s="9">
        <f t="shared" si="1"/>
        <v>0</v>
      </c>
      <c r="F8" s="9">
        <f t="shared" si="2"/>
        <v>0</v>
      </c>
      <c r="G8" s="9" t="s">
        <v>31</v>
      </c>
      <c r="H8" s="9" t="str">
        <f t="shared" si="3"/>
        <v>ClClClFA</v>
      </c>
      <c r="I8" t="s">
        <v>32</v>
      </c>
      <c r="J8" s="11">
        <v>40.360100000000003</v>
      </c>
      <c r="K8" s="9">
        <f>_xlfn.XLOOKUP($G8,PROPERTY_BASKET!$S$1:$S$4,PROPERTY_BASKET!$U$1:$U$4)</f>
        <v>2.5299999999999998</v>
      </c>
      <c r="L8">
        <v>44.055999999999997</v>
      </c>
      <c r="M8">
        <v>0.25</v>
      </c>
      <c r="N8">
        <v>1.19</v>
      </c>
      <c r="O8">
        <v>207</v>
      </c>
      <c r="P8">
        <v>0.36</v>
      </c>
      <c r="Q8">
        <v>7.4169999999999998</v>
      </c>
      <c r="R8">
        <v>2.33</v>
      </c>
      <c r="S8">
        <v>82</v>
      </c>
      <c r="T8">
        <f>$D8*VLOOKUP($D$1, PROPERTY_BASKET!$A$6:$J$9, 5, FALSE) + $E8*VLOOKUP($E$1, PROPERTY_BASKET!$A$6:$J$9, 5, FALSE) + $F8*VLOOKUP($F$1, PROPERTY_BASKET!$A$6:$J$9, 5, FALSE)</f>
        <v>1.81</v>
      </c>
      <c r="U8">
        <f>$D8*VLOOKUP($D$1, PROPERTY_BASKET!$A$6:$J$9, 6, FALSE) + $E8*VLOOKUP($E$1, PROPERTY_BASKET!$A$6:$J$9, 6, FALSE) + $F8*VLOOKUP($F$1, PROPERTY_BASKET!$A$6:$J$9, 6, FALSE)</f>
        <v>35.450000000000003</v>
      </c>
      <c r="V8">
        <f>$D8*VLOOKUP($D$1, PROPERTY_BASKET!$A$6:$J$9, 4, FALSE) + $E8*VLOOKUP($E$1, PROPERTY_BASKET!$A$6:$J$9, 4, FALSE) + $F8*VLOOKUP($F$1, PROPERTY_BASKET!$A$6:$J$9, 4, FALSE)</f>
        <v>3.617</v>
      </c>
      <c r="W8">
        <f>$D8*VLOOKUP($D$1, PROPERTY_BASKET!$A$6:$J$9, 3, FALSE) + $E8*VLOOKUP($E$1, PROPERTY_BASKET!$A$6:$J$9, 3, FALSE) + $F8*VLOOKUP($F$1, PROPERTY_BASKET!$A$6:$J$9, 3, FALSE)</f>
        <v>12.968</v>
      </c>
      <c r="X8">
        <f>$D8*VLOOKUP($D$1, PROPERTY_BASKET!$A$6:$J$9, 2, FALSE) + $E8*VLOOKUP($E$1, PROPERTY_BASKET!$A$6:$J$9, 2, FALSE) + $F8*VLOOKUP($F$1, PROPERTY_BASKET!$A$6:$J$9, 2, FALSE)</f>
        <v>3.16</v>
      </c>
      <c r="Y8">
        <f>$D8*VLOOKUP($D$1, PROPERTY_BASKET!$A$6:$J$9, 10, FALSE) + $E8*VLOOKUP($E$1, PROPERTY_BASKET!$A$6:$J$9, 10, FALSE) + $F8*VLOOKUP($F$1, PROPERTY_BASKET!$A$6:$J$9, 10, FALSE)</f>
        <v>17</v>
      </c>
      <c r="AG8" s="9">
        <f>_xlfn.XLOOKUP(G8,PROPERTY_BASKET!$S$1:$S$4,PROPERTY_BASKET!$X$1:$X$4)</f>
        <v>0.25</v>
      </c>
      <c r="AH8" s="9">
        <f>_xlfn.XLOOKUP($G8,PROPERTY_BASKET!$S$1:$S$4,PROPERTY_BASKET!$T$1:$T$4)</f>
        <v>44.055999999999997</v>
      </c>
      <c r="AI8" s="9">
        <f>_xlfn.XLOOKUP($G8,PROPERTY_BASKET!$S$1:$S$4,PROPERTY_BASKET!$U$1:$U$4)</f>
        <v>2.5299999999999998</v>
      </c>
      <c r="AJ8" s="9">
        <f>_xlfn.XLOOKUP($G8,PROPERTY_BASKET!$S$1:$S$4,PROPERTY_BASKET!$W$1:$W$4)</f>
        <v>2</v>
      </c>
      <c r="AK8" s="9">
        <f>_xlfn.XLOOKUP($I8,PROPERTY_BASKET!$Z$1:$Z$9,PROPERTY_BASKET!$AA$1:$AA$9)</f>
        <v>1.2</v>
      </c>
      <c r="AL8" s="9">
        <f>_xlfn.XLOOKUP($I8,PROPERTY_BASKET!$Z$1:$Z$9,PROPERTY_BASKET!$AB$1:$AB$9)</f>
        <v>42.84</v>
      </c>
      <c r="AM8" s="9">
        <f>_xlfn.XLOOKUP($I8,PROPERTY_BASKET!$Z$1:$Z$9,PROPERTY_BASKET!$AC$1:$AC$9)</f>
        <v>32</v>
      </c>
      <c r="AN8" s="9">
        <f>_xlfn.XLOOKUP($I8,PROPERTY_BASKET!$Z$1:$Z$9,PROPERTY_BASKET!$AD$1:$AD$9)</f>
        <v>4.17</v>
      </c>
      <c r="AO8" s="9">
        <f>_xlfn.XLOOKUP($I8,PROPERTY_BASKET!$Z$1:$Z$9,PROPERTY_BASKET!$AE$1:$AE$9)</f>
        <v>89.2</v>
      </c>
      <c r="AP8" s="9">
        <f>_xlfn.XLOOKUP($I8,PROPERTY_BASKET!$Z$1:$Z$9,PROPERTY_BASKET!$AF$1:$AF$9)</f>
        <v>0.39900000000000002</v>
      </c>
      <c r="AQ8" s="9"/>
      <c r="AS8" s="9"/>
      <c r="AT8" s="9"/>
      <c r="AU8" s="9"/>
      <c r="AV8" s="9"/>
      <c r="AW8" s="9"/>
      <c r="AX8" s="9"/>
      <c r="AY8" s="9"/>
      <c r="AZ8" s="9"/>
      <c r="BA8" s="9"/>
    </row>
    <row r="9" spans="1:53" ht="17.25" customHeight="1" x14ac:dyDescent="0.2">
      <c r="A9" s="9" t="s">
        <v>30</v>
      </c>
      <c r="B9" s="9" t="s">
        <v>30</v>
      </c>
      <c r="C9" s="9" t="s">
        <v>30</v>
      </c>
      <c r="D9" s="9">
        <f t="shared" si="0"/>
        <v>1</v>
      </c>
      <c r="E9" s="9">
        <f t="shared" si="1"/>
        <v>0</v>
      </c>
      <c r="F9" s="9">
        <f t="shared" si="2"/>
        <v>0</v>
      </c>
      <c r="G9" s="9" t="s">
        <v>33</v>
      </c>
      <c r="H9" s="9" t="str">
        <f t="shared" si="3"/>
        <v>ClClClCs</v>
      </c>
      <c r="I9" t="s">
        <v>34</v>
      </c>
      <c r="J9" s="11">
        <v>40.267000000000003</v>
      </c>
      <c r="K9" s="9">
        <f>_xlfn.XLOOKUP($G9,PROPERTY_BASKET!$S$1:$S$4,PROPERTY_BASKET!$U$1:$U$4)</f>
        <v>1.7</v>
      </c>
      <c r="L9">
        <v>132.91</v>
      </c>
      <c r="M9">
        <v>0</v>
      </c>
      <c r="N9">
        <v>1.19</v>
      </c>
      <c r="O9">
        <v>207</v>
      </c>
      <c r="P9">
        <v>0.36</v>
      </c>
      <c r="Q9">
        <v>7.4169999999999998</v>
      </c>
      <c r="R9">
        <v>2.33</v>
      </c>
      <c r="S9">
        <v>82</v>
      </c>
      <c r="T9">
        <f>$D9*VLOOKUP($D$1, PROPERTY_BASKET!$A$6:$J$9, 5, FALSE) + $E9*VLOOKUP($E$1, PROPERTY_BASKET!$A$6:$J$9, 5, FALSE) + $F9*VLOOKUP($F$1, PROPERTY_BASKET!$A$6:$J$9, 5, FALSE)</f>
        <v>1.81</v>
      </c>
      <c r="U9">
        <f>$D9*VLOOKUP($D$1, PROPERTY_BASKET!$A$6:$J$9, 6, FALSE) + $E9*VLOOKUP($E$1, PROPERTY_BASKET!$A$6:$J$9, 6, FALSE) + $F9*VLOOKUP($F$1, PROPERTY_BASKET!$A$6:$J$9, 6, FALSE)</f>
        <v>35.450000000000003</v>
      </c>
      <c r="V9">
        <f>$D9*VLOOKUP($D$1, PROPERTY_BASKET!$A$6:$J$9, 4, FALSE) + $E9*VLOOKUP($E$1, PROPERTY_BASKET!$A$6:$J$9, 4, FALSE) + $F9*VLOOKUP($F$1, PROPERTY_BASKET!$A$6:$J$9, 4, FALSE)</f>
        <v>3.617</v>
      </c>
      <c r="W9">
        <f>$D9*VLOOKUP($D$1, PROPERTY_BASKET!$A$6:$J$9, 3, FALSE) + $E9*VLOOKUP($E$1, PROPERTY_BASKET!$A$6:$J$9, 3, FALSE) + $F9*VLOOKUP($F$1, PROPERTY_BASKET!$A$6:$J$9, 3, FALSE)</f>
        <v>12.968</v>
      </c>
      <c r="X9">
        <f>$D9*VLOOKUP($D$1, PROPERTY_BASKET!$A$6:$J$9, 2, FALSE) + $E9*VLOOKUP($E$1, PROPERTY_BASKET!$A$6:$J$9, 2, FALSE) + $F9*VLOOKUP($F$1, PROPERTY_BASKET!$A$6:$J$9, 2, FALSE)</f>
        <v>3.16</v>
      </c>
      <c r="Y9">
        <f>$D9*VLOOKUP($D$1, PROPERTY_BASKET!$A$6:$J$9, 10, FALSE) + $E9*VLOOKUP($E$1, PROPERTY_BASKET!$A$6:$J$9, 10, FALSE) + $F9*VLOOKUP($F$1, PROPERTY_BASKET!$A$6:$J$9, 10, FALSE)</f>
        <v>17</v>
      </c>
      <c r="AG9" s="9">
        <f>_xlfn.XLOOKUP(G9,PROPERTY_BASKET!$S$1:$S$4,PROPERTY_BASKET!$X$1:$X$4)</f>
        <v>0</v>
      </c>
      <c r="AH9" s="9">
        <f>_xlfn.XLOOKUP($G9,PROPERTY_BASKET!$S$1:$S$4,PROPERTY_BASKET!$T$1:$T$4)</f>
        <v>132.91</v>
      </c>
      <c r="AI9" s="9">
        <f>_xlfn.XLOOKUP($G9,PROPERTY_BASKET!$S$1:$S$4,PROPERTY_BASKET!$U$1:$U$4)</f>
        <v>1.7</v>
      </c>
      <c r="AJ9" s="9">
        <f>_xlfn.XLOOKUP($G9,PROPERTY_BASKET!$S$1:$S$4,PROPERTY_BASKET!$W$1:$W$4)</f>
        <v>0</v>
      </c>
      <c r="AK9" s="9">
        <f>_xlfn.XLOOKUP($I9,PROPERTY_BASKET!$Z$1:$Z$9,PROPERTY_BASKET!$AA$1:$AA$9)</f>
        <v>1.02</v>
      </c>
      <c r="AL9" s="9">
        <f>_xlfn.XLOOKUP($I9,PROPERTY_BASKET!$Z$1:$Z$9,PROPERTY_BASKET!$AB$1:$AB$9)</f>
        <v>46.7</v>
      </c>
      <c r="AM9" s="9">
        <f>_xlfn.XLOOKUP($I9,PROPERTY_BASKET!$Z$1:$Z$9,PROPERTY_BASKET!$AC$1:$AC$9)</f>
        <v>29.8</v>
      </c>
      <c r="AN9" s="9">
        <f>_xlfn.XLOOKUP($I9,PROPERTY_BASKET!$Z$1:$Z$9,PROPERTY_BASKET!$AD$1:$AD$9)</f>
        <v>3.96</v>
      </c>
      <c r="AO9" s="9">
        <f>_xlfn.XLOOKUP($I9,PROPERTY_BASKET!$Z$1:$Z$9,PROPERTY_BASKET!$AE$1:$AE$9)</f>
        <v>70.900000000000006</v>
      </c>
      <c r="AP9" s="9">
        <f>_xlfn.XLOOKUP($I9,PROPERTY_BASKET!$Z$1:$Z$9,PROPERTY_BASKET!$AF$1:$AF$9)</f>
        <v>0.39</v>
      </c>
      <c r="AQ9" s="9"/>
      <c r="AS9" s="9"/>
      <c r="AT9" s="9"/>
      <c r="AU9" s="9"/>
      <c r="AV9" s="9"/>
      <c r="AW9" s="9"/>
      <c r="AX9" s="9"/>
      <c r="AY9" s="9"/>
      <c r="AZ9" s="9"/>
      <c r="BA9" s="9"/>
    </row>
    <row r="10" spans="1:53" ht="17.25" customHeight="1" x14ac:dyDescent="0.2">
      <c r="A10" s="9" t="s">
        <v>29</v>
      </c>
      <c r="B10" s="9" t="s">
        <v>30</v>
      </c>
      <c r="C10" s="9" t="s">
        <v>30</v>
      </c>
      <c r="D10" s="9">
        <f t="shared" si="0"/>
        <v>0.66666666666666663</v>
      </c>
      <c r="E10" s="9">
        <f t="shared" si="1"/>
        <v>0.33333333333333331</v>
      </c>
      <c r="F10" s="9">
        <f t="shared" si="2"/>
        <v>0</v>
      </c>
      <c r="G10" s="9" t="s">
        <v>33</v>
      </c>
      <c r="H10" s="9" t="str">
        <f t="shared" si="3"/>
        <v>BrClClCs</v>
      </c>
      <c r="I10" t="s">
        <v>34</v>
      </c>
      <c r="J10" s="11">
        <v>39.856900000000003</v>
      </c>
      <c r="K10" s="9">
        <f>_xlfn.XLOOKUP($G10,PROPERTY_BASKET!$S$1:$S$4,PROPERTY_BASKET!$U$1:$U$4)</f>
        <v>1.7</v>
      </c>
      <c r="L10">
        <v>132.91</v>
      </c>
      <c r="M10">
        <v>0</v>
      </c>
      <c r="N10">
        <v>1.19</v>
      </c>
      <c r="O10">
        <v>207</v>
      </c>
      <c r="P10">
        <v>0.36</v>
      </c>
      <c r="Q10">
        <v>7.4169999999999998</v>
      </c>
      <c r="R10">
        <v>2.33</v>
      </c>
      <c r="S10">
        <v>82</v>
      </c>
      <c r="T10">
        <f>$D10*VLOOKUP($D$1, PROPERTY_BASKET!$A$6:$J$9, 5, FALSE) + $E10*VLOOKUP($E$1, PROPERTY_BASKET!$A$6:$J$9, 5, FALSE) + $F10*VLOOKUP($F$1, PROPERTY_BASKET!$A$6:$J$9, 5, FALSE)</f>
        <v>1.8599999999999999</v>
      </c>
      <c r="U10">
        <f>$D10*VLOOKUP($D$1, PROPERTY_BASKET!$A$6:$J$9, 6, FALSE) + $E10*VLOOKUP($E$1, PROPERTY_BASKET!$A$6:$J$9, 6, FALSE) + $F10*VLOOKUP($F$1, PROPERTY_BASKET!$A$6:$J$9, 6, FALSE)</f>
        <v>50.266666666666666</v>
      </c>
      <c r="V10">
        <f>$D10*VLOOKUP($D$1, PROPERTY_BASKET!$A$6:$J$9, 4, FALSE) + $E10*VLOOKUP($E$1, PROPERTY_BASKET!$A$6:$J$9, 4, FALSE) + $F10*VLOOKUP($F$1, PROPERTY_BASKET!$A$6:$J$9, 4, FALSE)</f>
        <v>3.5329999999999999</v>
      </c>
      <c r="W10">
        <f>$D10*VLOOKUP($D$1, PROPERTY_BASKET!$A$6:$J$9, 3, FALSE) + $E10*VLOOKUP($E$1, PROPERTY_BASKET!$A$6:$J$9, 3, FALSE) + $F10*VLOOKUP($F$1, PROPERTY_BASKET!$A$6:$J$9, 3, FALSE)</f>
        <v>12.583333333333332</v>
      </c>
      <c r="X10">
        <f>$D10*VLOOKUP($D$1, PROPERTY_BASKET!$A$6:$J$9, 2, FALSE) + $E10*VLOOKUP($E$1, PROPERTY_BASKET!$A$6:$J$9, 2, FALSE) + $F10*VLOOKUP($F$1, PROPERTY_BASKET!$A$6:$J$9, 2, FALSE)</f>
        <v>3.0933333333333328</v>
      </c>
      <c r="Y10">
        <f>$D10*VLOOKUP($D$1, PROPERTY_BASKET!$A$6:$J$9, 10, FALSE) + $E10*VLOOKUP($E$1, PROPERTY_BASKET!$A$6:$J$9, 10, FALSE) + $F10*VLOOKUP($F$1, PROPERTY_BASKET!$A$6:$J$9, 10, FALSE)</f>
        <v>23</v>
      </c>
      <c r="AG10" s="9">
        <f>_xlfn.XLOOKUP(G10,PROPERTY_BASKET!$S$1:$S$4,PROPERTY_BASKET!$X$1:$X$4)</f>
        <v>0</v>
      </c>
      <c r="AH10" s="9">
        <f>_xlfn.XLOOKUP($G10,PROPERTY_BASKET!$S$1:$S$4,PROPERTY_BASKET!$T$1:$T$4)</f>
        <v>132.91</v>
      </c>
      <c r="AI10" s="9">
        <f>_xlfn.XLOOKUP($G10,PROPERTY_BASKET!$S$1:$S$4,PROPERTY_BASKET!$U$1:$U$4)</f>
        <v>1.7</v>
      </c>
      <c r="AJ10" s="9">
        <f>_xlfn.XLOOKUP($G10,PROPERTY_BASKET!$S$1:$S$4,PROPERTY_BASKET!$W$1:$W$4)</f>
        <v>0</v>
      </c>
      <c r="AK10" s="9">
        <f>_xlfn.XLOOKUP($I10,PROPERTY_BASKET!$Z$1:$Z$9,PROPERTY_BASKET!$AA$1:$AA$9)</f>
        <v>1.02</v>
      </c>
      <c r="AL10" s="9">
        <f>_xlfn.XLOOKUP($I10,PROPERTY_BASKET!$Z$1:$Z$9,PROPERTY_BASKET!$AB$1:$AB$9)</f>
        <v>46.7</v>
      </c>
      <c r="AM10" s="9">
        <f>_xlfn.XLOOKUP($I10,PROPERTY_BASKET!$Z$1:$Z$9,PROPERTY_BASKET!$AC$1:$AC$9)</f>
        <v>29.8</v>
      </c>
      <c r="AN10" s="9">
        <f>_xlfn.XLOOKUP($I10,PROPERTY_BASKET!$Z$1:$Z$9,PROPERTY_BASKET!$AD$1:$AD$9)</f>
        <v>3.96</v>
      </c>
      <c r="AO10" s="9">
        <f>_xlfn.XLOOKUP($I10,PROPERTY_BASKET!$Z$1:$Z$9,PROPERTY_BASKET!$AE$1:$AE$9)</f>
        <v>70.900000000000006</v>
      </c>
      <c r="AP10" s="9">
        <f>_xlfn.XLOOKUP($I10,PROPERTY_BASKET!$Z$1:$Z$9,PROPERTY_BASKET!$AF$1:$AF$9)</f>
        <v>0.39</v>
      </c>
      <c r="AQ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3" ht="17.25" customHeight="1" x14ac:dyDescent="0.2">
      <c r="A11" s="9" t="s">
        <v>29</v>
      </c>
      <c r="B11" s="9" t="s">
        <v>30</v>
      </c>
      <c r="C11" s="9" t="s">
        <v>30</v>
      </c>
      <c r="D11" s="9">
        <f t="shared" si="0"/>
        <v>0.66666666666666663</v>
      </c>
      <c r="E11" s="9">
        <f t="shared" si="1"/>
        <v>0.33333333333333331</v>
      </c>
      <c r="F11" s="9">
        <f t="shared" si="2"/>
        <v>0</v>
      </c>
      <c r="G11" s="9" t="s">
        <v>35</v>
      </c>
      <c r="H11" s="9" t="str">
        <f t="shared" si="3"/>
        <v>BrClClMA</v>
      </c>
      <c r="I11" t="s">
        <v>34</v>
      </c>
      <c r="J11" s="11">
        <v>39.515000000000001</v>
      </c>
      <c r="K11" s="9">
        <f>_xlfn.XLOOKUP($G11,PROPERTY_BASKET!$S$1:$S$4,PROPERTY_BASKET!$U$1:$U$4)</f>
        <v>2.17</v>
      </c>
      <c r="L11">
        <v>32.07</v>
      </c>
      <c r="M11">
        <v>2.2999999999999998</v>
      </c>
      <c r="N11">
        <v>1.19</v>
      </c>
      <c r="O11">
        <v>207</v>
      </c>
      <c r="P11">
        <v>0.36</v>
      </c>
      <c r="Q11">
        <v>7.4169999999999998</v>
      </c>
      <c r="R11">
        <v>2.33</v>
      </c>
      <c r="S11">
        <v>82</v>
      </c>
      <c r="T11">
        <f>$D11*VLOOKUP($D$1, PROPERTY_BASKET!$A$6:$J$9, 5, FALSE) + $E11*VLOOKUP($E$1, PROPERTY_BASKET!$A$6:$J$9, 5, FALSE) + $F11*VLOOKUP($F$1, PROPERTY_BASKET!$A$6:$J$9, 5, FALSE)</f>
        <v>1.8599999999999999</v>
      </c>
      <c r="U11">
        <f>$D11*VLOOKUP($D$1, PROPERTY_BASKET!$A$6:$J$9, 6, FALSE) + $E11*VLOOKUP($E$1, PROPERTY_BASKET!$A$6:$J$9, 6, FALSE) + $F11*VLOOKUP($F$1, PROPERTY_BASKET!$A$6:$J$9, 6, FALSE)</f>
        <v>50.266666666666666</v>
      </c>
      <c r="V11">
        <f>$D11*VLOOKUP($D$1, PROPERTY_BASKET!$A$6:$J$9, 4, FALSE) + $E11*VLOOKUP($E$1, PROPERTY_BASKET!$A$6:$J$9, 4, FALSE) + $F11*VLOOKUP($F$1, PROPERTY_BASKET!$A$6:$J$9, 4, FALSE)</f>
        <v>3.5329999999999999</v>
      </c>
      <c r="W11">
        <f>$D11*VLOOKUP($D$1, PROPERTY_BASKET!$A$6:$J$9, 3, FALSE) + $E11*VLOOKUP($E$1, PROPERTY_BASKET!$A$6:$J$9, 3, FALSE) + $F11*VLOOKUP($F$1, PROPERTY_BASKET!$A$6:$J$9, 3, FALSE)</f>
        <v>12.583333333333332</v>
      </c>
      <c r="X11">
        <f>$D11*VLOOKUP($D$1, PROPERTY_BASKET!$A$6:$J$9, 2, FALSE) + $E11*VLOOKUP($E$1, PROPERTY_BASKET!$A$6:$J$9, 2, FALSE) + $F11*VLOOKUP($F$1, PROPERTY_BASKET!$A$6:$J$9, 2, FALSE)</f>
        <v>3.0933333333333328</v>
      </c>
      <c r="Y11">
        <f>$D11*VLOOKUP($D$1, PROPERTY_BASKET!$A$6:$J$9, 10, FALSE) + $E11*VLOOKUP($E$1, PROPERTY_BASKET!$A$6:$J$9, 10, FALSE) + $F11*VLOOKUP($F$1, PROPERTY_BASKET!$A$6:$J$9, 10, FALSE)</f>
        <v>23</v>
      </c>
      <c r="AG11" s="9">
        <f>_xlfn.XLOOKUP(G11,PROPERTY_BASKET!$S$1:$S$4,PROPERTY_BASKET!$X$1:$X$4)</f>
        <v>2.2999999999999998</v>
      </c>
      <c r="AH11" s="9">
        <f>_xlfn.XLOOKUP($G11,PROPERTY_BASKET!$S$1:$S$4,PROPERTY_BASKET!$T$1:$T$4)</f>
        <v>32.07</v>
      </c>
      <c r="AI11" s="9">
        <f>_xlfn.XLOOKUP($G11,PROPERTY_BASKET!$S$1:$S$4,PROPERTY_BASKET!$U$1:$U$4)</f>
        <v>2.17</v>
      </c>
      <c r="AJ11" s="9">
        <f>_xlfn.XLOOKUP($G11,PROPERTY_BASKET!$S$1:$S$4,PROPERTY_BASKET!$W$1:$W$4)</f>
        <v>3</v>
      </c>
      <c r="AK11" s="9">
        <f>_xlfn.XLOOKUP($I11,PROPERTY_BASKET!$Z$1:$Z$9,PROPERTY_BASKET!$AA$1:$AA$9)</f>
        <v>1.02</v>
      </c>
      <c r="AL11" s="9">
        <f>_xlfn.XLOOKUP($I11,PROPERTY_BASKET!$Z$1:$Z$9,PROPERTY_BASKET!$AB$1:$AB$9)</f>
        <v>46.7</v>
      </c>
      <c r="AM11" s="9">
        <f>_xlfn.XLOOKUP($I11,PROPERTY_BASKET!$Z$1:$Z$9,PROPERTY_BASKET!$AC$1:$AC$9)</f>
        <v>29.8</v>
      </c>
      <c r="AN11" s="9">
        <f>_xlfn.XLOOKUP($I11,PROPERTY_BASKET!$Z$1:$Z$9,PROPERTY_BASKET!$AD$1:$AD$9)</f>
        <v>3.96</v>
      </c>
      <c r="AO11" s="9">
        <f>_xlfn.XLOOKUP($I11,PROPERTY_BASKET!$Z$1:$Z$9,PROPERTY_BASKET!$AE$1:$AE$9)</f>
        <v>70.900000000000006</v>
      </c>
      <c r="AP11" s="9">
        <f>_xlfn.XLOOKUP($I11,PROPERTY_BASKET!$Z$1:$Z$9,PROPERTY_BASKET!$AF$1:$AF$9)</f>
        <v>0.39</v>
      </c>
      <c r="AQ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3" ht="17.25" customHeight="1" x14ac:dyDescent="0.2">
      <c r="A12" s="9" t="s">
        <v>36</v>
      </c>
      <c r="B12" s="9" t="s">
        <v>36</v>
      </c>
      <c r="C12" s="9" t="s">
        <v>30</v>
      </c>
      <c r="D12" s="9">
        <f t="shared" si="0"/>
        <v>0.33333333333333331</v>
      </c>
      <c r="E12" s="9">
        <f t="shared" si="1"/>
        <v>0</v>
      </c>
      <c r="F12" s="9">
        <f t="shared" si="2"/>
        <v>0.66666666666666663</v>
      </c>
      <c r="G12" s="9" t="s">
        <v>33</v>
      </c>
      <c r="H12" s="9" t="str">
        <f t="shared" si="3"/>
        <v>IIClCs</v>
      </c>
      <c r="I12" t="s">
        <v>32</v>
      </c>
      <c r="J12" s="11">
        <v>39.251399999999997</v>
      </c>
      <c r="K12" s="9">
        <f>_xlfn.XLOOKUP($G12,PROPERTY_BASKET!$S$1:$S$4,PROPERTY_BASKET!$U$1:$U$4)</f>
        <v>1.7</v>
      </c>
      <c r="L12">
        <v>132.91</v>
      </c>
      <c r="M12">
        <v>0</v>
      </c>
      <c r="N12">
        <v>1.19</v>
      </c>
      <c r="O12">
        <v>207</v>
      </c>
      <c r="P12">
        <v>0.36</v>
      </c>
      <c r="Q12">
        <v>7.4169999999999998</v>
      </c>
      <c r="R12">
        <v>2.33</v>
      </c>
      <c r="S12">
        <v>82</v>
      </c>
      <c r="T12">
        <f>$D12*VLOOKUP($D$1, PROPERTY_BASKET!$A$6:$J$9, 5, FALSE) + $E12*VLOOKUP($E$1, PROPERTY_BASKET!$A$6:$J$9, 5, FALSE) + $F12*VLOOKUP($F$1, PROPERTY_BASKET!$A$6:$J$9, 5, FALSE)</f>
        <v>1.9233333333333331</v>
      </c>
      <c r="U12">
        <f>$D12*VLOOKUP($D$1, PROPERTY_BASKET!$A$6:$J$9, 6, FALSE) + $E12*VLOOKUP($E$1, PROPERTY_BASKET!$A$6:$J$9, 6, FALSE) + $F12*VLOOKUP($F$1, PROPERTY_BASKET!$A$6:$J$9, 6, FALSE)</f>
        <v>96.416666666666657</v>
      </c>
      <c r="V12">
        <f>$D12*VLOOKUP($D$1, PROPERTY_BASKET!$A$6:$J$9, 4, FALSE) + $E12*VLOOKUP($E$1, PROPERTY_BASKET!$A$6:$J$9, 4, FALSE) + $F12*VLOOKUP($F$1, PROPERTY_BASKET!$A$6:$J$9, 4, FALSE)</f>
        <v>3.2456666666666667</v>
      </c>
      <c r="W12">
        <f>$D12*VLOOKUP($D$1, PROPERTY_BASKET!$A$6:$J$9, 3, FALSE) + $E12*VLOOKUP($E$1, PROPERTY_BASKET!$A$6:$J$9, 3, FALSE) + $F12*VLOOKUP($F$1, PROPERTY_BASKET!$A$6:$J$9, 3, FALSE)</f>
        <v>11.29</v>
      </c>
      <c r="X12">
        <f>$D12*VLOOKUP($D$1, PROPERTY_BASKET!$A$6:$J$9, 2, FALSE) + $E12*VLOOKUP($E$1, PROPERTY_BASKET!$A$6:$J$9, 2, FALSE) + $F12*VLOOKUP($F$1, PROPERTY_BASKET!$A$6:$J$9, 2, FALSE)</f>
        <v>2.8266666666666667</v>
      </c>
      <c r="Y12">
        <f>$D12*VLOOKUP($D$1, PROPERTY_BASKET!$A$6:$J$9, 10, FALSE) + $E12*VLOOKUP($E$1, PROPERTY_BASKET!$A$6:$J$9, 10, FALSE) + $F12*VLOOKUP($F$1, PROPERTY_BASKET!$A$6:$J$9, 10, FALSE)</f>
        <v>40.999999999999993</v>
      </c>
      <c r="AG12" s="9">
        <f>_xlfn.XLOOKUP(G12,PROPERTY_BASKET!$S$1:$S$4,PROPERTY_BASKET!$X$1:$X$4)</f>
        <v>0</v>
      </c>
      <c r="AH12" s="9">
        <f>_xlfn.XLOOKUP($G12,PROPERTY_BASKET!$S$1:$S$4,PROPERTY_BASKET!$T$1:$T$4)</f>
        <v>132.91</v>
      </c>
      <c r="AI12" s="9">
        <f>_xlfn.XLOOKUP($G12,PROPERTY_BASKET!$S$1:$S$4,PROPERTY_BASKET!$U$1:$U$4)</f>
        <v>1.7</v>
      </c>
      <c r="AJ12" s="9">
        <f>_xlfn.XLOOKUP($G12,PROPERTY_BASKET!$S$1:$S$4,PROPERTY_BASKET!$W$1:$W$4)</f>
        <v>0</v>
      </c>
      <c r="AK12" s="9">
        <f>_xlfn.XLOOKUP($I12,PROPERTY_BASKET!$Z$1:$Z$9,PROPERTY_BASKET!$AA$1:$AA$9)</f>
        <v>1.2</v>
      </c>
      <c r="AL12" s="9">
        <f>_xlfn.XLOOKUP($I12,PROPERTY_BASKET!$Z$1:$Z$9,PROPERTY_BASKET!$AB$1:$AB$9)</f>
        <v>42.84</v>
      </c>
      <c r="AM12" s="9">
        <f>_xlfn.XLOOKUP($I12,PROPERTY_BASKET!$Z$1:$Z$9,PROPERTY_BASKET!$AC$1:$AC$9)</f>
        <v>32</v>
      </c>
      <c r="AN12" s="9">
        <f>_xlfn.XLOOKUP($I12,PROPERTY_BASKET!$Z$1:$Z$9,PROPERTY_BASKET!$AD$1:$AD$9)</f>
        <v>4.17</v>
      </c>
      <c r="AO12" s="9">
        <f>_xlfn.XLOOKUP($I12,PROPERTY_BASKET!$Z$1:$Z$9,PROPERTY_BASKET!$AE$1:$AE$9)</f>
        <v>89.2</v>
      </c>
      <c r="AP12" s="9">
        <f>_xlfn.XLOOKUP($I12,PROPERTY_BASKET!$Z$1:$Z$9,PROPERTY_BASKET!$AF$1:$AF$9)</f>
        <v>0.39900000000000002</v>
      </c>
      <c r="AQ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3" ht="17.25" customHeight="1" x14ac:dyDescent="0.2">
      <c r="A13" s="9" t="s">
        <v>36</v>
      </c>
      <c r="B13" s="9" t="s">
        <v>30</v>
      </c>
      <c r="C13" s="9" t="s">
        <v>30</v>
      </c>
      <c r="D13" s="9">
        <f>COUNTIF($A13:$C13, "Cl")/3</f>
        <v>0.66666666666666663</v>
      </c>
      <c r="E13" s="9">
        <f>COUNTIF($A13:$C13, "Br")/3</f>
        <v>0</v>
      </c>
      <c r="F13" s="9">
        <f>COUNTIF($A13:$C13, "I")/3</f>
        <v>0.33333333333333331</v>
      </c>
      <c r="G13" s="9" t="s">
        <v>33</v>
      </c>
      <c r="H13" s="9" t="str">
        <f t="shared" si="3"/>
        <v>IClClCs</v>
      </c>
      <c r="I13" t="s">
        <v>34</v>
      </c>
      <c r="J13" s="11">
        <v>39.241900000000001</v>
      </c>
      <c r="K13" s="9">
        <f>_xlfn.XLOOKUP($G13,PROPERTY_BASKET!$S$1:$S$4,PROPERTY_BASKET!$U$1:$U$4)</f>
        <v>1.7</v>
      </c>
      <c r="L13">
        <v>132.91</v>
      </c>
      <c r="M13">
        <v>0</v>
      </c>
      <c r="N13">
        <v>1.19</v>
      </c>
      <c r="O13">
        <v>207</v>
      </c>
      <c r="P13">
        <v>0.36</v>
      </c>
      <c r="Q13">
        <v>7.4169999999999998</v>
      </c>
      <c r="R13">
        <v>2.33</v>
      </c>
      <c r="S13">
        <v>82</v>
      </c>
      <c r="T13">
        <f>$D13*VLOOKUP($D$1, PROPERTY_BASKET!$A$6:$J$9, 5, FALSE) + $E13*VLOOKUP($E$1, PROPERTY_BASKET!$A$6:$J$9, 5, FALSE) + $F13*VLOOKUP($F$1, PROPERTY_BASKET!$A$6:$J$9, 5, FALSE)</f>
        <v>1.8666666666666665</v>
      </c>
      <c r="U13">
        <f>$D13*VLOOKUP($D$1, PROPERTY_BASKET!$A$6:$J$9, 6, FALSE) + $E13*VLOOKUP($E$1, PROPERTY_BASKET!$A$6:$J$9, 6, FALSE) + $F13*VLOOKUP($F$1, PROPERTY_BASKET!$A$6:$J$9, 6, FALSE)</f>
        <v>65.933333333333337</v>
      </c>
      <c r="V13">
        <f>$D13*VLOOKUP($D$1, PROPERTY_BASKET!$A$6:$J$9, 4, FALSE) + $E13*VLOOKUP($E$1, PROPERTY_BASKET!$A$6:$J$9, 4, FALSE) + $F13*VLOOKUP($F$1, PROPERTY_BASKET!$A$6:$J$9, 4, FALSE)</f>
        <v>3.4313333333333333</v>
      </c>
      <c r="W13">
        <f>$D13*VLOOKUP($D$1, PROPERTY_BASKET!$A$6:$J$9, 3, FALSE) + $E13*VLOOKUP($E$1, PROPERTY_BASKET!$A$6:$J$9, 3, FALSE) + $F13*VLOOKUP($F$1, PROPERTY_BASKET!$A$6:$J$9, 3, FALSE)</f>
        <v>12.129</v>
      </c>
      <c r="X13">
        <f>$D13*VLOOKUP($D$1, PROPERTY_BASKET!$A$6:$J$9, 2, FALSE) + $E13*VLOOKUP($E$1, PROPERTY_BASKET!$A$6:$J$9, 2, FALSE) + $F13*VLOOKUP($F$1, PROPERTY_BASKET!$A$6:$J$9, 2, FALSE)</f>
        <v>2.9933333333333332</v>
      </c>
      <c r="Y13">
        <f>$D13*VLOOKUP($D$1, PROPERTY_BASKET!$A$6:$J$9, 10, FALSE) + $E13*VLOOKUP($E$1, PROPERTY_BASKET!$A$6:$J$9, 10, FALSE) + $F13*VLOOKUP($F$1, PROPERTY_BASKET!$A$6:$J$9, 10, FALSE)</f>
        <v>28.999999999999996</v>
      </c>
      <c r="AG13" s="9">
        <f>_xlfn.XLOOKUP(G13,PROPERTY_BASKET!$S$1:$S$4,PROPERTY_BASKET!$X$1:$X$4)</f>
        <v>0</v>
      </c>
      <c r="AH13" s="9">
        <f>_xlfn.XLOOKUP($G13,PROPERTY_BASKET!$S$1:$S$4,PROPERTY_BASKET!$T$1:$T$4)</f>
        <v>132.91</v>
      </c>
      <c r="AI13" s="9">
        <f>_xlfn.XLOOKUP($G13,PROPERTY_BASKET!$S$1:$S$4,PROPERTY_BASKET!$U$1:$U$4)</f>
        <v>1.7</v>
      </c>
      <c r="AJ13" s="9">
        <f>_xlfn.XLOOKUP($G13,PROPERTY_BASKET!$S$1:$S$4,PROPERTY_BASKET!$W$1:$W$4)</f>
        <v>0</v>
      </c>
      <c r="AK13" s="9">
        <f>_xlfn.XLOOKUP($I13,PROPERTY_BASKET!$Z$1:$Z$9,PROPERTY_BASKET!$AA$1:$AA$9)</f>
        <v>1.02</v>
      </c>
      <c r="AL13" s="9">
        <f>_xlfn.XLOOKUP($I13,PROPERTY_BASKET!$Z$1:$Z$9,PROPERTY_BASKET!$AB$1:$AB$9)</f>
        <v>46.7</v>
      </c>
      <c r="AM13" s="9">
        <f>_xlfn.XLOOKUP($I13,PROPERTY_BASKET!$Z$1:$Z$9,PROPERTY_BASKET!$AC$1:$AC$9)</f>
        <v>29.8</v>
      </c>
      <c r="AN13" s="9">
        <f>_xlfn.XLOOKUP($I13,PROPERTY_BASKET!$Z$1:$Z$9,PROPERTY_BASKET!$AD$1:$AD$9)</f>
        <v>3.96</v>
      </c>
      <c r="AO13" s="9">
        <f>_xlfn.XLOOKUP($I13,PROPERTY_BASKET!$Z$1:$Z$9,PROPERTY_BASKET!$AE$1:$AE$9)</f>
        <v>70.900000000000006</v>
      </c>
      <c r="AP13" s="9">
        <f>_xlfn.XLOOKUP($I13,PROPERTY_BASKET!$Z$1:$Z$9,PROPERTY_BASKET!$AF$1:$AF$9)</f>
        <v>0.39</v>
      </c>
      <c r="AQ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3" ht="17.25" customHeight="1" x14ac:dyDescent="0.2">
      <c r="A14" s="9" t="s">
        <v>36</v>
      </c>
      <c r="B14" s="9" t="s">
        <v>30</v>
      </c>
      <c r="C14" s="9" t="s">
        <v>30</v>
      </c>
      <c r="D14" s="9">
        <f t="shared" ref="D14:D77" si="4">COUNTIF($A14:$C14, "Cl")/3</f>
        <v>0.66666666666666663</v>
      </c>
      <c r="E14" s="9">
        <f t="shared" ref="E14:E77" si="5">COUNTIF($A14:$C14, "Br")/3</f>
        <v>0</v>
      </c>
      <c r="F14" s="9">
        <f t="shared" ref="F14:F77" si="6">COUNTIF($A14:$C14, "I")/3</f>
        <v>0.33333333333333331</v>
      </c>
      <c r="G14" s="9" t="s">
        <v>31</v>
      </c>
      <c r="H14" s="9" t="str">
        <f t="shared" si="3"/>
        <v>IClClFA</v>
      </c>
      <c r="I14" t="s">
        <v>32</v>
      </c>
      <c r="J14" s="11">
        <v>38.378999999999998</v>
      </c>
      <c r="K14" s="9">
        <f>_xlfn.XLOOKUP($G14,PROPERTY_BASKET!$S$1:$S$4,PROPERTY_BASKET!$U$1:$U$4)</f>
        <v>2.5299999999999998</v>
      </c>
      <c r="L14">
        <v>44.055999999999997</v>
      </c>
      <c r="M14">
        <v>0.25</v>
      </c>
      <c r="N14">
        <v>1.19</v>
      </c>
      <c r="O14">
        <v>207</v>
      </c>
      <c r="P14">
        <v>0.36</v>
      </c>
      <c r="Q14">
        <v>7.4169999999999998</v>
      </c>
      <c r="R14">
        <v>2.33</v>
      </c>
      <c r="S14">
        <v>82</v>
      </c>
      <c r="T14">
        <f>$D14*VLOOKUP($D$1, PROPERTY_BASKET!$A$6:$J$9, 5, FALSE) + $E14*VLOOKUP($E$1, PROPERTY_BASKET!$A$6:$J$9, 5, FALSE) + $F14*VLOOKUP($F$1, PROPERTY_BASKET!$A$6:$J$9, 5, FALSE)</f>
        <v>1.8666666666666665</v>
      </c>
      <c r="U14">
        <f>$D14*VLOOKUP($D$1, PROPERTY_BASKET!$A$6:$J$9, 6, FALSE) + $E14*VLOOKUP($E$1, PROPERTY_BASKET!$A$6:$J$9, 6, FALSE) + $F14*VLOOKUP($F$1, PROPERTY_BASKET!$A$6:$J$9, 6, FALSE)</f>
        <v>65.933333333333337</v>
      </c>
      <c r="V14">
        <f>$D14*VLOOKUP($D$1, PROPERTY_BASKET!$A$6:$J$9, 4, FALSE) + $E14*VLOOKUP($E$1, PROPERTY_BASKET!$A$6:$J$9, 4, FALSE) + $F14*VLOOKUP($F$1, PROPERTY_BASKET!$A$6:$J$9, 4, FALSE)</f>
        <v>3.4313333333333333</v>
      </c>
      <c r="W14">
        <f>$D14*VLOOKUP($D$1, PROPERTY_BASKET!$A$6:$J$9, 3, FALSE) + $E14*VLOOKUP($E$1, PROPERTY_BASKET!$A$6:$J$9, 3, FALSE) + $F14*VLOOKUP($F$1, PROPERTY_BASKET!$A$6:$J$9, 3, FALSE)</f>
        <v>12.129</v>
      </c>
      <c r="X14">
        <f>$D14*VLOOKUP($D$1, PROPERTY_BASKET!$A$6:$J$9, 2, FALSE) + $E14*VLOOKUP($E$1, PROPERTY_BASKET!$A$6:$J$9, 2, FALSE) + $F14*VLOOKUP($F$1, PROPERTY_BASKET!$A$6:$J$9, 2, FALSE)</f>
        <v>2.9933333333333332</v>
      </c>
      <c r="Y14">
        <f>$D14*VLOOKUP($D$1, PROPERTY_BASKET!$A$6:$J$9, 10, FALSE) + $E14*VLOOKUP($E$1, PROPERTY_BASKET!$A$6:$J$9, 10, FALSE) + $F14*VLOOKUP($F$1, PROPERTY_BASKET!$A$6:$J$9, 10, FALSE)</f>
        <v>28.999999999999996</v>
      </c>
      <c r="AG14" s="9">
        <f>_xlfn.XLOOKUP(G14,PROPERTY_BASKET!$S$1:$S$4,PROPERTY_BASKET!$X$1:$X$4)</f>
        <v>0.25</v>
      </c>
      <c r="AH14" s="9">
        <f>_xlfn.XLOOKUP($G14,PROPERTY_BASKET!$S$1:$S$4,PROPERTY_BASKET!$T$1:$T$4)</f>
        <v>44.055999999999997</v>
      </c>
      <c r="AI14" s="9">
        <f>_xlfn.XLOOKUP($G14,PROPERTY_BASKET!$S$1:$S$4,PROPERTY_BASKET!$U$1:$U$4)</f>
        <v>2.5299999999999998</v>
      </c>
      <c r="AJ14" s="9">
        <f>_xlfn.XLOOKUP($G14,PROPERTY_BASKET!$S$1:$S$4,PROPERTY_BASKET!$W$1:$W$4)</f>
        <v>2</v>
      </c>
      <c r="AK14" s="9">
        <f>_xlfn.XLOOKUP($I14,PROPERTY_BASKET!$Z$1:$Z$9,PROPERTY_BASKET!$AA$1:$AA$9)</f>
        <v>1.2</v>
      </c>
      <c r="AL14" s="9">
        <f>_xlfn.XLOOKUP($I14,PROPERTY_BASKET!$Z$1:$Z$9,PROPERTY_BASKET!$AB$1:$AB$9)</f>
        <v>42.84</v>
      </c>
      <c r="AM14" s="9">
        <f>_xlfn.XLOOKUP($I14,PROPERTY_BASKET!$Z$1:$Z$9,PROPERTY_BASKET!$AC$1:$AC$9)</f>
        <v>32</v>
      </c>
      <c r="AN14" s="9">
        <f>_xlfn.XLOOKUP($I14,PROPERTY_BASKET!$Z$1:$Z$9,PROPERTY_BASKET!$AD$1:$AD$9)</f>
        <v>4.17</v>
      </c>
      <c r="AO14" s="9">
        <f>_xlfn.XLOOKUP($I14,PROPERTY_BASKET!$Z$1:$Z$9,PROPERTY_BASKET!$AE$1:$AE$9)</f>
        <v>89.2</v>
      </c>
      <c r="AP14" s="9">
        <f>_xlfn.XLOOKUP($I14,PROPERTY_BASKET!$Z$1:$Z$9,PROPERTY_BASKET!$AF$1:$AF$9)</f>
        <v>0.39900000000000002</v>
      </c>
      <c r="AQ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3" ht="17.25" customHeight="1" x14ac:dyDescent="0.2">
      <c r="A15" s="9" t="s">
        <v>36</v>
      </c>
      <c r="B15" s="9" t="s">
        <v>36</v>
      </c>
      <c r="C15" s="9" t="s">
        <v>30</v>
      </c>
      <c r="D15" s="9">
        <f t="shared" si="4"/>
        <v>0.33333333333333331</v>
      </c>
      <c r="E15" s="9">
        <f t="shared" si="5"/>
        <v>0</v>
      </c>
      <c r="F15" s="9">
        <f t="shared" si="6"/>
        <v>0.66666666666666663</v>
      </c>
      <c r="G15" s="9" t="s">
        <v>33</v>
      </c>
      <c r="H15" s="9" t="str">
        <f t="shared" si="3"/>
        <v>IIClCs</v>
      </c>
      <c r="I15" t="s">
        <v>34</v>
      </c>
      <c r="J15" s="11">
        <v>38.321899999999999</v>
      </c>
      <c r="K15" s="9">
        <f>_xlfn.XLOOKUP($G15,PROPERTY_BASKET!$S$1:$S$4,PROPERTY_BASKET!$U$1:$U$4)</f>
        <v>1.7</v>
      </c>
      <c r="L15">
        <v>132.91</v>
      </c>
      <c r="M15">
        <v>0</v>
      </c>
      <c r="N15">
        <v>1.19</v>
      </c>
      <c r="O15">
        <v>207</v>
      </c>
      <c r="P15">
        <v>0.36</v>
      </c>
      <c r="Q15">
        <v>7.4169999999999998</v>
      </c>
      <c r="R15">
        <v>2.33</v>
      </c>
      <c r="S15">
        <v>82</v>
      </c>
      <c r="T15">
        <f>$D15*VLOOKUP($D$1, PROPERTY_BASKET!$A$6:$J$9, 5, FALSE) + $E15*VLOOKUP($E$1, PROPERTY_BASKET!$A$6:$J$9, 5, FALSE) + $F15*VLOOKUP($F$1, PROPERTY_BASKET!$A$6:$J$9, 5, FALSE)</f>
        <v>1.9233333333333331</v>
      </c>
      <c r="U15">
        <f>$D15*VLOOKUP($D$1, PROPERTY_BASKET!$A$6:$J$9, 6, FALSE) + $E15*VLOOKUP($E$1, PROPERTY_BASKET!$A$6:$J$9, 6, FALSE) + $F15*VLOOKUP($F$1, PROPERTY_BASKET!$A$6:$J$9, 6, FALSE)</f>
        <v>96.416666666666657</v>
      </c>
      <c r="V15">
        <f>$D15*VLOOKUP($D$1, PROPERTY_BASKET!$A$6:$J$9, 4, FALSE) + $E15*VLOOKUP($E$1, PROPERTY_BASKET!$A$6:$J$9, 4, FALSE) + $F15*VLOOKUP($F$1, PROPERTY_BASKET!$A$6:$J$9, 4, FALSE)</f>
        <v>3.2456666666666667</v>
      </c>
      <c r="W15">
        <f>$D15*VLOOKUP($D$1, PROPERTY_BASKET!$A$6:$J$9, 3, FALSE) + $E15*VLOOKUP($E$1, PROPERTY_BASKET!$A$6:$J$9, 3, FALSE) + $F15*VLOOKUP($F$1, PROPERTY_BASKET!$A$6:$J$9, 3, FALSE)</f>
        <v>11.29</v>
      </c>
      <c r="X15">
        <f>$D15*VLOOKUP($D$1, PROPERTY_BASKET!$A$6:$J$9, 2, FALSE) + $E15*VLOOKUP($E$1, PROPERTY_BASKET!$A$6:$J$9, 2, FALSE) + $F15*VLOOKUP($F$1, PROPERTY_BASKET!$A$6:$J$9, 2, FALSE)</f>
        <v>2.8266666666666667</v>
      </c>
      <c r="Y15">
        <f>$D15*VLOOKUP($D$1, PROPERTY_BASKET!$A$6:$J$9, 10, FALSE) + $E15*VLOOKUP($E$1, PROPERTY_BASKET!$A$6:$J$9, 10, FALSE) + $F15*VLOOKUP($F$1, PROPERTY_BASKET!$A$6:$J$9, 10, FALSE)</f>
        <v>40.999999999999993</v>
      </c>
      <c r="AG15" s="9">
        <f>_xlfn.XLOOKUP(G15,PROPERTY_BASKET!$S$1:$S$4,PROPERTY_BASKET!$X$1:$X$4)</f>
        <v>0</v>
      </c>
      <c r="AH15" s="9">
        <f>_xlfn.XLOOKUP($G15,PROPERTY_BASKET!$S$1:$S$4,PROPERTY_BASKET!$T$1:$T$4)</f>
        <v>132.91</v>
      </c>
      <c r="AI15" s="9">
        <f>_xlfn.XLOOKUP($G15,PROPERTY_BASKET!$S$1:$S$4,PROPERTY_BASKET!$U$1:$U$4)</f>
        <v>1.7</v>
      </c>
      <c r="AJ15" s="9">
        <f>_xlfn.XLOOKUP($G15,PROPERTY_BASKET!$S$1:$S$4,PROPERTY_BASKET!$W$1:$W$4)</f>
        <v>0</v>
      </c>
      <c r="AK15" s="9">
        <f>_xlfn.XLOOKUP($I15,PROPERTY_BASKET!$Z$1:$Z$9,PROPERTY_BASKET!$AA$1:$AA$9)</f>
        <v>1.02</v>
      </c>
      <c r="AL15" s="9">
        <f>_xlfn.XLOOKUP($I15,PROPERTY_BASKET!$Z$1:$Z$9,PROPERTY_BASKET!$AB$1:$AB$9)</f>
        <v>46.7</v>
      </c>
      <c r="AM15" s="9">
        <f>_xlfn.XLOOKUP($I15,PROPERTY_BASKET!$Z$1:$Z$9,PROPERTY_BASKET!$AC$1:$AC$9)</f>
        <v>29.8</v>
      </c>
      <c r="AN15" s="9">
        <f>_xlfn.XLOOKUP($I15,PROPERTY_BASKET!$Z$1:$Z$9,PROPERTY_BASKET!$AD$1:$AD$9)</f>
        <v>3.96</v>
      </c>
      <c r="AO15" s="9">
        <f>_xlfn.XLOOKUP($I15,PROPERTY_BASKET!$Z$1:$Z$9,PROPERTY_BASKET!$AE$1:$AE$9)</f>
        <v>70.900000000000006</v>
      </c>
      <c r="AP15" s="9">
        <f>_xlfn.XLOOKUP($I15,PROPERTY_BASKET!$Z$1:$Z$9,PROPERTY_BASKET!$AF$1:$AF$9)</f>
        <v>0.39</v>
      </c>
      <c r="AQ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3" ht="17.25" customHeight="1" x14ac:dyDescent="0.2">
      <c r="A16" s="9" t="s">
        <v>36</v>
      </c>
      <c r="B16" s="9" t="s">
        <v>36</v>
      </c>
      <c r="C16" s="9" t="s">
        <v>29</v>
      </c>
      <c r="D16" s="9">
        <f t="shared" si="4"/>
        <v>0</v>
      </c>
      <c r="E16" s="9">
        <f t="shared" si="5"/>
        <v>0.33333333333333331</v>
      </c>
      <c r="F16" s="9">
        <f t="shared" si="6"/>
        <v>0.66666666666666663</v>
      </c>
      <c r="G16" s="9" t="s">
        <v>33</v>
      </c>
      <c r="H16" s="9" t="str">
        <f t="shared" si="3"/>
        <v>IIBrCs</v>
      </c>
      <c r="I16" t="s">
        <v>32</v>
      </c>
      <c r="J16" s="11">
        <v>38.2913</v>
      </c>
      <c r="K16" s="9">
        <f>_xlfn.XLOOKUP($G16,PROPERTY_BASKET!$S$1:$S$4,PROPERTY_BASKET!$U$1:$U$4)</f>
        <v>1.7</v>
      </c>
      <c r="L16">
        <v>132.91</v>
      </c>
      <c r="M16">
        <v>0</v>
      </c>
      <c r="N16">
        <v>1.19</v>
      </c>
      <c r="O16">
        <v>207</v>
      </c>
      <c r="P16">
        <v>0.36</v>
      </c>
      <c r="Q16">
        <v>7.4169999999999998</v>
      </c>
      <c r="R16">
        <v>2.33</v>
      </c>
      <c r="S16">
        <v>82</v>
      </c>
      <c r="T16">
        <f>$D16*VLOOKUP($D$1, PROPERTY_BASKET!$A$6:$J$9, 5, FALSE) + $E16*VLOOKUP($E$1, PROPERTY_BASKET!$A$6:$J$9, 5, FALSE) + $F16*VLOOKUP($F$1, PROPERTY_BASKET!$A$6:$J$9, 5, FALSE)</f>
        <v>1.9733333333333332</v>
      </c>
      <c r="U16">
        <f>$D16*VLOOKUP($D$1, PROPERTY_BASKET!$A$6:$J$9, 6, FALSE) + $E16*VLOOKUP($E$1, PROPERTY_BASKET!$A$6:$J$9, 6, FALSE) + $F16*VLOOKUP($F$1, PROPERTY_BASKET!$A$6:$J$9, 6, FALSE)</f>
        <v>111.23333333333332</v>
      </c>
      <c r="V16">
        <f>$D16*VLOOKUP($D$1, PROPERTY_BASKET!$A$6:$J$9, 4, FALSE) + $E16*VLOOKUP($E$1, PROPERTY_BASKET!$A$6:$J$9, 4, FALSE) + $F16*VLOOKUP($F$1, PROPERTY_BASKET!$A$6:$J$9, 4, FALSE)</f>
        <v>3.1616666666666666</v>
      </c>
      <c r="W16">
        <f>$D16*VLOOKUP($D$1, PROPERTY_BASKET!$A$6:$J$9, 3, FALSE) + $E16*VLOOKUP($E$1, PROPERTY_BASKET!$A$6:$J$9, 3, FALSE) + $F16*VLOOKUP($F$1, PROPERTY_BASKET!$A$6:$J$9, 3, FALSE)</f>
        <v>10.905333333333333</v>
      </c>
      <c r="X16">
        <f>$D16*VLOOKUP($D$1, PROPERTY_BASKET!$A$6:$J$9, 2, FALSE) + $E16*VLOOKUP($E$1, PROPERTY_BASKET!$A$6:$J$9, 2, FALSE) + $F16*VLOOKUP($F$1, PROPERTY_BASKET!$A$6:$J$9, 2, FALSE)</f>
        <v>2.76</v>
      </c>
      <c r="Y16">
        <f>$D16*VLOOKUP($D$1, PROPERTY_BASKET!$A$6:$J$9, 10, FALSE) + $E16*VLOOKUP($E$1, PROPERTY_BASKET!$A$6:$J$9, 10, FALSE) + $F16*VLOOKUP($F$1, PROPERTY_BASKET!$A$6:$J$9, 10, FALSE)</f>
        <v>46.999999999999993</v>
      </c>
      <c r="AG16" s="9">
        <f>_xlfn.XLOOKUP(G16,PROPERTY_BASKET!$S$1:$S$4,PROPERTY_BASKET!$X$1:$X$4)</f>
        <v>0</v>
      </c>
      <c r="AH16" s="9">
        <f>_xlfn.XLOOKUP($G16,PROPERTY_BASKET!$S$1:$S$4,PROPERTY_BASKET!$T$1:$T$4)</f>
        <v>132.91</v>
      </c>
      <c r="AI16" s="9">
        <f>_xlfn.XLOOKUP($G16,PROPERTY_BASKET!$S$1:$S$4,PROPERTY_BASKET!$U$1:$U$4)</f>
        <v>1.7</v>
      </c>
      <c r="AJ16" s="9">
        <f>_xlfn.XLOOKUP($G16,PROPERTY_BASKET!$S$1:$S$4,PROPERTY_BASKET!$W$1:$W$4)</f>
        <v>0</v>
      </c>
      <c r="AK16" s="9">
        <f>_xlfn.XLOOKUP($I16,PROPERTY_BASKET!$Z$1:$Z$9,PROPERTY_BASKET!$AA$1:$AA$9)</f>
        <v>1.2</v>
      </c>
      <c r="AL16" s="9">
        <f>_xlfn.XLOOKUP($I16,PROPERTY_BASKET!$Z$1:$Z$9,PROPERTY_BASKET!$AB$1:$AB$9)</f>
        <v>42.84</v>
      </c>
      <c r="AM16" s="9">
        <f>_xlfn.XLOOKUP($I16,PROPERTY_BASKET!$Z$1:$Z$9,PROPERTY_BASKET!$AC$1:$AC$9)</f>
        <v>32</v>
      </c>
      <c r="AN16" s="9">
        <f>_xlfn.XLOOKUP($I16,PROPERTY_BASKET!$Z$1:$Z$9,PROPERTY_BASKET!$AD$1:$AD$9)</f>
        <v>4.17</v>
      </c>
      <c r="AO16" s="9">
        <f>_xlfn.XLOOKUP($I16,PROPERTY_BASKET!$Z$1:$Z$9,PROPERTY_BASKET!$AE$1:$AE$9)</f>
        <v>89.2</v>
      </c>
      <c r="AP16" s="9">
        <f>_xlfn.XLOOKUP($I16,PROPERTY_BASKET!$Z$1:$Z$9,PROPERTY_BASKET!$AF$1:$AF$9)</f>
        <v>0.39900000000000002</v>
      </c>
      <c r="AQ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ht="17.25" customHeight="1" x14ac:dyDescent="0.2">
      <c r="A17" s="9" t="s">
        <v>36</v>
      </c>
      <c r="B17" s="9" t="s">
        <v>29</v>
      </c>
      <c r="C17" s="9" t="s">
        <v>30</v>
      </c>
      <c r="D17" s="9">
        <f t="shared" si="4"/>
        <v>0.33333333333333331</v>
      </c>
      <c r="E17" s="9">
        <f t="shared" si="5"/>
        <v>0.33333333333333331</v>
      </c>
      <c r="F17" s="9">
        <f t="shared" si="6"/>
        <v>0.33333333333333331</v>
      </c>
      <c r="G17" s="9" t="s">
        <v>33</v>
      </c>
      <c r="H17" s="9" t="str">
        <f t="shared" si="3"/>
        <v>IBrClCs</v>
      </c>
      <c r="I17" t="s">
        <v>34</v>
      </c>
      <c r="J17" s="11">
        <v>38.202300000000001</v>
      </c>
      <c r="K17" s="9">
        <f>_xlfn.XLOOKUP($G17,PROPERTY_BASKET!$S$1:$S$4,PROPERTY_BASKET!$U$1:$U$4)</f>
        <v>1.7</v>
      </c>
      <c r="L17">
        <v>132.91</v>
      </c>
      <c r="M17">
        <v>0</v>
      </c>
      <c r="N17">
        <v>1.19</v>
      </c>
      <c r="O17">
        <v>207</v>
      </c>
      <c r="P17">
        <v>0.36</v>
      </c>
      <c r="Q17">
        <v>7.4169999999999998</v>
      </c>
      <c r="R17">
        <v>2.33</v>
      </c>
      <c r="S17">
        <v>82</v>
      </c>
      <c r="T17">
        <f>$D17*VLOOKUP($D$1, PROPERTY_BASKET!$A$6:$J$9, 5, FALSE) + $E17*VLOOKUP($E$1, PROPERTY_BASKET!$A$6:$J$9, 5, FALSE) + $F17*VLOOKUP($F$1, PROPERTY_BASKET!$A$6:$J$9, 5, FALSE)</f>
        <v>1.9166666666666665</v>
      </c>
      <c r="U17">
        <f>$D17*VLOOKUP($D$1, PROPERTY_BASKET!$A$6:$J$9, 6, FALSE) + $E17*VLOOKUP($E$1, PROPERTY_BASKET!$A$6:$J$9, 6, FALSE) + $F17*VLOOKUP($F$1, PROPERTY_BASKET!$A$6:$J$9, 6, FALSE)</f>
        <v>80.75</v>
      </c>
      <c r="V17">
        <f>$D17*VLOOKUP($D$1, PROPERTY_BASKET!$A$6:$J$9, 4, FALSE) + $E17*VLOOKUP($E$1, PROPERTY_BASKET!$A$6:$J$9, 4, FALSE) + $F17*VLOOKUP($F$1, PROPERTY_BASKET!$A$6:$J$9, 4, FALSE)</f>
        <v>3.3473333333333333</v>
      </c>
      <c r="W17">
        <f>$D17*VLOOKUP($D$1, PROPERTY_BASKET!$A$6:$J$9, 3, FALSE) + $E17*VLOOKUP($E$1, PROPERTY_BASKET!$A$6:$J$9, 3, FALSE) + $F17*VLOOKUP($F$1, PROPERTY_BASKET!$A$6:$J$9, 3, FALSE)</f>
        <v>11.744333333333332</v>
      </c>
      <c r="X17">
        <f>$D17*VLOOKUP($D$1, PROPERTY_BASKET!$A$6:$J$9, 2, FALSE) + $E17*VLOOKUP($E$1, PROPERTY_BASKET!$A$6:$J$9, 2, FALSE) + $F17*VLOOKUP($F$1, PROPERTY_BASKET!$A$6:$J$9, 2, FALSE)</f>
        <v>2.9266666666666667</v>
      </c>
      <c r="Y17">
        <f>$D17*VLOOKUP($D$1, PROPERTY_BASKET!$A$6:$J$9, 10, FALSE) + $E17*VLOOKUP($E$1, PROPERTY_BASKET!$A$6:$J$9, 10, FALSE) + $F17*VLOOKUP($F$1, PROPERTY_BASKET!$A$6:$J$9, 10, FALSE)</f>
        <v>35</v>
      </c>
      <c r="AG17" s="9">
        <f>_xlfn.XLOOKUP(G17,PROPERTY_BASKET!$S$1:$S$4,PROPERTY_BASKET!$X$1:$X$4)</f>
        <v>0</v>
      </c>
      <c r="AH17" s="9">
        <f>_xlfn.XLOOKUP($G17,PROPERTY_BASKET!$S$1:$S$4,PROPERTY_BASKET!$T$1:$T$4)</f>
        <v>132.91</v>
      </c>
      <c r="AI17" s="9">
        <f>_xlfn.XLOOKUP($G17,PROPERTY_BASKET!$S$1:$S$4,PROPERTY_BASKET!$U$1:$U$4)</f>
        <v>1.7</v>
      </c>
      <c r="AJ17" s="9">
        <f>_xlfn.XLOOKUP($G17,PROPERTY_BASKET!$S$1:$S$4,PROPERTY_BASKET!$W$1:$W$4)</f>
        <v>0</v>
      </c>
      <c r="AK17" s="9">
        <f>_xlfn.XLOOKUP($I17,PROPERTY_BASKET!$Z$1:$Z$9,PROPERTY_BASKET!$AA$1:$AA$9)</f>
        <v>1.02</v>
      </c>
      <c r="AL17" s="9">
        <f>_xlfn.XLOOKUP($I17,PROPERTY_BASKET!$Z$1:$Z$9,PROPERTY_BASKET!$AB$1:$AB$9)</f>
        <v>46.7</v>
      </c>
      <c r="AM17" s="9">
        <f>_xlfn.XLOOKUP($I17,PROPERTY_BASKET!$Z$1:$Z$9,PROPERTY_BASKET!$AC$1:$AC$9)</f>
        <v>29.8</v>
      </c>
      <c r="AN17" s="9">
        <f>_xlfn.XLOOKUP($I17,PROPERTY_BASKET!$Z$1:$Z$9,PROPERTY_BASKET!$AD$1:$AD$9)</f>
        <v>3.96</v>
      </c>
      <c r="AO17" s="9">
        <f>_xlfn.XLOOKUP($I17,PROPERTY_BASKET!$Z$1:$Z$9,PROPERTY_BASKET!$AE$1:$AE$9)</f>
        <v>70.900000000000006</v>
      </c>
      <c r="AP17" s="9">
        <f>_xlfn.XLOOKUP($I17,PROPERTY_BASKET!$Z$1:$Z$9,PROPERTY_BASKET!$AF$1:$AF$9)</f>
        <v>0.39</v>
      </c>
      <c r="AQ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ht="17.25" customHeight="1" x14ac:dyDescent="0.2">
      <c r="A18" s="9" t="s">
        <v>30</v>
      </c>
      <c r="B18" s="9" t="s">
        <v>30</v>
      </c>
      <c r="C18" s="9" t="s">
        <v>30</v>
      </c>
      <c r="D18" s="9">
        <f t="shared" si="4"/>
        <v>1</v>
      </c>
      <c r="E18" s="9">
        <f t="shared" si="5"/>
        <v>0</v>
      </c>
      <c r="F18" s="9">
        <f t="shared" si="6"/>
        <v>0</v>
      </c>
      <c r="G18" s="9" t="s">
        <v>31</v>
      </c>
      <c r="H18" s="9" t="str">
        <f t="shared" si="3"/>
        <v>ClClClFA</v>
      </c>
      <c r="I18" t="s">
        <v>34</v>
      </c>
      <c r="J18" s="11">
        <v>38.1004</v>
      </c>
      <c r="K18" s="9">
        <f>_xlfn.XLOOKUP($G18,PROPERTY_BASKET!$S$1:$S$4,PROPERTY_BASKET!$U$1:$U$4)</f>
        <v>2.5299999999999998</v>
      </c>
      <c r="L18">
        <v>44.055999999999997</v>
      </c>
      <c r="M18">
        <v>0.25</v>
      </c>
      <c r="N18">
        <v>1.19</v>
      </c>
      <c r="O18">
        <v>207</v>
      </c>
      <c r="P18">
        <v>0.36</v>
      </c>
      <c r="Q18">
        <v>7.4169999999999998</v>
      </c>
      <c r="R18">
        <v>2.33</v>
      </c>
      <c r="S18">
        <v>82</v>
      </c>
      <c r="T18">
        <f>$D18*VLOOKUP($D$1, PROPERTY_BASKET!$A$6:$J$9, 5, FALSE) + $E18*VLOOKUP($E$1, PROPERTY_BASKET!$A$6:$J$9, 5, FALSE) + $F18*VLOOKUP($F$1, PROPERTY_BASKET!$A$6:$J$9, 5, FALSE)</f>
        <v>1.81</v>
      </c>
      <c r="U18">
        <f>$D18*VLOOKUP($D$1, PROPERTY_BASKET!$A$6:$J$9, 6, FALSE) + $E18*VLOOKUP($E$1, PROPERTY_BASKET!$A$6:$J$9, 6, FALSE) + $F18*VLOOKUP($F$1, PROPERTY_BASKET!$A$6:$J$9, 6, FALSE)</f>
        <v>35.450000000000003</v>
      </c>
      <c r="V18">
        <f>$D18*VLOOKUP($D$1, PROPERTY_BASKET!$A$6:$J$9, 4, FALSE) + $E18*VLOOKUP($E$1, PROPERTY_BASKET!$A$6:$J$9, 4, FALSE) + $F18*VLOOKUP($F$1, PROPERTY_BASKET!$A$6:$J$9, 4, FALSE)</f>
        <v>3.617</v>
      </c>
      <c r="W18">
        <f>$D18*VLOOKUP($D$1, PROPERTY_BASKET!$A$6:$J$9, 3, FALSE) + $E18*VLOOKUP($E$1, PROPERTY_BASKET!$A$6:$J$9, 3, FALSE) + $F18*VLOOKUP($F$1, PROPERTY_BASKET!$A$6:$J$9, 3, FALSE)</f>
        <v>12.968</v>
      </c>
      <c r="X18">
        <f>$D18*VLOOKUP($D$1, PROPERTY_BASKET!$A$6:$J$9, 2, FALSE) + $E18*VLOOKUP($E$1, PROPERTY_BASKET!$A$6:$J$9, 2, FALSE) + $F18*VLOOKUP($F$1, PROPERTY_BASKET!$A$6:$J$9, 2, FALSE)</f>
        <v>3.16</v>
      </c>
      <c r="Y18">
        <f>$D18*VLOOKUP($D$1, PROPERTY_BASKET!$A$6:$J$9, 10, FALSE) + $E18*VLOOKUP($E$1, PROPERTY_BASKET!$A$6:$J$9, 10, FALSE) + $F18*VLOOKUP($F$1, PROPERTY_BASKET!$A$6:$J$9, 10, FALSE)</f>
        <v>17</v>
      </c>
      <c r="AG18" s="9">
        <f>_xlfn.XLOOKUP(G18,PROPERTY_BASKET!$S$1:$S$4,PROPERTY_BASKET!$X$1:$X$4)</f>
        <v>0.25</v>
      </c>
      <c r="AH18" s="9">
        <f>_xlfn.XLOOKUP($G18,PROPERTY_BASKET!$S$1:$S$4,PROPERTY_BASKET!$T$1:$T$4)</f>
        <v>44.055999999999997</v>
      </c>
      <c r="AI18" s="9">
        <f>_xlfn.XLOOKUP($G18,PROPERTY_BASKET!$S$1:$S$4,PROPERTY_BASKET!$U$1:$U$4)</f>
        <v>2.5299999999999998</v>
      </c>
      <c r="AJ18" s="9">
        <f>_xlfn.XLOOKUP($G18,PROPERTY_BASKET!$S$1:$S$4,PROPERTY_BASKET!$W$1:$W$4)</f>
        <v>2</v>
      </c>
      <c r="AK18" s="9">
        <f>_xlfn.XLOOKUP($I18,PROPERTY_BASKET!$Z$1:$Z$9,PROPERTY_BASKET!$AA$1:$AA$9)</f>
        <v>1.02</v>
      </c>
      <c r="AL18" s="9">
        <f>_xlfn.XLOOKUP($I18,PROPERTY_BASKET!$Z$1:$Z$9,PROPERTY_BASKET!$AB$1:$AB$9)</f>
        <v>46.7</v>
      </c>
      <c r="AM18" s="9">
        <f>_xlfn.XLOOKUP($I18,PROPERTY_BASKET!$Z$1:$Z$9,PROPERTY_BASKET!$AC$1:$AC$9)</f>
        <v>29.8</v>
      </c>
      <c r="AN18" s="9">
        <f>_xlfn.XLOOKUP($I18,PROPERTY_BASKET!$Z$1:$Z$9,PROPERTY_BASKET!$AD$1:$AD$9)</f>
        <v>3.96</v>
      </c>
      <c r="AO18" s="9">
        <f>_xlfn.XLOOKUP($I18,PROPERTY_BASKET!$Z$1:$Z$9,PROPERTY_BASKET!$AE$1:$AE$9)</f>
        <v>70.900000000000006</v>
      </c>
      <c r="AP18" s="9">
        <f>_xlfn.XLOOKUP($I18,PROPERTY_BASKET!$Z$1:$Z$9,PROPERTY_BASKET!$AF$1:$AF$9)</f>
        <v>0.39</v>
      </c>
      <c r="AQ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ht="17.25" customHeight="1" x14ac:dyDescent="0.2">
      <c r="A19" s="9" t="s">
        <v>29</v>
      </c>
      <c r="B19" s="9" t="s">
        <v>30</v>
      </c>
      <c r="C19" s="9" t="s">
        <v>30</v>
      </c>
      <c r="D19" s="9">
        <f t="shared" si="4"/>
        <v>0.66666666666666663</v>
      </c>
      <c r="E19" s="9">
        <f t="shared" si="5"/>
        <v>0.33333333333333331</v>
      </c>
      <c r="F19" s="9">
        <f t="shared" si="6"/>
        <v>0</v>
      </c>
      <c r="G19" s="9" t="s">
        <v>33</v>
      </c>
      <c r="H19" s="9" t="str">
        <f t="shared" si="3"/>
        <v>BrClClCs</v>
      </c>
      <c r="I19" t="s">
        <v>32</v>
      </c>
      <c r="J19" s="11">
        <v>37.875999999999998</v>
      </c>
      <c r="K19" s="9">
        <f>_xlfn.XLOOKUP($G19,PROPERTY_BASKET!$S$1:$S$4,PROPERTY_BASKET!$U$1:$U$4)</f>
        <v>1.7</v>
      </c>
      <c r="L19">
        <v>132.91</v>
      </c>
      <c r="M19">
        <v>0</v>
      </c>
      <c r="N19">
        <v>1.19</v>
      </c>
      <c r="O19">
        <v>207</v>
      </c>
      <c r="P19">
        <v>0.36</v>
      </c>
      <c r="Q19">
        <v>7.4169999999999998</v>
      </c>
      <c r="R19">
        <v>2.33</v>
      </c>
      <c r="S19">
        <v>82</v>
      </c>
      <c r="T19">
        <f>$D19*VLOOKUP($D$1, PROPERTY_BASKET!$A$6:$J$9, 5, FALSE) + $E19*VLOOKUP($E$1, PROPERTY_BASKET!$A$6:$J$9, 5, FALSE) + $F19*VLOOKUP($F$1, PROPERTY_BASKET!$A$6:$J$9, 5, FALSE)</f>
        <v>1.8599999999999999</v>
      </c>
      <c r="U19">
        <f>$D19*VLOOKUP($D$1, PROPERTY_BASKET!$A$6:$J$9, 6, FALSE) + $E19*VLOOKUP($E$1, PROPERTY_BASKET!$A$6:$J$9, 6, FALSE) + $F19*VLOOKUP($F$1, PROPERTY_BASKET!$A$6:$J$9, 6, FALSE)</f>
        <v>50.266666666666666</v>
      </c>
      <c r="V19">
        <f>$D19*VLOOKUP($D$1, PROPERTY_BASKET!$A$6:$J$9, 4, FALSE) + $E19*VLOOKUP($E$1, PROPERTY_BASKET!$A$6:$J$9, 4, FALSE) + $F19*VLOOKUP($F$1, PROPERTY_BASKET!$A$6:$J$9, 4, FALSE)</f>
        <v>3.5329999999999999</v>
      </c>
      <c r="W19">
        <f>$D19*VLOOKUP($D$1, PROPERTY_BASKET!$A$6:$J$9, 3, FALSE) + $E19*VLOOKUP($E$1, PROPERTY_BASKET!$A$6:$J$9, 3, FALSE) + $F19*VLOOKUP($F$1, PROPERTY_BASKET!$A$6:$J$9, 3, FALSE)</f>
        <v>12.583333333333332</v>
      </c>
      <c r="X19">
        <f>$D19*VLOOKUP($D$1, PROPERTY_BASKET!$A$6:$J$9, 2, FALSE) + $E19*VLOOKUP($E$1, PROPERTY_BASKET!$A$6:$J$9, 2, FALSE) + $F19*VLOOKUP($F$1, PROPERTY_BASKET!$A$6:$J$9, 2, FALSE)</f>
        <v>3.0933333333333328</v>
      </c>
      <c r="Y19">
        <f>$D19*VLOOKUP($D$1, PROPERTY_BASKET!$A$6:$J$9, 10, FALSE) + $E19*VLOOKUP($E$1, PROPERTY_BASKET!$A$6:$J$9, 10, FALSE) + $F19*VLOOKUP($F$1, PROPERTY_BASKET!$A$6:$J$9, 10, FALSE)</f>
        <v>23</v>
      </c>
      <c r="AG19" s="9">
        <f>_xlfn.XLOOKUP(G19,PROPERTY_BASKET!$S$1:$S$4,PROPERTY_BASKET!$X$1:$X$4)</f>
        <v>0</v>
      </c>
      <c r="AH19" s="9">
        <f>_xlfn.XLOOKUP($G19,PROPERTY_BASKET!$S$1:$S$4,PROPERTY_BASKET!$T$1:$T$4)</f>
        <v>132.91</v>
      </c>
      <c r="AI19" s="9">
        <f>_xlfn.XLOOKUP($G19,PROPERTY_BASKET!$S$1:$S$4,PROPERTY_BASKET!$U$1:$U$4)</f>
        <v>1.7</v>
      </c>
      <c r="AJ19" s="9">
        <f>_xlfn.XLOOKUP($G19,PROPERTY_BASKET!$S$1:$S$4,PROPERTY_BASKET!$W$1:$W$4)</f>
        <v>0</v>
      </c>
      <c r="AK19" s="9">
        <f>_xlfn.XLOOKUP($I19,PROPERTY_BASKET!$Z$1:$Z$9,PROPERTY_BASKET!$AA$1:$AA$9)</f>
        <v>1.2</v>
      </c>
      <c r="AL19" s="9">
        <f>_xlfn.XLOOKUP($I19,PROPERTY_BASKET!$Z$1:$Z$9,PROPERTY_BASKET!$AB$1:$AB$9)</f>
        <v>42.84</v>
      </c>
      <c r="AM19" s="9">
        <f>_xlfn.XLOOKUP($I19,PROPERTY_BASKET!$Z$1:$Z$9,PROPERTY_BASKET!$AC$1:$AC$9)</f>
        <v>32</v>
      </c>
      <c r="AN19" s="9">
        <f>_xlfn.XLOOKUP($I19,PROPERTY_BASKET!$Z$1:$Z$9,PROPERTY_BASKET!$AD$1:$AD$9)</f>
        <v>4.17</v>
      </c>
      <c r="AO19" s="9">
        <f>_xlfn.XLOOKUP($I19,PROPERTY_BASKET!$Z$1:$Z$9,PROPERTY_BASKET!$AE$1:$AE$9)</f>
        <v>89.2</v>
      </c>
      <c r="AP19" s="9">
        <f>_xlfn.XLOOKUP($I19,PROPERTY_BASKET!$Z$1:$Z$9,PROPERTY_BASKET!$AF$1:$AF$9)</f>
        <v>0.39900000000000002</v>
      </c>
      <c r="AQ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ht="17.25" customHeight="1" x14ac:dyDescent="0.2">
      <c r="A20" s="9" t="s">
        <v>36</v>
      </c>
      <c r="B20" s="9" t="s">
        <v>29</v>
      </c>
      <c r="C20" s="9" t="s">
        <v>30</v>
      </c>
      <c r="D20" s="9">
        <f t="shared" si="4"/>
        <v>0.33333333333333331</v>
      </c>
      <c r="E20" s="9">
        <f t="shared" si="5"/>
        <v>0.33333333333333331</v>
      </c>
      <c r="F20" s="9">
        <f t="shared" si="6"/>
        <v>0.33333333333333331</v>
      </c>
      <c r="G20" s="9" t="s">
        <v>35</v>
      </c>
      <c r="H20" s="9" t="str">
        <f t="shared" si="3"/>
        <v>IBrClMA</v>
      </c>
      <c r="I20" t="s">
        <v>32</v>
      </c>
      <c r="J20" s="11">
        <v>37.851399999999998</v>
      </c>
      <c r="K20" s="9">
        <f>_xlfn.XLOOKUP($G20,PROPERTY_BASKET!$S$1:$S$4,PROPERTY_BASKET!$U$1:$U$4)</f>
        <v>2.17</v>
      </c>
      <c r="L20">
        <v>32.07</v>
      </c>
      <c r="M20">
        <v>2.2999999999999998</v>
      </c>
      <c r="N20">
        <v>1.19</v>
      </c>
      <c r="O20">
        <v>207</v>
      </c>
      <c r="P20">
        <v>0.36</v>
      </c>
      <c r="Q20">
        <v>7.4169999999999998</v>
      </c>
      <c r="R20">
        <v>2.33</v>
      </c>
      <c r="S20">
        <v>82</v>
      </c>
      <c r="T20">
        <f>$D20*VLOOKUP($D$1, PROPERTY_BASKET!$A$6:$J$9, 5, FALSE) + $E20*VLOOKUP($E$1, PROPERTY_BASKET!$A$6:$J$9, 5, FALSE) + $F20*VLOOKUP($F$1, PROPERTY_BASKET!$A$6:$J$9, 5, FALSE)</f>
        <v>1.9166666666666665</v>
      </c>
      <c r="U20">
        <f>$D20*VLOOKUP($D$1, PROPERTY_BASKET!$A$6:$J$9, 6, FALSE) + $E20*VLOOKUP($E$1, PROPERTY_BASKET!$A$6:$J$9, 6, FALSE) + $F20*VLOOKUP($F$1, PROPERTY_BASKET!$A$6:$J$9, 6, FALSE)</f>
        <v>80.75</v>
      </c>
      <c r="V20">
        <f>$D20*VLOOKUP($D$1, PROPERTY_BASKET!$A$6:$J$9, 4, FALSE) + $E20*VLOOKUP($E$1, PROPERTY_BASKET!$A$6:$J$9, 4, FALSE) + $F20*VLOOKUP($F$1, PROPERTY_BASKET!$A$6:$J$9, 4, FALSE)</f>
        <v>3.3473333333333333</v>
      </c>
      <c r="W20">
        <f>$D20*VLOOKUP($D$1, PROPERTY_BASKET!$A$6:$J$9, 3, FALSE) + $E20*VLOOKUP($E$1, PROPERTY_BASKET!$A$6:$J$9, 3, FALSE) + $F20*VLOOKUP($F$1, PROPERTY_BASKET!$A$6:$J$9, 3, FALSE)</f>
        <v>11.744333333333332</v>
      </c>
      <c r="X20">
        <f>$D20*VLOOKUP($D$1, PROPERTY_BASKET!$A$6:$J$9, 2, FALSE) + $E20*VLOOKUP($E$1, PROPERTY_BASKET!$A$6:$J$9, 2, FALSE) + $F20*VLOOKUP($F$1, PROPERTY_BASKET!$A$6:$J$9, 2, FALSE)</f>
        <v>2.9266666666666667</v>
      </c>
      <c r="Y20">
        <f>$D20*VLOOKUP($D$1, PROPERTY_BASKET!$A$6:$J$9, 10, FALSE) + $E20*VLOOKUP($E$1, PROPERTY_BASKET!$A$6:$J$9, 10, FALSE) + $F20*VLOOKUP($F$1, PROPERTY_BASKET!$A$6:$J$9, 10, FALSE)</f>
        <v>35</v>
      </c>
      <c r="AG20" s="9">
        <f>_xlfn.XLOOKUP(G20,PROPERTY_BASKET!$S$1:$S$4,PROPERTY_BASKET!$X$1:$X$4)</f>
        <v>2.2999999999999998</v>
      </c>
      <c r="AH20" s="9">
        <f>_xlfn.XLOOKUP($G20,PROPERTY_BASKET!$S$1:$S$4,PROPERTY_BASKET!$T$1:$T$4)</f>
        <v>32.07</v>
      </c>
      <c r="AI20" s="9">
        <f>_xlfn.XLOOKUP($G20,PROPERTY_BASKET!$S$1:$S$4,PROPERTY_BASKET!$U$1:$U$4)</f>
        <v>2.17</v>
      </c>
      <c r="AJ20" s="9">
        <f>_xlfn.XLOOKUP($G20,PROPERTY_BASKET!$S$1:$S$4,PROPERTY_BASKET!$W$1:$W$4)</f>
        <v>3</v>
      </c>
      <c r="AK20" s="9">
        <f>_xlfn.XLOOKUP($I20,PROPERTY_BASKET!$Z$1:$Z$9,PROPERTY_BASKET!$AA$1:$AA$9)</f>
        <v>1.2</v>
      </c>
      <c r="AL20" s="9">
        <f>_xlfn.XLOOKUP($I20,PROPERTY_BASKET!$Z$1:$Z$9,PROPERTY_BASKET!$AB$1:$AB$9)</f>
        <v>42.84</v>
      </c>
      <c r="AM20" s="9">
        <f>_xlfn.XLOOKUP($I20,PROPERTY_BASKET!$Z$1:$Z$9,PROPERTY_BASKET!$AC$1:$AC$9)</f>
        <v>32</v>
      </c>
      <c r="AN20" s="9">
        <f>_xlfn.XLOOKUP($I20,PROPERTY_BASKET!$Z$1:$Z$9,PROPERTY_BASKET!$AD$1:$AD$9)</f>
        <v>4.17</v>
      </c>
      <c r="AO20" s="9">
        <f>_xlfn.XLOOKUP($I20,PROPERTY_BASKET!$Z$1:$Z$9,PROPERTY_BASKET!$AE$1:$AE$9)</f>
        <v>89.2</v>
      </c>
      <c r="AP20" s="9">
        <f>_xlfn.XLOOKUP($I20,PROPERTY_BASKET!$Z$1:$Z$9,PROPERTY_BASKET!$AF$1:$AF$9)</f>
        <v>0.39900000000000002</v>
      </c>
      <c r="AQ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ht="17.25" customHeight="1" x14ac:dyDescent="0.2">
      <c r="A21" s="9" t="s">
        <v>36</v>
      </c>
      <c r="B21" s="9" t="s">
        <v>30</v>
      </c>
      <c r="C21" s="9" t="s">
        <v>30</v>
      </c>
      <c r="D21" s="9">
        <f t="shared" si="4"/>
        <v>0.66666666666666663</v>
      </c>
      <c r="E21" s="9">
        <f t="shared" si="5"/>
        <v>0</v>
      </c>
      <c r="F21" s="9">
        <f t="shared" si="6"/>
        <v>0.33333333333333331</v>
      </c>
      <c r="G21" s="9" t="s">
        <v>31</v>
      </c>
      <c r="H21" s="9" t="str">
        <f t="shared" si="3"/>
        <v>IClClFA</v>
      </c>
      <c r="I21" t="s">
        <v>34</v>
      </c>
      <c r="J21" s="11">
        <v>37.831600000000002</v>
      </c>
      <c r="K21" s="9">
        <f>_xlfn.XLOOKUP($G21,PROPERTY_BASKET!$S$1:$S$4,PROPERTY_BASKET!$U$1:$U$4)</f>
        <v>2.5299999999999998</v>
      </c>
      <c r="L21">
        <v>44.055999999999997</v>
      </c>
      <c r="M21">
        <v>0.25</v>
      </c>
      <c r="N21">
        <v>1.19</v>
      </c>
      <c r="O21">
        <v>207</v>
      </c>
      <c r="P21">
        <v>0.36</v>
      </c>
      <c r="Q21">
        <v>7.4169999999999998</v>
      </c>
      <c r="R21">
        <v>2.33</v>
      </c>
      <c r="S21">
        <v>82</v>
      </c>
      <c r="T21">
        <f>$D21*VLOOKUP($D$1, PROPERTY_BASKET!$A$6:$J$9, 5, FALSE) + $E21*VLOOKUP($E$1, PROPERTY_BASKET!$A$6:$J$9, 5, FALSE) + $F21*VLOOKUP($F$1, PROPERTY_BASKET!$A$6:$J$9, 5, FALSE)</f>
        <v>1.8666666666666665</v>
      </c>
      <c r="U21">
        <f>$D21*VLOOKUP($D$1, PROPERTY_BASKET!$A$6:$J$9, 6, FALSE) + $E21*VLOOKUP($E$1, PROPERTY_BASKET!$A$6:$J$9, 6, FALSE) + $F21*VLOOKUP($F$1, PROPERTY_BASKET!$A$6:$J$9, 6, FALSE)</f>
        <v>65.933333333333337</v>
      </c>
      <c r="V21">
        <f>$D21*VLOOKUP($D$1, PROPERTY_BASKET!$A$6:$J$9, 4, FALSE) + $E21*VLOOKUP($E$1, PROPERTY_BASKET!$A$6:$J$9, 4, FALSE) + $F21*VLOOKUP($F$1, PROPERTY_BASKET!$A$6:$J$9, 4, FALSE)</f>
        <v>3.4313333333333333</v>
      </c>
      <c r="W21">
        <f>$D21*VLOOKUP($D$1, PROPERTY_BASKET!$A$6:$J$9, 3, FALSE) + $E21*VLOOKUP($E$1, PROPERTY_BASKET!$A$6:$J$9, 3, FALSE) + $F21*VLOOKUP($F$1, PROPERTY_BASKET!$A$6:$J$9, 3, FALSE)</f>
        <v>12.129</v>
      </c>
      <c r="X21">
        <f>$D21*VLOOKUP($D$1, PROPERTY_BASKET!$A$6:$J$9, 2, FALSE) + $E21*VLOOKUP($E$1, PROPERTY_BASKET!$A$6:$J$9, 2, FALSE) + $F21*VLOOKUP($F$1, PROPERTY_BASKET!$A$6:$J$9, 2, FALSE)</f>
        <v>2.9933333333333332</v>
      </c>
      <c r="Y21">
        <f>$D21*VLOOKUP($D$1, PROPERTY_BASKET!$A$6:$J$9, 10, FALSE) + $E21*VLOOKUP($E$1, PROPERTY_BASKET!$A$6:$J$9, 10, FALSE) + $F21*VLOOKUP($F$1, PROPERTY_BASKET!$A$6:$J$9, 10, FALSE)</f>
        <v>28.999999999999996</v>
      </c>
      <c r="AG21" s="9">
        <f>_xlfn.XLOOKUP(G21,PROPERTY_BASKET!$S$1:$S$4,PROPERTY_BASKET!$X$1:$X$4)</f>
        <v>0.25</v>
      </c>
      <c r="AH21" s="9">
        <f>_xlfn.XLOOKUP($G21,PROPERTY_BASKET!$S$1:$S$4,PROPERTY_BASKET!$T$1:$T$4)</f>
        <v>44.055999999999997</v>
      </c>
      <c r="AI21" s="9">
        <f>_xlfn.XLOOKUP($G21,PROPERTY_BASKET!$S$1:$S$4,PROPERTY_BASKET!$U$1:$U$4)</f>
        <v>2.5299999999999998</v>
      </c>
      <c r="AJ21" s="9">
        <f>_xlfn.XLOOKUP($G21,PROPERTY_BASKET!$S$1:$S$4,PROPERTY_BASKET!$W$1:$W$4)</f>
        <v>2</v>
      </c>
      <c r="AK21" s="9">
        <f>_xlfn.XLOOKUP($I21,PROPERTY_BASKET!$Z$1:$Z$9,PROPERTY_BASKET!$AA$1:$AA$9)</f>
        <v>1.02</v>
      </c>
      <c r="AL21" s="9">
        <f>_xlfn.XLOOKUP($I21,PROPERTY_BASKET!$Z$1:$Z$9,PROPERTY_BASKET!$AB$1:$AB$9)</f>
        <v>46.7</v>
      </c>
      <c r="AM21" s="9">
        <f>_xlfn.XLOOKUP($I21,PROPERTY_BASKET!$Z$1:$Z$9,PROPERTY_BASKET!$AC$1:$AC$9)</f>
        <v>29.8</v>
      </c>
      <c r="AN21" s="9">
        <f>_xlfn.XLOOKUP($I21,PROPERTY_BASKET!$Z$1:$Z$9,PROPERTY_BASKET!$AD$1:$AD$9)</f>
        <v>3.96</v>
      </c>
      <c r="AO21" s="9">
        <f>_xlfn.XLOOKUP($I21,PROPERTY_BASKET!$Z$1:$Z$9,PROPERTY_BASKET!$AE$1:$AE$9)</f>
        <v>70.900000000000006</v>
      </c>
      <c r="AP21" s="9">
        <f>_xlfn.XLOOKUP($I21,PROPERTY_BASKET!$Z$1:$Z$9,PROPERTY_BASKET!$AF$1:$AF$9)</f>
        <v>0.39</v>
      </c>
      <c r="AQ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ht="17.25" customHeight="1" x14ac:dyDescent="0.2">
      <c r="A22" s="9" t="s">
        <v>36</v>
      </c>
      <c r="B22" s="9" t="s">
        <v>30</v>
      </c>
      <c r="C22" s="9" t="s">
        <v>30</v>
      </c>
      <c r="D22" s="9">
        <f t="shared" si="4"/>
        <v>0.66666666666666663</v>
      </c>
      <c r="E22" s="9">
        <f t="shared" si="5"/>
        <v>0</v>
      </c>
      <c r="F22" s="9">
        <f t="shared" si="6"/>
        <v>0.33333333333333331</v>
      </c>
      <c r="G22" s="9" t="s">
        <v>35</v>
      </c>
      <c r="H22" s="9" t="str">
        <f t="shared" si="3"/>
        <v>IClClMA</v>
      </c>
      <c r="I22" t="s">
        <v>32</v>
      </c>
      <c r="J22" s="11">
        <v>37.794400000000003</v>
      </c>
      <c r="K22" s="9">
        <f>_xlfn.XLOOKUP($G22,PROPERTY_BASKET!$S$1:$S$4,PROPERTY_BASKET!$U$1:$U$4)</f>
        <v>2.17</v>
      </c>
      <c r="L22">
        <v>32.07</v>
      </c>
      <c r="M22">
        <v>2.2999999999999998</v>
      </c>
      <c r="N22">
        <v>1.19</v>
      </c>
      <c r="O22">
        <v>207</v>
      </c>
      <c r="P22">
        <v>0.36</v>
      </c>
      <c r="Q22">
        <v>7.4169999999999998</v>
      </c>
      <c r="R22">
        <v>2.33</v>
      </c>
      <c r="S22">
        <v>82</v>
      </c>
      <c r="T22">
        <f>$D22*VLOOKUP($D$1, PROPERTY_BASKET!$A$6:$J$9, 5, FALSE) + $E22*VLOOKUP($E$1, PROPERTY_BASKET!$A$6:$J$9, 5, FALSE) + $F22*VLOOKUP($F$1, PROPERTY_BASKET!$A$6:$J$9, 5, FALSE)</f>
        <v>1.8666666666666665</v>
      </c>
      <c r="U22">
        <f>$D22*VLOOKUP($D$1, PROPERTY_BASKET!$A$6:$J$9, 6, FALSE) + $E22*VLOOKUP($E$1, PROPERTY_BASKET!$A$6:$J$9, 6, FALSE) + $F22*VLOOKUP($F$1, PROPERTY_BASKET!$A$6:$J$9, 6, FALSE)</f>
        <v>65.933333333333337</v>
      </c>
      <c r="V22">
        <f>$D22*VLOOKUP($D$1, PROPERTY_BASKET!$A$6:$J$9, 4, FALSE) + $E22*VLOOKUP($E$1, PROPERTY_BASKET!$A$6:$J$9, 4, FALSE) + $F22*VLOOKUP($F$1, PROPERTY_BASKET!$A$6:$J$9, 4, FALSE)</f>
        <v>3.4313333333333333</v>
      </c>
      <c r="W22">
        <f>$D22*VLOOKUP($D$1, PROPERTY_BASKET!$A$6:$J$9, 3, FALSE) + $E22*VLOOKUP($E$1, PROPERTY_BASKET!$A$6:$J$9, 3, FALSE) + $F22*VLOOKUP($F$1, PROPERTY_BASKET!$A$6:$J$9, 3, FALSE)</f>
        <v>12.129</v>
      </c>
      <c r="X22">
        <f>$D22*VLOOKUP($D$1, PROPERTY_BASKET!$A$6:$J$9, 2, FALSE) + $E22*VLOOKUP($E$1, PROPERTY_BASKET!$A$6:$J$9, 2, FALSE) + $F22*VLOOKUP($F$1, PROPERTY_BASKET!$A$6:$J$9, 2, FALSE)</f>
        <v>2.9933333333333332</v>
      </c>
      <c r="Y22">
        <f>$D22*VLOOKUP($D$1, PROPERTY_BASKET!$A$6:$J$9, 10, FALSE) + $E22*VLOOKUP($E$1, PROPERTY_BASKET!$A$6:$J$9, 10, FALSE) + $F22*VLOOKUP($F$1, PROPERTY_BASKET!$A$6:$J$9, 10, FALSE)</f>
        <v>28.999999999999996</v>
      </c>
      <c r="AG22" s="9">
        <f>_xlfn.XLOOKUP(G22,PROPERTY_BASKET!$S$1:$S$4,PROPERTY_BASKET!$X$1:$X$4)</f>
        <v>2.2999999999999998</v>
      </c>
      <c r="AH22" s="9">
        <f>_xlfn.XLOOKUP($G22,PROPERTY_BASKET!$S$1:$S$4,PROPERTY_BASKET!$T$1:$T$4)</f>
        <v>32.07</v>
      </c>
      <c r="AI22" s="9">
        <f>_xlfn.XLOOKUP($G22,PROPERTY_BASKET!$S$1:$S$4,PROPERTY_BASKET!$U$1:$U$4)</f>
        <v>2.17</v>
      </c>
      <c r="AJ22" s="9">
        <f>_xlfn.XLOOKUP($G22,PROPERTY_BASKET!$S$1:$S$4,PROPERTY_BASKET!$W$1:$W$4)</f>
        <v>3</v>
      </c>
      <c r="AK22" s="9">
        <f>_xlfn.XLOOKUP($I22,PROPERTY_BASKET!$Z$1:$Z$9,PROPERTY_BASKET!$AA$1:$AA$9)</f>
        <v>1.2</v>
      </c>
      <c r="AL22" s="9">
        <f>_xlfn.XLOOKUP($I22,PROPERTY_BASKET!$Z$1:$Z$9,PROPERTY_BASKET!$AB$1:$AB$9)</f>
        <v>42.84</v>
      </c>
      <c r="AM22" s="9">
        <f>_xlfn.XLOOKUP($I22,PROPERTY_BASKET!$Z$1:$Z$9,PROPERTY_BASKET!$AC$1:$AC$9)</f>
        <v>32</v>
      </c>
      <c r="AN22" s="9">
        <f>_xlfn.XLOOKUP($I22,PROPERTY_BASKET!$Z$1:$Z$9,PROPERTY_BASKET!$AD$1:$AD$9)</f>
        <v>4.17</v>
      </c>
      <c r="AO22" s="9">
        <f>_xlfn.XLOOKUP($I22,PROPERTY_BASKET!$Z$1:$Z$9,PROPERTY_BASKET!$AE$1:$AE$9)</f>
        <v>89.2</v>
      </c>
      <c r="AP22" s="9">
        <f>_xlfn.XLOOKUP($I22,PROPERTY_BASKET!$Z$1:$Z$9,PROPERTY_BASKET!$AF$1:$AF$9)</f>
        <v>0.39900000000000002</v>
      </c>
      <c r="AQ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ht="17.25" customHeight="1" x14ac:dyDescent="0.2">
      <c r="A23" s="9" t="s">
        <v>29</v>
      </c>
      <c r="B23" s="9" t="s">
        <v>29</v>
      </c>
      <c r="C23" s="9" t="s">
        <v>29</v>
      </c>
      <c r="D23" s="9">
        <f t="shared" si="4"/>
        <v>0</v>
      </c>
      <c r="E23" s="9">
        <f t="shared" si="5"/>
        <v>1</v>
      </c>
      <c r="F23" s="9">
        <f t="shared" si="6"/>
        <v>0</v>
      </c>
      <c r="G23" s="9" t="s">
        <v>33</v>
      </c>
      <c r="H23" s="9" t="str">
        <f t="shared" si="3"/>
        <v>BrBrBrCs</v>
      </c>
      <c r="I23" t="s">
        <v>34</v>
      </c>
      <c r="J23" s="11">
        <v>37.772300000000001</v>
      </c>
      <c r="K23" s="9">
        <f>_xlfn.XLOOKUP($G23,PROPERTY_BASKET!$S$1:$S$4,PROPERTY_BASKET!$U$1:$U$4)</f>
        <v>1.7</v>
      </c>
      <c r="L23">
        <v>132.91</v>
      </c>
      <c r="M23">
        <v>0</v>
      </c>
      <c r="N23">
        <v>1.19</v>
      </c>
      <c r="O23">
        <v>207</v>
      </c>
      <c r="P23">
        <v>0.36</v>
      </c>
      <c r="Q23">
        <v>7.4169999999999998</v>
      </c>
      <c r="R23">
        <v>2.33</v>
      </c>
      <c r="S23">
        <v>82</v>
      </c>
      <c r="T23">
        <f>$D23*VLOOKUP($D$1, PROPERTY_BASKET!$A$6:$J$9, 5, FALSE) + $E23*VLOOKUP($E$1, PROPERTY_BASKET!$A$6:$J$9, 5, FALSE) + $F23*VLOOKUP($F$1, PROPERTY_BASKET!$A$6:$J$9, 5, FALSE)</f>
        <v>1.96</v>
      </c>
      <c r="U23">
        <f>$D23*VLOOKUP($D$1, PROPERTY_BASKET!$A$6:$J$9, 6, FALSE) + $E23*VLOOKUP($E$1, PROPERTY_BASKET!$A$6:$J$9, 6, FALSE) + $F23*VLOOKUP($F$1, PROPERTY_BASKET!$A$6:$J$9, 6, FALSE)</f>
        <v>79.900000000000006</v>
      </c>
      <c r="V23">
        <f>$D23*VLOOKUP($D$1, PROPERTY_BASKET!$A$6:$J$9, 4, FALSE) + $E23*VLOOKUP($E$1, PROPERTY_BASKET!$A$6:$J$9, 4, FALSE) + $F23*VLOOKUP($F$1, PROPERTY_BASKET!$A$6:$J$9, 4, FALSE)</f>
        <v>3.3650000000000002</v>
      </c>
      <c r="W23">
        <f>$D23*VLOOKUP($D$1, PROPERTY_BASKET!$A$6:$J$9, 3, FALSE) + $E23*VLOOKUP($E$1, PROPERTY_BASKET!$A$6:$J$9, 3, FALSE) + $F23*VLOOKUP($F$1, PROPERTY_BASKET!$A$6:$J$9, 3, FALSE)</f>
        <v>11.814</v>
      </c>
      <c r="X23">
        <f>$D23*VLOOKUP($D$1, PROPERTY_BASKET!$A$6:$J$9, 2, FALSE) + $E23*VLOOKUP($E$1, PROPERTY_BASKET!$A$6:$J$9, 2, FALSE) + $F23*VLOOKUP($F$1, PROPERTY_BASKET!$A$6:$J$9, 2, FALSE)</f>
        <v>2.96</v>
      </c>
      <c r="Y23">
        <f>$D23*VLOOKUP($D$1, PROPERTY_BASKET!$A$6:$J$9, 10, FALSE) + $E23*VLOOKUP($E$1, PROPERTY_BASKET!$A$6:$J$9, 10, FALSE) + $F23*VLOOKUP($F$1, PROPERTY_BASKET!$A$6:$J$9, 10, FALSE)</f>
        <v>35</v>
      </c>
      <c r="AG23" s="9">
        <f>_xlfn.XLOOKUP(G23,PROPERTY_BASKET!$S$1:$S$4,PROPERTY_BASKET!$X$1:$X$4)</f>
        <v>0</v>
      </c>
      <c r="AH23" s="9">
        <f>_xlfn.XLOOKUP($G23,PROPERTY_BASKET!$S$1:$S$4,PROPERTY_BASKET!$T$1:$T$4)</f>
        <v>132.91</v>
      </c>
      <c r="AI23" s="9">
        <f>_xlfn.XLOOKUP($G23,PROPERTY_BASKET!$S$1:$S$4,PROPERTY_BASKET!$U$1:$U$4)</f>
        <v>1.7</v>
      </c>
      <c r="AJ23" s="9">
        <f>_xlfn.XLOOKUP($G23,PROPERTY_BASKET!$S$1:$S$4,PROPERTY_BASKET!$W$1:$W$4)</f>
        <v>0</v>
      </c>
      <c r="AK23" s="9">
        <f>_xlfn.XLOOKUP($I23,PROPERTY_BASKET!$Z$1:$Z$9,PROPERTY_BASKET!$AA$1:$AA$9)</f>
        <v>1.02</v>
      </c>
      <c r="AL23" s="9">
        <f>_xlfn.XLOOKUP($I23,PROPERTY_BASKET!$Z$1:$Z$9,PROPERTY_BASKET!$AB$1:$AB$9)</f>
        <v>46.7</v>
      </c>
      <c r="AM23" s="9">
        <f>_xlfn.XLOOKUP($I23,PROPERTY_BASKET!$Z$1:$Z$9,PROPERTY_BASKET!$AC$1:$AC$9)</f>
        <v>29.8</v>
      </c>
      <c r="AN23" s="9">
        <f>_xlfn.XLOOKUP($I23,PROPERTY_BASKET!$Z$1:$Z$9,PROPERTY_BASKET!$AD$1:$AD$9)</f>
        <v>3.96</v>
      </c>
      <c r="AO23" s="9">
        <f>_xlfn.XLOOKUP($I23,PROPERTY_BASKET!$Z$1:$Z$9,PROPERTY_BASKET!$AE$1:$AE$9)</f>
        <v>70.900000000000006</v>
      </c>
      <c r="AP23" s="9">
        <f>_xlfn.XLOOKUP($I23,PROPERTY_BASKET!$Z$1:$Z$9,PROPERTY_BASKET!$AF$1:$AF$9)</f>
        <v>0.39</v>
      </c>
      <c r="AQ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ht="17.25" customHeight="1" x14ac:dyDescent="0.2">
      <c r="A24" s="9" t="s">
        <v>36</v>
      </c>
      <c r="B24" s="9" t="s">
        <v>36</v>
      </c>
      <c r="C24" s="9" t="s">
        <v>29</v>
      </c>
      <c r="D24" s="9">
        <f t="shared" si="4"/>
        <v>0</v>
      </c>
      <c r="E24" s="9">
        <f t="shared" si="5"/>
        <v>0.33333333333333331</v>
      </c>
      <c r="F24" s="9">
        <f t="shared" si="6"/>
        <v>0.66666666666666663</v>
      </c>
      <c r="G24" s="9" t="s">
        <v>33</v>
      </c>
      <c r="H24" s="9" t="str">
        <f t="shared" si="3"/>
        <v>IIBrCs</v>
      </c>
      <c r="I24" t="s">
        <v>34</v>
      </c>
      <c r="J24" s="11">
        <v>37.678600000000003</v>
      </c>
      <c r="K24" s="9">
        <f>_xlfn.XLOOKUP($G24,PROPERTY_BASKET!$S$1:$S$4,PROPERTY_BASKET!$U$1:$U$4)</f>
        <v>1.7</v>
      </c>
      <c r="L24">
        <v>132.91</v>
      </c>
      <c r="M24">
        <v>0</v>
      </c>
      <c r="N24">
        <v>1.19</v>
      </c>
      <c r="O24">
        <v>207</v>
      </c>
      <c r="P24">
        <v>0.36</v>
      </c>
      <c r="Q24">
        <v>7.4169999999999998</v>
      </c>
      <c r="R24">
        <v>2.33</v>
      </c>
      <c r="S24">
        <v>82</v>
      </c>
      <c r="T24">
        <f>$D24*VLOOKUP($D$1, PROPERTY_BASKET!$A$6:$J$9, 5, FALSE) + $E24*VLOOKUP($E$1, PROPERTY_BASKET!$A$6:$J$9, 5, FALSE) + $F24*VLOOKUP($F$1, PROPERTY_BASKET!$A$6:$J$9, 5, FALSE)</f>
        <v>1.9733333333333332</v>
      </c>
      <c r="U24">
        <f>$D24*VLOOKUP($D$1, PROPERTY_BASKET!$A$6:$J$9, 6, FALSE) + $E24*VLOOKUP($E$1, PROPERTY_BASKET!$A$6:$J$9, 6, FALSE) + $F24*VLOOKUP($F$1, PROPERTY_BASKET!$A$6:$J$9, 6, FALSE)</f>
        <v>111.23333333333332</v>
      </c>
      <c r="V24">
        <f>$D24*VLOOKUP($D$1, PROPERTY_BASKET!$A$6:$J$9, 4, FALSE) + $E24*VLOOKUP($E$1, PROPERTY_BASKET!$A$6:$J$9, 4, FALSE) + $F24*VLOOKUP($F$1, PROPERTY_BASKET!$A$6:$J$9, 4, FALSE)</f>
        <v>3.1616666666666666</v>
      </c>
      <c r="W24">
        <f>$D24*VLOOKUP($D$1, PROPERTY_BASKET!$A$6:$J$9, 3, FALSE) + $E24*VLOOKUP($E$1, PROPERTY_BASKET!$A$6:$J$9, 3, FALSE) + $F24*VLOOKUP($F$1, PROPERTY_BASKET!$A$6:$J$9, 3, FALSE)</f>
        <v>10.905333333333333</v>
      </c>
      <c r="X24">
        <f>$D24*VLOOKUP($D$1, PROPERTY_BASKET!$A$6:$J$9, 2, FALSE) + $E24*VLOOKUP($E$1, PROPERTY_BASKET!$A$6:$J$9, 2, FALSE) + $F24*VLOOKUP($F$1, PROPERTY_BASKET!$A$6:$J$9, 2, FALSE)</f>
        <v>2.76</v>
      </c>
      <c r="Y24">
        <f>$D24*VLOOKUP($D$1, PROPERTY_BASKET!$A$6:$J$9, 10, FALSE) + $E24*VLOOKUP($E$1, PROPERTY_BASKET!$A$6:$J$9, 10, FALSE) + $F24*VLOOKUP($F$1, PROPERTY_BASKET!$A$6:$J$9, 10, FALSE)</f>
        <v>46.999999999999993</v>
      </c>
      <c r="AG24" s="9">
        <f>_xlfn.XLOOKUP(G24,PROPERTY_BASKET!$S$1:$S$4,PROPERTY_BASKET!$X$1:$X$4)</f>
        <v>0</v>
      </c>
      <c r="AH24" s="9">
        <f>_xlfn.XLOOKUP($G24,PROPERTY_BASKET!$S$1:$S$4,PROPERTY_BASKET!$T$1:$T$4)</f>
        <v>132.91</v>
      </c>
      <c r="AI24" s="9">
        <f>_xlfn.XLOOKUP($G24,PROPERTY_BASKET!$S$1:$S$4,PROPERTY_BASKET!$U$1:$U$4)</f>
        <v>1.7</v>
      </c>
      <c r="AJ24" s="9">
        <f>_xlfn.XLOOKUP($G24,PROPERTY_BASKET!$S$1:$S$4,PROPERTY_BASKET!$W$1:$W$4)</f>
        <v>0</v>
      </c>
      <c r="AK24" s="9">
        <f>_xlfn.XLOOKUP($I24,PROPERTY_BASKET!$Z$1:$Z$9,PROPERTY_BASKET!$AA$1:$AA$9)</f>
        <v>1.02</v>
      </c>
      <c r="AL24" s="9">
        <f>_xlfn.XLOOKUP($I24,PROPERTY_BASKET!$Z$1:$Z$9,PROPERTY_BASKET!$AB$1:$AB$9)</f>
        <v>46.7</v>
      </c>
      <c r="AM24" s="9">
        <f>_xlfn.XLOOKUP($I24,PROPERTY_BASKET!$Z$1:$Z$9,PROPERTY_BASKET!$AC$1:$AC$9)</f>
        <v>29.8</v>
      </c>
      <c r="AN24" s="9">
        <f>_xlfn.XLOOKUP($I24,PROPERTY_BASKET!$Z$1:$Z$9,PROPERTY_BASKET!$AD$1:$AD$9)</f>
        <v>3.96</v>
      </c>
      <c r="AO24" s="9">
        <f>_xlfn.XLOOKUP($I24,PROPERTY_BASKET!$Z$1:$Z$9,PROPERTY_BASKET!$AE$1:$AE$9)</f>
        <v>70.900000000000006</v>
      </c>
      <c r="AP24" s="9">
        <f>_xlfn.XLOOKUP($I24,PROPERTY_BASKET!$Z$1:$Z$9,PROPERTY_BASKET!$AF$1:$AF$9)</f>
        <v>0.39</v>
      </c>
      <c r="AQ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ht="17.25" customHeight="1" x14ac:dyDescent="0.2">
      <c r="A25" s="9" t="s">
        <v>36</v>
      </c>
      <c r="B25" s="9" t="s">
        <v>36</v>
      </c>
      <c r="C25" s="9" t="s">
        <v>36</v>
      </c>
      <c r="D25" s="9">
        <f t="shared" si="4"/>
        <v>0</v>
      </c>
      <c r="E25" s="9">
        <f t="shared" si="5"/>
        <v>0</v>
      </c>
      <c r="F25" s="9">
        <f t="shared" si="6"/>
        <v>1</v>
      </c>
      <c r="G25" s="9" t="s">
        <v>33</v>
      </c>
      <c r="H25" s="9" t="str">
        <f t="shared" si="3"/>
        <v>IIICs</v>
      </c>
      <c r="I25" t="s">
        <v>32</v>
      </c>
      <c r="J25" s="11">
        <v>37.605200000000004</v>
      </c>
      <c r="K25" s="9">
        <f>_xlfn.XLOOKUP($G25,PROPERTY_BASKET!$S$1:$S$4,PROPERTY_BASKET!$U$1:$U$4)</f>
        <v>1.7</v>
      </c>
      <c r="L25">
        <v>132.91</v>
      </c>
      <c r="M25">
        <v>0</v>
      </c>
      <c r="N25">
        <v>1.19</v>
      </c>
      <c r="O25">
        <v>207</v>
      </c>
      <c r="P25">
        <v>0.36</v>
      </c>
      <c r="Q25">
        <v>7.4169999999999998</v>
      </c>
      <c r="R25">
        <v>2.33</v>
      </c>
      <c r="S25">
        <v>82</v>
      </c>
      <c r="T25">
        <f>$D25*VLOOKUP($D$1, PROPERTY_BASKET!$A$6:$J$9, 5, FALSE) + $E25*VLOOKUP($E$1, PROPERTY_BASKET!$A$6:$J$9, 5, FALSE) + $F25*VLOOKUP($F$1, PROPERTY_BASKET!$A$6:$J$9, 5, FALSE)</f>
        <v>1.98</v>
      </c>
      <c r="U25">
        <f>$D25*VLOOKUP($D$1, PROPERTY_BASKET!$A$6:$J$9, 6, FALSE) + $E25*VLOOKUP($E$1, PROPERTY_BASKET!$A$6:$J$9, 6, FALSE) + $F25*VLOOKUP($F$1, PROPERTY_BASKET!$A$6:$J$9, 6, FALSE)</f>
        <v>126.9</v>
      </c>
      <c r="V25">
        <f>$D25*VLOOKUP($D$1, PROPERTY_BASKET!$A$6:$J$9, 4, FALSE) + $E25*VLOOKUP($E$1, PROPERTY_BASKET!$A$6:$J$9, 4, FALSE) + $F25*VLOOKUP($F$1, PROPERTY_BASKET!$A$6:$J$9, 4, FALSE)</f>
        <v>3.06</v>
      </c>
      <c r="W25">
        <f>$D25*VLOOKUP($D$1, PROPERTY_BASKET!$A$6:$J$9, 3, FALSE) + $E25*VLOOKUP($E$1, PROPERTY_BASKET!$A$6:$J$9, 3, FALSE) + $F25*VLOOKUP($F$1, PROPERTY_BASKET!$A$6:$J$9, 3, FALSE)</f>
        <v>10.451000000000001</v>
      </c>
      <c r="X25">
        <f>$D25*VLOOKUP($D$1, PROPERTY_BASKET!$A$6:$J$9, 2, FALSE) + $E25*VLOOKUP($E$1, PROPERTY_BASKET!$A$6:$J$9, 2, FALSE) + $F25*VLOOKUP($F$1, PROPERTY_BASKET!$A$6:$J$9, 2, FALSE)</f>
        <v>2.66</v>
      </c>
      <c r="Y25">
        <f>$D25*VLOOKUP($D$1, PROPERTY_BASKET!$A$6:$J$9, 10, FALSE) + $E25*VLOOKUP($E$1, PROPERTY_BASKET!$A$6:$J$9, 10, FALSE) + $F25*VLOOKUP($F$1, PROPERTY_BASKET!$A$6:$J$9, 10, FALSE)</f>
        <v>53</v>
      </c>
      <c r="AG25" s="9">
        <f>_xlfn.XLOOKUP(G25,PROPERTY_BASKET!$S$1:$S$4,PROPERTY_BASKET!$X$1:$X$4)</f>
        <v>0</v>
      </c>
      <c r="AH25" s="9">
        <f>_xlfn.XLOOKUP($G25,PROPERTY_BASKET!$S$1:$S$4,PROPERTY_BASKET!$T$1:$T$4)</f>
        <v>132.91</v>
      </c>
      <c r="AI25" s="9">
        <f>_xlfn.XLOOKUP($G25,PROPERTY_BASKET!$S$1:$S$4,PROPERTY_BASKET!$U$1:$U$4)</f>
        <v>1.7</v>
      </c>
      <c r="AJ25" s="9">
        <f>_xlfn.XLOOKUP($G25,PROPERTY_BASKET!$S$1:$S$4,PROPERTY_BASKET!$W$1:$W$4)</f>
        <v>0</v>
      </c>
      <c r="AK25" s="9">
        <f>_xlfn.XLOOKUP($I25,PROPERTY_BASKET!$Z$1:$Z$9,PROPERTY_BASKET!$AA$1:$AA$9)</f>
        <v>1.2</v>
      </c>
      <c r="AL25" s="9">
        <f>_xlfn.XLOOKUP($I25,PROPERTY_BASKET!$Z$1:$Z$9,PROPERTY_BASKET!$AB$1:$AB$9)</f>
        <v>42.84</v>
      </c>
      <c r="AM25" s="9">
        <f>_xlfn.XLOOKUP($I25,PROPERTY_BASKET!$Z$1:$Z$9,PROPERTY_BASKET!$AC$1:$AC$9)</f>
        <v>32</v>
      </c>
      <c r="AN25" s="9">
        <f>_xlfn.XLOOKUP($I25,PROPERTY_BASKET!$Z$1:$Z$9,PROPERTY_BASKET!$AD$1:$AD$9)</f>
        <v>4.17</v>
      </c>
      <c r="AO25" s="9">
        <f>_xlfn.XLOOKUP($I25,PROPERTY_BASKET!$Z$1:$Z$9,PROPERTY_BASKET!$AE$1:$AE$9)</f>
        <v>89.2</v>
      </c>
      <c r="AP25" s="9">
        <f>_xlfn.XLOOKUP($I25,PROPERTY_BASKET!$Z$1:$Z$9,PROPERTY_BASKET!$AF$1:$AF$9)</f>
        <v>0.39900000000000002</v>
      </c>
      <c r="AQ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ht="17.25" customHeight="1" x14ac:dyDescent="0.2">
      <c r="A26" s="9" t="s">
        <v>29</v>
      </c>
      <c r="B26" s="9" t="s">
        <v>29</v>
      </c>
      <c r="C26" s="9" t="s">
        <v>30</v>
      </c>
      <c r="D26" s="9">
        <f t="shared" si="4"/>
        <v>0.33333333333333331</v>
      </c>
      <c r="E26" s="9">
        <f t="shared" si="5"/>
        <v>0.66666666666666663</v>
      </c>
      <c r="F26" s="9">
        <f t="shared" si="6"/>
        <v>0</v>
      </c>
      <c r="G26" s="9" t="s">
        <v>33</v>
      </c>
      <c r="H26" s="9" t="str">
        <f t="shared" si="3"/>
        <v>BrBrClCs</v>
      </c>
      <c r="I26" t="s">
        <v>32</v>
      </c>
      <c r="J26" s="11">
        <v>37.575000000000003</v>
      </c>
      <c r="K26" s="9">
        <f>_xlfn.XLOOKUP($G26,PROPERTY_BASKET!$S$1:$S$4,PROPERTY_BASKET!$U$1:$U$4)</f>
        <v>1.7</v>
      </c>
      <c r="L26">
        <v>132.91</v>
      </c>
      <c r="M26">
        <v>0</v>
      </c>
      <c r="N26">
        <v>1.19</v>
      </c>
      <c r="O26">
        <v>207</v>
      </c>
      <c r="P26">
        <v>0.36</v>
      </c>
      <c r="Q26">
        <v>7.4169999999999998</v>
      </c>
      <c r="R26">
        <v>2.33</v>
      </c>
      <c r="S26">
        <v>82</v>
      </c>
      <c r="T26">
        <f>$D26*VLOOKUP($D$1, PROPERTY_BASKET!$A$6:$J$9, 5, FALSE) + $E26*VLOOKUP($E$1, PROPERTY_BASKET!$A$6:$J$9, 5, FALSE) + $F26*VLOOKUP($F$1, PROPERTY_BASKET!$A$6:$J$9, 5, FALSE)</f>
        <v>1.91</v>
      </c>
      <c r="U26">
        <f>$D26*VLOOKUP($D$1, PROPERTY_BASKET!$A$6:$J$9, 6, FALSE) + $E26*VLOOKUP($E$1, PROPERTY_BASKET!$A$6:$J$9, 6, FALSE) + $F26*VLOOKUP($F$1, PROPERTY_BASKET!$A$6:$J$9, 6, FALSE)</f>
        <v>65.083333333333329</v>
      </c>
      <c r="V26">
        <f>$D26*VLOOKUP($D$1, PROPERTY_BASKET!$A$6:$J$9, 4, FALSE) + $E26*VLOOKUP($E$1, PROPERTY_BASKET!$A$6:$J$9, 4, FALSE) + $F26*VLOOKUP($F$1, PROPERTY_BASKET!$A$6:$J$9, 4, FALSE)</f>
        <v>3.4489999999999998</v>
      </c>
      <c r="W26">
        <f>$D26*VLOOKUP($D$1, PROPERTY_BASKET!$A$6:$J$9, 3, FALSE) + $E26*VLOOKUP($E$1, PROPERTY_BASKET!$A$6:$J$9, 3, FALSE) + $F26*VLOOKUP($F$1, PROPERTY_BASKET!$A$6:$J$9, 3, FALSE)</f>
        <v>12.198666666666666</v>
      </c>
      <c r="X26">
        <f>$D26*VLOOKUP($D$1, PROPERTY_BASKET!$A$6:$J$9, 2, FALSE) + $E26*VLOOKUP($E$1, PROPERTY_BASKET!$A$6:$J$9, 2, FALSE) + $F26*VLOOKUP($F$1, PROPERTY_BASKET!$A$6:$J$9, 2, FALSE)</f>
        <v>3.0266666666666664</v>
      </c>
      <c r="Y26">
        <f>$D26*VLOOKUP($D$1, PROPERTY_BASKET!$A$6:$J$9, 10, FALSE) + $E26*VLOOKUP($E$1, PROPERTY_BASKET!$A$6:$J$9, 10, FALSE) + $F26*VLOOKUP($F$1, PROPERTY_BASKET!$A$6:$J$9, 10, FALSE)</f>
        <v>29</v>
      </c>
      <c r="AG26" s="9">
        <f>_xlfn.XLOOKUP(G26,PROPERTY_BASKET!$S$1:$S$4,PROPERTY_BASKET!$X$1:$X$4)</f>
        <v>0</v>
      </c>
      <c r="AH26" s="9">
        <f>_xlfn.XLOOKUP($G26,PROPERTY_BASKET!$S$1:$S$4,PROPERTY_BASKET!$T$1:$T$4)</f>
        <v>132.91</v>
      </c>
      <c r="AI26" s="9">
        <f>_xlfn.XLOOKUP($G26,PROPERTY_BASKET!$S$1:$S$4,PROPERTY_BASKET!$U$1:$U$4)</f>
        <v>1.7</v>
      </c>
      <c r="AJ26" s="9">
        <f>_xlfn.XLOOKUP($G26,PROPERTY_BASKET!$S$1:$S$4,PROPERTY_BASKET!$W$1:$W$4)</f>
        <v>0</v>
      </c>
      <c r="AK26" s="9">
        <f>_xlfn.XLOOKUP($I26,PROPERTY_BASKET!$Z$1:$Z$9,PROPERTY_BASKET!$AA$1:$AA$9)</f>
        <v>1.2</v>
      </c>
      <c r="AL26" s="9">
        <f>_xlfn.XLOOKUP($I26,PROPERTY_BASKET!$Z$1:$Z$9,PROPERTY_BASKET!$AB$1:$AB$9)</f>
        <v>42.84</v>
      </c>
      <c r="AM26" s="9">
        <f>_xlfn.XLOOKUP($I26,PROPERTY_BASKET!$Z$1:$Z$9,PROPERTY_BASKET!$AC$1:$AC$9)</f>
        <v>32</v>
      </c>
      <c r="AN26" s="9">
        <f>_xlfn.XLOOKUP($I26,PROPERTY_BASKET!$Z$1:$Z$9,PROPERTY_BASKET!$AD$1:$AD$9)</f>
        <v>4.17</v>
      </c>
      <c r="AO26" s="9">
        <f>_xlfn.XLOOKUP($I26,PROPERTY_BASKET!$Z$1:$Z$9,PROPERTY_BASKET!$AE$1:$AE$9)</f>
        <v>89.2</v>
      </c>
      <c r="AP26" s="9">
        <f>_xlfn.XLOOKUP($I26,PROPERTY_BASKET!$Z$1:$Z$9,PROPERTY_BASKET!$AF$1:$AF$9)</f>
        <v>0.39900000000000002</v>
      </c>
      <c r="AQ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ht="17.25" customHeight="1" x14ac:dyDescent="0.2">
      <c r="A27" s="9" t="s">
        <v>36</v>
      </c>
      <c r="B27" s="9" t="s">
        <v>29</v>
      </c>
      <c r="C27" s="9" t="s">
        <v>30</v>
      </c>
      <c r="D27" s="9">
        <f t="shared" si="4"/>
        <v>0.33333333333333331</v>
      </c>
      <c r="E27" s="9">
        <f t="shared" si="5"/>
        <v>0.33333333333333331</v>
      </c>
      <c r="F27" s="9">
        <f t="shared" si="6"/>
        <v>0.33333333333333331</v>
      </c>
      <c r="G27" s="9" t="s">
        <v>35</v>
      </c>
      <c r="H27" s="9" t="str">
        <f t="shared" si="3"/>
        <v>IBrClMA</v>
      </c>
      <c r="I27" t="s">
        <v>34</v>
      </c>
      <c r="J27" s="11">
        <v>37.490299999999998</v>
      </c>
      <c r="K27" s="9">
        <f>_xlfn.XLOOKUP($G27,PROPERTY_BASKET!$S$1:$S$4,PROPERTY_BASKET!$U$1:$U$4)</f>
        <v>2.17</v>
      </c>
      <c r="L27">
        <v>32.07</v>
      </c>
      <c r="M27">
        <v>2.2999999999999998</v>
      </c>
      <c r="N27">
        <v>1.19</v>
      </c>
      <c r="O27">
        <v>207</v>
      </c>
      <c r="P27">
        <v>0.36</v>
      </c>
      <c r="Q27">
        <v>7.4169999999999998</v>
      </c>
      <c r="R27">
        <v>2.33</v>
      </c>
      <c r="S27">
        <v>82</v>
      </c>
      <c r="T27">
        <f>$D27*VLOOKUP($D$1, PROPERTY_BASKET!$A$6:$J$9, 5, FALSE) + $E27*VLOOKUP($E$1, PROPERTY_BASKET!$A$6:$J$9, 5, FALSE) + $F27*VLOOKUP($F$1, PROPERTY_BASKET!$A$6:$J$9, 5, FALSE)</f>
        <v>1.9166666666666665</v>
      </c>
      <c r="U27">
        <f>$D27*VLOOKUP($D$1, PROPERTY_BASKET!$A$6:$J$9, 6, FALSE) + $E27*VLOOKUP($E$1, PROPERTY_BASKET!$A$6:$J$9, 6, FALSE) + $F27*VLOOKUP($F$1, PROPERTY_BASKET!$A$6:$J$9, 6, FALSE)</f>
        <v>80.75</v>
      </c>
      <c r="V27">
        <f>$D27*VLOOKUP($D$1, PROPERTY_BASKET!$A$6:$J$9, 4, FALSE) + $E27*VLOOKUP($E$1, PROPERTY_BASKET!$A$6:$J$9, 4, FALSE) + $F27*VLOOKUP($F$1, PROPERTY_BASKET!$A$6:$J$9, 4, FALSE)</f>
        <v>3.3473333333333333</v>
      </c>
      <c r="W27">
        <f>$D27*VLOOKUP($D$1, PROPERTY_BASKET!$A$6:$J$9, 3, FALSE) + $E27*VLOOKUP($E$1, PROPERTY_BASKET!$A$6:$J$9, 3, FALSE) + $F27*VLOOKUP($F$1, PROPERTY_BASKET!$A$6:$J$9, 3, FALSE)</f>
        <v>11.744333333333332</v>
      </c>
      <c r="X27">
        <f>$D27*VLOOKUP($D$1, PROPERTY_BASKET!$A$6:$J$9, 2, FALSE) + $E27*VLOOKUP($E$1, PROPERTY_BASKET!$A$6:$J$9, 2, FALSE) + $F27*VLOOKUP($F$1, PROPERTY_BASKET!$A$6:$J$9, 2, FALSE)</f>
        <v>2.9266666666666667</v>
      </c>
      <c r="Y27">
        <f>$D27*VLOOKUP($D$1, PROPERTY_BASKET!$A$6:$J$9, 10, FALSE) + $E27*VLOOKUP($E$1, PROPERTY_BASKET!$A$6:$J$9, 10, FALSE) + $F27*VLOOKUP($F$1, PROPERTY_BASKET!$A$6:$J$9, 10, FALSE)</f>
        <v>35</v>
      </c>
      <c r="AG27" s="9">
        <f>_xlfn.XLOOKUP(G27,PROPERTY_BASKET!$S$1:$S$4,PROPERTY_BASKET!$X$1:$X$4)</f>
        <v>2.2999999999999998</v>
      </c>
      <c r="AH27" s="9">
        <f>_xlfn.XLOOKUP($G27,PROPERTY_BASKET!$S$1:$S$4,PROPERTY_BASKET!$T$1:$T$4)</f>
        <v>32.07</v>
      </c>
      <c r="AI27" s="9">
        <f>_xlfn.XLOOKUP($G27,PROPERTY_BASKET!$S$1:$S$4,PROPERTY_BASKET!$U$1:$U$4)</f>
        <v>2.17</v>
      </c>
      <c r="AJ27" s="9">
        <f>_xlfn.XLOOKUP($G27,PROPERTY_BASKET!$S$1:$S$4,PROPERTY_BASKET!$W$1:$W$4)</f>
        <v>3</v>
      </c>
      <c r="AK27" s="9">
        <f>_xlfn.XLOOKUP($I27,PROPERTY_BASKET!$Z$1:$Z$9,PROPERTY_BASKET!$AA$1:$AA$9)</f>
        <v>1.02</v>
      </c>
      <c r="AL27" s="9">
        <f>_xlfn.XLOOKUP($I27,PROPERTY_BASKET!$Z$1:$Z$9,PROPERTY_BASKET!$AB$1:$AB$9)</f>
        <v>46.7</v>
      </c>
      <c r="AM27" s="9">
        <f>_xlfn.XLOOKUP($I27,PROPERTY_BASKET!$Z$1:$Z$9,PROPERTY_BASKET!$AC$1:$AC$9)</f>
        <v>29.8</v>
      </c>
      <c r="AN27" s="9">
        <f>_xlfn.XLOOKUP($I27,PROPERTY_BASKET!$Z$1:$Z$9,PROPERTY_BASKET!$AD$1:$AD$9)</f>
        <v>3.96</v>
      </c>
      <c r="AO27" s="9">
        <f>_xlfn.XLOOKUP($I27,PROPERTY_BASKET!$Z$1:$Z$9,PROPERTY_BASKET!$AE$1:$AE$9)</f>
        <v>70.900000000000006</v>
      </c>
      <c r="AP27" s="9">
        <f>_xlfn.XLOOKUP($I27,PROPERTY_BASKET!$Z$1:$Z$9,PROPERTY_BASKET!$AF$1:$AF$9)</f>
        <v>0.39</v>
      </c>
      <c r="AQ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ht="17.25" customHeight="1" x14ac:dyDescent="0.2">
      <c r="A28" s="9" t="s">
        <v>36</v>
      </c>
      <c r="B28" s="9" t="s">
        <v>36</v>
      </c>
      <c r="C28" s="9" t="s">
        <v>36</v>
      </c>
      <c r="D28" s="9">
        <f t="shared" si="4"/>
        <v>0</v>
      </c>
      <c r="E28" s="9">
        <f t="shared" si="5"/>
        <v>0</v>
      </c>
      <c r="F28" s="9">
        <f t="shared" si="6"/>
        <v>1</v>
      </c>
      <c r="G28" s="9" t="s">
        <v>31</v>
      </c>
      <c r="H28" s="9" t="str">
        <f t="shared" si="3"/>
        <v>IIIFA</v>
      </c>
      <c r="I28" t="s">
        <v>34</v>
      </c>
      <c r="J28" s="11">
        <v>37.485900000000001</v>
      </c>
      <c r="K28" s="9">
        <f>_xlfn.XLOOKUP($G28,PROPERTY_BASKET!$S$1:$S$4,PROPERTY_BASKET!$U$1:$U$4)</f>
        <v>2.5299999999999998</v>
      </c>
      <c r="L28">
        <v>44.055999999999997</v>
      </c>
      <c r="M28">
        <v>0.25</v>
      </c>
      <c r="N28">
        <v>1.19</v>
      </c>
      <c r="O28">
        <v>207</v>
      </c>
      <c r="P28">
        <v>0.36</v>
      </c>
      <c r="Q28">
        <v>7.4169999999999998</v>
      </c>
      <c r="R28">
        <v>2.33</v>
      </c>
      <c r="S28">
        <v>82</v>
      </c>
      <c r="T28">
        <f>$D28*VLOOKUP($D$1, PROPERTY_BASKET!$A$6:$J$9, 5, FALSE) + $E28*VLOOKUP($E$1, PROPERTY_BASKET!$A$6:$J$9, 5, FALSE) + $F28*VLOOKUP($F$1, PROPERTY_BASKET!$A$6:$J$9, 5, FALSE)</f>
        <v>1.98</v>
      </c>
      <c r="U28">
        <f>$D28*VLOOKUP($D$1, PROPERTY_BASKET!$A$6:$J$9, 6, FALSE) + $E28*VLOOKUP($E$1, PROPERTY_BASKET!$A$6:$J$9, 6, FALSE) + $F28*VLOOKUP($F$1, PROPERTY_BASKET!$A$6:$J$9, 6, FALSE)</f>
        <v>126.9</v>
      </c>
      <c r="V28">
        <f>$D28*VLOOKUP($D$1, PROPERTY_BASKET!$A$6:$J$9, 4, FALSE) + $E28*VLOOKUP($E$1, PROPERTY_BASKET!$A$6:$J$9, 4, FALSE) + $F28*VLOOKUP($F$1, PROPERTY_BASKET!$A$6:$J$9, 4, FALSE)</f>
        <v>3.06</v>
      </c>
      <c r="W28">
        <f>$D28*VLOOKUP($D$1, PROPERTY_BASKET!$A$6:$J$9, 3, FALSE) + $E28*VLOOKUP($E$1, PROPERTY_BASKET!$A$6:$J$9, 3, FALSE) + $F28*VLOOKUP($F$1, PROPERTY_BASKET!$A$6:$J$9, 3, FALSE)</f>
        <v>10.451000000000001</v>
      </c>
      <c r="X28">
        <f>$D28*VLOOKUP($D$1, PROPERTY_BASKET!$A$6:$J$9, 2, FALSE) + $E28*VLOOKUP($E$1, PROPERTY_BASKET!$A$6:$J$9, 2, FALSE) + $F28*VLOOKUP($F$1, PROPERTY_BASKET!$A$6:$J$9, 2, FALSE)</f>
        <v>2.66</v>
      </c>
      <c r="Y28">
        <f>$D28*VLOOKUP($D$1, PROPERTY_BASKET!$A$6:$J$9, 10, FALSE) + $E28*VLOOKUP($E$1, PROPERTY_BASKET!$A$6:$J$9, 10, FALSE) + $F28*VLOOKUP($F$1, PROPERTY_BASKET!$A$6:$J$9, 10, FALSE)</f>
        <v>53</v>
      </c>
      <c r="AG28" s="9">
        <f>_xlfn.XLOOKUP(G28,PROPERTY_BASKET!$S$1:$S$4,PROPERTY_BASKET!$X$1:$X$4)</f>
        <v>0.25</v>
      </c>
      <c r="AH28" s="9">
        <f>_xlfn.XLOOKUP($G28,PROPERTY_BASKET!$S$1:$S$4,PROPERTY_BASKET!$T$1:$T$4)</f>
        <v>44.055999999999997</v>
      </c>
      <c r="AI28" s="9">
        <f>_xlfn.XLOOKUP($G28,PROPERTY_BASKET!$S$1:$S$4,PROPERTY_BASKET!$U$1:$U$4)</f>
        <v>2.5299999999999998</v>
      </c>
      <c r="AJ28" s="9">
        <f>_xlfn.XLOOKUP($G28,PROPERTY_BASKET!$S$1:$S$4,PROPERTY_BASKET!$W$1:$W$4)</f>
        <v>2</v>
      </c>
      <c r="AK28" s="9">
        <f>_xlfn.XLOOKUP($I28,PROPERTY_BASKET!$Z$1:$Z$9,PROPERTY_BASKET!$AA$1:$AA$9)</f>
        <v>1.02</v>
      </c>
      <c r="AL28" s="9">
        <f>_xlfn.XLOOKUP($I28,PROPERTY_BASKET!$Z$1:$Z$9,PROPERTY_BASKET!$AB$1:$AB$9)</f>
        <v>46.7</v>
      </c>
      <c r="AM28" s="9">
        <f>_xlfn.XLOOKUP($I28,PROPERTY_BASKET!$Z$1:$Z$9,PROPERTY_BASKET!$AC$1:$AC$9)</f>
        <v>29.8</v>
      </c>
      <c r="AN28" s="9">
        <f>_xlfn.XLOOKUP($I28,PROPERTY_BASKET!$Z$1:$Z$9,PROPERTY_BASKET!$AD$1:$AD$9)</f>
        <v>3.96</v>
      </c>
      <c r="AO28" s="9">
        <f>_xlfn.XLOOKUP($I28,PROPERTY_BASKET!$Z$1:$Z$9,PROPERTY_BASKET!$AE$1:$AE$9)</f>
        <v>70.900000000000006</v>
      </c>
      <c r="AP28" s="9">
        <f>_xlfn.XLOOKUP($I28,PROPERTY_BASKET!$Z$1:$Z$9,PROPERTY_BASKET!$AF$1:$AF$9)</f>
        <v>0.39</v>
      </c>
      <c r="AQ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ht="17.25" customHeight="1" x14ac:dyDescent="0.2">
      <c r="A29" s="9" t="s">
        <v>36</v>
      </c>
      <c r="B29" s="9" t="s">
        <v>36</v>
      </c>
      <c r="C29" s="9" t="s">
        <v>29</v>
      </c>
      <c r="D29" s="9">
        <f t="shared" si="4"/>
        <v>0</v>
      </c>
      <c r="E29" s="9">
        <f t="shared" si="5"/>
        <v>0.33333333333333331</v>
      </c>
      <c r="F29" s="9">
        <f t="shared" si="6"/>
        <v>0.66666666666666663</v>
      </c>
      <c r="G29" s="9" t="s">
        <v>31</v>
      </c>
      <c r="H29" s="9" t="str">
        <f t="shared" si="3"/>
        <v>IIBrFA</v>
      </c>
      <c r="I29" t="s">
        <v>32</v>
      </c>
      <c r="J29" s="11">
        <v>37.335299999999997</v>
      </c>
      <c r="K29" s="9">
        <f>_xlfn.XLOOKUP($G29,PROPERTY_BASKET!$S$1:$S$4,PROPERTY_BASKET!$U$1:$U$4)</f>
        <v>2.5299999999999998</v>
      </c>
      <c r="L29">
        <v>44.055999999999997</v>
      </c>
      <c r="M29">
        <v>0.25</v>
      </c>
      <c r="N29">
        <v>1.19</v>
      </c>
      <c r="O29">
        <v>207</v>
      </c>
      <c r="P29">
        <v>0.36</v>
      </c>
      <c r="Q29">
        <v>7.4169999999999998</v>
      </c>
      <c r="R29">
        <v>2.33</v>
      </c>
      <c r="S29">
        <v>82</v>
      </c>
      <c r="T29">
        <f>$D29*VLOOKUP($D$1, PROPERTY_BASKET!$A$6:$J$9, 5, FALSE) + $E29*VLOOKUP($E$1, PROPERTY_BASKET!$A$6:$J$9, 5, FALSE) + $F29*VLOOKUP($F$1, PROPERTY_BASKET!$A$6:$J$9, 5, FALSE)</f>
        <v>1.9733333333333332</v>
      </c>
      <c r="U29">
        <f>$D29*VLOOKUP($D$1, PROPERTY_BASKET!$A$6:$J$9, 6, FALSE) + $E29*VLOOKUP($E$1, PROPERTY_BASKET!$A$6:$J$9, 6, FALSE) + $F29*VLOOKUP($F$1, PROPERTY_BASKET!$A$6:$J$9, 6, FALSE)</f>
        <v>111.23333333333332</v>
      </c>
      <c r="V29">
        <f>$D29*VLOOKUP($D$1, PROPERTY_BASKET!$A$6:$J$9, 4, FALSE) + $E29*VLOOKUP($E$1, PROPERTY_BASKET!$A$6:$J$9, 4, FALSE) + $F29*VLOOKUP($F$1, PROPERTY_BASKET!$A$6:$J$9, 4, FALSE)</f>
        <v>3.1616666666666666</v>
      </c>
      <c r="W29">
        <f>$D29*VLOOKUP($D$1, PROPERTY_BASKET!$A$6:$J$9, 3, FALSE) + $E29*VLOOKUP($E$1, PROPERTY_BASKET!$A$6:$J$9, 3, FALSE) + $F29*VLOOKUP($F$1, PROPERTY_BASKET!$A$6:$J$9, 3, FALSE)</f>
        <v>10.905333333333333</v>
      </c>
      <c r="X29">
        <f>$D29*VLOOKUP($D$1, PROPERTY_BASKET!$A$6:$J$9, 2, FALSE) + $E29*VLOOKUP($E$1, PROPERTY_BASKET!$A$6:$J$9, 2, FALSE) + $F29*VLOOKUP($F$1, PROPERTY_BASKET!$A$6:$J$9, 2, FALSE)</f>
        <v>2.76</v>
      </c>
      <c r="Y29">
        <f>$D29*VLOOKUP($D$1, PROPERTY_BASKET!$A$6:$J$9, 10, FALSE) + $E29*VLOOKUP($E$1, PROPERTY_BASKET!$A$6:$J$9, 10, FALSE) + $F29*VLOOKUP($F$1, PROPERTY_BASKET!$A$6:$J$9, 10, FALSE)</f>
        <v>46.999999999999993</v>
      </c>
      <c r="AG29" s="9">
        <f>_xlfn.XLOOKUP(G29,PROPERTY_BASKET!$S$1:$S$4,PROPERTY_BASKET!$X$1:$X$4)</f>
        <v>0.25</v>
      </c>
      <c r="AH29" s="9">
        <f>_xlfn.XLOOKUP($G29,PROPERTY_BASKET!$S$1:$S$4,PROPERTY_BASKET!$T$1:$T$4)</f>
        <v>44.055999999999997</v>
      </c>
      <c r="AI29" s="9">
        <f>_xlfn.XLOOKUP($G29,PROPERTY_BASKET!$S$1:$S$4,PROPERTY_BASKET!$U$1:$U$4)</f>
        <v>2.5299999999999998</v>
      </c>
      <c r="AJ29" s="9">
        <f>_xlfn.XLOOKUP($G29,PROPERTY_BASKET!$S$1:$S$4,PROPERTY_BASKET!$W$1:$W$4)</f>
        <v>2</v>
      </c>
      <c r="AK29" s="9">
        <f>_xlfn.XLOOKUP($I29,PROPERTY_BASKET!$Z$1:$Z$9,PROPERTY_BASKET!$AA$1:$AA$9)</f>
        <v>1.2</v>
      </c>
      <c r="AL29" s="9">
        <f>_xlfn.XLOOKUP($I29,PROPERTY_BASKET!$Z$1:$Z$9,PROPERTY_BASKET!$AB$1:$AB$9)</f>
        <v>42.84</v>
      </c>
      <c r="AM29" s="9">
        <f>_xlfn.XLOOKUP($I29,PROPERTY_BASKET!$Z$1:$Z$9,PROPERTY_BASKET!$AC$1:$AC$9)</f>
        <v>32</v>
      </c>
      <c r="AN29" s="9">
        <f>_xlfn.XLOOKUP($I29,PROPERTY_BASKET!$Z$1:$Z$9,PROPERTY_BASKET!$AD$1:$AD$9)</f>
        <v>4.17</v>
      </c>
      <c r="AO29" s="9">
        <f>_xlfn.XLOOKUP($I29,PROPERTY_BASKET!$Z$1:$Z$9,PROPERTY_BASKET!$AE$1:$AE$9)</f>
        <v>89.2</v>
      </c>
      <c r="AP29" s="9">
        <f>_xlfn.XLOOKUP($I29,PROPERTY_BASKET!$Z$1:$Z$9,PROPERTY_BASKET!$AF$1:$AF$9)</f>
        <v>0.39900000000000002</v>
      </c>
      <c r="AQ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ht="17.25" customHeight="1" x14ac:dyDescent="0.2">
      <c r="A30" s="9" t="s">
        <v>36</v>
      </c>
      <c r="B30" s="9" t="s">
        <v>36</v>
      </c>
      <c r="C30" s="9" t="s">
        <v>29</v>
      </c>
      <c r="D30" s="9">
        <f t="shared" si="4"/>
        <v>0</v>
      </c>
      <c r="E30" s="9">
        <f t="shared" si="5"/>
        <v>0.33333333333333331</v>
      </c>
      <c r="F30" s="9">
        <f t="shared" si="6"/>
        <v>0.66666666666666663</v>
      </c>
      <c r="G30" s="9" t="s">
        <v>35</v>
      </c>
      <c r="H30" s="9" t="str">
        <f t="shared" si="3"/>
        <v>IIBrMA</v>
      </c>
      <c r="I30" t="s">
        <v>34</v>
      </c>
      <c r="J30" s="11">
        <v>37.203099999999999</v>
      </c>
      <c r="K30" s="9">
        <f>_xlfn.XLOOKUP($G30,PROPERTY_BASKET!$S$1:$S$4,PROPERTY_BASKET!$U$1:$U$4)</f>
        <v>2.17</v>
      </c>
      <c r="L30">
        <v>32.07</v>
      </c>
      <c r="M30">
        <v>2.2999999999999998</v>
      </c>
      <c r="N30">
        <v>1.19</v>
      </c>
      <c r="O30">
        <v>207</v>
      </c>
      <c r="P30">
        <v>0.36</v>
      </c>
      <c r="Q30">
        <v>7.4169999999999998</v>
      </c>
      <c r="R30">
        <v>2.33</v>
      </c>
      <c r="S30">
        <v>82</v>
      </c>
      <c r="T30">
        <f>$D30*VLOOKUP($D$1, PROPERTY_BASKET!$A$6:$J$9, 5, FALSE) + $E30*VLOOKUP($E$1, PROPERTY_BASKET!$A$6:$J$9, 5, FALSE) + $F30*VLOOKUP($F$1, PROPERTY_BASKET!$A$6:$J$9, 5, FALSE)</f>
        <v>1.9733333333333332</v>
      </c>
      <c r="U30">
        <f>$D30*VLOOKUP($D$1, PROPERTY_BASKET!$A$6:$J$9, 6, FALSE) + $E30*VLOOKUP($E$1, PROPERTY_BASKET!$A$6:$J$9, 6, FALSE) + $F30*VLOOKUP($F$1, PROPERTY_BASKET!$A$6:$J$9, 6, FALSE)</f>
        <v>111.23333333333332</v>
      </c>
      <c r="V30">
        <f>$D30*VLOOKUP($D$1, PROPERTY_BASKET!$A$6:$J$9, 4, FALSE) + $E30*VLOOKUP($E$1, PROPERTY_BASKET!$A$6:$J$9, 4, FALSE) + $F30*VLOOKUP($F$1, PROPERTY_BASKET!$A$6:$J$9, 4, FALSE)</f>
        <v>3.1616666666666666</v>
      </c>
      <c r="W30">
        <f>$D30*VLOOKUP($D$1, PROPERTY_BASKET!$A$6:$J$9, 3, FALSE) + $E30*VLOOKUP($E$1, PROPERTY_BASKET!$A$6:$J$9, 3, FALSE) + $F30*VLOOKUP($F$1, PROPERTY_BASKET!$A$6:$J$9, 3, FALSE)</f>
        <v>10.905333333333333</v>
      </c>
      <c r="X30">
        <f>$D30*VLOOKUP($D$1, PROPERTY_BASKET!$A$6:$J$9, 2, FALSE) + $E30*VLOOKUP($E$1, PROPERTY_BASKET!$A$6:$J$9, 2, FALSE) + $F30*VLOOKUP($F$1, PROPERTY_BASKET!$A$6:$J$9, 2, FALSE)</f>
        <v>2.76</v>
      </c>
      <c r="Y30">
        <f>$D30*VLOOKUP($D$1, PROPERTY_BASKET!$A$6:$J$9, 10, FALSE) + $E30*VLOOKUP($E$1, PROPERTY_BASKET!$A$6:$J$9, 10, FALSE) + $F30*VLOOKUP($F$1, PROPERTY_BASKET!$A$6:$J$9, 10, FALSE)</f>
        <v>46.999999999999993</v>
      </c>
      <c r="AG30" s="9">
        <f>_xlfn.XLOOKUP(G30,PROPERTY_BASKET!$S$1:$S$4,PROPERTY_BASKET!$X$1:$X$4)</f>
        <v>2.2999999999999998</v>
      </c>
      <c r="AH30" s="9">
        <f>_xlfn.XLOOKUP($G30,PROPERTY_BASKET!$S$1:$S$4,PROPERTY_BASKET!$T$1:$T$4)</f>
        <v>32.07</v>
      </c>
      <c r="AI30" s="9">
        <f>_xlfn.XLOOKUP($G30,PROPERTY_BASKET!$S$1:$S$4,PROPERTY_BASKET!$U$1:$U$4)</f>
        <v>2.17</v>
      </c>
      <c r="AJ30" s="9">
        <f>_xlfn.XLOOKUP($G30,PROPERTY_BASKET!$S$1:$S$4,PROPERTY_BASKET!$W$1:$W$4)</f>
        <v>3</v>
      </c>
      <c r="AK30" s="9">
        <f>_xlfn.XLOOKUP($I30,PROPERTY_BASKET!$Z$1:$Z$9,PROPERTY_BASKET!$AA$1:$AA$9)</f>
        <v>1.02</v>
      </c>
      <c r="AL30" s="9">
        <f>_xlfn.XLOOKUP($I30,PROPERTY_BASKET!$Z$1:$Z$9,PROPERTY_BASKET!$AB$1:$AB$9)</f>
        <v>46.7</v>
      </c>
      <c r="AM30" s="9">
        <f>_xlfn.XLOOKUP($I30,PROPERTY_BASKET!$Z$1:$Z$9,PROPERTY_BASKET!$AC$1:$AC$9)</f>
        <v>29.8</v>
      </c>
      <c r="AN30" s="9">
        <f>_xlfn.XLOOKUP($I30,PROPERTY_BASKET!$Z$1:$Z$9,PROPERTY_BASKET!$AD$1:$AD$9)</f>
        <v>3.96</v>
      </c>
      <c r="AO30" s="9">
        <f>_xlfn.XLOOKUP($I30,PROPERTY_BASKET!$Z$1:$Z$9,PROPERTY_BASKET!$AE$1:$AE$9)</f>
        <v>70.900000000000006</v>
      </c>
      <c r="AP30" s="9">
        <f>_xlfn.XLOOKUP($I30,PROPERTY_BASKET!$Z$1:$Z$9,PROPERTY_BASKET!$AF$1:$AF$9)</f>
        <v>0.39</v>
      </c>
      <c r="AQ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ht="17.25" customHeight="1" x14ac:dyDescent="0.2">
      <c r="A31" s="9" t="s">
        <v>29</v>
      </c>
      <c r="B31" s="9" t="s">
        <v>30</v>
      </c>
      <c r="C31" s="9" t="s">
        <v>30</v>
      </c>
      <c r="D31" s="9">
        <f t="shared" si="4"/>
        <v>0.66666666666666663</v>
      </c>
      <c r="E31" s="9">
        <f t="shared" si="5"/>
        <v>0.33333333333333331</v>
      </c>
      <c r="F31" s="9">
        <f t="shared" si="6"/>
        <v>0</v>
      </c>
      <c r="G31" s="9" t="s">
        <v>35</v>
      </c>
      <c r="H31" s="9" t="str">
        <f t="shared" si="3"/>
        <v>BrClClMA</v>
      </c>
      <c r="I31" t="s">
        <v>32</v>
      </c>
      <c r="J31" s="11">
        <v>37.152999999999999</v>
      </c>
      <c r="K31" s="9">
        <f>_xlfn.XLOOKUP($G31,PROPERTY_BASKET!$S$1:$S$4,PROPERTY_BASKET!$U$1:$U$4)</f>
        <v>2.17</v>
      </c>
      <c r="L31">
        <v>32.07</v>
      </c>
      <c r="M31">
        <v>2.2999999999999998</v>
      </c>
      <c r="N31">
        <v>1.19</v>
      </c>
      <c r="O31">
        <v>207</v>
      </c>
      <c r="P31">
        <v>0.36</v>
      </c>
      <c r="Q31">
        <v>7.4169999999999998</v>
      </c>
      <c r="R31">
        <v>2.33</v>
      </c>
      <c r="S31">
        <v>82</v>
      </c>
      <c r="T31">
        <f>$D31*VLOOKUP($D$1, PROPERTY_BASKET!$A$6:$J$9, 5, FALSE) + $E31*VLOOKUP($E$1, PROPERTY_BASKET!$A$6:$J$9, 5, FALSE) + $F31*VLOOKUP($F$1, PROPERTY_BASKET!$A$6:$J$9, 5, FALSE)</f>
        <v>1.8599999999999999</v>
      </c>
      <c r="U31">
        <f>$D31*VLOOKUP($D$1, PROPERTY_BASKET!$A$6:$J$9, 6, FALSE) + $E31*VLOOKUP($E$1, PROPERTY_BASKET!$A$6:$J$9, 6, FALSE) + $F31*VLOOKUP($F$1, PROPERTY_BASKET!$A$6:$J$9, 6, FALSE)</f>
        <v>50.266666666666666</v>
      </c>
      <c r="V31">
        <f>$D31*VLOOKUP($D$1, PROPERTY_BASKET!$A$6:$J$9, 4, FALSE) + $E31*VLOOKUP($E$1, PROPERTY_BASKET!$A$6:$J$9, 4, FALSE) + $F31*VLOOKUP($F$1, PROPERTY_BASKET!$A$6:$J$9, 4, FALSE)</f>
        <v>3.5329999999999999</v>
      </c>
      <c r="W31">
        <f>$D31*VLOOKUP($D$1, PROPERTY_BASKET!$A$6:$J$9, 3, FALSE) + $E31*VLOOKUP($E$1, PROPERTY_BASKET!$A$6:$J$9, 3, FALSE) + $F31*VLOOKUP($F$1, PROPERTY_BASKET!$A$6:$J$9, 3, FALSE)</f>
        <v>12.583333333333332</v>
      </c>
      <c r="X31">
        <f>$D31*VLOOKUP($D$1, PROPERTY_BASKET!$A$6:$J$9, 2, FALSE) + $E31*VLOOKUP($E$1, PROPERTY_BASKET!$A$6:$J$9, 2, FALSE) + $F31*VLOOKUP($F$1, PROPERTY_BASKET!$A$6:$J$9, 2, FALSE)</f>
        <v>3.0933333333333328</v>
      </c>
      <c r="Y31">
        <f>$D31*VLOOKUP($D$1, PROPERTY_BASKET!$A$6:$J$9, 10, FALSE) + $E31*VLOOKUP($E$1, PROPERTY_BASKET!$A$6:$J$9, 10, FALSE) + $F31*VLOOKUP($F$1, PROPERTY_BASKET!$A$6:$J$9, 10, FALSE)</f>
        <v>23</v>
      </c>
      <c r="AG31" s="9">
        <f>_xlfn.XLOOKUP(G31,PROPERTY_BASKET!$S$1:$S$4,PROPERTY_BASKET!$X$1:$X$4)</f>
        <v>2.2999999999999998</v>
      </c>
      <c r="AH31" s="9">
        <f>_xlfn.XLOOKUP($G31,PROPERTY_BASKET!$S$1:$S$4,PROPERTY_BASKET!$T$1:$T$4)</f>
        <v>32.07</v>
      </c>
      <c r="AI31" s="9">
        <f>_xlfn.XLOOKUP($G31,PROPERTY_BASKET!$S$1:$S$4,PROPERTY_BASKET!$U$1:$U$4)</f>
        <v>2.17</v>
      </c>
      <c r="AJ31" s="9">
        <f>_xlfn.XLOOKUP($G31,PROPERTY_BASKET!$S$1:$S$4,PROPERTY_BASKET!$W$1:$W$4)</f>
        <v>3</v>
      </c>
      <c r="AK31" s="9">
        <f>_xlfn.XLOOKUP($I31,PROPERTY_BASKET!$Z$1:$Z$9,PROPERTY_BASKET!$AA$1:$AA$9)</f>
        <v>1.2</v>
      </c>
      <c r="AL31" s="9">
        <f>_xlfn.XLOOKUP($I31,PROPERTY_BASKET!$Z$1:$Z$9,PROPERTY_BASKET!$AB$1:$AB$9)</f>
        <v>42.84</v>
      </c>
      <c r="AM31" s="9">
        <f>_xlfn.XLOOKUP($I31,PROPERTY_BASKET!$Z$1:$Z$9,PROPERTY_BASKET!$AC$1:$AC$9)</f>
        <v>32</v>
      </c>
      <c r="AN31" s="9">
        <f>_xlfn.XLOOKUP($I31,PROPERTY_BASKET!$Z$1:$Z$9,PROPERTY_BASKET!$AD$1:$AD$9)</f>
        <v>4.17</v>
      </c>
      <c r="AO31" s="9">
        <f>_xlfn.XLOOKUP($I31,PROPERTY_BASKET!$Z$1:$Z$9,PROPERTY_BASKET!$AE$1:$AE$9)</f>
        <v>89.2</v>
      </c>
      <c r="AP31" s="9">
        <f>_xlfn.XLOOKUP($I31,PROPERTY_BASKET!$Z$1:$Z$9,PROPERTY_BASKET!$AF$1:$AF$9)</f>
        <v>0.39900000000000002</v>
      </c>
      <c r="AQ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ht="17.25" customHeight="1" x14ac:dyDescent="0.2">
      <c r="A32" s="9" t="s">
        <v>36</v>
      </c>
      <c r="B32" s="9" t="s">
        <v>30</v>
      </c>
      <c r="C32" s="9" t="s">
        <v>30</v>
      </c>
      <c r="D32" s="9">
        <f t="shared" si="4"/>
        <v>0.66666666666666663</v>
      </c>
      <c r="E32" s="9">
        <f t="shared" si="5"/>
        <v>0</v>
      </c>
      <c r="F32" s="9">
        <f t="shared" si="6"/>
        <v>0.33333333333333331</v>
      </c>
      <c r="G32" s="9" t="s">
        <v>35</v>
      </c>
      <c r="H32" s="9" t="str">
        <f t="shared" si="3"/>
        <v>IClClMA</v>
      </c>
      <c r="I32" t="s">
        <v>34</v>
      </c>
      <c r="J32" s="11">
        <v>37.136899999999997</v>
      </c>
      <c r="K32" s="9">
        <f>_xlfn.XLOOKUP($G32,PROPERTY_BASKET!$S$1:$S$4,PROPERTY_BASKET!$U$1:$U$4)</f>
        <v>2.17</v>
      </c>
      <c r="L32">
        <v>32.07</v>
      </c>
      <c r="M32">
        <v>2.2999999999999998</v>
      </c>
      <c r="N32">
        <v>1.19</v>
      </c>
      <c r="O32">
        <v>207</v>
      </c>
      <c r="P32">
        <v>0.36</v>
      </c>
      <c r="Q32">
        <v>7.4169999999999998</v>
      </c>
      <c r="R32">
        <v>2.33</v>
      </c>
      <c r="S32">
        <v>82</v>
      </c>
      <c r="T32">
        <f>$D32*VLOOKUP($D$1, PROPERTY_BASKET!$A$6:$J$9, 5, FALSE) + $E32*VLOOKUP($E$1, PROPERTY_BASKET!$A$6:$J$9, 5, FALSE) + $F32*VLOOKUP($F$1, PROPERTY_BASKET!$A$6:$J$9, 5, FALSE)</f>
        <v>1.8666666666666665</v>
      </c>
      <c r="U32">
        <f>$D32*VLOOKUP($D$1, PROPERTY_BASKET!$A$6:$J$9, 6, FALSE) + $E32*VLOOKUP($E$1, PROPERTY_BASKET!$A$6:$J$9, 6, FALSE) + $F32*VLOOKUP($F$1, PROPERTY_BASKET!$A$6:$J$9, 6, FALSE)</f>
        <v>65.933333333333337</v>
      </c>
      <c r="V32">
        <f>$D32*VLOOKUP($D$1, PROPERTY_BASKET!$A$6:$J$9, 4, FALSE) + $E32*VLOOKUP($E$1, PROPERTY_BASKET!$A$6:$J$9, 4, FALSE) + $F32*VLOOKUP($F$1, PROPERTY_BASKET!$A$6:$J$9, 4, FALSE)</f>
        <v>3.4313333333333333</v>
      </c>
      <c r="W32">
        <f>$D32*VLOOKUP($D$1, PROPERTY_BASKET!$A$6:$J$9, 3, FALSE) + $E32*VLOOKUP($E$1, PROPERTY_BASKET!$A$6:$J$9, 3, FALSE) + $F32*VLOOKUP($F$1, PROPERTY_BASKET!$A$6:$J$9, 3, FALSE)</f>
        <v>12.129</v>
      </c>
      <c r="X32">
        <f>$D32*VLOOKUP($D$1, PROPERTY_BASKET!$A$6:$J$9, 2, FALSE) + $E32*VLOOKUP($E$1, PROPERTY_BASKET!$A$6:$J$9, 2, FALSE) + $F32*VLOOKUP($F$1, PROPERTY_BASKET!$A$6:$J$9, 2, FALSE)</f>
        <v>2.9933333333333332</v>
      </c>
      <c r="Y32">
        <f>$D32*VLOOKUP($D$1, PROPERTY_BASKET!$A$6:$J$9, 10, FALSE) + $E32*VLOOKUP($E$1, PROPERTY_BASKET!$A$6:$J$9, 10, FALSE) + $F32*VLOOKUP($F$1, PROPERTY_BASKET!$A$6:$J$9, 10, FALSE)</f>
        <v>28.999999999999996</v>
      </c>
      <c r="AG32" s="9">
        <f>_xlfn.XLOOKUP(G32,PROPERTY_BASKET!$S$1:$S$4,PROPERTY_BASKET!$X$1:$X$4)</f>
        <v>2.2999999999999998</v>
      </c>
      <c r="AH32" s="9">
        <f>_xlfn.XLOOKUP($G32,PROPERTY_BASKET!$S$1:$S$4,PROPERTY_BASKET!$T$1:$T$4)</f>
        <v>32.07</v>
      </c>
      <c r="AI32" s="9">
        <f>_xlfn.XLOOKUP($G32,PROPERTY_BASKET!$S$1:$S$4,PROPERTY_BASKET!$U$1:$U$4)</f>
        <v>2.17</v>
      </c>
      <c r="AJ32" s="9">
        <f>_xlfn.XLOOKUP($G32,PROPERTY_BASKET!$S$1:$S$4,PROPERTY_BASKET!$W$1:$W$4)</f>
        <v>3</v>
      </c>
      <c r="AK32" s="9">
        <f>_xlfn.XLOOKUP($I32,PROPERTY_BASKET!$Z$1:$Z$9,PROPERTY_BASKET!$AA$1:$AA$9)</f>
        <v>1.02</v>
      </c>
      <c r="AL32" s="9">
        <f>_xlfn.XLOOKUP($I32,PROPERTY_BASKET!$Z$1:$Z$9,PROPERTY_BASKET!$AB$1:$AB$9)</f>
        <v>46.7</v>
      </c>
      <c r="AM32" s="9">
        <f>_xlfn.XLOOKUP($I32,PROPERTY_BASKET!$Z$1:$Z$9,PROPERTY_BASKET!$AC$1:$AC$9)</f>
        <v>29.8</v>
      </c>
      <c r="AN32" s="9">
        <f>_xlfn.XLOOKUP($I32,PROPERTY_BASKET!$Z$1:$Z$9,PROPERTY_BASKET!$AD$1:$AD$9)</f>
        <v>3.96</v>
      </c>
      <c r="AO32" s="9">
        <f>_xlfn.XLOOKUP($I32,PROPERTY_BASKET!$Z$1:$Z$9,PROPERTY_BASKET!$AE$1:$AE$9)</f>
        <v>70.900000000000006</v>
      </c>
      <c r="AP32" s="9">
        <f>_xlfn.XLOOKUP($I32,PROPERTY_BASKET!$Z$1:$Z$9,PROPERTY_BASKET!$AF$1:$AF$9)</f>
        <v>0.39</v>
      </c>
      <c r="AQ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ht="17.25" customHeight="1" x14ac:dyDescent="0.2">
      <c r="A33" s="9" t="s">
        <v>36</v>
      </c>
      <c r="B33" s="9" t="s">
        <v>36</v>
      </c>
      <c r="C33" s="9" t="s">
        <v>36</v>
      </c>
      <c r="D33" s="9">
        <f t="shared" si="4"/>
        <v>0</v>
      </c>
      <c r="E33" s="9">
        <f t="shared" si="5"/>
        <v>0</v>
      </c>
      <c r="F33" s="9">
        <f t="shared" si="6"/>
        <v>1</v>
      </c>
      <c r="G33" s="9" t="s">
        <v>33</v>
      </c>
      <c r="H33" s="9" t="str">
        <f t="shared" si="3"/>
        <v>IIICs</v>
      </c>
      <c r="I33" t="s">
        <v>34</v>
      </c>
      <c r="J33" s="11">
        <v>37.082299999999996</v>
      </c>
      <c r="K33" s="9">
        <f>_xlfn.XLOOKUP($G33,PROPERTY_BASKET!$S$1:$S$4,PROPERTY_BASKET!$U$1:$U$4)</f>
        <v>1.7</v>
      </c>
      <c r="L33">
        <v>132.91</v>
      </c>
      <c r="M33">
        <v>0</v>
      </c>
      <c r="N33">
        <v>1.19</v>
      </c>
      <c r="O33">
        <v>207</v>
      </c>
      <c r="P33">
        <v>0.36</v>
      </c>
      <c r="Q33">
        <v>7.4169999999999998</v>
      </c>
      <c r="R33">
        <v>2.33</v>
      </c>
      <c r="S33">
        <v>82</v>
      </c>
      <c r="T33">
        <f>$D33*VLOOKUP($D$1, PROPERTY_BASKET!$A$6:$J$9, 5, FALSE) + $E33*VLOOKUP($E$1, PROPERTY_BASKET!$A$6:$J$9, 5, FALSE) + $F33*VLOOKUP($F$1, PROPERTY_BASKET!$A$6:$J$9, 5, FALSE)</f>
        <v>1.98</v>
      </c>
      <c r="U33">
        <f>$D33*VLOOKUP($D$1, PROPERTY_BASKET!$A$6:$J$9, 6, FALSE) + $E33*VLOOKUP($E$1, PROPERTY_BASKET!$A$6:$J$9, 6, FALSE) + $F33*VLOOKUP($F$1, PROPERTY_BASKET!$A$6:$J$9, 6, FALSE)</f>
        <v>126.9</v>
      </c>
      <c r="V33">
        <f>$D33*VLOOKUP($D$1, PROPERTY_BASKET!$A$6:$J$9, 4, FALSE) + $E33*VLOOKUP($E$1, PROPERTY_BASKET!$A$6:$J$9, 4, FALSE) + $F33*VLOOKUP($F$1, PROPERTY_BASKET!$A$6:$J$9, 4, FALSE)</f>
        <v>3.06</v>
      </c>
      <c r="W33">
        <f>$D33*VLOOKUP($D$1, PROPERTY_BASKET!$A$6:$J$9, 3, FALSE) + $E33*VLOOKUP($E$1, PROPERTY_BASKET!$A$6:$J$9, 3, FALSE) + $F33*VLOOKUP($F$1, PROPERTY_BASKET!$A$6:$J$9, 3, FALSE)</f>
        <v>10.451000000000001</v>
      </c>
      <c r="X33">
        <f>$D33*VLOOKUP($D$1, PROPERTY_BASKET!$A$6:$J$9, 2, FALSE) + $E33*VLOOKUP($E$1, PROPERTY_BASKET!$A$6:$J$9, 2, FALSE) + $F33*VLOOKUP($F$1, PROPERTY_BASKET!$A$6:$J$9, 2, FALSE)</f>
        <v>2.66</v>
      </c>
      <c r="Y33">
        <f>$D33*VLOOKUP($D$1, PROPERTY_BASKET!$A$6:$J$9, 10, FALSE) + $E33*VLOOKUP($E$1, PROPERTY_BASKET!$A$6:$J$9, 10, FALSE) + $F33*VLOOKUP($F$1, PROPERTY_BASKET!$A$6:$J$9, 10, FALSE)</f>
        <v>53</v>
      </c>
      <c r="AG33" s="9">
        <f>_xlfn.XLOOKUP(G33,PROPERTY_BASKET!$S$1:$S$4,PROPERTY_BASKET!$X$1:$X$4)</f>
        <v>0</v>
      </c>
      <c r="AH33" s="9">
        <f>_xlfn.XLOOKUP($G33,PROPERTY_BASKET!$S$1:$S$4,PROPERTY_BASKET!$T$1:$T$4)</f>
        <v>132.91</v>
      </c>
      <c r="AI33" s="9">
        <f>_xlfn.XLOOKUP($G33,PROPERTY_BASKET!$S$1:$S$4,PROPERTY_BASKET!$U$1:$U$4)</f>
        <v>1.7</v>
      </c>
      <c r="AJ33" s="9">
        <f>_xlfn.XLOOKUP($G33,PROPERTY_BASKET!$S$1:$S$4,PROPERTY_BASKET!$W$1:$W$4)</f>
        <v>0</v>
      </c>
      <c r="AK33" s="9">
        <f>_xlfn.XLOOKUP($I33,PROPERTY_BASKET!$Z$1:$Z$9,PROPERTY_BASKET!$AA$1:$AA$9)</f>
        <v>1.02</v>
      </c>
      <c r="AL33" s="9">
        <f>_xlfn.XLOOKUP($I33,PROPERTY_BASKET!$Z$1:$Z$9,PROPERTY_BASKET!$AB$1:$AB$9)</f>
        <v>46.7</v>
      </c>
      <c r="AM33" s="9">
        <f>_xlfn.XLOOKUP($I33,PROPERTY_BASKET!$Z$1:$Z$9,PROPERTY_BASKET!$AC$1:$AC$9)</f>
        <v>29.8</v>
      </c>
      <c r="AN33" s="9">
        <f>_xlfn.XLOOKUP($I33,PROPERTY_BASKET!$Z$1:$Z$9,PROPERTY_BASKET!$AD$1:$AD$9)</f>
        <v>3.96</v>
      </c>
      <c r="AO33" s="9">
        <f>_xlfn.XLOOKUP($I33,PROPERTY_BASKET!$Z$1:$Z$9,PROPERTY_BASKET!$AE$1:$AE$9)</f>
        <v>70.900000000000006</v>
      </c>
      <c r="AP33" s="9">
        <f>_xlfn.XLOOKUP($I33,PROPERTY_BASKET!$Z$1:$Z$9,PROPERTY_BASKET!$AF$1:$AF$9)</f>
        <v>0.39</v>
      </c>
      <c r="AQ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ht="17.25" customHeight="1" x14ac:dyDescent="0.2">
      <c r="A34" s="9" t="s">
        <v>36</v>
      </c>
      <c r="B34" s="9" t="s">
        <v>29</v>
      </c>
      <c r="C34" s="9" t="s">
        <v>30</v>
      </c>
      <c r="D34" s="9">
        <f t="shared" si="4"/>
        <v>0.33333333333333331</v>
      </c>
      <c r="E34" s="9">
        <f t="shared" si="5"/>
        <v>0.33333333333333331</v>
      </c>
      <c r="F34" s="9">
        <f t="shared" si="6"/>
        <v>0.33333333333333331</v>
      </c>
      <c r="G34" s="9" t="s">
        <v>33</v>
      </c>
      <c r="H34" s="9" t="str">
        <f t="shared" si="3"/>
        <v>IBrClCs</v>
      </c>
      <c r="I34" t="s">
        <v>32</v>
      </c>
      <c r="J34" s="11">
        <v>37.0015</v>
      </c>
      <c r="K34" s="9">
        <f>_xlfn.XLOOKUP($G34,PROPERTY_BASKET!$S$1:$S$4,PROPERTY_BASKET!$U$1:$U$4)</f>
        <v>1.7</v>
      </c>
      <c r="L34">
        <v>132.91</v>
      </c>
      <c r="M34">
        <v>0</v>
      </c>
      <c r="N34">
        <v>1.19</v>
      </c>
      <c r="O34">
        <v>207</v>
      </c>
      <c r="P34">
        <v>0.36</v>
      </c>
      <c r="Q34">
        <v>7.4169999999999998</v>
      </c>
      <c r="R34">
        <v>2.33</v>
      </c>
      <c r="S34">
        <v>82</v>
      </c>
      <c r="T34">
        <f>$D34*VLOOKUP($D$1, PROPERTY_BASKET!$A$6:$J$9, 5, FALSE) + $E34*VLOOKUP($E$1, PROPERTY_BASKET!$A$6:$J$9, 5, FALSE) + $F34*VLOOKUP($F$1, PROPERTY_BASKET!$A$6:$J$9, 5, FALSE)</f>
        <v>1.9166666666666665</v>
      </c>
      <c r="U34">
        <f>$D34*VLOOKUP($D$1, PROPERTY_BASKET!$A$6:$J$9, 6, FALSE) + $E34*VLOOKUP($E$1, PROPERTY_BASKET!$A$6:$J$9, 6, FALSE) + $F34*VLOOKUP($F$1, PROPERTY_BASKET!$A$6:$J$9, 6, FALSE)</f>
        <v>80.75</v>
      </c>
      <c r="V34">
        <f>$D34*VLOOKUP($D$1, PROPERTY_BASKET!$A$6:$J$9, 4, FALSE) + $E34*VLOOKUP($E$1, PROPERTY_BASKET!$A$6:$J$9, 4, FALSE) + $F34*VLOOKUP($F$1, PROPERTY_BASKET!$A$6:$J$9, 4, FALSE)</f>
        <v>3.3473333333333333</v>
      </c>
      <c r="W34">
        <f>$D34*VLOOKUP($D$1, PROPERTY_BASKET!$A$6:$J$9, 3, FALSE) + $E34*VLOOKUP($E$1, PROPERTY_BASKET!$A$6:$J$9, 3, FALSE) + $F34*VLOOKUP($F$1, PROPERTY_BASKET!$A$6:$J$9, 3, FALSE)</f>
        <v>11.744333333333332</v>
      </c>
      <c r="X34">
        <f>$D34*VLOOKUP($D$1, PROPERTY_BASKET!$A$6:$J$9, 2, FALSE) + $E34*VLOOKUP($E$1, PROPERTY_BASKET!$A$6:$J$9, 2, FALSE) + $F34*VLOOKUP($F$1, PROPERTY_BASKET!$A$6:$J$9, 2, FALSE)</f>
        <v>2.9266666666666667</v>
      </c>
      <c r="Y34">
        <f>$D34*VLOOKUP($D$1, PROPERTY_BASKET!$A$6:$J$9, 10, FALSE) + $E34*VLOOKUP($E$1, PROPERTY_BASKET!$A$6:$J$9, 10, FALSE) + $F34*VLOOKUP($F$1, PROPERTY_BASKET!$A$6:$J$9, 10, FALSE)</f>
        <v>35</v>
      </c>
      <c r="AG34" s="9">
        <f>_xlfn.XLOOKUP(G34,PROPERTY_BASKET!$S$1:$S$4,PROPERTY_BASKET!$X$1:$X$4)</f>
        <v>0</v>
      </c>
      <c r="AH34" s="9">
        <f>_xlfn.XLOOKUP($G34,PROPERTY_BASKET!$S$1:$S$4,PROPERTY_BASKET!$T$1:$T$4)</f>
        <v>132.91</v>
      </c>
      <c r="AI34" s="9">
        <f>_xlfn.XLOOKUP($G34,PROPERTY_BASKET!$S$1:$S$4,PROPERTY_BASKET!$U$1:$U$4)</f>
        <v>1.7</v>
      </c>
      <c r="AJ34" s="9">
        <f>_xlfn.XLOOKUP($G34,PROPERTY_BASKET!$S$1:$S$4,PROPERTY_BASKET!$W$1:$W$4)</f>
        <v>0</v>
      </c>
      <c r="AK34" s="9">
        <f>_xlfn.XLOOKUP($I34,PROPERTY_BASKET!$Z$1:$Z$9,PROPERTY_BASKET!$AA$1:$AA$9)</f>
        <v>1.2</v>
      </c>
      <c r="AL34" s="9">
        <f>_xlfn.XLOOKUP($I34,PROPERTY_BASKET!$Z$1:$Z$9,PROPERTY_BASKET!$AB$1:$AB$9)</f>
        <v>42.84</v>
      </c>
      <c r="AM34" s="9">
        <f>_xlfn.XLOOKUP($I34,PROPERTY_BASKET!$Z$1:$Z$9,PROPERTY_BASKET!$AC$1:$AC$9)</f>
        <v>32</v>
      </c>
      <c r="AN34" s="9">
        <f>_xlfn.XLOOKUP($I34,PROPERTY_BASKET!$Z$1:$Z$9,PROPERTY_BASKET!$AD$1:$AD$9)</f>
        <v>4.17</v>
      </c>
      <c r="AO34" s="9">
        <f>_xlfn.XLOOKUP($I34,PROPERTY_BASKET!$Z$1:$Z$9,PROPERTY_BASKET!$AE$1:$AE$9)</f>
        <v>89.2</v>
      </c>
      <c r="AP34" s="9">
        <f>_xlfn.XLOOKUP($I34,PROPERTY_BASKET!$Z$1:$Z$9,PROPERTY_BASKET!$AF$1:$AF$9)</f>
        <v>0.39900000000000002</v>
      </c>
      <c r="AQ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ht="17.25" customHeight="1" x14ac:dyDescent="0.2">
      <c r="A35" s="9" t="s">
        <v>36</v>
      </c>
      <c r="B35" s="9" t="s">
        <v>36</v>
      </c>
      <c r="C35" s="9" t="s">
        <v>30</v>
      </c>
      <c r="D35" s="9">
        <f t="shared" si="4"/>
        <v>0.33333333333333331</v>
      </c>
      <c r="E35" s="9">
        <f t="shared" si="5"/>
        <v>0</v>
      </c>
      <c r="F35" s="9">
        <f t="shared" si="6"/>
        <v>0.66666666666666663</v>
      </c>
      <c r="G35" s="9" t="s">
        <v>31</v>
      </c>
      <c r="H35" s="9" t="str">
        <f t="shared" si="3"/>
        <v>IIClFA</v>
      </c>
      <c r="I35" t="s">
        <v>34</v>
      </c>
      <c r="J35" s="11">
        <v>36.947200000000002</v>
      </c>
      <c r="K35" s="9">
        <f>_xlfn.XLOOKUP($G35,PROPERTY_BASKET!$S$1:$S$4,PROPERTY_BASKET!$U$1:$U$4)</f>
        <v>2.5299999999999998</v>
      </c>
      <c r="L35">
        <v>44.055999999999997</v>
      </c>
      <c r="M35">
        <v>0.25</v>
      </c>
      <c r="N35">
        <v>1.19</v>
      </c>
      <c r="O35">
        <v>207</v>
      </c>
      <c r="P35">
        <v>0.36</v>
      </c>
      <c r="Q35">
        <v>7.4169999999999998</v>
      </c>
      <c r="R35">
        <v>2.33</v>
      </c>
      <c r="S35">
        <v>82</v>
      </c>
      <c r="T35">
        <f>$D35*VLOOKUP($D$1, PROPERTY_BASKET!$A$6:$J$9, 5, FALSE) + $E35*VLOOKUP($E$1, PROPERTY_BASKET!$A$6:$J$9, 5, FALSE) + $F35*VLOOKUP($F$1, PROPERTY_BASKET!$A$6:$J$9, 5, FALSE)</f>
        <v>1.9233333333333331</v>
      </c>
      <c r="U35">
        <f>$D35*VLOOKUP($D$1, PROPERTY_BASKET!$A$6:$J$9, 6, FALSE) + $E35*VLOOKUP($E$1, PROPERTY_BASKET!$A$6:$J$9, 6, FALSE) + $F35*VLOOKUP($F$1, PROPERTY_BASKET!$A$6:$J$9, 6, FALSE)</f>
        <v>96.416666666666657</v>
      </c>
      <c r="V35">
        <f>$D35*VLOOKUP($D$1, PROPERTY_BASKET!$A$6:$J$9, 4, FALSE) + $E35*VLOOKUP($E$1, PROPERTY_BASKET!$A$6:$J$9, 4, FALSE) + $F35*VLOOKUP($F$1, PROPERTY_BASKET!$A$6:$J$9, 4, FALSE)</f>
        <v>3.2456666666666667</v>
      </c>
      <c r="W35">
        <f>$D35*VLOOKUP($D$1, PROPERTY_BASKET!$A$6:$J$9, 3, FALSE) + $E35*VLOOKUP($E$1, PROPERTY_BASKET!$A$6:$J$9, 3, FALSE) + $F35*VLOOKUP($F$1, PROPERTY_BASKET!$A$6:$J$9, 3, FALSE)</f>
        <v>11.29</v>
      </c>
      <c r="X35">
        <f>$D35*VLOOKUP($D$1, PROPERTY_BASKET!$A$6:$J$9, 2, FALSE) + $E35*VLOOKUP($E$1, PROPERTY_BASKET!$A$6:$J$9, 2, FALSE) + $F35*VLOOKUP($F$1, PROPERTY_BASKET!$A$6:$J$9, 2, FALSE)</f>
        <v>2.8266666666666667</v>
      </c>
      <c r="Y35">
        <f>$D35*VLOOKUP($D$1, PROPERTY_BASKET!$A$6:$J$9, 10, FALSE) + $E35*VLOOKUP($E$1, PROPERTY_BASKET!$A$6:$J$9, 10, FALSE) + $F35*VLOOKUP($F$1, PROPERTY_BASKET!$A$6:$J$9, 10, FALSE)</f>
        <v>40.999999999999993</v>
      </c>
      <c r="AG35" s="9">
        <f>_xlfn.XLOOKUP(G35,PROPERTY_BASKET!$S$1:$S$4,PROPERTY_BASKET!$X$1:$X$4)</f>
        <v>0.25</v>
      </c>
      <c r="AH35" s="9">
        <f>_xlfn.XLOOKUP($G35,PROPERTY_BASKET!$S$1:$S$4,PROPERTY_BASKET!$T$1:$T$4)</f>
        <v>44.055999999999997</v>
      </c>
      <c r="AI35" s="9">
        <f>_xlfn.XLOOKUP($G35,PROPERTY_BASKET!$S$1:$S$4,PROPERTY_BASKET!$U$1:$U$4)</f>
        <v>2.5299999999999998</v>
      </c>
      <c r="AJ35" s="9">
        <f>_xlfn.XLOOKUP($G35,PROPERTY_BASKET!$S$1:$S$4,PROPERTY_BASKET!$W$1:$W$4)</f>
        <v>2</v>
      </c>
      <c r="AK35" s="9">
        <f>_xlfn.XLOOKUP($I35,PROPERTY_BASKET!$Z$1:$Z$9,PROPERTY_BASKET!$AA$1:$AA$9)</f>
        <v>1.02</v>
      </c>
      <c r="AL35" s="9">
        <f>_xlfn.XLOOKUP($I35,PROPERTY_BASKET!$Z$1:$Z$9,PROPERTY_BASKET!$AB$1:$AB$9)</f>
        <v>46.7</v>
      </c>
      <c r="AM35" s="9">
        <f>_xlfn.XLOOKUP($I35,PROPERTY_BASKET!$Z$1:$Z$9,PROPERTY_BASKET!$AC$1:$AC$9)</f>
        <v>29.8</v>
      </c>
      <c r="AN35" s="9">
        <f>_xlfn.XLOOKUP($I35,PROPERTY_BASKET!$Z$1:$Z$9,PROPERTY_BASKET!$AD$1:$AD$9)</f>
        <v>3.96</v>
      </c>
      <c r="AO35" s="9">
        <f>_xlfn.XLOOKUP($I35,PROPERTY_BASKET!$Z$1:$Z$9,PROPERTY_BASKET!$AE$1:$AE$9)</f>
        <v>70.900000000000006</v>
      </c>
      <c r="AP35" s="9">
        <f>_xlfn.XLOOKUP($I35,PROPERTY_BASKET!$Z$1:$Z$9,PROPERTY_BASKET!$AF$1:$AF$9)</f>
        <v>0.39</v>
      </c>
      <c r="AQ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ht="17.25" customHeight="1" x14ac:dyDescent="0.2">
      <c r="A36" s="9" t="s">
        <v>29</v>
      </c>
      <c r="B36" s="9" t="s">
        <v>29</v>
      </c>
      <c r="C36" s="9" t="s">
        <v>29</v>
      </c>
      <c r="D36" s="9">
        <f t="shared" si="4"/>
        <v>0</v>
      </c>
      <c r="E36" s="9">
        <f t="shared" si="5"/>
        <v>1</v>
      </c>
      <c r="F36" s="9">
        <f t="shared" si="6"/>
        <v>0</v>
      </c>
      <c r="G36" s="9" t="s">
        <v>33</v>
      </c>
      <c r="H36" s="9" t="str">
        <f t="shared" si="3"/>
        <v>BrBrBrCs</v>
      </c>
      <c r="I36" t="s">
        <v>32</v>
      </c>
      <c r="J36" s="11">
        <v>36.865200000000002</v>
      </c>
      <c r="K36" s="9">
        <f>_xlfn.XLOOKUP($G36,PROPERTY_BASKET!$S$1:$S$4,PROPERTY_BASKET!$U$1:$U$4)</f>
        <v>1.7</v>
      </c>
      <c r="L36">
        <v>132.91</v>
      </c>
      <c r="M36">
        <v>0</v>
      </c>
      <c r="N36">
        <v>1.19</v>
      </c>
      <c r="O36">
        <v>207</v>
      </c>
      <c r="P36">
        <v>0.36</v>
      </c>
      <c r="Q36">
        <v>7.4169999999999998</v>
      </c>
      <c r="R36">
        <v>2.33</v>
      </c>
      <c r="S36">
        <v>82</v>
      </c>
      <c r="T36">
        <f>$D36*VLOOKUP($D$1, PROPERTY_BASKET!$A$6:$J$9, 5, FALSE) + $E36*VLOOKUP($E$1, PROPERTY_BASKET!$A$6:$J$9, 5, FALSE) + $F36*VLOOKUP($F$1, PROPERTY_BASKET!$A$6:$J$9, 5, FALSE)</f>
        <v>1.96</v>
      </c>
      <c r="U36">
        <f>$D36*VLOOKUP($D$1, PROPERTY_BASKET!$A$6:$J$9, 6, FALSE) + $E36*VLOOKUP($E$1, PROPERTY_BASKET!$A$6:$J$9, 6, FALSE) + $F36*VLOOKUP($F$1, PROPERTY_BASKET!$A$6:$J$9, 6, FALSE)</f>
        <v>79.900000000000006</v>
      </c>
      <c r="V36">
        <f>$D36*VLOOKUP($D$1, PROPERTY_BASKET!$A$6:$J$9, 4, FALSE) + $E36*VLOOKUP($E$1, PROPERTY_BASKET!$A$6:$J$9, 4, FALSE) + $F36*VLOOKUP($F$1, PROPERTY_BASKET!$A$6:$J$9, 4, FALSE)</f>
        <v>3.3650000000000002</v>
      </c>
      <c r="W36">
        <f>$D36*VLOOKUP($D$1, PROPERTY_BASKET!$A$6:$J$9, 3, FALSE) + $E36*VLOOKUP($E$1, PROPERTY_BASKET!$A$6:$J$9, 3, FALSE) + $F36*VLOOKUP($F$1, PROPERTY_BASKET!$A$6:$J$9, 3, FALSE)</f>
        <v>11.814</v>
      </c>
      <c r="X36">
        <f>$D36*VLOOKUP($D$1, PROPERTY_BASKET!$A$6:$J$9, 2, FALSE) + $E36*VLOOKUP($E$1, PROPERTY_BASKET!$A$6:$J$9, 2, FALSE) + $F36*VLOOKUP($F$1, PROPERTY_BASKET!$A$6:$J$9, 2, FALSE)</f>
        <v>2.96</v>
      </c>
      <c r="Y36">
        <f>$D36*VLOOKUP($D$1, PROPERTY_BASKET!$A$6:$J$9, 10, FALSE) + $E36*VLOOKUP($E$1, PROPERTY_BASKET!$A$6:$J$9, 10, FALSE) + $F36*VLOOKUP($F$1, PROPERTY_BASKET!$A$6:$J$9, 10, FALSE)</f>
        <v>35</v>
      </c>
      <c r="AG36" s="9">
        <f>_xlfn.XLOOKUP(G36,PROPERTY_BASKET!$S$1:$S$4,PROPERTY_BASKET!$X$1:$X$4)</f>
        <v>0</v>
      </c>
      <c r="AH36" s="9">
        <f>_xlfn.XLOOKUP($G36,PROPERTY_BASKET!$S$1:$S$4,PROPERTY_BASKET!$T$1:$T$4)</f>
        <v>132.91</v>
      </c>
      <c r="AI36" s="9">
        <f>_xlfn.XLOOKUP($G36,PROPERTY_BASKET!$S$1:$S$4,PROPERTY_BASKET!$U$1:$U$4)</f>
        <v>1.7</v>
      </c>
      <c r="AJ36" s="9">
        <f>_xlfn.XLOOKUP($G36,PROPERTY_BASKET!$S$1:$S$4,PROPERTY_BASKET!$W$1:$W$4)</f>
        <v>0</v>
      </c>
      <c r="AK36" s="9">
        <f>_xlfn.XLOOKUP($I36,PROPERTY_BASKET!$Z$1:$Z$9,PROPERTY_BASKET!$AA$1:$AA$9)</f>
        <v>1.2</v>
      </c>
      <c r="AL36" s="9">
        <f>_xlfn.XLOOKUP($I36,PROPERTY_BASKET!$Z$1:$Z$9,PROPERTY_BASKET!$AB$1:$AB$9)</f>
        <v>42.84</v>
      </c>
      <c r="AM36" s="9">
        <f>_xlfn.XLOOKUP($I36,PROPERTY_BASKET!$Z$1:$Z$9,PROPERTY_BASKET!$AC$1:$AC$9)</f>
        <v>32</v>
      </c>
      <c r="AN36" s="9">
        <f>_xlfn.XLOOKUP($I36,PROPERTY_BASKET!$Z$1:$Z$9,PROPERTY_BASKET!$AD$1:$AD$9)</f>
        <v>4.17</v>
      </c>
      <c r="AO36" s="9">
        <f>_xlfn.XLOOKUP($I36,PROPERTY_BASKET!$Z$1:$Z$9,PROPERTY_BASKET!$AE$1:$AE$9)</f>
        <v>89.2</v>
      </c>
      <c r="AP36" s="9">
        <f>_xlfn.XLOOKUP($I36,PROPERTY_BASKET!$Z$1:$Z$9,PROPERTY_BASKET!$AF$1:$AF$9)</f>
        <v>0.39900000000000002</v>
      </c>
      <c r="AQ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ht="17.25" customHeight="1" x14ac:dyDescent="0.2">
      <c r="A37" s="9" t="s">
        <v>36</v>
      </c>
      <c r="B37" s="9" t="s">
        <v>29</v>
      </c>
      <c r="C37" s="9" t="s">
        <v>29</v>
      </c>
      <c r="D37" s="9">
        <f t="shared" si="4"/>
        <v>0</v>
      </c>
      <c r="E37" s="9">
        <f t="shared" si="5"/>
        <v>0.66666666666666663</v>
      </c>
      <c r="F37" s="9">
        <f t="shared" si="6"/>
        <v>0.33333333333333331</v>
      </c>
      <c r="G37" s="9" t="s">
        <v>33</v>
      </c>
      <c r="H37" s="9" t="str">
        <f t="shared" si="3"/>
        <v>IBrBrCs</v>
      </c>
      <c r="I37" t="s">
        <v>34</v>
      </c>
      <c r="J37" s="11">
        <v>36.8307</v>
      </c>
      <c r="K37" s="9">
        <f>_xlfn.XLOOKUP($G37,PROPERTY_BASKET!$S$1:$S$4,PROPERTY_BASKET!$U$1:$U$4)</f>
        <v>1.7</v>
      </c>
      <c r="L37">
        <v>132.91</v>
      </c>
      <c r="M37">
        <v>0</v>
      </c>
      <c r="N37">
        <v>1.19</v>
      </c>
      <c r="O37">
        <v>207</v>
      </c>
      <c r="P37">
        <v>0.36</v>
      </c>
      <c r="Q37">
        <v>7.4169999999999998</v>
      </c>
      <c r="R37">
        <v>2.33</v>
      </c>
      <c r="S37">
        <v>82</v>
      </c>
      <c r="T37">
        <f>$D37*VLOOKUP($D$1, PROPERTY_BASKET!$A$6:$J$9, 5, FALSE) + $E37*VLOOKUP($E$1, PROPERTY_BASKET!$A$6:$J$9, 5, FALSE) + $F37*VLOOKUP($F$1, PROPERTY_BASKET!$A$6:$J$9, 5, FALSE)</f>
        <v>1.9666666666666666</v>
      </c>
      <c r="U37">
        <f>$D37*VLOOKUP($D$1, PROPERTY_BASKET!$A$6:$J$9, 6, FALSE) + $E37*VLOOKUP($E$1, PROPERTY_BASKET!$A$6:$J$9, 6, FALSE) + $F37*VLOOKUP($F$1, PROPERTY_BASKET!$A$6:$J$9, 6, FALSE)</f>
        <v>95.566666666666663</v>
      </c>
      <c r="V37">
        <f>$D37*VLOOKUP($D$1, PROPERTY_BASKET!$A$6:$J$9, 4, FALSE) + $E37*VLOOKUP($E$1, PROPERTY_BASKET!$A$6:$J$9, 4, FALSE) + $F37*VLOOKUP($F$1, PROPERTY_BASKET!$A$6:$J$9, 4, FALSE)</f>
        <v>3.2633333333333332</v>
      </c>
      <c r="W37">
        <f>$D37*VLOOKUP($D$1, PROPERTY_BASKET!$A$6:$J$9, 3, FALSE) + $E37*VLOOKUP($E$1, PROPERTY_BASKET!$A$6:$J$9, 3, FALSE) + $F37*VLOOKUP($F$1, PROPERTY_BASKET!$A$6:$J$9, 3, FALSE)</f>
        <v>11.359666666666666</v>
      </c>
      <c r="X37">
        <f>$D37*VLOOKUP($D$1, PROPERTY_BASKET!$A$6:$J$9, 2, FALSE) + $E37*VLOOKUP($E$1, PROPERTY_BASKET!$A$6:$J$9, 2, FALSE) + $F37*VLOOKUP($F$1, PROPERTY_BASKET!$A$6:$J$9, 2, FALSE)</f>
        <v>2.86</v>
      </c>
      <c r="Y37">
        <f>$D37*VLOOKUP($D$1, PROPERTY_BASKET!$A$6:$J$9, 10, FALSE) + $E37*VLOOKUP($E$1, PROPERTY_BASKET!$A$6:$J$9, 10, FALSE) + $F37*VLOOKUP($F$1, PROPERTY_BASKET!$A$6:$J$9, 10, FALSE)</f>
        <v>41</v>
      </c>
      <c r="AG37" s="9">
        <f>_xlfn.XLOOKUP(G37,PROPERTY_BASKET!$S$1:$S$4,PROPERTY_BASKET!$X$1:$X$4)</f>
        <v>0</v>
      </c>
      <c r="AH37" s="9">
        <f>_xlfn.XLOOKUP($G37,PROPERTY_BASKET!$S$1:$S$4,PROPERTY_BASKET!$T$1:$T$4)</f>
        <v>132.91</v>
      </c>
      <c r="AI37" s="9">
        <f>_xlfn.XLOOKUP($G37,PROPERTY_BASKET!$S$1:$S$4,PROPERTY_BASKET!$U$1:$U$4)</f>
        <v>1.7</v>
      </c>
      <c r="AJ37" s="9">
        <f>_xlfn.XLOOKUP($G37,PROPERTY_BASKET!$S$1:$S$4,PROPERTY_BASKET!$W$1:$W$4)</f>
        <v>0</v>
      </c>
      <c r="AK37" s="9">
        <f>_xlfn.XLOOKUP($I37,PROPERTY_BASKET!$Z$1:$Z$9,PROPERTY_BASKET!$AA$1:$AA$9)</f>
        <v>1.02</v>
      </c>
      <c r="AL37" s="9">
        <f>_xlfn.XLOOKUP($I37,PROPERTY_BASKET!$Z$1:$Z$9,PROPERTY_BASKET!$AB$1:$AB$9)</f>
        <v>46.7</v>
      </c>
      <c r="AM37" s="9">
        <f>_xlfn.XLOOKUP($I37,PROPERTY_BASKET!$Z$1:$Z$9,PROPERTY_BASKET!$AC$1:$AC$9)</f>
        <v>29.8</v>
      </c>
      <c r="AN37" s="9">
        <f>_xlfn.XLOOKUP($I37,PROPERTY_BASKET!$Z$1:$Z$9,PROPERTY_BASKET!$AD$1:$AD$9)</f>
        <v>3.96</v>
      </c>
      <c r="AO37" s="9">
        <f>_xlfn.XLOOKUP($I37,PROPERTY_BASKET!$Z$1:$Z$9,PROPERTY_BASKET!$AE$1:$AE$9)</f>
        <v>70.900000000000006</v>
      </c>
      <c r="AP37" s="9">
        <f>_xlfn.XLOOKUP($I37,PROPERTY_BASKET!$Z$1:$Z$9,PROPERTY_BASKET!$AF$1:$AF$9)</f>
        <v>0.39</v>
      </c>
      <c r="AQ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ht="17.25" customHeight="1" x14ac:dyDescent="0.2">
      <c r="A38" s="9" t="s">
        <v>29</v>
      </c>
      <c r="B38" s="9" t="s">
        <v>29</v>
      </c>
      <c r="C38" s="9" t="s">
        <v>30</v>
      </c>
      <c r="D38" s="9">
        <f t="shared" si="4"/>
        <v>0.33333333333333331</v>
      </c>
      <c r="E38" s="9">
        <f t="shared" si="5"/>
        <v>0.66666666666666663</v>
      </c>
      <c r="F38" s="9">
        <f t="shared" si="6"/>
        <v>0</v>
      </c>
      <c r="G38" s="9" t="s">
        <v>31</v>
      </c>
      <c r="H38" s="9" t="str">
        <f t="shared" si="3"/>
        <v>BrBrClFA</v>
      </c>
      <c r="I38" t="s">
        <v>34</v>
      </c>
      <c r="J38" s="11">
        <v>36.743000000000002</v>
      </c>
      <c r="K38" s="9">
        <f>_xlfn.XLOOKUP($G38,PROPERTY_BASKET!$S$1:$S$4,PROPERTY_BASKET!$U$1:$U$4)</f>
        <v>2.5299999999999998</v>
      </c>
      <c r="L38">
        <v>44.055999999999997</v>
      </c>
      <c r="M38">
        <v>0.25</v>
      </c>
      <c r="N38">
        <v>1.19</v>
      </c>
      <c r="O38">
        <v>207</v>
      </c>
      <c r="P38">
        <v>0.36</v>
      </c>
      <c r="Q38">
        <v>7.4169999999999998</v>
      </c>
      <c r="R38">
        <v>2.33</v>
      </c>
      <c r="S38">
        <v>82</v>
      </c>
      <c r="T38">
        <f>$D38*VLOOKUP($D$1, PROPERTY_BASKET!$A$6:$J$9, 5, FALSE) + $E38*VLOOKUP($E$1, PROPERTY_BASKET!$A$6:$J$9, 5, FALSE) + $F38*VLOOKUP($F$1, PROPERTY_BASKET!$A$6:$J$9, 5, FALSE)</f>
        <v>1.91</v>
      </c>
      <c r="U38">
        <f>$D38*VLOOKUP($D$1, PROPERTY_BASKET!$A$6:$J$9, 6, FALSE) + $E38*VLOOKUP($E$1, PROPERTY_BASKET!$A$6:$J$9, 6, FALSE) + $F38*VLOOKUP($F$1, PROPERTY_BASKET!$A$6:$J$9, 6, FALSE)</f>
        <v>65.083333333333329</v>
      </c>
      <c r="V38">
        <f>$D38*VLOOKUP($D$1, PROPERTY_BASKET!$A$6:$J$9, 4, FALSE) + $E38*VLOOKUP($E$1, PROPERTY_BASKET!$A$6:$J$9, 4, FALSE) + $F38*VLOOKUP($F$1, PROPERTY_BASKET!$A$6:$J$9, 4, FALSE)</f>
        <v>3.4489999999999998</v>
      </c>
      <c r="W38">
        <f>$D38*VLOOKUP($D$1, PROPERTY_BASKET!$A$6:$J$9, 3, FALSE) + $E38*VLOOKUP($E$1, PROPERTY_BASKET!$A$6:$J$9, 3, FALSE) + $F38*VLOOKUP($F$1, PROPERTY_BASKET!$A$6:$J$9, 3, FALSE)</f>
        <v>12.198666666666666</v>
      </c>
      <c r="X38">
        <f>$D38*VLOOKUP($D$1, PROPERTY_BASKET!$A$6:$J$9, 2, FALSE) + $E38*VLOOKUP($E$1, PROPERTY_BASKET!$A$6:$J$9, 2, FALSE) + $F38*VLOOKUP($F$1, PROPERTY_BASKET!$A$6:$J$9, 2, FALSE)</f>
        <v>3.0266666666666664</v>
      </c>
      <c r="Y38">
        <f>$D38*VLOOKUP($D$1, PROPERTY_BASKET!$A$6:$J$9, 10, FALSE) + $E38*VLOOKUP($E$1, PROPERTY_BASKET!$A$6:$J$9, 10, FALSE) + $F38*VLOOKUP($F$1, PROPERTY_BASKET!$A$6:$J$9, 10, FALSE)</f>
        <v>29</v>
      </c>
      <c r="AG38" s="9">
        <f>_xlfn.XLOOKUP(G38,PROPERTY_BASKET!$S$1:$S$4,PROPERTY_BASKET!$X$1:$X$4)</f>
        <v>0.25</v>
      </c>
      <c r="AH38" s="9">
        <f>_xlfn.XLOOKUP($G38,PROPERTY_BASKET!$S$1:$S$4,PROPERTY_BASKET!$T$1:$T$4)</f>
        <v>44.055999999999997</v>
      </c>
      <c r="AI38" s="9">
        <f>_xlfn.XLOOKUP($G38,PROPERTY_BASKET!$S$1:$S$4,PROPERTY_BASKET!$U$1:$U$4)</f>
        <v>2.5299999999999998</v>
      </c>
      <c r="AJ38" s="9">
        <f>_xlfn.XLOOKUP($G38,PROPERTY_BASKET!$S$1:$S$4,PROPERTY_BASKET!$W$1:$W$4)</f>
        <v>2</v>
      </c>
      <c r="AK38" s="9">
        <f>_xlfn.XLOOKUP($I38,PROPERTY_BASKET!$Z$1:$Z$9,PROPERTY_BASKET!$AA$1:$AA$9)</f>
        <v>1.02</v>
      </c>
      <c r="AL38" s="9">
        <f>_xlfn.XLOOKUP($I38,PROPERTY_BASKET!$Z$1:$Z$9,PROPERTY_BASKET!$AB$1:$AB$9)</f>
        <v>46.7</v>
      </c>
      <c r="AM38" s="9">
        <f>_xlfn.XLOOKUP($I38,PROPERTY_BASKET!$Z$1:$Z$9,PROPERTY_BASKET!$AC$1:$AC$9)</f>
        <v>29.8</v>
      </c>
      <c r="AN38" s="9">
        <f>_xlfn.XLOOKUP($I38,PROPERTY_BASKET!$Z$1:$Z$9,PROPERTY_BASKET!$AD$1:$AD$9)</f>
        <v>3.96</v>
      </c>
      <c r="AO38" s="9">
        <f>_xlfn.XLOOKUP($I38,PROPERTY_BASKET!$Z$1:$Z$9,PROPERTY_BASKET!$AE$1:$AE$9)</f>
        <v>70.900000000000006</v>
      </c>
      <c r="AP38" s="9">
        <f>_xlfn.XLOOKUP($I38,PROPERTY_BASKET!$Z$1:$Z$9,PROPERTY_BASKET!$AF$1:$AF$9)</f>
        <v>0.39</v>
      </c>
      <c r="AQ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ht="17.25" customHeight="1" x14ac:dyDescent="0.2">
      <c r="A39" s="9" t="s">
        <v>29</v>
      </c>
      <c r="B39" s="9" t="s">
        <v>30</v>
      </c>
      <c r="C39" s="9" t="s">
        <v>30</v>
      </c>
      <c r="D39" s="9">
        <f t="shared" si="4"/>
        <v>0.66666666666666663</v>
      </c>
      <c r="E39" s="9">
        <f t="shared" si="5"/>
        <v>0.33333333333333331</v>
      </c>
      <c r="F39" s="9">
        <f t="shared" si="6"/>
        <v>0</v>
      </c>
      <c r="G39" s="9" t="s">
        <v>31</v>
      </c>
      <c r="H39" s="9" t="str">
        <f t="shared" si="3"/>
        <v>BrClClFA</v>
      </c>
      <c r="I39" t="s">
        <v>34</v>
      </c>
      <c r="J39" s="11">
        <v>36.727400000000003</v>
      </c>
      <c r="K39" s="9">
        <f>_xlfn.XLOOKUP($G39,PROPERTY_BASKET!$S$1:$S$4,PROPERTY_BASKET!$U$1:$U$4)</f>
        <v>2.5299999999999998</v>
      </c>
      <c r="L39">
        <v>44.055999999999997</v>
      </c>
      <c r="M39">
        <v>0.25</v>
      </c>
      <c r="N39">
        <v>1.19</v>
      </c>
      <c r="O39">
        <v>207</v>
      </c>
      <c r="P39">
        <v>0.36</v>
      </c>
      <c r="Q39">
        <v>7.4169999999999998</v>
      </c>
      <c r="R39">
        <v>2.33</v>
      </c>
      <c r="S39">
        <v>82</v>
      </c>
      <c r="T39">
        <f>$D39*VLOOKUP($D$1, PROPERTY_BASKET!$A$6:$J$9, 5, FALSE) + $E39*VLOOKUP($E$1, PROPERTY_BASKET!$A$6:$J$9, 5, FALSE) + $F39*VLOOKUP($F$1, PROPERTY_BASKET!$A$6:$J$9, 5, FALSE)</f>
        <v>1.8599999999999999</v>
      </c>
      <c r="U39">
        <f>$D39*VLOOKUP($D$1, PROPERTY_BASKET!$A$6:$J$9, 6, FALSE) + $E39*VLOOKUP($E$1, PROPERTY_BASKET!$A$6:$J$9, 6, FALSE) + $F39*VLOOKUP($F$1, PROPERTY_BASKET!$A$6:$J$9, 6, FALSE)</f>
        <v>50.266666666666666</v>
      </c>
      <c r="V39">
        <f>$D39*VLOOKUP($D$1, PROPERTY_BASKET!$A$6:$J$9, 4, FALSE) + $E39*VLOOKUP($E$1, PROPERTY_BASKET!$A$6:$J$9, 4, FALSE) + $F39*VLOOKUP($F$1, PROPERTY_BASKET!$A$6:$J$9, 4, FALSE)</f>
        <v>3.5329999999999999</v>
      </c>
      <c r="W39">
        <f>$D39*VLOOKUP($D$1, PROPERTY_BASKET!$A$6:$J$9, 3, FALSE) + $E39*VLOOKUP($E$1, PROPERTY_BASKET!$A$6:$J$9, 3, FALSE) + $F39*VLOOKUP($F$1, PROPERTY_BASKET!$A$6:$J$9, 3, FALSE)</f>
        <v>12.583333333333332</v>
      </c>
      <c r="X39">
        <f>$D39*VLOOKUP($D$1, PROPERTY_BASKET!$A$6:$J$9, 2, FALSE) + $E39*VLOOKUP($E$1, PROPERTY_BASKET!$A$6:$J$9, 2, FALSE) + $F39*VLOOKUP($F$1, PROPERTY_BASKET!$A$6:$J$9, 2, FALSE)</f>
        <v>3.0933333333333328</v>
      </c>
      <c r="Y39">
        <f>$D39*VLOOKUP($D$1, PROPERTY_BASKET!$A$6:$J$9, 10, FALSE) + $E39*VLOOKUP($E$1, PROPERTY_BASKET!$A$6:$J$9, 10, FALSE) + $F39*VLOOKUP($F$1, PROPERTY_BASKET!$A$6:$J$9, 10, FALSE)</f>
        <v>23</v>
      </c>
      <c r="AG39" s="9">
        <f>_xlfn.XLOOKUP(G39,PROPERTY_BASKET!$S$1:$S$4,PROPERTY_BASKET!$X$1:$X$4)</f>
        <v>0.25</v>
      </c>
      <c r="AH39" s="9">
        <f>_xlfn.XLOOKUP($G39,PROPERTY_BASKET!$S$1:$S$4,PROPERTY_BASKET!$T$1:$T$4)</f>
        <v>44.055999999999997</v>
      </c>
      <c r="AI39" s="9">
        <f>_xlfn.XLOOKUP($G39,PROPERTY_BASKET!$S$1:$S$4,PROPERTY_BASKET!$U$1:$U$4)</f>
        <v>2.5299999999999998</v>
      </c>
      <c r="AJ39" s="9">
        <f>_xlfn.XLOOKUP($G39,PROPERTY_BASKET!$S$1:$S$4,PROPERTY_BASKET!$W$1:$W$4)</f>
        <v>2</v>
      </c>
      <c r="AK39" s="9">
        <f>_xlfn.XLOOKUP($I39,PROPERTY_BASKET!$Z$1:$Z$9,PROPERTY_BASKET!$AA$1:$AA$9)</f>
        <v>1.02</v>
      </c>
      <c r="AL39" s="9">
        <f>_xlfn.XLOOKUP($I39,PROPERTY_BASKET!$Z$1:$Z$9,PROPERTY_BASKET!$AB$1:$AB$9)</f>
        <v>46.7</v>
      </c>
      <c r="AM39" s="9">
        <f>_xlfn.XLOOKUP($I39,PROPERTY_BASKET!$Z$1:$Z$9,PROPERTY_BASKET!$AC$1:$AC$9)</f>
        <v>29.8</v>
      </c>
      <c r="AN39" s="9">
        <f>_xlfn.XLOOKUP($I39,PROPERTY_BASKET!$Z$1:$Z$9,PROPERTY_BASKET!$AD$1:$AD$9)</f>
        <v>3.96</v>
      </c>
      <c r="AO39" s="9">
        <f>_xlfn.XLOOKUP($I39,PROPERTY_BASKET!$Z$1:$Z$9,PROPERTY_BASKET!$AE$1:$AE$9)</f>
        <v>70.900000000000006</v>
      </c>
      <c r="AP39" s="9">
        <f>_xlfn.XLOOKUP($I39,PROPERTY_BASKET!$Z$1:$Z$9,PROPERTY_BASKET!$AF$1:$AF$9)</f>
        <v>0.39</v>
      </c>
      <c r="AQ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ht="17.25" customHeight="1" x14ac:dyDescent="0.2">
      <c r="A40" s="9" t="s">
        <v>36</v>
      </c>
      <c r="B40" s="9" t="s">
        <v>36</v>
      </c>
      <c r="C40" s="9" t="s">
        <v>29</v>
      </c>
      <c r="D40" s="9">
        <f t="shared" si="4"/>
        <v>0</v>
      </c>
      <c r="E40" s="9">
        <f t="shared" si="5"/>
        <v>0.33333333333333331</v>
      </c>
      <c r="F40" s="9">
        <f t="shared" si="6"/>
        <v>0.66666666666666663</v>
      </c>
      <c r="G40" s="9" t="s">
        <v>35</v>
      </c>
      <c r="H40" s="9" t="str">
        <f t="shared" si="3"/>
        <v>IIBrMA</v>
      </c>
      <c r="I40" t="s">
        <v>32</v>
      </c>
      <c r="J40" s="11">
        <v>36.451599999999999</v>
      </c>
      <c r="K40" s="9">
        <f>_xlfn.XLOOKUP($G40,PROPERTY_BASKET!$S$1:$S$4,PROPERTY_BASKET!$U$1:$U$4)</f>
        <v>2.17</v>
      </c>
      <c r="L40">
        <v>32.07</v>
      </c>
      <c r="M40">
        <v>2.2999999999999998</v>
      </c>
      <c r="N40">
        <v>1.19</v>
      </c>
      <c r="O40">
        <v>207</v>
      </c>
      <c r="P40">
        <v>0.36</v>
      </c>
      <c r="Q40">
        <v>7.4169999999999998</v>
      </c>
      <c r="R40">
        <v>2.33</v>
      </c>
      <c r="S40">
        <v>82</v>
      </c>
      <c r="T40">
        <f>$D40*VLOOKUP($D$1, PROPERTY_BASKET!$A$6:$J$9, 5, FALSE) + $E40*VLOOKUP($E$1, PROPERTY_BASKET!$A$6:$J$9, 5, FALSE) + $F40*VLOOKUP($F$1, PROPERTY_BASKET!$A$6:$J$9, 5, FALSE)</f>
        <v>1.9733333333333332</v>
      </c>
      <c r="U40">
        <f>$D40*VLOOKUP($D$1, PROPERTY_BASKET!$A$6:$J$9, 6, FALSE) + $E40*VLOOKUP($E$1, PROPERTY_BASKET!$A$6:$J$9, 6, FALSE) + $F40*VLOOKUP($F$1, PROPERTY_BASKET!$A$6:$J$9, 6, FALSE)</f>
        <v>111.23333333333332</v>
      </c>
      <c r="V40">
        <f>$D40*VLOOKUP($D$1, PROPERTY_BASKET!$A$6:$J$9, 4, FALSE) + $E40*VLOOKUP($E$1, PROPERTY_BASKET!$A$6:$J$9, 4, FALSE) + $F40*VLOOKUP($F$1, PROPERTY_BASKET!$A$6:$J$9, 4, FALSE)</f>
        <v>3.1616666666666666</v>
      </c>
      <c r="W40">
        <f>$D40*VLOOKUP($D$1, PROPERTY_BASKET!$A$6:$J$9, 3, FALSE) + $E40*VLOOKUP($E$1, PROPERTY_BASKET!$A$6:$J$9, 3, FALSE) + $F40*VLOOKUP($F$1, PROPERTY_BASKET!$A$6:$J$9, 3, FALSE)</f>
        <v>10.905333333333333</v>
      </c>
      <c r="X40">
        <f>$D40*VLOOKUP($D$1, PROPERTY_BASKET!$A$6:$J$9, 2, FALSE) + $E40*VLOOKUP($E$1, PROPERTY_BASKET!$A$6:$J$9, 2, FALSE) + $F40*VLOOKUP($F$1, PROPERTY_BASKET!$A$6:$J$9, 2, FALSE)</f>
        <v>2.76</v>
      </c>
      <c r="Y40">
        <f>$D40*VLOOKUP($D$1, PROPERTY_BASKET!$A$6:$J$9, 10, FALSE) + $E40*VLOOKUP($E$1, PROPERTY_BASKET!$A$6:$J$9, 10, FALSE) + $F40*VLOOKUP($F$1, PROPERTY_BASKET!$A$6:$J$9, 10, FALSE)</f>
        <v>46.999999999999993</v>
      </c>
      <c r="AG40" s="9">
        <f>_xlfn.XLOOKUP(G40,PROPERTY_BASKET!$S$1:$S$4,PROPERTY_BASKET!$X$1:$X$4)</f>
        <v>2.2999999999999998</v>
      </c>
      <c r="AH40" s="9">
        <f>_xlfn.XLOOKUP($G40,PROPERTY_BASKET!$S$1:$S$4,PROPERTY_BASKET!$T$1:$T$4)</f>
        <v>32.07</v>
      </c>
      <c r="AI40" s="9">
        <f>_xlfn.XLOOKUP($G40,PROPERTY_BASKET!$S$1:$S$4,PROPERTY_BASKET!$U$1:$U$4)</f>
        <v>2.17</v>
      </c>
      <c r="AJ40" s="9">
        <f>_xlfn.XLOOKUP($G40,PROPERTY_BASKET!$S$1:$S$4,PROPERTY_BASKET!$W$1:$W$4)</f>
        <v>3</v>
      </c>
      <c r="AK40" s="9">
        <f>_xlfn.XLOOKUP($I40,PROPERTY_BASKET!$Z$1:$Z$9,PROPERTY_BASKET!$AA$1:$AA$9)</f>
        <v>1.2</v>
      </c>
      <c r="AL40" s="9">
        <f>_xlfn.XLOOKUP($I40,PROPERTY_BASKET!$Z$1:$Z$9,PROPERTY_BASKET!$AB$1:$AB$9)</f>
        <v>42.84</v>
      </c>
      <c r="AM40" s="9">
        <f>_xlfn.XLOOKUP($I40,PROPERTY_BASKET!$Z$1:$Z$9,PROPERTY_BASKET!$AC$1:$AC$9)</f>
        <v>32</v>
      </c>
      <c r="AN40" s="9">
        <f>_xlfn.XLOOKUP($I40,PROPERTY_BASKET!$Z$1:$Z$9,PROPERTY_BASKET!$AD$1:$AD$9)</f>
        <v>4.17</v>
      </c>
      <c r="AO40" s="9">
        <f>_xlfn.XLOOKUP($I40,PROPERTY_BASKET!$Z$1:$Z$9,PROPERTY_BASKET!$AE$1:$AE$9)</f>
        <v>89.2</v>
      </c>
      <c r="AP40" s="9">
        <f>_xlfn.XLOOKUP($I40,PROPERTY_BASKET!$Z$1:$Z$9,PROPERTY_BASKET!$AF$1:$AF$9)</f>
        <v>0.39900000000000002</v>
      </c>
      <c r="AQ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ht="17.25" customHeight="1" x14ac:dyDescent="0.2">
      <c r="A41" s="9" t="s">
        <v>29</v>
      </c>
      <c r="B41" s="9" t="s">
        <v>29</v>
      </c>
      <c r="C41" s="9" t="s">
        <v>30</v>
      </c>
      <c r="D41" s="9">
        <f t="shared" si="4"/>
        <v>0.33333333333333331</v>
      </c>
      <c r="E41" s="9">
        <f t="shared" si="5"/>
        <v>0.66666666666666663</v>
      </c>
      <c r="F41" s="9">
        <f t="shared" si="6"/>
        <v>0</v>
      </c>
      <c r="G41" s="9" t="s">
        <v>35</v>
      </c>
      <c r="H41" s="9" t="str">
        <f t="shared" si="3"/>
        <v>BrBrClMA</v>
      </c>
      <c r="I41" t="s">
        <v>34</v>
      </c>
      <c r="J41" s="11">
        <v>36.4148</v>
      </c>
      <c r="K41" s="9">
        <f>_xlfn.XLOOKUP($G41,PROPERTY_BASKET!$S$1:$S$4,PROPERTY_BASKET!$U$1:$U$4)</f>
        <v>2.17</v>
      </c>
      <c r="L41">
        <v>32.07</v>
      </c>
      <c r="M41">
        <v>2.2999999999999998</v>
      </c>
      <c r="N41">
        <v>1.19</v>
      </c>
      <c r="O41">
        <v>207</v>
      </c>
      <c r="P41">
        <v>0.36</v>
      </c>
      <c r="Q41">
        <v>7.4169999999999998</v>
      </c>
      <c r="R41">
        <v>2.33</v>
      </c>
      <c r="S41">
        <v>82</v>
      </c>
      <c r="T41">
        <f>$D41*VLOOKUP($D$1, PROPERTY_BASKET!$A$6:$J$9, 5, FALSE) + $E41*VLOOKUP($E$1, PROPERTY_BASKET!$A$6:$J$9, 5, FALSE) + $F41*VLOOKUP($F$1, PROPERTY_BASKET!$A$6:$J$9, 5, FALSE)</f>
        <v>1.91</v>
      </c>
      <c r="U41">
        <f>$D41*VLOOKUP($D$1, PROPERTY_BASKET!$A$6:$J$9, 6, FALSE) + $E41*VLOOKUP($E$1, PROPERTY_BASKET!$A$6:$J$9, 6, FALSE) + $F41*VLOOKUP($F$1, PROPERTY_BASKET!$A$6:$J$9, 6, FALSE)</f>
        <v>65.083333333333329</v>
      </c>
      <c r="V41">
        <f>$D41*VLOOKUP($D$1, PROPERTY_BASKET!$A$6:$J$9, 4, FALSE) + $E41*VLOOKUP($E$1, PROPERTY_BASKET!$A$6:$J$9, 4, FALSE) + $F41*VLOOKUP($F$1, PROPERTY_BASKET!$A$6:$J$9, 4, FALSE)</f>
        <v>3.4489999999999998</v>
      </c>
      <c r="W41">
        <f>$D41*VLOOKUP($D$1, PROPERTY_BASKET!$A$6:$J$9, 3, FALSE) + $E41*VLOOKUP($E$1, PROPERTY_BASKET!$A$6:$J$9, 3, FALSE) + $F41*VLOOKUP($F$1, PROPERTY_BASKET!$A$6:$J$9, 3, FALSE)</f>
        <v>12.198666666666666</v>
      </c>
      <c r="X41">
        <f>$D41*VLOOKUP($D$1, PROPERTY_BASKET!$A$6:$J$9, 2, FALSE) + $E41*VLOOKUP($E$1, PROPERTY_BASKET!$A$6:$J$9, 2, FALSE) + $F41*VLOOKUP($F$1, PROPERTY_BASKET!$A$6:$J$9, 2, FALSE)</f>
        <v>3.0266666666666664</v>
      </c>
      <c r="Y41">
        <f>$D41*VLOOKUP($D$1, PROPERTY_BASKET!$A$6:$J$9, 10, FALSE) + $E41*VLOOKUP($E$1, PROPERTY_BASKET!$A$6:$J$9, 10, FALSE) + $F41*VLOOKUP($F$1, PROPERTY_BASKET!$A$6:$J$9, 10, FALSE)</f>
        <v>29</v>
      </c>
      <c r="AG41" s="9">
        <f>_xlfn.XLOOKUP(G41,PROPERTY_BASKET!$S$1:$S$4,PROPERTY_BASKET!$X$1:$X$4)</f>
        <v>2.2999999999999998</v>
      </c>
      <c r="AH41" s="9">
        <f>_xlfn.XLOOKUP($G41,PROPERTY_BASKET!$S$1:$S$4,PROPERTY_BASKET!$T$1:$T$4)</f>
        <v>32.07</v>
      </c>
      <c r="AI41" s="9">
        <f>_xlfn.XLOOKUP($G41,PROPERTY_BASKET!$S$1:$S$4,PROPERTY_BASKET!$U$1:$U$4)</f>
        <v>2.17</v>
      </c>
      <c r="AJ41" s="9">
        <f>_xlfn.XLOOKUP($G41,PROPERTY_BASKET!$S$1:$S$4,PROPERTY_BASKET!$W$1:$W$4)</f>
        <v>3</v>
      </c>
      <c r="AK41" s="9">
        <f>_xlfn.XLOOKUP($I41,PROPERTY_BASKET!$Z$1:$Z$9,PROPERTY_BASKET!$AA$1:$AA$9)</f>
        <v>1.02</v>
      </c>
      <c r="AL41" s="9">
        <f>_xlfn.XLOOKUP($I41,PROPERTY_BASKET!$Z$1:$Z$9,PROPERTY_BASKET!$AB$1:$AB$9)</f>
        <v>46.7</v>
      </c>
      <c r="AM41" s="9">
        <f>_xlfn.XLOOKUP($I41,PROPERTY_BASKET!$Z$1:$Z$9,PROPERTY_BASKET!$AC$1:$AC$9)</f>
        <v>29.8</v>
      </c>
      <c r="AN41" s="9">
        <f>_xlfn.XLOOKUP($I41,PROPERTY_BASKET!$Z$1:$Z$9,PROPERTY_BASKET!$AD$1:$AD$9)</f>
        <v>3.96</v>
      </c>
      <c r="AO41" s="9">
        <f>_xlfn.XLOOKUP($I41,PROPERTY_BASKET!$Z$1:$Z$9,PROPERTY_BASKET!$AE$1:$AE$9)</f>
        <v>70.900000000000006</v>
      </c>
      <c r="AP41" s="9">
        <f>_xlfn.XLOOKUP($I41,PROPERTY_BASKET!$Z$1:$Z$9,PROPERTY_BASKET!$AF$1:$AF$9)</f>
        <v>0.39</v>
      </c>
      <c r="AQ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ht="17.25" customHeight="1" x14ac:dyDescent="0.2">
      <c r="A42" s="9" t="s">
        <v>36</v>
      </c>
      <c r="B42" s="9" t="s">
        <v>29</v>
      </c>
      <c r="C42" s="9" t="s">
        <v>29</v>
      </c>
      <c r="D42" s="9">
        <f t="shared" si="4"/>
        <v>0</v>
      </c>
      <c r="E42" s="9">
        <f t="shared" si="5"/>
        <v>0.66666666666666663</v>
      </c>
      <c r="F42" s="9">
        <f t="shared" si="6"/>
        <v>0.33333333333333331</v>
      </c>
      <c r="G42" s="9" t="s">
        <v>33</v>
      </c>
      <c r="H42" s="9" t="str">
        <f t="shared" si="3"/>
        <v>IBrBrCs</v>
      </c>
      <c r="I42" t="s">
        <v>32</v>
      </c>
      <c r="J42" s="11">
        <v>36.4146</v>
      </c>
      <c r="K42" s="9">
        <f>_xlfn.XLOOKUP($G42,PROPERTY_BASKET!$S$1:$S$4,PROPERTY_BASKET!$U$1:$U$4)</f>
        <v>1.7</v>
      </c>
      <c r="L42">
        <v>132.91</v>
      </c>
      <c r="M42">
        <v>0</v>
      </c>
      <c r="N42">
        <v>1.19</v>
      </c>
      <c r="O42">
        <v>207</v>
      </c>
      <c r="P42">
        <v>0.36</v>
      </c>
      <c r="Q42">
        <v>7.4169999999999998</v>
      </c>
      <c r="R42">
        <v>2.33</v>
      </c>
      <c r="S42">
        <v>82</v>
      </c>
      <c r="T42">
        <f>$D42*VLOOKUP($D$1, PROPERTY_BASKET!$A$6:$J$9, 5, FALSE) + $E42*VLOOKUP($E$1, PROPERTY_BASKET!$A$6:$J$9, 5, FALSE) + $F42*VLOOKUP($F$1, PROPERTY_BASKET!$A$6:$J$9, 5, FALSE)</f>
        <v>1.9666666666666666</v>
      </c>
      <c r="U42">
        <f>$D42*VLOOKUP($D$1, PROPERTY_BASKET!$A$6:$J$9, 6, FALSE) + $E42*VLOOKUP($E$1, PROPERTY_BASKET!$A$6:$J$9, 6, FALSE) + $F42*VLOOKUP($F$1, PROPERTY_BASKET!$A$6:$J$9, 6, FALSE)</f>
        <v>95.566666666666663</v>
      </c>
      <c r="V42">
        <f>$D42*VLOOKUP($D$1, PROPERTY_BASKET!$A$6:$J$9, 4, FALSE) + $E42*VLOOKUP($E$1, PROPERTY_BASKET!$A$6:$J$9, 4, FALSE) + $F42*VLOOKUP($F$1, PROPERTY_BASKET!$A$6:$J$9, 4, FALSE)</f>
        <v>3.2633333333333332</v>
      </c>
      <c r="W42">
        <f>$D42*VLOOKUP($D$1, PROPERTY_BASKET!$A$6:$J$9, 3, FALSE) + $E42*VLOOKUP($E$1, PROPERTY_BASKET!$A$6:$J$9, 3, FALSE) + $F42*VLOOKUP($F$1, PROPERTY_BASKET!$A$6:$J$9, 3, FALSE)</f>
        <v>11.359666666666666</v>
      </c>
      <c r="X42">
        <f>$D42*VLOOKUP($D$1, PROPERTY_BASKET!$A$6:$J$9, 2, FALSE) + $E42*VLOOKUP($E$1, PROPERTY_BASKET!$A$6:$J$9, 2, FALSE) + $F42*VLOOKUP($F$1, PROPERTY_BASKET!$A$6:$J$9, 2, FALSE)</f>
        <v>2.86</v>
      </c>
      <c r="Y42">
        <f>$D42*VLOOKUP($D$1, PROPERTY_BASKET!$A$6:$J$9, 10, FALSE) + $E42*VLOOKUP($E$1, PROPERTY_BASKET!$A$6:$J$9, 10, FALSE) + $F42*VLOOKUP($F$1, PROPERTY_BASKET!$A$6:$J$9, 10, FALSE)</f>
        <v>41</v>
      </c>
      <c r="AG42" s="9">
        <f>_xlfn.XLOOKUP(G42,PROPERTY_BASKET!$S$1:$S$4,PROPERTY_BASKET!$X$1:$X$4)</f>
        <v>0</v>
      </c>
      <c r="AH42" s="9">
        <f>_xlfn.XLOOKUP($G42,PROPERTY_BASKET!$S$1:$S$4,PROPERTY_BASKET!$T$1:$T$4)</f>
        <v>132.91</v>
      </c>
      <c r="AI42" s="9">
        <f>_xlfn.XLOOKUP($G42,PROPERTY_BASKET!$S$1:$S$4,PROPERTY_BASKET!$U$1:$U$4)</f>
        <v>1.7</v>
      </c>
      <c r="AJ42" s="9">
        <f>_xlfn.XLOOKUP($G42,PROPERTY_BASKET!$S$1:$S$4,PROPERTY_BASKET!$W$1:$W$4)</f>
        <v>0</v>
      </c>
      <c r="AK42" s="9">
        <f>_xlfn.XLOOKUP($I42,PROPERTY_BASKET!$Z$1:$Z$9,PROPERTY_BASKET!$AA$1:$AA$9)</f>
        <v>1.2</v>
      </c>
      <c r="AL42" s="9">
        <f>_xlfn.XLOOKUP($I42,PROPERTY_BASKET!$Z$1:$Z$9,PROPERTY_BASKET!$AB$1:$AB$9)</f>
        <v>42.84</v>
      </c>
      <c r="AM42" s="9">
        <f>_xlfn.XLOOKUP($I42,PROPERTY_BASKET!$Z$1:$Z$9,PROPERTY_BASKET!$AC$1:$AC$9)</f>
        <v>32</v>
      </c>
      <c r="AN42" s="9">
        <f>_xlfn.XLOOKUP($I42,PROPERTY_BASKET!$Z$1:$Z$9,PROPERTY_BASKET!$AD$1:$AD$9)</f>
        <v>4.17</v>
      </c>
      <c r="AO42" s="9">
        <f>_xlfn.XLOOKUP($I42,PROPERTY_BASKET!$Z$1:$Z$9,PROPERTY_BASKET!$AE$1:$AE$9)</f>
        <v>89.2</v>
      </c>
      <c r="AP42" s="9">
        <f>_xlfn.XLOOKUP($I42,PROPERTY_BASKET!$Z$1:$Z$9,PROPERTY_BASKET!$AF$1:$AF$9)</f>
        <v>0.39900000000000002</v>
      </c>
      <c r="AQ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ht="17.25" customHeight="1" x14ac:dyDescent="0.2">
      <c r="A43" s="9" t="s">
        <v>36</v>
      </c>
      <c r="B43" s="9" t="s">
        <v>36</v>
      </c>
      <c r="C43" s="9" t="s">
        <v>30</v>
      </c>
      <c r="D43" s="9">
        <f t="shared" si="4"/>
        <v>0.33333333333333331</v>
      </c>
      <c r="E43" s="9">
        <f t="shared" si="5"/>
        <v>0</v>
      </c>
      <c r="F43" s="9">
        <f t="shared" si="6"/>
        <v>0.66666666666666663</v>
      </c>
      <c r="G43" s="9" t="s">
        <v>35</v>
      </c>
      <c r="H43" s="9" t="str">
        <f t="shared" si="3"/>
        <v>IIClMA</v>
      </c>
      <c r="I43" t="s">
        <v>34</v>
      </c>
      <c r="J43" s="11">
        <v>36.365000000000002</v>
      </c>
      <c r="K43" s="9">
        <f>_xlfn.XLOOKUP($G43,PROPERTY_BASKET!$S$1:$S$4,PROPERTY_BASKET!$U$1:$U$4)</f>
        <v>2.17</v>
      </c>
      <c r="L43">
        <v>32.07</v>
      </c>
      <c r="M43">
        <v>2.2999999999999998</v>
      </c>
      <c r="N43">
        <v>1.19</v>
      </c>
      <c r="O43">
        <v>207</v>
      </c>
      <c r="P43">
        <v>0.36</v>
      </c>
      <c r="Q43">
        <v>7.4169999999999998</v>
      </c>
      <c r="R43">
        <v>2.33</v>
      </c>
      <c r="S43">
        <v>82</v>
      </c>
      <c r="T43">
        <f>$D43*VLOOKUP($D$1, PROPERTY_BASKET!$A$6:$J$9, 5, FALSE) + $E43*VLOOKUP($E$1, PROPERTY_BASKET!$A$6:$J$9, 5, FALSE) + $F43*VLOOKUP($F$1, PROPERTY_BASKET!$A$6:$J$9, 5, FALSE)</f>
        <v>1.9233333333333331</v>
      </c>
      <c r="U43">
        <f>$D43*VLOOKUP($D$1, PROPERTY_BASKET!$A$6:$J$9, 6, FALSE) + $E43*VLOOKUP($E$1, PROPERTY_BASKET!$A$6:$J$9, 6, FALSE) + $F43*VLOOKUP($F$1, PROPERTY_BASKET!$A$6:$J$9, 6, FALSE)</f>
        <v>96.416666666666657</v>
      </c>
      <c r="V43">
        <f>$D43*VLOOKUP($D$1, PROPERTY_BASKET!$A$6:$J$9, 4, FALSE) + $E43*VLOOKUP($E$1, PROPERTY_BASKET!$A$6:$J$9, 4, FALSE) + $F43*VLOOKUP($F$1, PROPERTY_BASKET!$A$6:$J$9, 4, FALSE)</f>
        <v>3.2456666666666667</v>
      </c>
      <c r="W43">
        <f>$D43*VLOOKUP($D$1, PROPERTY_BASKET!$A$6:$J$9, 3, FALSE) + $E43*VLOOKUP($E$1, PROPERTY_BASKET!$A$6:$J$9, 3, FALSE) + $F43*VLOOKUP($F$1, PROPERTY_BASKET!$A$6:$J$9, 3, FALSE)</f>
        <v>11.29</v>
      </c>
      <c r="X43">
        <f>$D43*VLOOKUP($D$1, PROPERTY_BASKET!$A$6:$J$9, 2, FALSE) + $E43*VLOOKUP($E$1, PROPERTY_BASKET!$A$6:$J$9, 2, FALSE) + $F43*VLOOKUP($F$1, PROPERTY_BASKET!$A$6:$J$9, 2, FALSE)</f>
        <v>2.8266666666666667</v>
      </c>
      <c r="Y43">
        <f>$D43*VLOOKUP($D$1, PROPERTY_BASKET!$A$6:$J$9, 10, FALSE) + $E43*VLOOKUP($E$1, PROPERTY_BASKET!$A$6:$J$9, 10, FALSE) + $F43*VLOOKUP($F$1, PROPERTY_BASKET!$A$6:$J$9, 10, FALSE)</f>
        <v>40.999999999999993</v>
      </c>
      <c r="AG43" s="9">
        <f>_xlfn.XLOOKUP(G43,PROPERTY_BASKET!$S$1:$S$4,PROPERTY_BASKET!$X$1:$X$4)</f>
        <v>2.2999999999999998</v>
      </c>
      <c r="AH43" s="9">
        <f>_xlfn.XLOOKUP($G43,PROPERTY_BASKET!$S$1:$S$4,PROPERTY_BASKET!$T$1:$T$4)</f>
        <v>32.07</v>
      </c>
      <c r="AI43" s="9">
        <f>_xlfn.XLOOKUP($G43,PROPERTY_BASKET!$S$1:$S$4,PROPERTY_BASKET!$U$1:$U$4)</f>
        <v>2.17</v>
      </c>
      <c r="AJ43" s="9">
        <f>_xlfn.XLOOKUP($G43,PROPERTY_BASKET!$S$1:$S$4,PROPERTY_BASKET!$W$1:$W$4)</f>
        <v>3</v>
      </c>
      <c r="AK43" s="9">
        <f>_xlfn.XLOOKUP($I43,PROPERTY_BASKET!$Z$1:$Z$9,PROPERTY_BASKET!$AA$1:$AA$9)</f>
        <v>1.02</v>
      </c>
      <c r="AL43" s="9">
        <f>_xlfn.XLOOKUP($I43,PROPERTY_BASKET!$Z$1:$Z$9,PROPERTY_BASKET!$AB$1:$AB$9)</f>
        <v>46.7</v>
      </c>
      <c r="AM43" s="9">
        <f>_xlfn.XLOOKUP($I43,PROPERTY_BASKET!$Z$1:$Z$9,PROPERTY_BASKET!$AC$1:$AC$9)</f>
        <v>29.8</v>
      </c>
      <c r="AN43" s="9">
        <f>_xlfn.XLOOKUP($I43,PROPERTY_BASKET!$Z$1:$Z$9,PROPERTY_BASKET!$AD$1:$AD$9)</f>
        <v>3.96</v>
      </c>
      <c r="AO43" s="9">
        <f>_xlfn.XLOOKUP($I43,PROPERTY_BASKET!$Z$1:$Z$9,PROPERTY_BASKET!$AE$1:$AE$9)</f>
        <v>70.900000000000006</v>
      </c>
      <c r="AP43" s="9">
        <f>_xlfn.XLOOKUP($I43,PROPERTY_BASKET!$Z$1:$Z$9,PROPERTY_BASKET!$AF$1:$AF$9)</f>
        <v>0.39</v>
      </c>
      <c r="AQ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ht="17.25" customHeight="1" x14ac:dyDescent="0.2">
      <c r="A44" s="9" t="s">
        <v>29</v>
      </c>
      <c r="B44" s="9" t="s">
        <v>29</v>
      </c>
      <c r="C44" s="9" t="s">
        <v>30</v>
      </c>
      <c r="D44" s="9">
        <f t="shared" si="4"/>
        <v>0.33333333333333331</v>
      </c>
      <c r="E44" s="9">
        <f t="shared" si="5"/>
        <v>0.66666666666666663</v>
      </c>
      <c r="F44" s="9">
        <f t="shared" si="6"/>
        <v>0</v>
      </c>
      <c r="G44" s="9" t="s">
        <v>35</v>
      </c>
      <c r="H44" s="9" t="str">
        <f t="shared" si="3"/>
        <v>BrBrClMA</v>
      </c>
      <c r="I44" t="s">
        <v>32</v>
      </c>
      <c r="J44" s="11">
        <v>36.319899999999997</v>
      </c>
      <c r="K44" s="9">
        <f>_xlfn.XLOOKUP($G44,PROPERTY_BASKET!$S$1:$S$4,PROPERTY_BASKET!$U$1:$U$4)</f>
        <v>2.17</v>
      </c>
      <c r="L44">
        <v>32.07</v>
      </c>
      <c r="M44">
        <v>2.2999999999999998</v>
      </c>
      <c r="N44">
        <v>1.19</v>
      </c>
      <c r="O44">
        <v>207</v>
      </c>
      <c r="P44">
        <v>0.36</v>
      </c>
      <c r="Q44">
        <v>7.4169999999999998</v>
      </c>
      <c r="R44">
        <v>2.33</v>
      </c>
      <c r="S44">
        <v>82</v>
      </c>
      <c r="T44">
        <f>$D44*VLOOKUP($D$1, PROPERTY_BASKET!$A$6:$J$9, 5, FALSE) + $E44*VLOOKUP($E$1, PROPERTY_BASKET!$A$6:$J$9, 5, FALSE) + $F44*VLOOKUP($F$1, PROPERTY_BASKET!$A$6:$J$9, 5, FALSE)</f>
        <v>1.91</v>
      </c>
      <c r="U44">
        <f>$D44*VLOOKUP($D$1, PROPERTY_BASKET!$A$6:$J$9, 6, FALSE) + $E44*VLOOKUP($E$1, PROPERTY_BASKET!$A$6:$J$9, 6, FALSE) + $F44*VLOOKUP($F$1, PROPERTY_BASKET!$A$6:$J$9, 6, FALSE)</f>
        <v>65.083333333333329</v>
      </c>
      <c r="V44">
        <f>$D44*VLOOKUP($D$1, PROPERTY_BASKET!$A$6:$J$9, 4, FALSE) + $E44*VLOOKUP($E$1, PROPERTY_BASKET!$A$6:$J$9, 4, FALSE) + $F44*VLOOKUP($F$1, PROPERTY_BASKET!$A$6:$J$9, 4, FALSE)</f>
        <v>3.4489999999999998</v>
      </c>
      <c r="W44">
        <f>$D44*VLOOKUP($D$1, PROPERTY_BASKET!$A$6:$J$9, 3, FALSE) + $E44*VLOOKUP($E$1, PROPERTY_BASKET!$A$6:$J$9, 3, FALSE) + $F44*VLOOKUP($F$1, PROPERTY_BASKET!$A$6:$J$9, 3, FALSE)</f>
        <v>12.198666666666666</v>
      </c>
      <c r="X44">
        <f>$D44*VLOOKUP($D$1, PROPERTY_BASKET!$A$6:$J$9, 2, FALSE) + $E44*VLOOKUP($E$1, PROPERTY_BASKET!$A$6:$J$9, 2, FALSE) + $F44*VLOOKUP($F$1, PROPERTY_BASKET!$A$6:$J$9, 2, FALSE)</f>
        <v>3.0266666666666664</v>
      </c>
      <c r="Y44">
        <f>$D44*VLOOKUP($D$1, PROPERTY_BASKET!$A$6:$J$9, 10, FALSE) + $E44*VLOOKUP($E$1, PROPERTY_BASKET!$A$6:$J$9, 10, FALSE) + $F44*VLOOKUP($F$1, PROPERTY_BASKET!$A$6:$J$9, 10, FALSE)</f>
        <v>29</v>
      </c>
      <c r="AG44" s="9">
        <f>_xlfn.XLOOKUP(G44,PROPERTY_BASKET!$S$1:$S$4,PROPERTY_BASKET!$X$1:$X$4)</f>
        <v>2.2999999999999998</v>
      </c>
      <c r="AH44" s="9">
        <f>_xlfn.XLOOKUP($G44,PROPERTY_BASKET!$S$1:$S$4,PROPERTY_BASKET!$T$1:$T$4)</f>
        <v>32.07</v>
      </c>
      <c r="AI44" s="9">
        <f>_xlfn.XLOOKUP($G44,PROPERTY_BASKET!$S$1:$S$4,PROPERTY_BASKET!$U$1:$U$4)</f>
        <v>2.17</v>
      </c>
      <c r="AJ44" s="9">
        <f>_xlfn.XLOOKUP($G44,PROPERTY_BASKET!$S$1:$S$4,PROPERTY_BASKET!$W$1:$W$4)</f>
        <v>3</v>
      </c>
      <c r="AK44" s="9">
        <f>_xlfn.XLOOKUP($I44,PROPERTY_BASKET!$Z$1:$Z$9,PROPERTY_BASKET!$AA$1:$AA$9)</f>
        <v>1.2</v>
      </c>
      <c r="AL44" s="9">
        <f>_xlfn.XLOOKUP($I44,PROPERTY_BASKET!$Z$1:$Z$9,PROPERTY_BASKET!$AB$1:$AB$9)</f>
        <v>42.84</v>
      </c>
      <c r="AM44" s="9">
        <f>_xlfn.XLOOKUP($I44,PROPERTY_BASKET!$Z$1:$Z$9,PROPERTY_BASKET!$AC$1:$AC$9)</f>
        <v>32</v>
      </c>
      <c r="AN44" s="9">
        <f>_xlfn.XLOOKUP($I44,PROPERTY_BASKET!$Z$1:$Z$9,PROPERTY_BASKET!$AD$1:$AD$9)</f>
        <v>4.17</v>
      </c>
      <c r="AO44" s="9">
        <f>_xlfn.XLOOKUP($I44,PROPERTY_BASKET!$Z$1:$Z$9,PROPERTY_BASKET!$AE$1:$AE$9)</f>
        <v>89.2</v>
      </c>
      <c r="AP44" s="9">
        <f>_xlfn.XLOOKUP($I44,PROPERTY_BASKET!$Z$1:$Z$9,PROPERTY_BASKET!$AF$1:$AF$9)</f>
        <v>0.39900000000000002</v>
      </c>
      <c r="AQ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ht="17.25" customHeight="1" x14ac:dyDescent="0.2">
      <c r="A45" s="9" t="s">
        <v>36</v>
      </c>
      <c r="B45" s="9" t="s">
        <v>29</v>
      </c>
      <c r="C45" s="9" t="s">
        <v>30</v>
      </c>
      <c r="D45" s="9">
        <f t="shared" si="4"/>
        <v>0.33333333333333331</v>
      </c>
      <c r="E45" s="9">
        <f t="shared" si="5"/>
        <v>0.33333333333333331</v>
      </c>
      <c r="F45" s="9">
        <f t="shared" si="6"/>
        <v>0.33333333333333331</v>
      </c>
      <c r="G45" s="9" t="s">
        <v>31</v>
      </c>
      <c r="H45" s="9" t="str">
        <f t="shared" si="3"/>
        <v>IBrClFA</v>
      </c>
      <c r="I45" t="s">
        <v>32</v>
      </c>
      <c r="J45" s="11">
        <v>36.099400000000003</v>
      </c>
      <c r="K45" s="9">
        <f>_xlfn.XLOOKUP($G45,PROPERTY_BASKET!$S$1:$S$4,PROPERTY_BASKET!$U$1:$U$4)</f>
        <v>2.5299999999999998</v>
      </c>
      <c r="L45">
        <v>44.055999999999997</v>
      </c>
      <c r="M45">
        <v>0.25</v>
      </c>
      <c r="N45">
        <v>1.19</v>
      </c>
      <c r="O45">
        <v>207</v>
      </c>
      <c r="P45">
        <v>0.36</v>
      </c>
      <c r="Q45">
        <v>7.4169999999999998</v>
      </c>
      <c r="R45">
        <v>2.33</v>
      </c>
      <c r="S45">
        <v>82</v>
      </c>
      <c r="T45">
        <f>$D45*VLOOKUP($D$1, PROPERTY_BASKET!$A$6:$J$9, 5, FALSE) + $E45*VLOOKUP($E$1, PROPERTY_BASKET!$A$6:$J$9, 5, FALSE) + $F45*VLOOKUP($F$1, PROPERTY_BASKET!$A$6:$J$9, 5, FALSE)</f>
        <v>1.9166666666666665</v>
      </c>
      <c r="U45">
        <f>$D45*VLOOKUP($D$1, PROPERTY_BASKET!$A$6:$J$9, 6, FALSE) + $E45*VLOOKUP($E$1, PROPERTY_BASKET!$A$6:$J$9, 6, FALSE) + $F45*VLOOKUP($F$1, PROPERTY_BASKET!$A$6:$J$9, 6, FALSE)</f>
        <v>80.75</v>
      </c>
      <c r="V45">
        <f>$D45*VLOOKUP($D$1, PROPERTY_BASKET!$A$6:$J$9, 4, FALSE) + $E45*VLOOKUP($E$1, PROPERTY_BASKET!$A$6:$J$9, 4, FALSE) + $F45*VLOOKUP($F$1, PROPERTY_BASKET!$A$6:$J$9, 4, FALSE)</f>
        <v>3.3473333333333333</v>
      </c>
      <c r="W45">
        <f>$D45*VLOOKUP($D$1, PROPERTY_BASKET!$A$6:$J$9, 3, FALSE) + $E45*VLOOKUP($E$1, PROPERTY_BASKET!$A$6:$J$9, 3, FALSE) + $F45*VLOOKUP($F$1, PROPERTY_BASKET!$A$6:$J$9, 3, FALSE)</f>
        <v>11.744333333333332</v>
      </c>
      <c r="X45">
        <f>$D45*VLOOKUP($D$1, PROPERTY_BASKET!$A$6:$J$9, 2, FALSE) + $E45*VLOOKUP($E$1, PROPERTY_BASKET!$A$6:$J$9, 2, FALSE) + $F45*VLOOKUP($F$1, PROPERTY_BASKET!$A$6:$J$9, 2, FALSE)</f>
        <v>2.9266666666666667</v>
      </c>
      <c r="Y45">
        <f>$D45*VLOOKUP($D$1, PROPERTY_BASKET!$A$6:$J$9, 10, FALSE) + $E45*VLOOKUP($E$1, PROPERTY_BASKET!$A$6:$J$9, 10, FALSE) + $F45*VLOOKUP($F$1, PROPERTY_BASKET!$A$6:$J$9, 10, FALSE)</f>
        <v>35</v>
      </c>
      <c r="AG45" s="9">
        <f>_xlfn.XLOOKUP(G45,PROPERTY_BASKET!$S$1:$S$4,PROPERTY_BASKET!$X$1:$X$4)</f>
        <v>0.25</v>
      </c>
      <c r="AH45" s="9">
        <f>_xlfn.XLOOKUP($G45,PROPERTY_BASKET!$S$1:$S$4,PROPERTY_BASKET!$T$1:$T$4)</f>
        <v>44.055999999999997</v>
      </c>
      <c r="AI45" s="9">
        <f>_xlfn.XLOOKUP($G45,PROPERTY_BASKET!$S$1:$S$4,PROPERTY_BASKET!$U$1:$U$4)</f>
        <v>2.5299999999999998</v>
      </c>
      <c r="AJ45" s="9">
        <f>_xlfn.XLOOKUP($G45,PROPERTY_BASKET!$S$1:$S$4,PROPERTY_BASKET!$W$1:$W$4)</f>
        <v>2</v>
      </c>
      <c r="AK45" s="9">
        <f>_xlfn.XLOOKUP($I45,PROPERTY_BASKET!$Z$1:$Z$9,PROPERTY_BASKET!$AA$1:$AA$9)</f>
        <v>1.2</v>
      </c>
      <c r="AL45" s="9">
        <f>_xlfn.XLOOKUP($I45,PROPERTY_BASKET!$Z$1:$Z$9,PROPERTY_BASKET!$AB$1:$AB$9)</f>
        <v>42.84</v>
      </c>
      <c r="AM45" s="9">
        <f>_xlfn.XLOOKUP($I45,PROPERTY_BASKET!$Z$1:$Z$9,PROPERTY_BASKET!$AC$1:$AC$9)</f>
        <v>32</v>
      </c>
      <c r="AN45" s="9">
        <f>_xlfn.XLOOKUP($I45,PROPERTY_BASKET!$Z$1:$Z$9,PROPERTY_BASKET!$AD$1:$AD$9)</f>
        <v>4.17</v>
      </c>
      <c r="AO45" s="9">
        <f>_xlfn.XLOOKUP($I45,PROPERTY_BASKET!$Z$1:$Z$9,PROPERTY_BASKET!$AE$1:$AE$9)</f>
        <v>89.2</v>
      </c>
      <c r="AP45" s="9">
        <f>_xlfn.XLOOKUP($I45,PROPERTY_BASKET!$Z$1:$Z$9,PROPERTY_BASKET!$AF$1:$AF$9)</f>
        <v>0.39900000000000002</v>
      </c>
      <c r="AQ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ht="17.25" customHeight="1" x14ac:dyDescent="0.2">
      <c r="A46" s="9" t="s">
        <v>29</v>
      </c>
      <c r="B46" s="9" t="s">
        <v>29</v>
      </c>
      <c r="C46" s="9" t="s">
        <v>29</v>
      </c>
      <c r="D46" s="9">
        <f t="shared" si="4"/>
        <v>0</v>
      </c>
      <c r="E46" s="9">
        <f t="shared" si="5"/>
        <v>1</v>
      </c>
      <c r="F46" s="9">
        <f t="shared" si="6"/>
        <v>0</v>
      </c>
      <c r="G46" s="9" t="s">
        <v>35</v>
      </c>
      <c r="H46" s="9" t="str">
        <f t="shared" si="3"/>
        <v>BrBrBrMA</v>
      </c>
      <c r="I46" t="s">
        <v>34</v>
      </c>
      <c r="J46" s="11">
        <v>36.029800000000002</v>
      </c>
      <c r="K46" s="9">
        <f>_xlfn.XLOOKUP($G46,PROPERTY_BASKET!$S$1:$S$4,PROPERTY_BASKET!$U$1:$U$4)</f>
        <v>2.17</v>
      </c>
      <c r="L46">
        <v>32.07</v>
      </c>
      <c r="M46">
        <v>2.2999999999999998</v>
      </c>
      <c r="N46">
        <v>1.19</v>
      </c>
      <c r="O46">
        <v>207</v>
      </c>
      <c r="P46">
        <v>0.36</v>
      </c>
      <c r="Q46">
        <v>7.4169999999999998</v>
      </c>
      <c r="R46">
        <v>2.33</v>
      </c>
      <c r="S46">
        <v>82</v>
      </c>
      <c r="T46">
        <f>$D46*VLOOKUP($D$1, PROPERTY_BASKET!$A$6:$J$9, 5, FALSE) + $E46*VLOOKUP($E$1, PROPERTY_BASKET!$A$6:$J$9, 5, FALSE) + $F46*VLOOKUP($F$1, PROPERTY_BASKET!$A$6:$J$9, 5, FALSE)</f>
        <v>1.96</v>
      </c>
      <c r="U46">
        <f>$D46*VLOOKUP($D$1, PROPERTY_BASKET!$A$6:$J$9, 6, FALSE) + $E46*VLOOKUP($E$1, PROPERTY_BASKET!$A$6:$J$9, 6, FALSE) + $F46*VLOOKUP($F$1, PROPERTY_BASKET!$A$6:$J$9, 6, FALSE)</f>
        <v>79.900000000000006</v>
      </c>
      <c r="V46">
        <f>$D46*VLOOKUP($D$1, PROPERTY_BASKET!$A$6:$J$9, 4, FALSE) + $E46*VLOOKUP($E$1, PROPERTY_BASKET!$A$6:$J$9, 4, FALSE) + $F46*VLOOKUP($F$1, PROPERTY_BASKET!$A$6:$J$9, 4, FALSE)</f>
        <v>3.3650000000000002</v>
      </c>
      <c r="W46">
        <f>$D46*VLOOKUP($D$1, PROPERTY_BASKET!$A$6:$J$9, 3, FALSE) + $E46*VLOOKUP($E$1, PROPERTY_BASKET!$A$6:$J$9, 3, FALSE) + $F46*VLOOKUP($F$1, PROPERTY_BASKET!$A$6:$J$9, 3, FALSE)</f>
        <v>11.814</v>
      </c>
      <c r="X46">
        <f>$D46*VLOOKUP($D$1, PROPERTY_BASKET!$A$6:$J$9, 2, FALSE) + $E46*VLOOKUP($E$1, PROPERTY_BASKET!$A$6:$J$9, 2, FALSE) + $F46*VLOOKUP($F$1, PROPERTY_BASKET!$A$6:$J$9, 2, FALSE)</f>
        <v>2.96</v>
      </c>
      <c r="Y46">
        <f>$D46*VLOOKUP($D$1, PROPERTY_BASKET!$A$6:$J$9, 10, FALSE) + $E46*VLOOKUP($E$1, PROPERTY_BASKET!$A$6:$J$9, 10, FALSE) + $F46*VLOOKUP($F$1, PROPERTY_BASKET!$A$6:$J$9, 10, FALSE)</f>
        <v>35</v>
      </c>
      <c r="AG46" s="9">
        <f>_xlfn.XLOOKUP(G46,PROPERTY_BASKET!$S$1:$S$4,PROPERTY_BASKET!$X$1:$X$4)</f>
        <v>2.2999999999999998</v>
      </c>
      <c r="AH46" s="9">
        <f>_xlfn.XLOOKUP($G46,PROPERTY_BASKET!$S$1:$S$4,PROPERTY_BASKET!$T$1:$T$4)</f>
        <v>32.07</v>
      </c>
      <c r="AI46" s="9">
        <f>_xlfn.XLOOKUP($G46,PROPERTY_BASKET!$S$1:$S$4,PROPERTY_BASKET!$U$1:$U$4)</f>
        <v>2.17</v>
      </c>
      <c r="AJ46" s="9">
        <f>_xlfn.XLOOKUP($G46,PROPERTY_BASKET!$S$1:$S$4,PROPERTY_BASKET!$W$1:$W$4)</f>
        <v>3</v>
      </c>
      <c r="AK46" s="9">
        <f>_xlfn.XLOOKUP($I46,PROPERTY_BASKET!$Z$1:$Z$9,PROPERTY_BASKET!$AA$1:$AA$9)</f>
        <v>1.02</v>
      </c>
      <c r="AL46" s="9">
        <f>_xlfn.XLOOKUP($I46,PROPERTY_BASKET!$Z$1:$Z$9,PROPERTY_BASKET!$AB$1:$AB$9)</f>
        <v>46.7</v>
      </c>
      <c r="AM46" s="9">
        <f>_xlfn.XLOOKUP($I46,PROPERTY_BASKET!$Z$1:$Z$9,PROPERTY_BASKET!$AC$1:$AC$9)</f>
        <v>29.8</v>
      </c>
      <c r="AN46" s="9">
        <f>_xlfn.XLOOKUP($I46,PROPERTY_BASKET!$Z$1:$Z$9,PROPERTY_BASKET!$AD$1:$AD$9)</f>
        <v>3.96</v>
      </c>
      <c r="AO46" s="9">
        <f>_xlfn.XLOOKUP($I46,PROPERTY_BASKET!$Z$1:$Z$9,PROPERTY_BASKET!$AE$1:$AE$9)</f>
        <v>70.900000000000006</v>
      </c>
      <c r="AP46" s="9">
        <f>_xlfn.XLOOKUP($I46,PROPERTY_BASKET!$Z$1:$Z$9,PROPERTY_BASKET!$AF$1:$AF$9)</f>
        <v>0.39</v>
      </c>
      <c r="AQ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ht="17.25" customHeight="1" x14ac:dyDescent="0.2">
      <c r="A47" s="9" t="s">
        <v>36</v>
      </c>
      <c r="B47" s="9" t="s">
        <v>36</v>
      </c>
      <c r="C47" s="9" t="s">
        <v>30</v>
      </c>
      <c r="D47" s="9">
        <f t="shared" si="4"/>
        <v>0.33333333333333331</v>
      </c>
      <c r="E47" s="9">
        <f t="shared" si="5"/>
        <v>0</v>
      </c>
      <c r="F47" s="9">
        <f t="shared" si="6"/>
        <v>0.66666666666666663</v>
      </c>
      <c r="G47" s="9" t="s">
        <v>35</v>
      </c>
      <c r="H47" s="9" t="str">
        <f t="shared" si="3"/>
        <v>IIClMA</v>
      </c>
      <c r="I47" t="s">
        <v>32</v>
      </c>
      <c r="J47" s="11">
        <v>35.997</v>
      </c>
      <c r="K47" s="9">
        <f>_xlfn.XLOOKUP($G47,PROPERTY_BASKET!$S$1:$S$4,PROPERTY_BASKET!$U$1:$U$4)</f>
        <v>2.17</v>
      </c>
      <c r="L47">
        <v>32.07</v>
      </c>
      <c r="M47">
        <v>2.2999999999999998</v>
      </c>
      <c r="N47">
        <v>1.19</v>
      </c>
      <c r="O47">
        <v>207</v>
      </c>
      <c r="P47">
        <v>0.36</v>
      </c>
      <c r="Q47">
        <v>7.4169999999999998</v>
      </c>
      <c r="R47">
        <v>2.33</v>
      </c>
      <c r="S47">
        <v>82</v>
      </c>
      <c r="T47">
        <f>$D47*VLOOKUP($D$1, PROPERTY_BASKET!$A$6:$J$9, 5, FALSE) + $E47*VLOOKUP($E$1, PROPERTY_BASKET!$A$6:$J$9, 5, FALSE) + $F47*VLOOKUP($F$1, PROPERTY_BASKET!$A$6:$J$9, 5, FALSE)</f>
        <v>1.9233333333333331</v>
      </c>
      <c r="U47">
        <f>$D47*VLOOKUP($D$1, PROPERTY_BASKET!$A$6:$J$9, 6, FALSE) + $E47*VLOOKUP($E$1, PROPERTY_BASKET!$A$6:$J$9, 6, FALSE) + $F47*VLOOKUP($F$1, PROPERTY_BASKET!$A$6:$J$9, 6, FALSE)</f>
        <v>96.416666666666657</v>
      </c>
      <c r="V47">
        <f>$D47*VLOOKUP($D$1, PROPERTY_BASKET!$A$6:$J$9, 4, FALSE) + $E47*VLOOKUP($E$1, PROPERTY_BASKET!$A$6:$J$9, 4, FALSE) + $F47*VLOOKUP($F$1, PROPERTY_BASKET!$A$6:$J$9, 4, FALSE)</f>
        <v>3.2456666666666667</v>
      </c>
      <c r="W47">
        <f>$D47*VLOOKUP($D$1, PROPERTY_BASKET!$A$6:$J$9, 3, FALSE) + $E47*VLOOKUP($E$1, PROPERTY_BASKET!$A$6:$J$9, 3, FALSE) + $F47*VLOOKUP($F$1, PROPERTY_BASKET!$A$6:$J$9, 3, FALSE)</f>
        <v>11.29</v>
      </c>
      <c r="X47">
        <f>$D47*VLOOKUP($D$1, PROPERTY_BASKET!$A$6:$J$9, 2, FALSE) + $E47*VLOOKUP($E$1, PROPERTY_BASKET!$A$6:$J$9, 2, FALSE) + $F47*VLOOKUP($F$1, PROPERTY_BASKET!$A$6:$J$9, 2, FALSE)</f>
        <v>2.8266666666666667</v>
      </c>
      <c r="Y47">
        <f>$D47*VLOOKUP($D$1, PROPERTY_BASKET!$A$6:$J$9, 10, FALSE) + $E47*VLOOKUP($E$1, PROPERTY_BASKET!$A$6:$J$9, 10, FALSE) + $F47*VLOOKUP($F$1, PROPERTY_BASKET!$A$6:$J$9, 10, FALSE)</f>
        <v>40.999999999999993</v>
      </c>
      <c r="AG47" s="9">
        <f>_xlfn.XLOOKUP(G47,PROPERTY_BASKET!$S$1:$S$4,PROPERTY_BASKET!$X$1:$X$4)</f>
        <v>2.2999999999999998</v>
      </c>
      <c r="AH47" s="9">
        <f>_xlfn.XLOOKUP($G47,PROPERTY_BASKET!$S$1:$S$4,PROPERTY_BASKET!$T$1:$T$4)</f>
        <v>32.07</v>
      </c>
      <c r="AI47" s="9">
        <f>_xlfn.XLOOKUP($G47,PROPERTY_BASKET!$S$1:$S$4,PROPERTY_BASKET!$U$1:$U$4)</f>
        <v>2.17</v>
      </c>
      <c r="AJ47" s="9">
        <f>_xlfn.XLOOKUP($G47,PROPERTY_BASKET!$S$1:$S$4,PROPERTY_BASKET!$W$1:$W$4)</f>
        <v>3</v>
      </c>
      <c r="AK47" s="9">
        <f>_xlfn.XLOOKUP($I47,PROPERTY_BASKET!$Z$1:$Z$9,PROPERTY_BASKET!$AA$1:$AA$9)</f>
        <v>1.2</v>
      </c>
      <c r="AL47" s="9">
        <f>_xlfn.XLOOKUP($I47,PROPERTY_BASKET!$Z$1:$Z$9,PROPERTY_BASKET!$AB$1:$AB$9)</f>
        <v>42.84</v>
      </c>
      <c r="AM47" s="9">
        <f>_xlfn.XLOOKUP($I47,PROPERTY_BASKET!$Z$1:$Z$9,PROPERTY_BASKET!$AC$1:$AC$9)</f>
        <v>32</v>
      </c>
      <c r="AN47" s="9">
        <f>_xlfn.XLOOKUP($I47,PROPERTY_BASKET!$Z$1:$Z$9,PROPERTY_BASKET!$AD$1:$AD$9)</f>
        <v>4.17</v>
      </c>
      <c r="AO47" s="9">
        <f>_xlfn.XLOOKUP($I47,PROPERTY_BASKET!$Z$1:$Z$9,PROPERTY_BASKET!$AE$1:$AE$9)</f>
        <v>89.2</v>
      </c>
      <c r="AP47" s="9">
        <f>_xlfn.XLOOKUP($I47,PROPERTY_BASKET!$Z$1:$Z$9,PROPERTY_BASKET!$AF$1:$AF$9)</f>
        <v>0.39900000000000002</v>
      </c>
      <c r="AQ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ht="17.25" customHeight="1" x14ac:dyDescent="0.2">
      <c r="A48" s="9" t="s">
        <v>36</v>
      </c>
      <c r="B48" s="9" t="s">
        <v>36</v>
      </c>
      <c r="C48" s="9" t="s">
        <v>36</v>
      </c>
      <c r="D48" s="9">
        <f t="shared" si="4"/>
        <v>0</v>
      </c>
      <c r="E48" s="9">
        <f t="shared" si="5"/>
        <v>0</v>
      </c>
      <c r="F48" s="9">
        <f t="shared" si="6"/>
        <v>1</v>
      </c>
      <c r="G48" s="9" t="s">
        <v>35</v>
      </c>
      <c r="H48" s="9" t="str">
        <f t="shared" si="3"/>
        <v>IIIMA</v>
      </c>
      <c r="I48" t="s">
        <v>32</v>
      </c>
      <c r="J48" s="11">
        <v>35.991500000000002</v>
      </c>
      <c r="K48" s="9">
        <f>_xlfn.XLOOKUP($G48,PROPERTY_BASKET!$S$1:$S$4,PROPERTY_BASKET!$U$1:$U$4)</f>
        <v>2.17</v>
      </c>
      <c r="L48">
        <v>32.07</v>
      </c>
      <c r="M48">
        <v>2.2999999999999998</v>
      </c>
      <c r="N48">
        <v>1.19</v>
      </c>
      <c r="O48">
        <v>207</v>
      </c>
      <c r="P48">
        <v>0.36</v>
      </c>
      <c r="Q48">
        <v>7.4169999999999998</v>
      </c>
      <c r="R48">
        <v>2.33</v>
      </c>
      <c r="S48">
        <v>82</v>
      </c>
      <c r="T48">
        <f>$D48*VLOOKUP($D$1, PROPERTY_BASKET!$A$6:$J$9, 5, FALSE) + $E48*VLOOKUP($E$1, PROPERTY_BASKET!$A$6:$J$9, 5, FALSE) + $F48*VLOOKUP($F$1, PROPERTY_BASKET!$A$6:$J$9, 5, FALSE)</f>
        <v>1.98</v>
      </c>
      <c r="U48">
        <f>$D48*VLOOKUP($D$1, PROPERTY_BASKET!$A$6:$J$9, 6, FALSE) + $E48*VLOOKUP($E$1, PROPERTY_BASKET!$A$6:$J$9, 6, FALSE) + $F48*VLOOKUP($F$1, PROPERTY_BASKET!$A$6:$J$9, 6, FALSE)</f>
        <v>126.9</v>
      </c>
      <c r="V48">
        <f>$D48*VLOOKUP($D$1, PROPERTY_BASKET!$A$6:$J$9, 4, FALSE) + $E48*VLOOKUP($E$1, PROPERTY_BASKET!$A$6:$J$9, 4, FALSE) + $F48*VLOOKUP($F$1, PROPERTY_BASKET!$A$6:$J$9, 4, FALSE)</f>
        <v>3.06</v>
      </c>
      <c r="W48">
        <f>$D48*VLOOKUP($D$1, PROPERTY_BASKET!$A$6:$J$9, 3, FALSE) + $E48*VLOOKUP($E$1, PROPERTY_BASKET!$A$6:$J$9, 3, FALSE) + $F48*VLOOKUP($F$1, PROPERTY_BASKET!$A$6:$J$9, 3, FALSE)</f>
        <v>10.451000000000001</v>
      </c>
      <c r="X48">
        <f>$D48*VLOOKUP($D$1, PROPERTY_BASKET!$A$6:$J$9, 2, FALSE) + $E48*VLOOKUP($E$1, PROPERTY_BASKET!$A$6:$J$9, 2, FALSE) + $F48*VLOOKUP($F$1, PROPERTY_BASKET!$A$6:$J$9, 2, FALSE)</f>
        <v>2.66</v>
      </c>
      <c r="Y48">
        <f>$D48*VLOOKUP($D$1, PROPERTY_BASKET!$A$6:$J$9, 10, FALSE) + $E48*VLOOKUP($E$1, PROPERTY_BASKET!$A$6:$J$9, 10, FALSE) + $F48*VLOOKUP($F$1, PROPERTY_BASKET!$A$6:$J$9, 10, FALSE)</f>
        <v>53</v>
      </c>
      <c r="AG48" s="9">
        <f>_xlfn.XLOOKUP(G48,PROPERTY_BASKET!$S$1:$S$4,PROPERTY_BASKET!$X$1:$X$4)</f>
        <v>2.2999999999999998</v>
      </c>
      <c r="AH48" s="9">
        <f>_xlfn.XLOOKUP($G48,PROPERTY_BASKET!$S$1:$S$4,PROPERTY_BASKET!$T$1:$T$4)</f>
        <v>32.07</v>
      </c>
      <c r="AI48" s="9">
        <f>_xlfn.XLOOKUP($G48,PROPERTY_BASKET!$S$1:$S$4,PROPERTY_BASKET!$U$1:$U$4)</f>
        <v>2.17</v>
      </c>
      <c r="AJ48" s="9">
        <f>_xlfn.XLOOKUP($G48,PROPERTY_BASKET!$S$1:$S$4,PROPERTY_BASKET!$W$1:$W$4)</f>
        <v>3</v>
      </c>
      <c r="AK48" s="9">
        <f>_xlfn.XLOOKUP($I48,PROPERTY_BASKET!$Z$1:$Z$9,PROPERTY_BASKET!$AA$1:$AA$9)</f>
        <v>1.2</v>
      </c>
      <c r="AL48" s="9">
        <f>_xlfn.XLOOKUP($I48,PROPERTY_BASKET!$Z$1:$Z$9,PROPERTY_BASKET!$AB$1:$AB$9)</f>
        <v>42.84</v>
      </c>
      <c r="AM48" s="9">
        <f>_xlfn.XLOOKUP($I48,PROPERTY_BASKET!$Z$1:$Z$9,PROPERTY_BASKET!$AC$1:$AC$9)</f>
        <v>32</v>
      </c>
      <c r="AN48" s="9">
        <f>_xlfn.XLOOKUP($I48,PROPERTY_BASKET!$Z$1:$Z$9,PROPERTY_BASKET!$AD$1:$AD$9)</f>
        <v>4.17</v>
      </c>
      <c r="AO48" s="9">
        <f>_xlfn.XLOOKUP($I48,PROPERTY_BASKET!$Z$1:$Z$9,PROPERTY_BASKET!$AE$1:$AE$9)</f>
        <v>89.2</v>
      </c>
      <c r="AP48" s="9">
        <f>_xlfn.XLOOKUP($I48,PROPERTY_BASKET!$Z$1:$Z$9,PROPERTY_BASKET!$AF$1:$AF$9)</f>
        <v>0.39900000000000002</v>
      </c>
      <c r="AQ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ht="17.25" customHeight="1" x14ac:dyDescent="0.2">
      <c r="A49" s="9" t="s">
        <v>29</v>
      </c>
      <c r="B49" s="9" t="s">
        <v>29</v>
      </c>
      <c r="C49" s="9" t="s">
        <v>29</v>
      </c>
      <c r="D49" s="9">
        <f t="shared" si="4"/>
        <v>0</v>
      </c>
      <c r="E49" s="9">
        <f t="shared" si="5"/>
        <v>1</v>
      </c>
      <c r="F49" s="9">
        <f t="shared" si="6"/>
        <v>0</v>
      </c>
      <c r="G49" s="9" t="s">
        <v>35</v>
      </c>
      <c r="H49" s="9" t="str">
        <f t="shared" si="3"/>
        <v>BrBrBrMA</v>
      </c>
      <c r="I49" t="s">
        <v>32</v>
      </c>
      <c r="J49" s="11">
        <v>35.9726</v>
      </c>
      <c r="K49" s="9">
        <f>_xlfn.XLOOKUP($G49,PROPERTY_BASKET!$S$1:$S$4,PROPERTY_BASKET!$U$1:$U$4)</f>
        <v>2.17</v>
      </c>
      <c r="L49">
        <v>32.07</v>
      </c>
      <c r="M49">
        <v>2.2999999999999998</v>
      </c>
      <c r="N49">
        <v>1.19</v>
      </c>
      <c r="O49">
        <v>207</v>
      </c>
      <c r="P49">
        <v>0.36</v>
      </c>
      <c r="Q49">
        <v>7.4169999999999998</v>
      </c>
      <c r="R49">
        <v>2.33</v>
      </c>
      <c r="S49">
        <v>82</v>
      </c>
      <c r="T49">
        <f>$D49*VLOOKUP($D$1, PROPERTY_BASKET!$A$6:$J$9, 5, FALSE) + $E49*VLOOKUP($E$1, PROPERTY_BASKET!$A$6:$J$9, 5, FALSE) + $F49*VLOOKUP($F$1, PROPERTY_BASKET!$A$6:$J$9, 5, FALSE)</f>
        <v>1.96</v>
      </c>
      <c r="U49">
        <f>$D49*VLOOKUP($D$1, PROPERTY_BASKET!$A$6:$J$9, 6, FALSE) + $E49*VLOOKUP($E$1, PROPERTY_BASKET!$A$6:$J$9, 6, FALSE) + $F49*VLOOKUP($F$1, PROPERTY_BASKET!$A$6:$J$9, 6, FALSE)</f>
        <v>79.900000000000006</v>
      </c>
      <c r="V49">
        <f>$D49*VLOOKUP($D$1, PROPERTY_BASKET!$A$6:$J$9, 4, FALSE) + $E49*VLOOKUP($E$1, PROPERTY_BASKET!$A$6:$J$9, 4, FALSE) + $F49*VLOOKUP($F$1, PROPERTY_BASKET!$A$6:$J$9, 4, FALSE)</f>
        <v>3.3650000000000002</v>
      </c>
      <c r="W49">
        <f>$D49*VLOOKUP($D$1, PROPERTY_BASKET!$A$6:$J$9, 3, FALSE) + $E49*VLOOKUP($E$1, PROPERTY_BASKET!$A$6:$J$9, 3, FALSE) + $F49*VLOOKUP($F$1, PROPERTY_BASKET!$A$6:$J$9, 3, FALSE)</f>
        <v>11.814</v>
      </c>
      <c r="X49">
        <f>$D49*VLOOKUP($D$1, PROPERTY_BASKET!$A$6:$J$9, 2, FALSE) + $E49*VLOOKUP($E$1, PROPERTY_BASKET!$A$6:$J$9, 2, FALSE) + $F49*VLOOKUP($F$1, PROPERTY_BASKET!$A$6:$J$9, 2, FALSE)</f>
        <v>2.96</v>
      </c>
      <c r="Y49">
        <f>$D49*VLOOKUP($D$1, PROPERTY_BASKET!$A$6:$J$9, 10, FALSE) + $E49*VLOOKUP($E$1, PROPERTY_BASKET!$A$6:$J$9, 10, FALSE) + $F49*VLOOKUP($F$1, PROPERTY_BASKET!$A$6:$J$9, 10, FALSE)</f>
        <v>35</v>
      </c>
      <c r="AG49" s="9">
        <f>_xlfn.XLOOKUP(G49,PROPERTY_BASKET!$S$1:$S$4,PROPERTY_BASKET!$X$1:$X$4)</f>
        <v>2.2999999999999998</v>
      </c>
      <c r="AH49" s="9">
        <f>_xlfn.XLOOKUP($G49,PROPERTY_BASKET!$S$1:$S$4,PROPERTY_BASKET!$T$1:$T$4)</f>
        <v>32.07</v>
      </c>
      <c r="AI49" s="9">
        <f>_xlfn.XLOOKUP($G49,PROPERTY_BASKET!$S$1:$S$4,PROPERTY_BASKET!$U$1:$U$4)</f>
        <v>2.17</v>
      </c>
      <c r="AJ49" s="9">
        <f>_xlfn.XLOOKUP($G49,PROPERTY_BASKET!$S$1:$S$4,PROPERTY_BASKET!$W$1:$W$4)</f>
        <v>3</v>
      </c>
      <c r="AK49" s="9">
        <f>_xlfn.XLOOKUP($I49,PROPERTY_BASKET!$Z$1:$Z$9,PROPERTY_BASKET!$AA$1:$AA$9)</f>
        <v>1.2</v>
      </c>
      <c r="AL49" s="9">
        <f>_xlfn.XLOOKUP($I49,PROPERTY_BASKET!$Z$1:$Z$9,PROPERTY_BASKET!$AB$1:$AB$9)</f>
        <v>42.84</v>
      </c>
      <c r="AM49" s="9">
        <f>_xlfn.XLOOKUP($I49,PROPERTY_BASKET!$Z$1:$Z$9,PROPERTY_BASKET!$AC$1:$AC$9)</f>
        <v>32</v>
      </c>
      <c r="AN49" s="9">
        <f>_xlfn.XLOOKUP($I49,PROPERTY_BASKET!$Z$1:$Z$9,PROPERTY_BASKET!$AD$1:$AD$9)</f>
        <v>4.17</v>
      </c>
      <c r="AO49" s="9">
        <f>_xlfn.XLOOKUP($I49,PROPERTY_BASKET!$Z$1:$Z$9,PROPERTY_BASKET!$AE$1:$AE$9)</f>
        <v>89.2</v>
      </c>
      <c r="AP49" s="9">
        <f>_xlfn.XLOOKUP($I49,PROPERTY_BASKET!$Z$1:$Z$9,PROPERTY_BASKET!$AF$1:$AF$9)</f>
        <v>0.39900000000000002</v>
      </c>
      <c r="AQ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ht="17.25" customHeight="1" x14ac:dyDescent="0.2">
      <c r="A50" s="9" t="s">
        <v>36</v>
      </c>
      <c r="B50" s="9" t="s">
        <v>29</v>
      </c>
      <c r="C50" s="9" t="s">
        <v>29</v>
      </c>
      <c r="D50" s="9">
        <f t="shared" si="4"/>
        <v>0</v>
      </c>
      <c r="E50" s="9">
        <f t="shared" si="5"/>
        <v>0.66666666666666663</v>
      </c>
      <c r="F50" s="9">
        <f t="shared" si="6"/>
        <v>0.33333333333333331</v>
      </c>
      <c r="G50" s="9" t="s">
        <v>35</v>
      </c>
      <c r="H50" s="9" t="str">
        <f t="shared" si="3"/>
        <v>IBrBrMA</v>
      </c>
      <c r="I50" t="s">
        <v>34</v>
      </c>
      <c r="J50" s="11">
        <v>35.637599999999999</v>
      </c>
      <c r="K50" s="9">
        <f>_xlfn.XLOOKUP($G50,PROPERTY_BASKET!$S$1:$S$4,PROPERTY_BASKET!$U$1:$U$4)</f>
        <v>2.17</v>
      </c>
      <c r="L50">
        <v>32.07</v>
      </c>
      <c r="M50">
        <v>2.2999999999999998</v>
      </c>
      <c r="N50">
        <v>1.19</v>
      </c>
      <c r="O50">
        <v>207</v>
      </c>
      <c r="P50">
        <v>0.36</v>
      </c>
      <c r="Q50">
        <v>7.4169999999999998</v>
      </c>
      <c r="R50">
        <v>2.33</v>
      </c>
      <c r="S50">
        <v>82</v>
      </c>
      <c r="T50">
        <f>$D50*VLOOKUP($D$1, PROPERTY_BASKET!$A$6:$J$9, 5, FALSE) + $E50*VLOOKUP($E$1, PROPERTY_BASKET!$A$6:$J$9, 5, FALSE) + $F50*VLOOKUP($F$1, PROPERTY_BASKET!$A$6:$J$9, 5, FALSE)</f>
        <v>1.9666666666666666</v>
      </c>
      <c r="U50">
        <f>$D50*VLOOKUP($D$1, PROPERTY_BASKET!$A$6:$J$9, 6, FALSE) + $E50*VLOOKUP($E$1, PROPERTY_BASKET!$A$6:$J$9, 6, FALSE) + $F50*VLOOKUP($F$1, PROPERTY_BASKET!$A$6:$J$9, 6, FALSE)</f>
        <v>95.566666666666663</v>
      </c>
      <c r="V50">
        <f>$D50*VLOOKUP($D$1, PROPERTY_BASKET!$A$6:$J$9, 4, FALSE) + $E50*VLOOKUP($E$1, PROPERTY_BASKET!$A$6:$J$9, 4, FALSE) + $F50*VLOOKUP($F$1, PROPERTY_BASKET!$A$6:$J$9, 4, FALSE)</f>
        <v>3.2633333333333332</v>
      </c>
      <c r="W50">
        <f>$D50*VLOOKUP($D$1, PROPERTY_BASKET!$A$6:$J$9, 3, FALSE) + $E50*VLOOKUP($E$1, PROPERTY_BASKET!$A$6:$J$9, 3, FALSE) + $F50*VLOOKUP($F$1, PROPERTY_BASKET!$A$6:$J$9, 3, FALSE)</f>
        <v>11.359666666666666</v>
      </c>
      <c r="X50">
        <f>$D50*VLOOKUP($D$1, PROPERTY_BASKET!$A$6:$J$9, 2, FALSE) + $E50*VLOOKUP($E$1, PROPERTY_BASKET!$A$6:$J$9, 2, FALSE) + $F50*VLOOKUP($F$1, PROPERTY_BASKET!$A$6:$J$9, 2, FALSE)</f>
        <v>2.86</v>
      </c>
      <c r="Y50">
        <f>$D50*VLOOKUP($D$1, PROPERTY_BASKET!$A$6:$J$9, 10, FALSE) + $E50*VLOOKUP($E$1, PROPERTY_BASKET!$A$6:$J$9, 10, FALSE) + $F50*VLOOKUP($F$1, PROPERTY_BASKET!$A$6:$J$9, 10, FALSE)</f>
        <v>41</v>
      </c>
      <c r="AG50" s="9">
        <f>_xlfn.XLOOKUP(G50,PROPERTY_BASKET!$S$1:$S$4,PROPERTY_BASKET!$X$1:$X$4)</f>
        <v>2.2999999999999998</v>
      </c>
      <c r="AH50" s="9">
        <f>_xlfn.XLOOKUP($G50,PROPERTY_BASKET!$S$1:$S$4,PROPERTY_BASKET!$T$1:$T$4)</f>
        <v>32.07</v>
      </c>
      <c r="AI50" s="9">
        <f>_xlfn.XLOOKUP($G50,PROPERTY_BASKET!$S$1:$S$4,PROPERTY_BASKET!$U$1:$U$4)</f>
        <v>2.17</v>
      </c>
      <c r="AJ50" s="9">
        <f>_xlfn.XLOOKUP($G50,PROPERTY_BASKET!$S$1:$S$4,PROPERTY_BASKET!$W$1:$W$4)</f>
        <v>3</v>
      </c>
      <c r="AK50" s="9">
        <f>_xlfn.XLOOKUP($I50,PROPERTY_BASKET!$Z$1:$Z$9,PROPERTY_BASKET!$AA$1:$AA$9)</f>
        <v>1.02</v>
      </c>
      <c r="AL50" s="9">
        <f>_xlfn.XLOOKUP($I50,PROPERTY_BASKET!$Z$1:$Z$9,PROPERTY_BASKET!$AB$1:$AB$9)</f>
        <v>46.7</v>
      </c>
      <c r="AM50" s="9">
        <f>_xlfn.XLOOKUP($I50,PROPERTY_BASKET!$Z$1:$Z$9,PROPERTY_BASKET!$AC$1:$AC$9)</f>
        <v>29.8</v>
      </c>
      <c r="AN50" s="9">
        <f>_xlfn.XLOOKUP($I50,PROPERTY_BASKET!$Z$1:$Z$9,PROPERTY_BASKET!$AD$1:$AD$9)</f>
        <v>3.96</v>
      </c>
      <c r="AO50" s="9">
        <f>_xlfn.XLOOKUP($I50,PROPERTY_BASKET!$Z$1:$Z$9,PROPERTY_BASKET!$AE$1:$AE$9)</f>
        <v>70.900000000000006</v>
      </c>
      <c r="AP50" s="9">
        <f>_xlfn.XLOOKUP($I50,PROPERTY_BASKET!$Z$1:$Z$9,PROPERTY_BASKET!$AF$1:$AF$9)</f>
        <v>0.39</v>
      </c>
      <c r="AQ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ht="17.25" customHeight="1" x14ac:dyDescent="0.2">
      <c r="A51" s="9" t="s">
        <v>29</v>
      </c>
      <c r="B51" s="9" t="s">
        <v>29</v>
      </c>
      <c r="C51" s="9" t="s">
        <v>30</v>
      </c>
      <c r="D51" s="9">
        <f t="shared" si="4"/>
        <v>0.33333333333333331</v>
      </c>
      <c r="E51" s="9">
        <f t="shared" si="5"/>
        <v>0.66666666666666663</v>
      </c>
      <c r="F51" s="9">
        <f t="shared" si="6"/>
        <v>0</v>
      </c>
      <c r="G51" s="9" t="s">
        <v>31</v>
      </c>
      <c r="H51" s="9" t="str">
        <f t="shared" si="3"/>
        <v>BrBrClFA</v>
      </c>
      <c r="I51" t="s">
        <v>32</v>
      </c>
      <c r="J51" s="11">
        <v>35.603200000000001</v>
      </c>
      <c r="K51" s="9">
        <f>_xlfn.XLOOKUP($G51,PROPERTY_BASKET!$S$1:$S$4,PROPERTY_BASKET!$U$1:$U$4)</f>
        <v>2.5299999999999998</v>
      </c>
      <c r="L51">
        <v>44.055999999999997</v>
      </c>
      <c r="M51">
        <v>0.25</v>
      </c>
      <c r="N51">
        <v>1.19</v>
      </c>
      <c r="O51">
        <v>207</v>
      </c>
      <c r="P51">
        <v>0.36</v>
      </c>
      <c r="Q51">
        <v>7.4169999999999998</v>
      </c>
      <c r="R51">
        <v>2.33</v>
      </c>
      <c r="S51">
        <v>82</v>
      </c>
      <c r="T51">
        <f>$D51*VLOOKUP($D$1, PROPERTY_BASKET!$A$6:$J$9, 5, FALSE) + $E51*VLOOKUP($E$1, PROPERTY_BASKET!$A$6:$J$9, 5, FALSE) + $F51*VLOOKUP($F$1, PROPERTY_BASKET!$A$6:$J$9, 5, FALSE)</f>
        <v>1.91</v>
      </c>
      <c r="U51">
        <f>$D51*VLOOKUP($D$1, PROPERTY_BASKET!$A$6:$J$9, 6, FALSE) + $E51*VLOOKUP($E$1, PROPERTY_BASKET!$A$6:$J$9, 6, FALSE) + $F51*VLOOKUP($F$1, PROPERTY_BASKET!$A$6:$J$9, 6, FALSE)</f>
        <v>65.083333333333329</v>
      </c>
      <c r="V51">
        <f>$D51*VLOOKUP($D$1, PROPERTY_BASKET!$A$6:$J$9, 4, FALSE) + $E51*VLOOKUP($E$1, PROPERTY_BASKET!$A$6:$J$9, 4, FALSE) + $F51*VLOOKUP($F$1, PROPERTY_BASKET!$A$6:$J$9, 4, FALSE)</f>
        <v>3.4489999999999998</v>
      </c>
      <c r="W51">
        <f>$D51*VLOOKUP($D$1, PROPERTY_BASKET!$A$6:$J$9, 3, FALSE) + $E51*VLOOKUP($E$1, PROPERTY_BASKET!$A$6:$J$9, 3, FALSE) + $F51*VLOOKUP($F$1, PROPERTY_BASKET!$A$6:$J$9, 3, FALSE)</f>
        <v>12.198666666666666</v>
      </c>
      <c r="X51">
        <f>$D51*VLOOKUP($D$1, PROPERTY_BASKET!$A$6:$J$9, 2, FALSE) + $E51*VLOOKUP($E$1, PROPERTY_BASKET!$A$6:$J$9, 2, FALSE) + $F51*VLOOKUP($F$1, PROPERTY_BASKET!$A$6:$J$9, 2, FALSE)</f>
        <v>3.0266666666666664</v>
      </c>
      <c r="Y51">
        <f>$D51*VLOOKUP($D$1, PROPERTY_BASKET!$A$6:$J$9, 10, FALSE) + $E51*VLOOKUP($E$1, PROPERTY_BASKET!$A$6:$J$9, 10, FALSE) + $F51*VLOOKUP($F$1, PROPERTY_BASKET!$A$6:$J$9, 10, FALSE)</f>
        <v>29</v>
      </c>
      <c r="AG51" s="9">
        <f>_xlfn.XLOOKUP(G51,PROPERTY_BASKET!$S$1:$S$4,PROPERTY_BASKET!$X$1:$X$4)</f>
        <v>0.25</v>
      </c>
      <c r="AH51" s="9">
        <f>_xlfn.XLOOKUP($G51,PROPERTY_BASKET!$S$1:$S$4,PROPERTY_BASKET!$T$1:$T$4)</f>
        <v>44.055999999999997</v>
      </c>
      <c r="AI51" s="9">
        <f>_xlfn.XLOOKUP($G51,PROPERTY_BASKET!$S$1:$S$4,PROPERTY_BASKET!$U$1:$U$4)</f>
        <v>2.5299999999999998</v>
      </c>
      <c r="AJ51" s="9">
        <f>_xlfn.XLOOKUP($G51,PROPERTY_BASKET!$S$1:$S$4,PROPERTY_BASKET!$W$1:$W$4)</f>
        <v>2</v>
      </c>
      <c r="AK51" s="9">
        <f>_xlfn.XLOOKUP($I51,PROPERTY_BASKET!$Z$1:$Z$9,PROPERTY_BASKET!$AA$1:$AA$9)</f>
        <v>1.2</v>
      </c>
      <c r="AL51" s="9">
        <f>_xlfn.XLOOKUP($I51,PROPERTY_BASKET!$Z$1:$Z$9,PROPERTY_BASKET!$AB$1:$AB$9)</f>
        <v>42.84</v>
      </c>
      <c r="AM51" s="9">
        <f>_xlfn.XLOOKUP($I51,PROPERTY_BASKET!$Z$1:$Z$9,PROPERTY_BASKET!$AC$1:$AC$9)</f>
        <v>32</v>
      </c>
      <c r="AN51" s="9">
        <f>_xlfn.XLOOKUP($I51,PROPERTY_BASKET!$Z$1:$Z$9,PROPERTY_BASKET!$AD$1:$AD$9)</f>
        <v>4.17</v>
      </c>
      <c r="AO51" s="9">
        <f>_xlfn.XLOOKUP($I51,PROPERTY_BASKET!$Z$1:$Z$9,PROPERTY_BASKET!$AE$1:$AE$9)</f>
        <v>89.2</v>
      </c>
      <c r="AP51" s="9">
        <f>_xlfn.XLOOKUP($I51,PROPERTY_BASKET!$Z$1:$Z$9,PROPERTY_BASKET!$AF$1:$AF$9)</f>
        <v>0.39900000000000002</v>
      </c>
      <c r="AQ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ht="17.25" customHeight="1" x14ac:dyDescent="0.2">
      <c r="A52" s="9" t="s">
        <v>36</v>
      </c>
      <c r="B52" s="9" t="s">
        <v>29</v>
      </c>
      <c r="C52" s="9" t="s">
        <v>29</v>
      </c>
      <c r="D52" s="9">
        <f t="shared" si="4"/>
        <v>0</v>
      </c>
      <c r="E52" s="9">
        <f t="shared" si="5"/>
        <v>0.66666666666666663</v>
      </c>
      <c r="F52" s="9">
        <f t="shared" si="6"/>
        <v>0.33333333333333331</v>
      </c>
      <c r="G52" s="9" t="s">
        <v>35</v>
      </c>
      <c r="H52" s="9" t="str">
        <f t="shared" si="3"/>
        <v>IBrBrMA</v>
      </c>
      <c r="I52" t="s">
        <v>32</v>
      </c>
      <c r="J52" s="11">
        <v>35.301400000000001</v>
      </c>
      <c r="K52" s="9">
        <f>_xlfn.XLOOKUP($G52,PROPERTY_BASKET!$S$1:$S$4,PROPERTY_BASKET!$U$1:$U$4)</f>
        <v>2.17</v>
      </c>
      <c r="L52">
        <v>32.07</v>
      </c>
      <c r="M52">
        <v>2.2999999999999998</v>
      </c>
      <c r="N52">
        <v>1.19</v>
      </c>
      <c r="O52">
        <v>207</v>
      </c>
      <c r="P52">
        <v>0.36</v>
      </c>
      <c r="Q52">
        <v>7.4169999999999998</v>
      </c>
      <c r="R52">
        <v>2.33</v>
      </c>
      <c r="S52">
        <v>82</v>
      </c>
      <c r="T52">
        <f>$D52*VLOOKUP($D$1, PROPERTY_BASKET!$A$6:$J$9, 5, FALSE) + $E52*VLOOKUP($E$1, PROPERTY_BASKET!$A$6:$J$9, 5, FALSE) + $F52*VLOOKUP($F$1, PROPERTY_BASKET!$A$6:$J$9, 5, FALSE)</f>
        <v>1.9666666666666666</v>
      </c>
      <c r="U52">
        <f>$D52*VLOOKUP($D$1, PROPERTY_BASKET!$A$6:$J$9, 6, FALSE) + $E52*VLOOKUP($E$1, PROPERTY_BASKET!$A$6:$J$9, 6, FALSE) + $F52*VLOOKUP($F$1, PROPERTY_BASKET!$A$6:$J$9, 6, FALSE)</f>
        <v>95.566666666666663</v>
      </c>
      <c r="V52">
        <f>$D52*VLOOKUP($D$1, PROPERTY_BASKET!$A$6:$J$9, 4, FALSE) + $E52*VLOOKUP($E$1, PROPERTY_BASKET!$A$6:$J$9, 4, FALSE) + $F52*VLOOKUP($F$1, PROPERTY_BASKET!$A$6:$J$9, 4, FALSE)</f>
        <v>3.2633333333333332</v>
      </c>
      <c r="W52">
        <f>$D52*VLOOKUP($D$1, PROPERTY_BASKET!$A$6:$J$9, 3, FALSE) + $E52*VLOOKUP($E$1, PROPERTY_BASKET!$A$6:$J$9, 3, FALSE) + $F52*VLOOKUP($F$1, PROPERTY_BASKET!$A$6:$J$9, 3, FALSE)</f>
        <v>11.359666666666666</v>
      </c>
      <c r="X52">
        <f>$D52*VLOOKUP($D$1, PROPERTY_BASKET!$A$6:$J$9, 2, FALSE) + $E52*VLOOKUP($E$1, PROPERTY_BASKET!$A$6:$J$9, 2, FALSE) + $F52*VLOOKUP($F$1, PROPERTY_BASKET!$A$6:$J$9, 2, FALSE)</f>
        <v>2.86</v>
      </c>
      <c r="Y52">
        <f>$D52*VLOOKUP($D$1, PROPERTY_BASKET!$A$6:$J$9, 10, FALSE) + $E52*VLOOKUP($E$1, PROPERTY_BASKET!$A$6:$J$9, 10, FALSE) + $F52*VLOOKUP($F$1, PROPERTY_BASKET!$A$6:$J$9, 10, FALSE)</f>
        <v>41</v>
      </c>
      <c r="AG52" s="9">
        <f>_xlfn.XLOOKUP(G52,PROPERTY_BASKET!$S$1:$S$4,PROPERTY_BASKET!$X$1:$X$4)</f>
        <v>2.2999999999999998</v>
      </c>
      <c r="AH52" s="9">
        <f>_xlfn.XLOOKUP($G52,PROPERTY_BASKET!$S$1:$S$4,PROPERTY_BASKET!$T$1:$T$4)</f>
        <v>32.07</v>
      </c>
      <c r="AI52" s="9">
        <f>_xlfn.XLOOKUP($G52,PROPERTY_BASKET!$S$1:$S$4,PROPERTY_BASKET!$U$1:$U$4)</f>
        <v>2.17</v>
      </c>
      <c r="AJ52" s="9">
        <f>_xlfn.XLOOKUP($G52,PROPERTY_BASKET!$S$1:$S$4,PROPERTY_BASKET!$W$1:$W$4)</f>
        <v>3</v>
      </c>
      <c r="AK52" s="9">
        <f>_xlfn.XLOOKUP($I52,PROPERTY_BASKET!$Z$1:$Z$9,PROPERTY_BASKET!$AA$1:$AA$9)</f>
        <v>1.2</v>
      </c>
      <c r="AL52" s="9">
        <f>_xlfn.XLOOKUP($I52,PROPERTY_BASKET!$Z$1:$Z$9,PROPERTY_BASKET!$AB$1:$AB$9)</f>
        <v>42.84</v>
      </c>
      <c r="AM52" s="9">
        <f>_xlfn.XLOOKUP($I52,PROPERTY_BASKET!$Z$1:$Z$9,PROPERTY_BASKET!$AC$1:$AC$9)</f>
        <v>32</v>
      </c>
      <c r="AN52" s="9">
        <f>_xlfn.XLOOKUP($I52,PROPERTY_BASKET!$Z$1:$Z$9,PROPERTY_BASKET!$AD$1:$AD$9)</f>
        <v>4.17</v>
      </c>
      <c r="AO52" s="9">
        <f>_xlfn.XLOOKUP($I52,PROPERTY_BASKET!$Z$1:$Z$9,PROPERTY_BASKET!$AE$1:$AE$9)</f>
        <v>89.2</v>
      </c>
      <c r="AP52" s="9">
        <f>_xlfn.XLOOKUP($I52,PROPERTY_BASKET!$Z$1:$Z$9,PROPERTY_BASKET!$AF$1:$AF$9)</f>
        <v>0.39900000000000002</v>
      </c>
      <c r="AQ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ht="17.25" customHeight="1" x14ac:dyDescent="0.2">
      <c r="A53" s="9" t="s">
        <v>36</v>
      </c>
      <c r="B53" s="9" t="s">
        <v>36</v>
      </c>
      <c r="C53" s="9" t="s">
        <v>36</v>
      </c>
      <c r="D53" s="9">
        <f t="shared" si="4"/>
        <v>0</v>
      </c>
      <c r="E53" s="9">
        <f t="shared" si="5"/>
        <v>0</v>
      </c>
      <c r="F53" s="9">
        <f t="shared" si="6"/>
        <v>1</v>
      </c>
      <c r="G53" s="9" t="s">
        <v>35</v>
      </c>
      <c r="H53" s="9" t="str">
        <f t="shared" si="3"/>
        <v>IIIMA</v>
      </c>
      <c r="I53" t="s">
        <v>34</v>
      </c>
      <c r="J53" s="11">
        <v>34.306899999999999</v>
      </c>
      <c r="K53" s="9">
        <f>_xlfn.XLOOKUP($G53,PROPERTY_BASKET!$S$1:$S$4,PROPERTY_BASKET!$U$1:$U$4)</f>
        <v>2.17</v>
      </c>
      <c r="L53">
        <v>32.07</v>
      </c>
      <c r="M53">
        <v>2.2999999999999998</v>
      </c>
      <c r="N53">
        <v>1.19</v>
      </c>
      <c r="O53">
        <v>207</v>
      </c>
      <c r="P53">
        <v>0.36</v>
      </c>
      <c r="Q53">
        <v>7.4169999999999998</v>
      </c>
      <c r="R53">
        <v>2.33</v>
      </c>
      <c r="S53">
        <v>82</v>
      </c>
      <c r="T53">
        <f>$D53*VLOOKUP($D$1, PROPERTY_BASKET!$A$6:$J$9, 5, FALSE) + $E53*VLOOKUP($E$1, PROPERTY_BASKET!$A$6:$J$9, 5, FALSE) + $F53*VLOOKUP($F$1, PROPERTY_BASKET!$A$6:$J$9, 5, FALSE)</f>
        <v>1.98</v>
      </c>
      <c r="U53">
        <f>$D53*VLOOKUP($D$1, PROPERTY_BASKET!$A$6:$J$9, 6, FALSE) + $E53*VLOOKUP($E$1, PROPERTY_BASKET!$A$6:$J$9, 6, FALSE) + $F53*VLOOKUP($F$1, PROPERTY_BASKET!$A$6:$J$9, 6, FALSE)</f>
        <v>126.9</v>
      </c>
      <c r="V53">
        <f>$D53*VLOOKUP($D$1, PROPERTY_BASKET!$A$6:$J$9, 4, FALSE) + $E53*VLOOKUP($E$1, PROPERTY_BASKET!$A$6:$J$9, 4, FALSE) + $F53*VLOOKUP($F$1, PROPERTY_BASKET!$A$6:$J$9, 4, FALSE)</f>
        <v>3.06</v>
      </c>
      <c r="W53">
        <f>$D53*VLOOKUP($D$1, PROPERTY_BASKET!$A$6:$J$9, 3, FALSE) + $E53*VLOOKUP($E$1, PROPERTY_BASKET!$A$6:$J$9, 3, FALSE) + $F53*VLOOKUP($F$1, PROPERTY_BASKET!$A$6:$J$9, 3, FALSE)</f>
        <v>10.451000000000001</v>
      </c>
      <c r="X53">
        <f>$D53*VLOOKUP($D$1, PROPERTY_BASKET!$A$6:$J$9, 2, FALSE) + $E53*VLOOKUP($E$1, PROPERTY_BASKET!$A$6:$J$9, 2, FALSE) + $F53*VLOOKUP($F$1, PROPERTY_BASKET!$A$6:$J$9, 2, FALSE)</f>
        <v>2.66</v>
      </c>
      <c r="Y53">
        <f>$D53*VLOOKUP($D$1, PROPERTY_BASKET!$A$6:$J$9, 10, FALSE) + $E53*VLOOKUP($E$1, PROPERTY_BASKET!$A$6:$J$9, 10, FALSE) + $F53*VLOOKUP($F$1, PROPERTY_BASKET!$A$6:$J$9, 10, FALSE)</f>
        <v>53</v>
      </c>
      <c r="AG53" s="9">
        <f>_xlfn.XLOOKUP(G53,PROPERTY_BASKET!$S$1:$S$4,PROPERTY_BASKET!$X$1:$X$4)</f>
        <v>2.2999999999999998</v>
      </c>
      <c r="AH53" s="9">
        <f>_xlfn.XLOOKUP($G53,PROPERTY_BASKET!$S$1:$S$4,PROPERTY_BASKET!$T$1:$T$4)</f>
        <v>32.07</v>
      </c>
      <c r="AI53" s="9">
        <f>_xlfn.XLOOKUP($G53,PROPERTY_BASKET!$S$1:$S$4,PROPERTY_BASKET!$U$1:$U$4)</f>
        <v>2.17</v>
      </c>
      <c r="AJ53" s="9">
        <f>_xlfn.XLOOKUP($G53,PROPERTY_BASKET!$S$1:$S$4,PROPERTY_BASKET!$W$1:$W$4)</f>
        <v>3</v>
      </c>
      <c r="AK53" s="9">
        <f>_xlfn.XLOOKUP($I53,PROPERTY_BASKET!$Z$1:$Z$9,PROPERTY_BASKET!$AA$1:$AA$9)</f>
        <v>1.02</v>
      </c>
      <c r="AL53" s="9">
        <f>_xlfn.XLOOKUP($I53,PROPERTY_BASKET!$Z$1:$Z$9,PROPERTY_BASKET!$AB$1:$AB$9)</f>
        <v>46.7</v>
      </c>
      <c r="AM53" s="9">
        <f>_xlfn.XLOOKUP($I53,PROPERTY_BASKET!$Z$1:$Z$9,PROPERTY_BASKET!$AC$1:$AC$9)</f>
        <v>29.8</v>
      </c>
      <c r="AN53" s="9">
        <f>_xlfn.XLOOKUP($I53,PROPERTY_BASKET!$Z$1:$Z$9,PROPERTY_BASKET!$AD$1:$AD$9)</f>
        <v>3.96</v>
      </c>
      <c r="AO53" s="9">
        <f>_xlfn.XLOOKUP($I53,PROPERTY_BASKET!$Z$1:$Z$9,PROPERTY_BASKET!$AE$1:$AE$9)</f>
        <v>70.900000000000006</v>
      </c>
      <c r="AP53" s="9">
        <f>_xlfn.XLOOKUP($I53,PROPERTY_BASKET!$Z$1:$Z$9,PROPERTY_BASKET!$AF$1:$AF$9)</f>
        <v>0.39</v>
      </c>
      <c r="AQ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ht="17.25" customHeight="1" x14ac:dyDescent="0.2">
      <c r="A54" s="9" t="s">
        <v>36</v>
      </c>
      <c r="B54" s="9" t="s">
        <v>36</v>
      </c>
      <c r="C54" s="9" t="s">
        <v>30</v>
      </c>
      <c r="D54" s="9">
        <f t="shared" si="4"/>
        <v>0.33333333333333331</v>
      </c>
      <c r="E54" s="9">
        <f t="shared" si="5"/>
        <v>0</v>
      </c>
      <c r="F54" s="9">
        <f t="shared" si="6"/>
        <v>0.66666666666666663</v>
      </c>
      <c r="G54" s="9" t="s">
        <v>31</v>
      </c>
      <c r="H54" s="9" t="str">
        <f t="shared" si="3"/>
        <v>IIClFA</v>
      </c>
      <c r="I54" t="s">
        <v>32</v>
      </c>
      <c r="J54" s="11">
        <v>34.285600000000002</v>
      </c>
      <c r="K54" s="9">
        <f>_xlfn.XLOOKUP($G54,PROPERTY_BASKET!$S$1:$S$4,PROPERTY_BASKET!$U$1:$U$4)</f>
        <v>2.5299999999999998</v>
      </c>
      <c r="L54">
        <v>44.055999999999997</v>
      </c>
      <c r="M54">
        <v>0.25</v>
      </c>
      <c r="N54">
        <v>1.19</v>
      </c>
      <c r="O54">
        <v>207</v>
      </c>
      <c r="P54">
        <v>0.36</v>
      </c>
      <c r="Q54">
        <v>7.4169999999999998</v>
      </c>
      <c r="R54">
        <v>2.33</v>
      </c>
      <c r="S54">
        <v>82</v>
      </c>
      <c r="T54">
        <f>$D54*VLOOKUP($D$1, PROPERTY_BASKET!$A$6:$J$9, 5, FALSE) + $E54*VLOOKUP($E$1, PROPERTY_BASKET!$A$6:$J$9, 5, FALSE) + $F54*VLOOKUP($F$1, PROPERTY_BASKET!$A$6:$J$9, 5, FALSE)</f>
        <v>1.9233333333333331</v>
      </c>
      <c r="U54">
        <f>$D54*VLOOKUP($D$1, PROPERTY_BASKET!$A$6:$J$9, 6, FALSE) + $E54*VLOOKUP($E$1, PROPERTY_BASKET!$A$6:$J$9, 6, FALSE) + $F54*VLOOKUP($F$1, PROPERTY_BASKET!$A$6:$J$9, 6, FALSE)</f>
        <v>96.416666666666657</v>
      </c>
      <c r="V54">
        <f>$D54*VLOOKUP($D$1, PROPERTY_BASKET!$A$6:$J$9, 4, FALSE) + $E54*VLOOKUP($E$1, PROPERTY_BASKET!$A$6:$J$9, 4, FALSE) + $F54*VLOOKUP($F$1, PROPERTY_BASKET!$A$6:$J$9, 4, FALSE)</f>
        <v>3.2456666666666667</v>
      </c>
      <c r="W54">
        <f>$D54*VLOOKUP($D$1, PROPERTY_BASKET!$A$6:$J$9, 3, FALSE) + $E54*VLOOKUP($E$1, PROPERTY_BASKET!$A$6:$J$9, 3, FALSE) + $F54*VLOOKUP($F$1, PROPERTY_BASKET!$A$6:$J$9, 3, FALSE)</f>
        <v>11.29</v>
      </c>
      <c r="X54">
        <f>$D54*VLOOKUP($D$1, PROPERTY_BASKET!$A$6:$J$9, 2, FALSE) + $E54*VLOOKUP($E$1, PROPERTY_BASKET!$A$6:$J$9, 2, FALSE) + $F54*VLOOKUP($F$1, PROPERTY_BASKET!$A$6:$J$9, 2, FALSE)</f>
        <v>2.8266666666666667</v>
      </c>
      <c r="Y54">
        <f>$D54*VLOOKUP($D$1, PROPERTY_BASKET!$A$6:$J$9, 10, FALSE) + $E54*VLOOKUP($E$1, PROPERTY_BASKET!$A$6:$J$9, 10, FALSE) + $F54*VLOOKUP($F$1, PROPERTY_BASKET!$A$6:$J$9, 10, FALSE)</f>
        <v>40.999999999999993</v>
      </c>
      <c r="AG54" s="9">
        <f>_xlfn.XLOOKUP(G54,PROPERTY_BASKET!$S$1:$S$4,PROPERTY_BASKET!$X$1:$X$4)</f>
        <v>0.25</v>
      </c>
      <c r="AH54" s="9">
        <f>_xlfn.XLOOKUP($G54,PROPERTY_BASKET!$S$1:$S$4,PROPERTY_BASKET!$T$1:$T$4)</f>
        <v>44.055999999999997</v>
      </c>
      <c r="AI54" s="9">
        <f>_xlfn.XLOOKUP($G54,PROPERTY_BASKET!$S$1:$S$4,PROPERTY_BASKET!$U$1:$U$4)</f>
        <v>2.5299999999999998</v>
      </c>
      <c r="AJ54" s="9">
        <f>_xlfn.XLOOKUP($G54,PROPERTY_BASKET!$S$1:$S$4,PROPERTY_BASKET!$W$1:$W$4)</f>
        <v>2</v>
      </c>
      <c r="AK54" s="9">
        <f>_xlfn.XLOOKUP($I54,PROPERTY_BASKET!$Z$1:$Z$9,PROPERTY_BASKET!$AA$1:$AA$9)</f>
        <v>1.2</v>
      </c>
      <c r="AL54" s="9">
        <f>_xlfn.XLOOKUP($I54,PROPERTY_BASKET!$Z$1:$Z$9,PROPERTY_BASKET!$AB$1:$AB$9)</f>
        <v>42.84</v>
      </c>
      <c r="AM54" s="9">
        <f>_xlfn.XLOOKUP($I54,PROPERTY_BASKET!$Z$1:$Z$9,PROPERTY_BASKET!$AC$1:$AC$9)</f>
        <v>32</v>
      </c>
      <c r="AN54" s="9">
        <f>_xlfn.XLOOKUP($I54,PROPERTY_BASKET!$Z$1:$Z$9,PROPERTY_BASKET!$AD$1:$AD$9)</f>
        <v>4.17</v>
      </c>
      <c r="AO54" s="9">
        <f>_xlfn.XLOOKUP($I54,PROPERTY_BASKET!$Z$1:$Z$9,PROPERTY_BASKET!$AE$1:$AE$9)</f>
        <v>89.2</v>
      </c>
      <c r="AP54" s="9">
        <f>_xlfn.XLOOKUP($I54,PROPERTY_BASKET!$Z$1:$Z$9,PROPERTY_BASKET!$AF$1:$AF$9)</f>
        <v>0.39900000000000002</v>
      </c>
      <c r="AQ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ht="17.25" customHeight="1" x14ac:dyDescent="0.2">
      <c r="A55" s="9" t="s">
        <v>29</v>
      </c>
      <c r="B55" s="9" t="s">
        <v>29</v>
      </c>
      <c r="C55" s="9" t="s">
        <v>29</v>
      </c>
      <c r="D55" s="9">
        <f t="shared" si="4"/>
        <v>0</v>
      </c>
      <c r="E55" s="9">
        <f t="shared" si="5"/>
        <v>1</v>
      </c>
      <c r="F55" s="9">
        <f t="shared" si="6"/>
        <v>0</v>
      </c>
      <c r="G55" s="9" t="s">
        <v>31</v>
      </c>
      <c r="H55" s="9" t="str">
        <f t="shared" si="3"/>
        <v>BrBrBrFA</v>
      </c>
      <c r="I55" t="s">
        <v>32</v>
      </c>
      <c r="J55" s="11">
        <v>33.833100000000002</v>
      </c>
      <c r="K55" s="9">
        <f>_xlfn.XLOOKUP($G55,PROPERTY_BASKET!$S$1:$S$4,PROPERTY_BASKET!$U$1:$U$4)</f>
        <v>2.5299999999999998</v>
      </c>
      <c r="L55">
        <v>44.055999999999997</v>
      </c>
      <c r="M55">
        <v>0.25</v>
      </c>
      <c r="N55">
        <v>1.19</v>
      </c>
      <c r="O55">
        <v>207</v>
      </c>
      <c r="P55">
        <v>0.36</v>
      </c>
      <c r="Q55">
        <v>7.4169999999999998</v>
      </c>
      <c r="R55">
        <v>2.33</v>
      </c>
      <c r="S55">
        <v>82</v>
      </c>
      <c r="T55">
        <f>$D55*VLOOKUP($D$1, PROPERTY_BASKET!$A$6:$J$9, 5, FALSE) + $E55*VLOOKUP($E$1, PROPERTY_BASKET!$A$6:$J$9, 5, FALSE) + $F55*VLOOKUP($F$1, PROPERTY_BASKET!$A$6:$J$9, 5, FALSE)</f>
        <v>1.96</v>
      </c>
      <c r="U55">
        <f>$D55*VLOOKUP($D$1, PROPERTY_BASKET!$A$6:$J$9, 6, FALSE) + $E55*VLOOKUP($E$1, PROPERTY_BASKET!$A$6:$J$9, 6, FALSE) + $F55*VLOOKUP($F$1, PROPERTY_BASKET!$A$6:$J$9, 6, FALSE)</f>
        <v>79.900000000000006</v>
      </c>
      <c r="V55">
        <f>$D55*VLOOKUP($D$1, PROPERTY_BASKET!$A$6:$J$9, 4, FALSE) + $E55*VLOOKUP($E$1, PROPERTY_BASKET!$A$6:$J$9, 4, FALSE) + $F55*VLOOKUP($F$1, PROPERTY_BASKET!$A$6:$J$9, 4, FALSE)</f>
        <v>3.3650000000000002</v>
      </c>
      <c r="W55">
        <f>$D55*VLOOKUP($D$1, PROPERTY_BASKET!$A$6:$J$9, 3, FALSE) + $E55*VLOOKUP($E$1, PROPERTY_BASKET!$A$6:$J$9, 3, FALSE) + $F55*VLOOKUP($F$1, PROPERTY_BASKET!$A$6:$J$9, 3, FALSE)</f>
        <v>11.814</v>
      </c>
      <c r="X55">
        <f>$D55*VLOOKUP($D$1, PROPERTY_BASKET!$A$6:$J$9, 2, FALSE) + $E55*VLOOKUP($E$1, PROPERTY_BASKET!$A$6:$J$9, 2, FALSE) + $F55*VLOOKUP($F$1, PROPERTY_BASKET!$A$6:$J$9, 2, FALSE)</f>
        <v>2.96</v>
      </c>
      <c r="Y55">
        <f>$D55*VLOOKUP($D$1, PROPERTY_BASKET!$A$6:$J$9, 10, FALSE) + $E55*VLOOKUP($E$1, PROPERTY_BASKET!$A$6:$J$9, 10, FALSE) + $F55*VLOOKUP($F$1, PROPERTY_BASKET!$A$6:$J$9, 10, FALSE)</f>
        <v>35</v>
      </c>
      <c r="AG55" s="9">
        <f>_xlfn.XLOOKUP(G55,PROPERTY_BASKET!$S$1:$S$4,PROPERTY_BASKET!$X$1:$X$4)</f>
        <v>0.25</v>
      </c>
      <c r="AH55" s="9">
        <f>_xlfn.XLOOKUP($G55,PROPERTY_BASKET!$S$1:$S$4,PROPERTY_BASKET!$T$1:$T$4)</f>
        <v>44.055999999999997</v>
      </c>
      <c r="AI55" s="9">
        <f>_xlfn.XLOOKUP($G55,PROPERTY_BASKET!$S$1:$S$4,PROPERTY_BASKET!$U$1:$U$4)</f>
        <v>2.5299999999999998</v>
      </c>
      <c r="AJ55" s="9">
        <f>_xlfn.XLOOKUP($G55,PROPERTY_BASKET!$S$1:$S$4,PROPERTY_BASKET!$W$1:$W$4)</f>
        <v>2</v>
      </c>
      <c r="AK55" s="9">
        <f>_xlfn.XLOOKUP($I55,PROPERTY_BASKET!$Z$1:$Z$9,PROPERTY_BASKET!$AA$1:$AA$9)</f>
        <v>1.2</v>
      </c>
      <c r="AL55" s="9">
        <f>_xlfn.XLOOKUP($I55,PROPERTY_BASKET!$Z$1:$Z$9,PROPERTY_BASKET!$AB$1:$AB$9)</f>
        <v>42.84</v>
      </c>
      <c r="AM55" s="9">
        <f>_xlfn.XLOOKUP($I55,PROPERTY_BASKET!$Z$1:$Z$9,PROPERTY_BASKET!$AC$1:$AC$9)</f>
        <v>32</v>
      </c>
      <c r="AN55" s="9">
        <f>_xlfn.XLOOKUP($I55,PROPERTY_BASKET!$Z$1:$Z$9,PROPERTY_BASKET!$AD$1:$AD$9)</f>
        <v>4.17</v>
      </c>
      <c r="AO55" s="9">
        <f>_xlfn.XLOOKUP($I55,PROPERTY_BASKET!$Z$1:$Z$9,PROPERTY_BASKET!$AE$1:$AE$9)</f>
        <v>89.2</v>
      </c>
      <c r="AP55" s="9">
        <f>_xlfn.XLOOKUP($I55,PROPERTY_BASKET!$Z$1:$Z$9,PROPERTY_BASKET!$AF$1:$AF$9)</f>
        <v>0.39900000000000002</v>
      </c>
      <c r="AQ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ht="17.25" customHeight="1" x14ac:dyDescent="0.2">
      <c r="A56" s="9" t="s">
        <v>36</v>
      </c>
      <c r="B56" s="9" t="s">
        <v>29</v>
      </c>
      <c r="C56" s="9" t="s">
        <v>30</v>
      </c>
      <c r="D56" s="9">
        <f t="shared" si="4"/>
        <v>0.33333333333333331</v>
      </c>
      <c r="E56" s="9">
        <f t="shared" si="5"/>
        <v>0.33333333333333331</v>
      </c>
      <c r="F56" s="9">
        <f t="shared" si="6"/>
        <v>0.33333333333333331</v>
      </c>
      <c r="G56" s="9" t="s">
        <v>31</v>
      </c>
      <c r="H56" s="9" t="str">
        <f t="shared" si="3"/>
        <v>IBrClFA</v>
      </c>
      <c r="I56" t="s">
        <v>34</v>
      </c>
      <c r="J56" s="11">
        <v>33.763500000000001</v>
      </c>
      <c r="K56" s="9">
        <f>_xlfn.XLOOKUP($G56,PROPERTY_BASKET!$S$1:$S$4,PROPERTY_BASKET!$U$1:$U$4)</f>
        <v>2.5299999999999998</v>
      </c>
      <c r="L56">
        <v>44.055999999999997</v>
      </c>
      <c r="M56">
        <v>0.25</v>
      </c>
      <c r="N56">
        <v>1.19</v>
      </c>
      <c r="O56">
        <v>207</v>
      </c>
      <c r="P56">
        <v>0.36</v>
      </c>
      <c r="Q56">
        <v>7.4169999999999998</v>
      </c>
      <c r="R56">
        <v>2.33</v>
      </c>
      <c r="S56">
        <v>82</v>
      </c>
      <c r="T56">
        <f>$D56*VLOOKUP($D$1, PROPERTY_BASKET!$A$6:$J$9, 5, FALSE) + $E56*VLOOKUP($E$1, PROPERTY_BASKET!$A$6:$J$9, 5, FALSE) + $F56*VLOOKUP($F$1, PROPERTY_BASKET!$A$6:$J$9, 5, FALSE)</f>
        <v>1.9166666666666665</v>
      </c>
      <c r="U56">
        <f>$D56*VLOOKUP($D$1, PROPERTY_BASKET!$A$6:$J$9, 6, FALSE) + $E56*VLOOKUP($E$1, PROPERTY_BASKET!$A$6:$J$9, 6, FALSE) + $F56*VLOOKUP($F$1, PROPERTY_BASKET!$A$6:$J$9, 6, FALSE)</f>
        <v>80.75</v>
      </c>
      <c r="V56">
        <f>$D56*VLOOKUP($D$1, PROPERTY_BASKET!$A$6:$J$9, 4, FALSE) + $E56*VLOOKUP($E$1, PROPERTY_BASKET!$A$6:$J$9, 4, FALSE) + $F56*VLOOKUP($F$1, PROPERTY_BASKET!$A$6:$J$9, 4, FALSE)</f>
        <v>3.3473333333333333</v>
      </c>
      <c r="W56">
        <f>$D56*VLOOKUP($D$1, PROPERTY_BASKET!$A$6:$J$9, 3, FALSE) + $E56*VLOOKUP($E$1, PROPERTY_BASKET!$A$6:$J$9, 3, FALSE) + $F56*VLOOKUP($F$1, PROPERTY_BASKET!$A$6:$J$9, 3, FALSE)</f>
        <v>11.744333333333332</v>
      </c>
      <c r="X56">
        <f>$D56*VLOOKUP($D$1, PROPERTY_BASKET!$A$6:$J$9, 2, FALSE) + $E56*VLOOKUP($E$1, PROPERTY_BASKET!$A$6:$J$9, 2, FALSE) + $F56*VLOOKUP($F$1, PROPERTY_BASKET!$A$6:$J$9, 2, FALSE)</f>
        <v>2.9266666666666667</v>
      </c>
      <c r="Y56">
        <f>$D56*VLOOKUP($D$1, PROPERTY_BASKET!$A$6:$J$9, 10, FALSE) + $E56*VLOOKUP($E$1, PROPERTY_BASKET!$A$6:$J$9, 10, FALSE) + $F56*VLOOKUP($F$1, PROPERTY_BASKET!$A$6:$J$9, 10, FALSE)</f>
        <v>35</v>
      </c>
      <c r="AG56" s="9">
        <f>_xlfn.XLOOKUP(G56,PROPERTY_BASKET!$S$1:$S$4,PROPERTY_BASKET!$X$1:$X$4)</f>
        <v>0.25</v>
      </c>
      <c r="AH56" s="9">
        <f>_xlfn.XLOOKUP($G56,PROPERTY_BASKET!$S$1:$S$4,PROPERTY_BASKET!$T$1:$T$4)</f>
        <v>44.055999999999997</v>
      </c>
      <c r="AI56" s="9">
        <f>_xlfn.XLOOKUP($G56,PROPERTY_BASKET!$S$1:$S$4,PROPERTY_BASKET!$U$1:$U$4)</f>
        <v>2.5299999999999998</v>
      </c>
      <c r="AJ56" s="9">
        <f>_xlfn.XLOOKUP($G56,PROPERTY_BASKET!$S$1:$S$4,PROPERTY_BASKET!$W$1:$W$4)</f>
        <v>2</v>
      </c>
      <c r="AK56" s="9">
        <f>_xlfn.XLOOKUP($I56,PROPERTY_BASKET!$Z$1:$Z$9,PROPERTY_BASKET!$AA$1:$AA$9)</f>
        <v>1.02</v>
      </c>
      <c r="AL56" s="9">
        <f>_xlfn.XLOOKUP($I56,PROPERTY_BASKET!$Z$1:$Z$9,PROPERTY_BASKET!$AB$1:$AB$9)</f>
        <v>46.7</v>
      </c>
      <c r="AM56" s="9">
        <f>_xlfn.XLOOKUP($I56,PROPERTY_BASKET!$Z$1:$Z$9,PROPERTY_BASKET!$AC$1:$AC$9)</f>
        <v>29.8</v>
      </c>
      <c r="AN56" s="9">
        <f>_xlfn.XLOOKUP($I56,PROPERTY_BASKET!$Z$1:$Z$9,PROPERTY_BASKET!$AD$1:$AD$9)</f>
        <v>3.96</v>
      </c>
      <c r="AO56" s="9">
        <f>_xlfn.XLOOKUP($I56,PROPERTY_BASKET!$Z$1:$Z$9,PROPERTY_BASKET!$AE$1:$AE$9)</f>
        <v>70.900000000000006</v>
      </c>
      <c r="AP56" s="9">
        <f>_xlfn.XLOOKUP($I56,PROPERTY_BASKET!$Z$1:$Z$9,PROPERTY_BASKET!$AF$1:$AF$9)</f>
        <v>0.39</v>
      </c>
      <c r="AQ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ht="17.25" customHeight="1" x14ac:dyDescent="0.2">
      <c r="A57" s="9" t="s">
        <v>36</v>
      </c>
      <c r="B57" s="9" t="s">
        <v>29</v>
      </c>
      <c r="C57" s="9" t="s">
        <v>29</v>
      </c>
      <c r="D57" s="9">
        <f t="shared" si="4"/>
        <v>0</v>
      </c>
      <c r="E57" s="9">
        <f t="shared" si="5"/>
        <v>0.66666666666666663</v>
      </c>
      <c r="F57" s="9">
        <f t="shared" si="6"/>
        <v>0.33333333333333331</v>
      </c>
      <c r="G57" s="9" t="s">
        <v>31</v>
      </c>
      <c r="H57" s="9" t="str">
        <f t="shared" si="3"/>
        <v>IBrBrFA</v>
      </c>
      <c r="I57" t="s">
        <v>34</v>
      </c>
      <c r="J57" s="11">
        <v>33.721400000000003</v>
      </c>
      <c r="K57" s="9">
        <f>_xlfn.XLOOKUP($G57,PROPERTY_BASKET!$S$1:$S$4,PROPERTY_BASKET!$U$1:$U$4)</f>
        <v>2.5299999999999998</v>
      </c>
      <c r="L57">
        <v>44.055999999999997</v>
      </c>
      <c r="M57">
        <v>0.25</v>
      </c>
      <c r="N57">
        <v>1.19</v>
      </c>
      <c r="O57">
        <v>207</v>
      </c>
      <c r="P57">
        <v>0.36</v>
      </c>
      <c r="Q57">
        <v>7.4169999999999998</v>
      </c>
      <c r="R57">
        <v>2.33</v>
      </c>
      <c r="S57">
        <v>82</v>
      </c>
      <c r="T57">
        <f>$D57*VLOOKUP($D$1, PROPERTY_BASKET!$A$6:$J$9, 5, FALSE) + $E57*VLOOKUP($E$1, PROPERTY_BASKET!$A$6:$J$9, 5, FALSE) + $F57*VLOOKUP($F$1, PROPERTY_BASKET!$A$6:$J$9, 5, FALSE)</f>
        <v>1.9666666666666666</v>
      </c>
      <c r="U57">
        <f>$D57*VLOOKUP($D$1, PROPERTY_BASKET!$A$6:$J$9, 6, FALSE) + $E57*VLOOKUP($E$1, PROPERTY_BASKET!$A$6:$J$9, 6, FALSE) + $F57*VLOOKUP($F$1, PROPERTY_BASKET!$A$6:$J$9, 6, FALSE)</f>
        <v>95.566666666666663</v>
      </c>
      <c r="V57">
        <f>$D57*VLOOKUP($D$1, PROPERTY_BASKET!$A$6:$J$9, 4, FALSE) + $E57*VLOOKUP($E$1, PROPERTY_BASKET!$A$6:$J$9, 4, FALSE) + $F57*VLOOKUP($F$1, PROPERTY_BASKET!$A$6:$J$9, 4, FALSE)</f>
        <v>3.2633333333333332</v>
      </c>
      <c r="W57">
        <f>$D57*VLOOKUP($D$1, PROPERTY_BASKET!$A$6:$J$9, 3, FALSE) + $E57*VLOOKUP($E$1, PROPERTY_BASKET!$A$6:$J$9, 3, FALSE) + $F57*VLOOKUP($F$1, PROPERTY_BASKET!$A$6:$J$9, 3, FALSE)</f>
        <v>11.359666666666666</v>
      </c>
      <c r="X57">
        <f>$D57*VLOOKUP($D$1, PROPERTY_BASKET!$A$6:$J$9, 2, FALSE) + $E57*VLOOKUP($E$1, PROPERTY_BASKET!$A$6:$J$9, 2, FALSE) + $F57*VLOOKUP($F$1, PROPERTY_BASKET!$A$6:$J$9, 2, FALSE)</f>
        <v>2.86</v>
      </c>
      <c r="Y57">
        <f>$D57*VLOOKUP($D$1, PROPERTY_BASKET!$A$6:$J$9, 10, FALSE) + $E57*VLOOKUP($E$1, PROPERTY_BASKET!$A$6:$J$9, 10, FALSE) + $F57*VLOOKUP($F$1, PROPERTY_BASKET!$A$6:$J$9, 10, FALSE)</f>
        <v>41</v>
      </c>
      <c r="AG57" s="9">
        <f>_xlfn.XLOOKUP(G57,PROPERTY_BASKET!$S$1:$S$4,PROPERTY_BASKET!$X$1:$X$4)</f>
        <v>0.25</v>
      </c>
      <c r="AH57" s="9">
        <f>_xlfn.XLOOKUP($G57,PROPERTY_BASKET!$S$1:$S$4,PROPERTY_BASKET!$T$1:$T$4)</f>
        <v>44.055999999999997</v>
      </c>
      <c r="AI57" s="9">
        <f>_xlfn.XLOOKUP($G57,PROPERTY_BASKET!$S$1:$S$4,PROPERTY_BASKET!$U$1:$U$4)</f>
        <v>2.5299999999999998</v>
      </c>
      <c r="AJ57" s="9">
        <f>_xlfn.XLOOKUP($G57,PROPERTY_BASKET!$S$1:$S$4,PROPERTY_BASKET!$W$1:$W$4)</f>
        <v>2</v>
      </c>
      <c r="AK57" s="9">
        <f>_xlfn.XLOOKUP($I57,PROPERTY_BASKET!$Z$1:$Z$9,PROPERTY_BASKET!$AA$1:$AA$9)</f>
        <v>1.02</v>
      </c>
      <c r="AL57" s="9">
        <f>_xlfn.XLOOKUP($I57,PROPERTY_BASKET!$Z$1:$Z$9,PROPERTY_BASKET!$AB$1:$AB$9)</f>
        <v>46.7</v>
      </c>
      <c r="AM57" s="9">
        <f>_xlfn.XLOOKUP($I57,PROPERTY_BASKET!$Z$1:$Z$9,PROPERTY_BASKET!$AC$1:$AC$9)</f>
        <v>29.8</v>
      </c>
      <c r="AN57" s="9">
        <f>_xlfn.XLOOKUP($I57,PROPERTY_BASKET!$Z$1:$Z$9,PROPERTY_BASKET!$AD$1:$AD$9)</f>
        <v>3.96</v>
      </c>
      <c r="AO57" s="9">
        <f>_xlfn.XLOOKUP($I57,PROPERTY_BASKET!$Z$1:$Z$9,PROPERTY_BASKET!$AE$1:$AE$9)</f>
        <v>70.900000000000006</v>
      </c>
      <c r="AP57" s="9">
        <f>_xlfn.XLOOKUP($I57,PROPERTY_BASKET!$Z$1:$Z$9,PROPERTY_BASKET!$AF$1:$AF$9)</f>
        <v>0.39</v>
      </c>
      <c r="AQ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ht="17.25" customHeight="1" x14ac:dyDescent="0.2">
      <c r="A58" s="9" t="s">
        <v>36</v>
      </c>
      <c r="B58" s="9" t="s">
        <v>36</v>
      </c>
      <c r="C58" s="9" t="s">
        <v>29</v>
      </c>
      <c r="D58" s="9">
        <f t="shared" si="4"/>
        <v>0</v>
      </c>
      <c r="E58" s="9">
        <f t="shared" si="5"/>
        <v>0.33333333333333331</v>
      </c>
      <c r="F58" s="9">
        <f t="shared" si="6"/>
        <v>0.66666666666666663</v>
      </c>
      <c r="G58" s="9" t="s">
        <v>31</v>
      </c>
      <c r="H58" s="9" t="str">
        <f t="shared" si="3"/>
        <v>IIBrFA</v>
      </c>
      <c r="I58" t="s">
        <v>34</v>
      </c>
      <c r="J58" s="11">
        <v>32.753500000000003</v>
      </c>
      <c r="K58" s="9">
        <f>_xlfn.XLOOKUP($G58,PROPERTY_BASKET!$S$1:$S$4,PROPERTY_BASKET!$U$1:$U$4)</f>
        <v>2.5299999999999998</v>
      </c>
      <c r="L58">
        <v>44.055999999999997</v>
      </c>
      <c r="M58">
        <v>0.25</v>
      </c>
      <c r="N58">
        <v>1.19</v>
      </c>
      <c r="O58">
        <v>207</v>
      </c>
      <c r="P58">
        <v>0.36</v>
      </c>
      <c r="Q58">
        <v>7.4169999999999998</v>
      </c>
      <c r="R58">
        <v>2.33</v>
      </c>
      <c r="S58">
        <v>82</v>
      </c>
      <c r="T58">
        <f>$D58*VLOOKUP($D$1, PROPERTY_BASKET!$A$6:$J$9, 5, FALSE) + $E58*VLOOKUP($E$1, PROPERTY_BASKET!$A$6:$J$9, 5, FALSE) + $F58*VLOOKUP($F$1, PROPERTY_BASKET!$A$6:$J$9, 5, FALSE)</f>
        <v>1.9733333333333332</v>
      </c>
      <c r="U58">
        <f>$D58*VLOOKUP($D$1, PROPERTY_BASKET!$A$6:$J$9, 6, FALSE) + $E58*VLOOKUP($E$1, PROPERTY_BASKET!$A$6:$J$9, 6, FALSE) + $F58*VLOOKUP($F$1, PROPERTY_BASKET!$A$6:$J$9, 6, FALSE)</f>
        <v>111.23333333333332</v>
      </c>
      <c r="V58">
        <f>$D58*VLOOKUP($D$1, PROPERTY_BASKET!$A$6:$J$9, 4, FALSE) + $E58*VLOOKUP($E$1, PROPERTY_BASKET!$A$6:$J$9, 4, FALSE) + $F58*VLOOKUP($F$1, PROPERTY_BASKET!$A$6:$J$9, 4, FALSE)</f>
        <v>3.1616666666666666</v>
      </c>
      <c r="W58">
        <f>$D58*VLOOKUP($D$1, PROPERTY_BASKET!$A$6:$J$9, 3, FALSE) + $E58*VLOOKUP($E$1, PROPERTY_BASKET!$A$6:$J$9, 3, FALSE) + $F58*VLOOKUP($F$1, PROPERTY_BASKET!$A$6:$J$9, 3, FALSE)</f>
        <v>10.905333333333333</v>
      </c>
      <c r="X58">
        <f>$D58*VLOOKUP($D$1, PROPERTY_BASKET!$A$6:$J$9, 2, FALSE) + $E58*VLOOKUP($E$1, PROPERTY_BASKET!$A$6:$J$9, 2, FALSE) + $F58*VLOOKUP($F$1, PROPERTY_BASKET!$A$6:$J$9, 2, FALSE)</f>
        <v>2.76</v>
      </c>
      <c r="Y58">
        <f>$D58*VLOOKUP($D$1, PROPERTY_BASKET!$A$6:$J$9, 10, FALSE) + $E58*VLOOKUP($E$1, PROPERTY_BASKET!$A$6:$J$9, 10, FALSE) + $F58*VLOOKUP($F$1, PROPERTY_BASKET!$A$6:$J$9, 10, FALSE)</f>
        <v>46.999999999999993</v>
      </c>
      <c r="AG58" s="9">
        <f>_xlfn.XLOOKUP(G58,PROPERTY_BASKET!$S$1:$S$4,PROPERTY_BASKET!$X$1:$X$4)</f>
        <v>0.25</v>
      </c>
      <c r="AH58" s="9">
        <f>_xlfn.XLOOKUP($G58,PROPERTY_BASKET!$S$1:$S$4,PROPERTY_BASKET!$T$1:$T$4)</f>
        <v>44.055999999999997</v>
      </c>
      <c r="AI58" s="9">
        <f>_xlfn.XLOOKUP($G58,PROPERTY_BASKET!$S$1:$S$4,PROPERTY_BASKET!$U$1:$U$4)</f>
        <v>2.5299999999999998</v>
      </c>
      <c r="AJ58" s="9">
        <f>_xlfn.XLOOKUP($G58,PROPERTY_BASKET!$S$1:$S$4,PROPERTY_BASKET!$W$1:$W$4)</f>
        <v>2</v>
      </c>
      <c r="AK58" s="9">
        <f>_xlfn.XLOOKUP($I58,PROPERTY_BASKET!$Z$1:$Z$9,PROPERTY_BASKET!$AA$1:$AA$9)</f>
        <v>1.02</v>
      </c>
      <c r="AL58" s="9">
        <f>_xlfn.XLOOKUP($I58,PROPERTY_BASKET!$Z$1:$Z$9,PROPERTY_BASKET!$AB$1:$AB$9)</f>
        <v>46.7</v>
      </c>
      <c r="AM58" s="9">
        <f>_xlfn.XLOOKUP($I58,PROPERTY_BASKET!$Z$1:$Z$9,PROPERTY_BASKET!$AC$1:$AC$9)</f>
        <v>29.8</v>
      </c>
      <c r="AN58" s="9">
        <f>_xlfn.XLOOKUP($I58,PROPERTY_BASKET!$Z$1:$Z$9,PROPERTY_BASKET!$AD$1:$AD$9)</f>
        <v>3.96</v>
      </c>
      <c r="AO58" s="9">
        <f>_xlfn.XLOOKUP($I58,PROPERTY_BASKET!$Z$1:$Z$9,PROPERTY_BASKET!$AE$1:$AE$9)</f>
        <v>70.900000000000006</v>
      </c>
      <c r="AP58" s="9">
        <f>_xlfn.XLOOKUP($I58,PROPERTY_BASKET!$Z$1:$Z$9,PROPERTY_BASKET!$AF$1:$AF$9)</f>
        <v>0.39</v>
      </c>
      <c r="AQ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ht="17.25" customHeight="1" x14ac:dyDescent="0.2">
      <c r="A59" s="9" t="s">
        <v>36</v>
      </c>
      <c r="B59" s="9" t="s">
        <v>36</v>
      </c>
      <c r="C59" s="9" t="s">
        <v>36</v>
      </c>
      <c r="D59" s="9">
        <f t="shared" si="4"/>
        <v>0</v>
      </c>
      <c r="E59" s="9">
        <f t="shared" si="5"/>
        <v>0</v>
      </c>
      <c r="F59" s="9">
        <f t="shared" si="6"/>
        <v>1</v>
      </c>
      <c r="G59" s="9" t="s">
        <v>31</v>
      </c>
      <c r="H59" s="9" t="str">
        <f t="shared" si="3"/>
        <v>IIIFA</v>
      </c>
      <c r="I59" t="s">
        <v>32</v>
      </c>
      <c r="J59" s="11">
        <v>32.188699999999997</v>
      </c>
      <c r="K59" s="9">
        <f>_xlfn.XLOOKUP($G59,PROPERTY_BASKET!$S$1:$S$4,PROPERTY_BASKET!$U$1:$U$4)</f>
        <v>2.5299999999999998</v>
      </c>
      <c r="L59">
        <v>44.055999999999997</v>
      </c>
      <c r="M59">
        <v>0.25</v>
      </c>
      <c r="N59">
        <v>1.19</v>
      </c>
      <c r="O59">
        <v>207</v>
      </c>
      <c r="P59">
        <v>0.36</v>
      </c>
      <c r="Q59">
        <v>7.4169999999999998</v>
      </c>
      <c r="R59">
        <v>2.33</v>
      </c>
      <c r="S59">
        <v>82</v>
      </c>
      <c r="T59">
        <f>$D59*VLOOKUP($D$1, PROPERTY_BASKET!$A$6:$J$9, 5, FALSE) + $E59*VLOOKUP($E$1, PROPERTY_BASKET!$A$6:$J$9, 5, FALSE) + $F59*VLOOKUP($F$1, PROPERTY_BASKET!$A$6:$J$9, 5, FALSE)</f>
        <v>1.98</v>
      </c>
      <c r="U59">
        <f>$D59*VLOOKUP($D$1, PROPERTY_BASKET!$A$6:$J$9, 6, FALSE) + $E59*VLOOKUP($E$1, PROPERTY_BASKET!$A$6:$J$9, 6, FALSE) + $F59*VLOOKUP($F$1, PROPERTY_BASKET!$A$6:$J$9, 6, FALSE)</f>
        <v>126.9</v>
      </c>
      <c r="V59">
        <f>$D59*VLOOKUP($D$1, PROPERTY_BASKET!$A$6:$J$9, 4, FALSE) + $E59*VLOOKUP($E$1, PROPERTY_BASKET!$A$6:$J$9, 4, FALSE) + $F59*VLOOKUP($F$1, PROPERTY_BASKET!$A$6:$J$9, 4, FALSE)</f>
        <v>3.06</v>
      </c>
      <c r="W59">
        <f>$D59*VLOOKUP($D$1, PROPERTY_BASKET!$A$6:$J$9, 3, FALSE) + $E59*VLOOKUP($E$1, PROPERTY_BASKET!$A$6:$J$9, 3, FALSE) + $F59*VLOOKUP($F$1, PROPERTY_BASKET!$A$6:$J$9, 3, FALSE)</f>
        <v>10.451000000000001</v>
      </c>
      <c r="X59">
        <f>$D59*VLOOKUP($D$1, PROPERTY_BASKET!$A$6:$J$9, 2, FALSE) + $E59*VLOOKUP($E$1, PROPERTY_BASKET!$A$6:$J$9, 2, FALSE) + $F59*VLOOKUP($F$1, PROPERTY_BASKET!$A$6:$J$9, 2, FALSE)</f>
        <v>2.66</v>
      </c>
      <c r="Y59">
        <f>$D59*VLOOKUP($D$1, PROPERTY_BASKET!$A$6:$J$9, 10, FALSE) + $E59*VLOOKUP($E$1, PROPERTY_BASKET!$A$6:$J$9, 10, FALSE) + $F59*VLOOKUP($F$1, PROPERTY_BASKET!$A$6:$J$9, 10, FALSE)</f>
        <v>53</v>
      </c>
      <c r="AG59" s="9">
        <f>_xlfn.XLOOKUP(G59,PROPERTY_BASKET!$S$1:$S$4,PROPERTY_BASKET!$X$1:$X$4)</f>
        <v>0.25</v>
      </c>
      <c r="AH59" s="9">
        <f>_xlfn.XLOOKUP($G59,PROPERTY_BASKET!$S$1:$S$4,PROPERTY_BASKET!$T$1:$T$4)</f>
        <v>44.055999999999997</v>
      </c>
      <c r="AI59" s="9">
        <f>_xlfn.XLOOKUP($G59,PROPERTY_BASKET!$S$1:$S$4,PROPERTY_BASKET!$U$1:$U$4)</f>
        <v>2.5299999999999998</v>
      </c>
      <c r="AJ59" s="9">
        <f>_xlfn.XLOOKUP($G59,PROPERTY_BASKET!$S$1:$S$4,PROPERTY_BASKET!$W$1:$W$4)</f>
        <v>2</v>
      </c>
      <c r="AK59" s="9">
        <f>_xlfn.XLOOKUP($I59,PROPERTY_BASKET!$Z$1:$Z$9,PROPERTY_BASKET!$AA$1:$AA$9)</f>
        <v>1.2</v>
      </c>
      <c r="AL59" s="9">
        <f>_xlfn.XLOOKUP($I59,PROPERTY_BASKET!$Z$1:$Z$9,PROPERTY_BASKET!$AB$1:$AB$9)</f>
        <v>42.84</v>
      </c>
      <c r="AM59" s="9">
        <f>_xlfn.XLOOKUP($I59,PROPERTY_BASKET!$Z$1:$Z$9,PROPERTY_BASKET!$AC$1:$AC$9)</f>
        <v>32</v>
      </c>
      <c r="AN59" s="9">
        <f>_xlfn.XLOOKUP($I59,PROPERTY_BASKET!$Z$1:$Z$9,PROPERTY_BASKET!$AD$1:$AD$9)</f>
        <v>4.17</v>
      </c>
      <c r="AO59" s="9">
        <f>_xlfn.XLOOKUP($I59,PROPERTY_BASKET!$Z$1:$Z$9,PROPERTY_BASKET!$AE$1:$AE$9)</f>
        <v>89.2</v>
      </c>
      <c r="AP59" s="9">
        <f>_xlfn.XLOOKUP($I59,PROPERTY_BASKET!$Z$1:$Z$9,PROPERTY_BASKET!$AF$1:$AF$9)</f>
        <v>0.39900000000000002</v>
      </c>
      <c r="AQ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ht="17.25" customHeight="1" x14ac:dyDescent="0.2">
      <c r="A60" s="9" t="s">
        <v>29</v>
      </c>
      <c r="B60" s="9" t="s">
        <v>29</v>
      </c>
      <c r="C60" s="9" t="s">
        <v>29</v>
      </c>
      <c r="D60" s="9">
        <f t="shared" si="4"/>
        <v>0</v>
      </c>
      <c r="E60" s="9">
        <f t="shared" si="5"/>
        <v>1</v>
      </c>
      <c r="F60" s="9">
        <f t="shared" si="6"/>
        <v>0</v>
      </c>
      <c r="G60" s="9" t="s">
        <v>31</v>
      </c>
      <c r="H60" s="9" t="str">
        <f t="shared" si="3"/>
        <v>BrBrBrFA</v>
      </c>
      <c r="I60" t="s">
        <v>34</v>
      </c>
      <c r="J60" s="11">
        <v>31.758700000000001</v>
      </c>
      <c r="K60" s="9">
        <f>_xlfn.XLOOKUP($G60,PROPERTY_BASKET!$S$1:$S$4,PROPERTY_BASKET!$U$1:$U$4)</f>
        <v>2.5299999999999998</v>
      </c>
      <c r="L60">
        <v>44.055999999999997</v>
      </c>
      <c r="M60">
        <v>0.25</v>
      </c>
      <c r="N60">
        <v>1.19</v>
      </c>
      <c r="O60">
        <v>207</v>
      </c>
      <c r="P60">
        <v>0.36</v>
      </c>
      <c r="Q60">
        <v>7.4169999999999998</v>
      </c>
      <c r="R60">
        <v>2.33</v>
      </c>
      <c r="S60">
        <v>82</v>
      </c>
      <c r="T60">
        <f>$D60*VLOOKUP($D$1, PROPERTY_BASKET!$A$6:$J$9, 5, FALSE) + $E60*VLOOKUP($E$1, PROPERTY_BASKET!$A$6:$J$9, 5, FALSE) + $F60*VLOOKUP($F$1, PROPERTY_BASKET!$A$6:$J$9, 5, FALSE)</f>
        <v>1.96</v>
      </c>
      <c r="U60">
        <f>$D60*VLOOKUP($D$1, PROPERTY_BASKET!$A$6:$J$9, 6, FALSE) + $E60*VLOOKUP($E$1, PROPERTY_BASKET!$A$6:$J$9, 6, FALSE) + $F60*VLOOKUP($F$1, PROPERTY_BASKET!$A$6:$J$9, 6, FALSE)</f>
        <v>79.900000000000006</v>
      </c>
      <c r="V60">
        <f>$D60*VLOOKUP($D$1, PROPERTY_BASKET!$A$6:$J$9, 4, FALSE) + $E60*VLOOKUP($E$1, PROPERTY_BASKET!$A$6:$J$9, 4, FALSE) + $F60*VLOOKUP($F$1, PROPERTY_BASKET!$A$6:$J$9, 4, FALSE)</f>
        <v>3.3650000000000002</v>
      </c>
      <c r="W60">
        <f>$D60*VLOOKUP($D$1, PROPERTY_BASKET!$A$6:$J$9, 3, FALSE) + $E60*VLOOKUP($E$1, PROPERTY_BASKET!$A$6:$J$9, 3, FALSE) + $F60*VLOOKUP($F$1, PROPERTY_BASKET!$A$6:$J$9, 3, FALSE)</f>
        <v>11.814</v>
      </c>
      <c r="X60">
        <f>$D60*VLOOKUP($D$1, PROPERTY_BASKET!$A$6:$J$9, 2, FALSE) + $E60*VLOOKUP($E$1, PROPERTY_BASKET!$A$6:$J$9, 2, FALSE) + $F60*VLOOKUP($F$1, PROPERTY_BASKET!$A$6:$J$9, 2, FALSE)</f>
        <v>2.96</v>
      </c>
      <c r="Y60">
        <f>$D60*VLOOKUP($D$1, PROPERTY_BASKET!$A$6:$J$9, 10, FALSE) + $E60*VLOOKUP($E$1, PROPERTY_BASKET!$A$6:$J$9, 10, FALSE) + $F60*VLOOKUP($F$1, PROPERTY_BASKET!$A$6:$J$9, 10, FALSE)</f>
        <v>35</v>
      </c>
      <c r="AG60" s="9">
        <f>_xlfn.XLOOKUP(G60,PROPERTY_BASKET!$S$1:$S$4,PROPERTY_BASKET!$X$1:$X$4)</f>
        <v>0.25</v>
      </c>
      <c r="AH60" s="9">
        <f>_xlfn.XLOOKUP($G60,PROPERTY_BASKET!$S$1:$S$4,PROPERTY_BASKET!$T$1:$T$4)</f>
        <v>44.055999999999997</v>
      </c>
      <c r="AI60" s="9">
        <f>_xlfn.XLOOKUP($G60,PROPERTY_BASKET!$S$1:$S$4,PROPERTY_BASKET!$U$1:$U$4)</f>
        <v>2.5299999999999998</v>
      </c>
      <c r="AJ60" s="9">
        <f>_xlfn.XLOOKUP($G60,PROPERTY_BASKET!$S$1:$S$4,PROPERTY_BASKET!$W$1:$W$4)</f>
        <v>2</v>
      </c>
      <c r="AK60" s="9">
        <f>_xlfn.XLOOKUP($I60,PROPERTY_BASKET!$Z$1:$Z$9,PROPERTY_BASKET!$AA$1:$AA$9)</f>
        <v>1.02</v>
      </c>
      <c r="AL60" s="9">
        <f>_xlfn.XLOOKUP($I60,PROPERTY_BASKET!$Z$1:$Z$9,PROPERTY_BASKET!$AB$1:$AB$9)</f>
        <v>46.7</v>
      </c>
      <c r="AM60" s="9">
        <f>_xlfn.XLOOKUP($I60,PROPERTY_BASKET!$Z$1:$Z$9,PROPERTY_BASKET!$AC$1:$AC$9)</f>
        <v>29.8</v>
      </c>
      <c r="AN60" s="9">
        <f>_xlfn.XLOOKUP($I60,PROPERTY_BASKET!$Z$1:$Z$9,PROPERTY_BASKET!$AD$1:$AD$9)</f>
        <v>3.96</v>
      </c>
      <c r="AO60" s="9">
        <f>_xlfn.XLOOKUP($I60,PROPERTY_BASKET!$Z$1:$Z$9,PROPERTY_BASKET!$AE$1:$AE$9)</f>
        <v>70.900000000000006</v>
      </c>
      <c r="AP60" s="9">
        <f>_xlfn.XLOOKUP($I60,PROPERTY_BASKET!$Z$1:$Z$9,PROPERTY_BASKET!$AF$1:$AF$9)</f>
        <v>0.39</v>
      </c>
      <c r="AQ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ht="17.25" customHeight="1" x14ac:dyDescent="0.2">
      <c r="A61" s="9" t="s">
        <v>36</v>
      </c>
      <c r="B61" s="9" t="s">
        <v>29</v>
      </c>
      <c r="C61" s="9" t="s">
        <v>29</v>
      </c>
      <c r="D61" s="9">
        <f t="shared" si="4"/>
        <v>0</v>
      </c>
      <c r="E61" s="9">
        <f t="shared" si="5"/>
        <v>0.66666666666666663</v>
      </c>
      <c r="F61" s="9">
        <f t="shared" si="6"/>
        <v>0.33333333333333331</v>
      </c>
      <c r="G61" s="9" t="s">
        <v>31</v>
      </c>
      <c r="H61" s="9" t="str">
        <f t="shared" si="3"/>
        <v>IBrBrFA</v>
      </c>
      <c r="I61" t="s">
        <v>32</v>
      </c>
      <c r="J61" s="11">
        <v>29.990500000000001</v>
      </c>
      <c r="K61" s="9">
        <f>_xlfn.XLOOKUP($G61,PROPERTY_BASKET!$S$1:$S$4,PROPERTY_BASKET!$U$1:$U$4)</f>
        <v>2.5299999999999998</v>
      </c>
      <c r="L61">
        <v>44.055999999999997</v>
      </c>
      <c r="M61">
        <v>0.25</v>
      </c>
      <c r="N61">
        <v>1.19</v>
      </c>
      <c r="O61">
        <v>207</v>
      </c>
      <c r="P61">
        <v>0.36</v>
      </c>
      <c r="Q61">
        <v>7.4169999999999998</v>
      </c>
      <c r="R61">
        <v>2.33</v>
      </c>
      <c r="S61">
        <v>82</v>
      </c>
      <c r="T61">
        <f>$D61*VLOOKUP($D$1, PROPERTY_BASKET!$A$6:$J$9, 5, FALSE) + $E61*VLOOKUP($E$1, PROPERTY_BASKET!$A$6:$J$9, 5, FALSE) + $F61*VLOOKUP($F$1, PROPERTY_BASKET!$A$6:$J$9, 5, FALSE)</f>
        <v>1.9666666666666666</v>
      </c>
      <c r="U61">
        <f>$D61*VLOOKUP($D$1, PROPERTY_BASKET!$A$6:$J$9, 6, FALSE) + $E61*VLOOKUP($E$1, PROPERTY_BASKET!$A$6:$J$9, 6, FALSE) + $F61*VLOOKUP($F$1, PROPERTY_BASKET!$A$6:$J$9, 6, FALSE)</f>
        <v>95.566666666666663</v>
      </c>
      <c r="V61">
        <f>$D61*VLOOKUP($D$1, PROPERTY_BASKET!$A$6:$J$9, 4, FALSE) + $E61*VLOOKUP($E$1, PROPERTY_BASKET!$A$6:$J$9, 4, FALSE) + $F61*VLOOKUP($F$1, PROPERTY_BASKET!$A$6:$J$9, 4, FALSE)</f>
        <v>3.2633333333333332</v>
      </c>
      <c r="W61">
        <f>$D61*VLOOKUP($D$1, PROPERTY_BASKET!$A$6:$J$9, 3, FALSE) + $E61*VLOOKUP($E$1, PROPERTY_BASKET!$A$6:$J$9, 3, FALSE) + $F61*VLOOKUP($F$1, PROPERTY_BASKET!$A$6:$J$9, 3, FALSE)</f>
        <v>11.359666666666666</v>
      </c>
      <c r="X61">
        <f>$D61*VLOOKUP($D$1, PROPERTY_BASKET!$A$6:$J$9, 2, FALSE) + $E61*VLOOKUP($E$1, PROPERTY_BASKET!$A$6:$J$9, 2, FALSE) + $F61*VLOOKUP($F$1, PROPERTY_BASKET!$A$6:$J$9, 2, FALSE)</f>
        <v>2.86</v>
      </c>
      <c r="Y61">
        <f>$D61*VLOOKUP($D$1, PROPERTY_BASKET!$A$6:$J$9, 10, FALSE) + $E61*VLOOKUP($E$1, PROPERTY_BASKET!$A$6:$J$9, 10, FALSE) + $F61*VLOOKUP($F$1, PROPERTY_BASKET!$A$6:$J$9, 10, FALSE)</f>
        <v>41</v>
      </c>
      <c r="AG61" s="9">
        <f>_xlfn.XLOOKUP(G61,PROPERTY_BASKET!$S$1:$S$4,PROPERTY_BASKET!$X$1:$X$4)</f>
        <v>0.25</v>
      </c>
      <c r="AH61" s="9">
        <f>_xlfn.XLOOKUP($G61,PROPERTY_BASKET!$S$1:$S$4,PROPERTY_BASKET!$T$1:$T$4)</f>
        <v>44.055999999999997</v>
      </c>
      <c r="AI61" s="9">
        <f>_xlfn.XLOOKUP($G61,PROPERTY_BASKET!$S$1:$S$4,PROPERTY_BASKET!$U$1:$U$4)</f>
        <v>2.5299999999999998</v>
      </c>
      <c r="AJ61" s="9">
        <f>_xlfn.XLOOKUP($G61,PROPERTY_BASKET!$S$1:$S$4,PROPERTY_BASKET!$W$1:$W$4)</f>
        <v>2</v>
      </c>
      <c r="AK61" s="9">
        <f>_xlfn.XLOOKUP($I61,PROPERTY_BASKET!$Z$1:$Z$9,PROPERTY_BASKET!$AA$1:$AA$9)</f>
        <v>1.2</v>
      </c>
      <c r="AL61" s="9">
        <f>_xlfn.XLOOKUP($I61,PROPERTY_BASKET!$Z$1:$Z$9,PROPERTY_BASKET!$AB$1:$AB$9)</f>
        <v>42.84</v>
      </c>
      <c r="AM61" s="9">
        <f>_xlfn.XLOOKUP($I61,PROPERTY_BASKET!$Z$1:$Z$9,PROPERTY_BASKET!$AC$1:$AC$9)</f>
        <v>32</v>
      </c>
      <c r="AN61" s="9">
        <f>_xlfn.XLOOKUP($I61,PROPERTY_BASKET!$Z$1:$Z$9,PROPERTY_BASKET!$AD$1:$AD$9)</f>
        <v>4.17</v>
      </c>
      <c r="AO61" s="9">
        <f>_xlfn.XLOOKUP($I61,PROPERTY_BASKET!$Z$1:$Z$9,PROPERTY_BASKET!$AE$1:$AE$9)</f>
        <v>89.2</v>
      </c>
      <c r="AP61" s="9">
        <f>_xlfn.XLOOKUP($I61,PROPERTY_BASKET!$Z$1:$Z$9,PROPERTY_BASKET!$AF$1:$AF$9)</f>
        <v>0.39900000000000002</v>
      </c>
      <c r="AQ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ht="17.25" customHeight="1" x14ac:dyDescent="0.2">
      <c r="A62" s="9" t="s">
        <v>30</v>
      </c>
      <c r="B62" s="9" t="s">
        <v>30</v>
      </c>
      <c r="C62" s="9" t="s">
        <v>30</v>
      </c>
      <c r="D62" s="9">
        <f t="shared" si="4"/>
        <v>1</v>
      </c>
      <c r="E62" s="9">
        <f t="shared" si="5"/>
        <v>0</v>
      </c>
      <c r="F62" s="9">
        <f t="shared" si="6"/>
        <v>0</v>
      </c>
      <c r="G62" s="9" t="s">
        <v>31</v>
      </c>
      <c r="H62" s="9" t="str">
        <f t="shared" si="3"/>
        <v>ClClClFA</v>
      </c>
      <c r="I62" t="s">
        <v>37</v>
      </c>
      <c r="J62" s="11">
        <v>22.9528</v>
      </c>
      <c r="K62" s="9">
        <f>_xlfn.XLOOKUP($G62,PROPERTY_BASKET!$S$1:$S$4,PROPERTY_BASKET!$U$1:$U$4)</f>
        <v>2.5299999999999998</v>
      </c>
      <c r="L62">
        <v>44.055999999999997</v>
      </c>
      <c r="M62">
        <v>0.25</v>
      </c>
      <c r="N62">
        <v>1.19</v>
      </c>
      <c r="O62">
        <v>207</v>
      </c>
      <c r="P62">
        <v>0.36</v>
      </c>
      <c r="Q62">
        <v>7.4169999999999998</v>
      </c>
      <c r="R62">
        <v>2.33</v>
      </c>
      <c r="S62">
        <v>82</v>
      </c>
      <c r="T62">
        <f>$D62*VLOOKUP($D$1, PROPERTY_BASKET!$A$6:$J$9, 5, FALSE) + $E62*VLOOKUP($E$1, PROPERTY_BASKET!$A$6:$J$9, 5, FALSE) + $F62*VLOOKUP($F$1, PROPERTY_BASKET!$A$6:$J$9, 5, FALSE)</f>
        <v>1.81</v>
      </c>
      <c r="U62">
        <f>$D62*VLOOKUP($D$1, PROPERTY_BASKET!$A$6:$J$9, 6, FALSE) + $E62*VLOOKUP($E$1, PROPERTY_BASKET!$A$6:$J$9, 6, FALSE) + $F62*VLOOKUP($F$1, PROPERTY_BASKET!$A$6:$J$9, 6, FALSE)</f>
        <v>35.450000000000003</v>
      </c>
      <c r="V62">
        <f>$D62*VLOOKUP($D$1, PROPERTY_BASKET!$A$6:$J$9, 4, FALSE) + $E62*VLOOKUP($E$1, PROPERTY_BASKET!$A$6:$J$9, 4, FALSE) + $F62*VLOOKUP($F$1, PROPERTY_BASKET!$A$6:$J$9, 4, FALSE)</f>
        <v>3.617</v>
      </c>
      <c r="W62">
        <f>$D62*VLOOKUP($D$1, PROPERTY_BASKET!$A$6:$J$9, 3, FALSE) + $E62*VLOOKUP($E$1, PROPERTY_BASKET!$A$6:$J$9, 3, FALSE) + $F62*VLOOKUP($F$1, PROPERTY_BASKET!$A$6:$J$9, 3, FALSE)</f>
        <v>12.968</v>
      </c>
      <c r="X62">
        <f>$D62*VLOOKUP($D$1, PROPERTY_BASKET!$A$6:$J$9, 2, FALSE) + $E62*VLOOKUP($E$1, PROPERTY_BASKET!$A$6:$J$9, 2, FALSE) + $F62*VLOOKUP($F$1, PROPERTY_BASKET!$A$6:$J$9, 2, FALSE)</f>
        <v>3.16</v>
      </c>
      <c r="Y62">
        <f>$D62*VLOOKUP($D$1, PROPERTY_BASKET!$A$6:$J$9, 10, FALSE) + $E62*VLOOKUP($E$1, PROPERTY_BASKET!$A$6:$J$9, 10, FALSE) + $F62*VLOOKUP($F$1, PROPERTY_BASKET!$A$6:$J$9, 10, FALSE)</f>
        <v>17</v>
      </c>
      <c r="AG62" s="9">
        <f>_xlfn.XLOOKUP(G62,PROPERTY_BASKET!$S$1:$S$4,PROPERTY_BASKET!$X$1:$X$4)</f>
        <v>0.25</v>
      </c>
      <c r="AH62" s="9">
        <f>_xlfn.XLOOKUP($G62,PROPERTY_BASKET!$S$1:$S$4,PROPERTY_BASKET!$T$1:$T$4)</f>
        <v>44.055999999999997</v>
      </c>
      <c r="AI62" s="9">
        <f>_xlfn.XLOOKUP($G62,PROPERTY_BASKET!$S$1:$S$4,PROPERTY_BASKET!$U$1:$U$4)</f>
        <v>2.5299999999999998</v>
      </c>
      <c r="AJ62" s="9">
        <f>_xlfn.XLOOKUP($G62,PROPERTY_BASKET!$S$1:$S$4,PROPERTY_BASKET!$W$1:$W$4)</f>
        <v>2</v>
      </c>
      <c r="AK62" s="9">
        <f>_xlfn.XLOOKUP($I62,PROPERTY_BASKET!$Z$1:$Z$9,PROPERTY_BASKET!$AA$1:$AA$9)</f>
        <v>0.95</v>
      </c>
      <c r="AL62" s="9">
        <f>_xlfn.XLOOKUP($I62,PROPERTY_BASKET!$Z$1:$Z$9,PROPERTY_BASKET!$AB$1:$AB$9)</f>
        <v>36.700000000000003</v>
      </c>
      <c r="AM62" s="9">
        <f>_xlfn.XLOOKUP($I62,PROPERTY_BASKET!$Z$1:$Z$9,PROPERTY_BASKET!$AC$1:$AC$9)</f>
        <v>26.7</v>
      </c>
      <c r="AN62" s="9">
        <f>_xlfn.XLOOKUP($I62,PROPERTY_BASKET!$Z$1:$Z$9,PROPERTY_BASKET!$AD$1:$AD$9)</f>
        <v>3.86</v>
      </c>
      <c r="AO62" s="9">
        <f>_xlfn.XLOOKUP($I62,PROPERTY_BASKET!$Z$1:$Z$9,PROPERTY_BASKET!$AE$1:$AE$9)</f>
        <v>77.400000000000006</v>
      </c>
      <c r="AP62" s="9">
        <f>_xlfn.XLOOKUP($I62,PROPERTY_BASKET!$Z$1:$Z$9,PROPERTY_BASKET!$AF$1:$AF$9)</f>
        <v>0.06</v>
      </c>
      <c r="AQ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ht="17.25" customHeight="1" x14ac:dyDescent="0.2">
      <c r="A63" s="9" t="s">
        <v>29</v>
      </c>
      <c r="B63" s="9" t="s">
        <v>30</v>
      </c>
      <c r="C63" s="9" t="s">
        <v>30</v>
      </c>
      <c r="D63" s="9">
        <f t="shared" si="4"/>
        <v>0.66666666666666663</v>
      </c>
      <c r="E63" s="9">
        <f t="shared" si="5"/>
        <v>0.33333333333333331</v>
      </c>
      <c r="F63" s="9">
        <f t="shared" si="6"/>
        <v>0</v>
      </c>
      <c r="G63" s="9" t="s">
        <v>31</v>
      </c>
      <c r="H63" s="9" t="str">
        <f t="shared" si="3"/>
        <v>BrClClFA</v>
      </c>
      <c r="I63" t="s">
        <v>37</v>
      </c>
      <c r="J63" s="11">
        <v>22.261600000000001</v>
      </c>
      <c r="K63" s="9">
        <f>_xlfn.XLOOKUP($G63,PROPERTY_BASKET!$S$1:$S$4,PROPERTY_BASKET!$U$1:$U$4)</f>
        <v>2.5299999999999998</v>
      </c>
      <c r="L63">
        <v>44.055999999999997</v>
      </c>
      <c r="M63">
        <v>0.25</v>
      </c>
      <c r="N63">
        <v>1.19</v>
      </c>
      <c r="O63">
        <v>207</v>
      </c>
      <c r="P63">
        <v>0.36</v>
      </c>
      <c r="Q63">
        <v>7.4169999999999998</v>
      </c>
      <c r="R63">
        <v>2.33</v>
      </c>
      <c r="S63">
        <v>82</v>
      </c>
      <c r="T63">
        <f>$D63*VLOOKUP($D$1, PROPERTY_BASKET!$A$6:$J$9, 5, FALSE) + $E63*VLOOKUP($E$1, PROPERTY_BASKET!$A$6:$J$9, 5, FALSE) + $F63*VLOOKUP($F$1, PROPERTY_BASKET!$A$6:$J$9, 5, FALSE)</f>
        <v>1.8599999999999999</v>
      </c>
      <c r="U63">
        <f>$D63*VLOOKUP($D$1, PROPERTY_BASKET!$A$6:$J$9, 6, FALSE) + $E63*VLOOKUP($E$1, PROPERTY_BASKET!$A$6:$J$9, 6, FALSE) + $F63*VLOOKUP($F$1, PROPERTY_BASKET!$A$6:$J$9, 6, FALSE)</f>
        <v>50.266666666666666</v>
      </c>
      <c r="V63">
        <f>$D63*VLOOKUP($D$1, PROPERTY_BASKET!$A$6:$J$9, 4, FALSE) + $E63*VLOOKUP($E$1, PROPERTY_BASKET!$A$6:$J$9, 4, FALSE) + $F63*VLOOKUP($F$1, PROPERTY_BASKET!$A$6:$J$9, 4, FALSE)</f>
        <v>3.5329999999999999</v>
      </c>
      <c r="W63">
        <f>$D63*VLOOKUP($D$1, PROPERTY_BASKET!$A$6:$J$9, 3, FALSE) + $E63*VLOOKUP($E$1, PROPERTY_BASKET!$A$6:$J$9, 3, FALSE) + $F63*VLOOKUP($F$1, PROPERTY_BASKET!$A$6:$J$9, 3, FALSE)</f>
        <v>12.583333333333332</v>
      </c>
      <c r="X63">
        <f>$D63*VLOOKUP($D$1, PROPERTY_BASKET!$A$6:$J$9, 2, FALSE) + $E63*VLOOKUP($E$1, PROPERTY_BASKET!$A$6:$J$9, 2, FALSE) + $F63*VLOOKUP($F$1, PROPERTY_BASKET!$A$6:$J$9, 2, FALSE)</f>
        <v>3.0933333333333328</v>
      </c>
      <c r="Y63">
        <f>$D63*VLOOKUP($D$1, PROPERTY_BASKET!$A$6:$J$9, 10, FALSE) + $E63*VLOOKUP($E$1, PROPERTY_BASKET!$A$6:$J$9, 10, FALSE) + $F63*VLOOKUP($F$1, PROPERTY_BASKET!$A$6:$J$9, 10, FALSE)</f>
        <v>23</v>
      </c>
      <c r="AG63" s="9">
        <f>_xlfn.XLOOKUP(G63,PROPERTY_BASKET!$S$1:$S$4,PROPERTY_BASKET!$X$1:$X$4)</f>
        <v>0.25</v>
      </c>
      <c r="AH63" s="9">
        <f>_xlfn.XLOOKUP($G63,PROPERTY_BASKET!$S$1:$S$4,PROPERTY_BASKET!$T$1:$T$4)</f>
        <v>44.055999999999997</v>
      </c>
      <c r="AI63" s="9">
        <f>_xlfn.XLOOKUP($G63,PROPERTY_BASKET!$S$1:$S$4,PROPERTY_BASKET!$U$1:$U$4)</f>
        <v>2.5299999999999998</v>
      </c>
      <c r="AJ63" s="9">
        <f>_xlfn.XLOOKUP($G63,PROPERTY_BASKET!$S$1:$S$4,PROPERTY_BASKET!$W$1:$W$4)</f>
        <v>2</v>
      </c>
      <c r="AK63" s="9">
        <f>_xlfn.XLOOKUP($I63,PROPERTY_BASKET!$Z$1:$Z$9,PROPERTY_BASKET!$AA$1:$AA$9)</f>
        <v>0.95</v>
      </c>
      <c r="AL63" s="9">
        <f>_xlfn.XLOOKUP($I63,PROPERTY_BASKET!$Z$1:$Z$9,PROPERTY_BASKET!$AB$1:$AB$9)</f>
        <v>36.700000000000003</v>
      </c>
      <c r="AM63" s="9">
        <f>_xlfn.XLOOKUP($I63,PROPERTY_BASKET!$Z$1:$Z$9,PROPERTY_BASKET!$AC$1:$AC$9)</f>
        <v>26.7</v>
      </c>
      <c r="AN63" s="9">
        <f>_xlfn.XLOOKUP($I63,PROPERTY_BASKET!$Z$1:$Z$9,PROPERTY_BASKET!$AD$1:$AD$9)</f>
        <v>3.86</v>
      </c>
      <c r="AO63" s="9">
        <f>_xlfn.XLOOKUP($I63,PROPERTY_BASKET!$Z$1:$Z$9,PROPERTY_BASKET!$AE$1:$AE$9)</f>
        <v>77.400000000000006</v>
      </c>
      <c r="AP63" s="9">
        <f>_xlfn.XLOOKUP($I63,PROPERTY_BASKET!$Z$1:$Z$9,PROPERTY_BASKET!$AF$1:$AF$9)</f>
        <v>0.06</v>
      </c>
      <c r="AQ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ht="17.25" customHeight="1" x14ac:dyDescent="0.2">
      <c r="A64" s="9" t="s">
        <v>30</v>
      </c>
      <c r="B64" s="9" t="s">
        <v>30</v>
      </c>
      <c r="C64" s="9" t="s">
        <v>30</v>
      </c>
      <c r="D64" s="9">
        <f t="shared" si="4"/>
        <v>1</v>
      </c>
      <c r="E64" s="9">
        <f t="shared" si="5"/>
        <v>0</v>
      </c>
      <c r="F64" s="9">
        <f t="shared" si="6"/>
        <v>0</v>
      </c>
      <c r="G64" s="9" t="s">
        <v>33</v>
      </c>
      <c r="H64" s="9" t="str">
        <f t="shared" si="3"/>
        <v>ClClClCs</v>
      </c>
      <c r="I64" t="s">
        <v>38</v>
      </c>
      <c r="J64" s="11">
        <v>22.167200000000001</v>
      </c>
      <c r="K64" s="9">
        <f>_xlfn.XLOOKUP($G64,PROPERTY_BASKET!$S$1:$S$4,PROPERTY_BASKET!$U$1:$U$4)</f>
        <v>1.7</v>
      </c>
      <c r="L64">
        <v>132.91</v>
      </c>
      <c r="M64">
        <v>0</v>
      </c>
      <c r="N64">
        <v>1.19</v>
      </c>
      <c r="O64">
        <v>207</v>
      </c>
      <c r="P64">
        <v>0.36</v>
      </c>
      <c r="Q64">
        <v>7.4169999999999998</v>
      </c>
      <c r="R64">
        <v>2.33</v>
      </c>
      <c r="S64">
        <v>82</v>
      </c>
      <c r="T64">
        <f>$D64*VLOOKUP($D$1, PROPERTY_BASKET!$A$6:$J$9, 5, FALSE) + $E64*VLOOKUP($E$1, PROPERTY_BASKET!$A$6:$J$9, 5, FALSE) + $F64*VLOOKUP($F$1, PROPERTY_BASKET!$A$6:$J$9, 5, FALSE)</f>
        <v>1.81</v>
      </c>
      <c r="U64">
        <f>$D64*VLOOKUP($D$1, PROPERTY_BASKET!$A$6:$J$9, 6, FALSE) + $E64*VLOOKUP($E$1, PROPERTY_BASKET!$A$6:$J$9, 6, FALSE) + $F64*VLOOKUP($F$1, PROPERTY_BASKET!$A$6:$J$9, 6, FALSE)</f>
        <v>35.450000000000003</v>
      </c>
      <c r="V64">
        <f>$D64*VLOOKUP($D$1, PROPERTY_BASKET!$A$6:$J$9, 4, FALSE) + $E64*VLOOKUP($E$1, PROPERTY_BASKET!$A$6:$J$9, 4, FALSE) + $F64*VLOOKUP($F$1, PROPERTY_BASKET!$A$6:$J$9, 4, FALSE)</f>
        <v>3.617</v>
      </c>
      <c r="W64">
        <f>$D64*VLOOKUP($D$1, PROPERTY_BASKET!$A$6:$J$9, 3, FALSE) + $E64*VLOOKUP($E$1, PROPERTY_BASKET!$A$6:$J$9, 3, FALSE) + $F64*VLOOKUP($F$1, PROPERTY_BASKET!$A$6:$J$9, 3, FALSE)</f>
        <v>12.968</v>
      </c>
      <c r="X64">
        <f>$D64*VLOOKUP($D$1, PROPERTY_BASKET!$A$6:$J$9, 2, FALSE) + $E64*VLOOKUP($E$1, PROPERTY_BASKET!$A$6:$J$9, 2, FALSE) + $F64*VLOOKUP($F$1, PROPERTY_BASKET!$A$6:$J$9, 2, FALSE)</f>
        <v>3.16</v>
      </c>
      <c r="Y64">
        <f>$D64*VLOOKUP($D$1, PROPERTY_BASKET!$A$6:$J$9, 10, FALSE) + $E64*VLOOKUP($E$1, PROPERTY_BASKET!$A$6:$J$9, 10, FALSE) + $F64*VLOOKUP($F$1, PROPERTY_BASKET!$A$6:$J$9, 10, FALSE)</f>
        <v>17</v>
      </c>
      <c r="AG64" s="9">
        <f>_xlfn.XLOOKUP(G64,PROPERTY_BASKET!$S$1:$S$4,PROPERTY_BASKET!$X$1:$X$4)</f>
        <v>0</v>
      </c>
      <c r="AH64" s="9">
        <f>_xlfn.XLOOKUP($G64,PROPERTY_BASKET!$S$1:$S$4,PROPERTY_BASKET!$T$1:$T$4)</f>
        <v>132.91</v>
      </c>
      <c r="AI64" s="9">
        <f>_xlfn.XLOOKUP($G64,PROPERTY_BASKET!$S$1:$S$4,PROPERTY_BASKET!$U$1:$U$4)</f>
        <v>1.7</v>
      </c>
      <c r="AJ64" s="9">
        <f>_xlfn.XLOOKUP($G64,PROPERTY_BASKET!$S$1:$S$4,PROPERTY_BASKET!$W$1:$W$4)</f>
        <v>0</v>
      </c>
      <c r="AK64" s="9">
        <f>_xlfn.XLOOKUP($I64,PROPERTY_BASKET!$Z$1:$Z$9,PROPERTY_BASKET!$AA$1:$AA$9)</f>
        <v>1.1000000000000001</v>
      </c>
      <c r="AL64" s="9">
        <f>_xlfn.XLOOKUP($I64,PROPERTY_BASKET!$Z$1:$Z$9,PROPERTY_BASKET!$AB$1:$AB$9)</f>
        <v>32.299999999999997</v>
      </c>
      <c r="AM64" s="9">
        <f>_xlfn.XLOOKUP($I64,PROPERTY_BASKET!$Z$1:$Z$9,PROPERTY_BASKET!$AC$1:$AC$9)</f>
        <v>27.3</v>
      </c>
      <c r="AN64" s="9">
        <f>_xlfn.XLOOKUP($I64,PROPERTY_BASKET!$Z$1:$Z$9,PROPERTY_BASKET!$AD$1:$AD$9)</f>
        <v>4.09</v>
      </c>
      <c r="AO64" s="9">
        <f>_xlfn.XLOOKUP($I64,PROPERTY_BASKET!$Z$1:$Z$9,PROPERTY_BASKET!$AE$1:$AE$9)</f>
        <v>96.2</v>
      </c>
      <c r="AP64" s="9">
        <f>_xlfn.XLOOKUP($I64,PROPERTY_BASKET!$Z$1:$Z$9,PROPERTY_BASKET!$AF$1:$AF$9)</f>
        <v>-0.01</v>
      </c>
      <c r="AQ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ht="17.25" customHeight="1" x14ac:dyDescent="0.2">
      <c r="A65" s="9" t="s">
        <v>36</v>
      </c>
      <c r="B65" s="9" t="s">
        <v>30</v>
      </c>
      <c r="C65" s="9" t="s">
        <v>30</v>
      </c>
      <c r="D65" s="9">
        <f t="shared" si="4"/>
        <v>0.66666666666666663</v>
      </c>
      <c r="E65" s="9">
        <f t="shared" si="5"/>
        <v>0</v>
      </c>
      <c r="F65" s="9">
        <f t="shared" si="6"/>
        <v>0.33333333333333331</v>
      </c>
      <c r="G65" s="9" t="s">
        <v>31</v>
      </c>
      <c r="H65" s="9" t="str">
        <f t="shared" si="3"/>
        <v>IClClFA</v>
      </c>
      <c r="I65" t="s">
        <v>38</v>
      </c>
      <c r="J65" s="11">
        <v>22.124500000000001</v>
      </c>
      <c r="K65" s="9">
        <f>_xlfn.XLOOKUP($G65,PROPERTY_BASKET!$S$1:$S$4,PROPERTY_BASKET!$U$1:$U$4)</f>
        <v>2.5299999999999998</v>
      </c>
      <c r="L65">
        <v>44.055999999999997</v>
      </c>
      <c r="M65">
        <v>0.25</v>
      </c>
      <c r="N65">
        <v>1.19</v>
      </c>
      <c r="O65">
        <v>207</v>
      </c>
      <c r="P65">
        <v>0.36</v>
      </c>
      <c r="Q65">
        <v>7.4169999999999998</v>
      </c>
      <c r="R65">
        <v>2.33</v>
      </c>
      <c r="S65">
        <v>82</v>
      </c>
      <c r="T65">
        <f>$D65*VLOOKUP($D$1, PROPERTY_BASKET!$A$6:$J$9, 5, FALSE) + $E65*VLOOKUP($E$1, PROPERTY_BASKET!$A$6:$J$9, 5, FALSE) + $F65*VLOOKUP($F$1, PROPERTY_BASKET!$A$6:$J$9, 5, FALSE)</f>
        <v>1.8666666666666665</v>
      </c>
      <c r="U65">
        <f>$D65*VLOOKUP($D$1, PROPERTY_BASKET!$A$6:$J$9, 6, FALSE) + $E65*VLOOKUP($E$1, PROPERTY_BASKET!$A$6:$J$9, 6, FALSE) + $F65*VLOOKUP($F$1, PROPERTY_BASKET!$A$6:$J$9, 6, FALSE)</f>
        <v>65.933333333333337</v>
      </c>
      <c r="V65">
        <f>$D65*VLOOKUP($D$1, PROPERTY_BASKET!$A$6:$J$9, 4, FALSE) + $E65*VLOOKUP($E$1, PROPERTY_BASKET!$A$6:$J$9, 4, FALSE) + $F65*VLOOKUP($F$1, PROPERTY_BASKET!$A$6:$J$9, 4, FALSE)</f>
        <v>3.4313333333333333</v>
      </c>
      <c r="W65">
        <f>$D65*VLOOKUP($D$1, PROPERTY_BASKET!$A$6:$J$9, 3, FALSE) + $E65*VLOOKUP($E$1, PROPERTY_BASKET!$A$6:$J$9, 3, FALSE) + $F65*VLOOKUP($F$1, PROPERTY_BASKET!$A$6:$J$9, 3, FALSE)</f>
        <v>12.129</v>
      </c>
      <c r="X65">
        <f>$D65*VLOOKUP($D$1, PROPERTY_BASKET!$A$6:$J$9, 2, FALSE) + $E65*VLOOKUP($E$1, PROPERTY_BASKET!$A$6:$J$9, 2, FALSE) + $F65*VLOOKUP($F$1, PROPERTY_BASKET!$A$6:$J$9, 2, FALSE)</f>
        <v>2.9933333333333332</v>
      </c>
      <c r="Y65">
        <f>$D65*VLOOKUP($D$1, PROPERTY_BASKET!$A$6:$J$9, 10, FALSE) + $E65*VLOOKUP($E$1, PROPERTY_BASKET!$A$6:$J$9, 10, FALSE) + $F65*VLOOKUP($F$1, PROPERTY_BASKET!$A$6:$J$9, 10, FALSE)</f>
        <v>28.999999999999996</v>
      </c>
      <c r="AG65" s="9">
        <f>_xlfn.XLOOKUP(G65,PROPERTY_BASKET!$S$1:$S$4,PROPERTY_BASKET!$X$1:$X$4)</f>
        <v>0.25</v>
      </c>
      <c r="AH65" s="9">
        <f>_xlfn.XLOOKUP($G65,PROPERTY_BASKET!$S$1:$S$4,PROPERTY_BASKET!$T$1:$T$4)</f>
        <v>44.055999999999997</v>
      </c>
      <c r="AI65" s="9">
        <f>_xlfn.XLOOKUP($G65,PROPERTY_BASKET!$S$1:$S$4,PROPERTY_BASKET!$U$1:$U$4)</f>
        <v>2.5299999999999998</v>
      </c>
      <c r="AJ65" s="9">
        <f>_xlfn.XLOOKUP($G65,PROPERTY_BASKET!$S$1:$S$4,PROPERTY_BASKET!$W$1:$W$4)</f>
        <v>2</v>
      </c>
      <c r="AK65" s="9">
        <f>_xlfn.XLOOKUP($I65,PROPERTY_BASKET!$Z$1:$Z$9,PROPERTY_BASKET!$AA$1:$AA$9)</f>
        <v>1.1000000000000001</v>
      </c>
      <c r="AL65" s="9">
        <f>_xlfn.XLOOKUP($I65,PROPERTY_BASKET!$Z$1:$Z$9,PROPERTY_BASKET!$AB$1:$AB$9)</f>
        <v>32.299999999999997</v>
      </c>
      <c r="AM65" s="9">
        <f>_xlfn.XLOOKUP($I65,PROPERTY_BASKET!$Z$1:$Z$9,PROPERTY_BASKET!$AC$1:$AC$9)</f>
        <v>27.3</v>
      </c>
      <c r="AN65" s="9">
        <f>_xlfn.XLOOKUP($I65,PROPERTY_BASKET!$Z$1:$Z$9,PROPERTY_BASKET!$AD$1:$AD$9)</f>
        <v>4.09</v>
      </c>
      <c r="AO65" s="9">
        <f>_xlfn.XLOOKUP($I65,PROPERTY_BASKET!$Z$1:$Z$9,PROPERTY_BASKET!$AE$1:$AE$9)</f>
        <v>96.2</v>
      </c>
      <c r="AP65" s="9">
        <f>_xlfn.XLOOKUP($I65,PROPERTY_BASKET!$Z$1:$Z$9,PROPERTY_BASKET!$AF$1:$AF$9)</f>
        <v>-0.01</v>
      </c>
      <c r="AQ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ht="17.25" customHeight="1" x14ac:dyDescent="0.2">
      <c r="A66" s="9" t="s">
        <v>29</v>
      </c>
      <c r="B66" s="9" t="s">
        <v>30</v>
      </c>
      <c r="C66" s="9" t="s">
        <v>30</v>
      </c>
      <c r="D66" s="9">
        <f t="shared" si="4"/>
        <v>0.66666666666666663</v>
      </c>
      <c r="E66" s="9">
        <f t="shared" si="5"/>
        <v>0.33333333333333331</v>
      </c>
      <c r="F66" s="9">
        <f t="shared" si="6"/>
        <v>0</v>
      </c>
      <c r="G66" s="9" t="s">
        <v>31</v>
      </c>
      <c r="H66" s="9" t="str">
        <f t="shared" si="3"/>
        <v>BrClClFA</v>
      </c>
      <c r="I66" t="s">
        <v>38</v>
      </c>
      <c r="J66" s="11">
        <v>21.920400000000001</v>
      </c>
      <c r="K66" s="9">
        <f>_xlfn.XLOOKUP($G66,PROPERTY_BASKET!$S$1:$S$4,PROPERTY_BASKET!$U$1:$U$4)</f>
        <v>2.5299999999999998</v>
      </c>
      <c r="L66">
        <v>44.055999999999997</v>
      </c>
      <c r="M66">
        <v>0.25</v>
      </c>
      <c r="N66">
        <v>1.19</v>
      </c>
      <c r="O66">
        <v>207</v>
      </c>
      <c r="P66">
        <v>0.36</v>
      </c>
      <c r="Q66">
        <v>7.4169999999999998</v>
      </c>
      <c r="R66">
        <v>2.33</v>
      </c>
      <c r="S66">
        <v>82</v>
      </c>
      <c r="T66">
        <f>$D66*VLOOKUP($D$1, PROPERTY_BASKET!$A$6:$J$9, 5, FALSE) + $E66*VLOOKUP($E$1, PROPERTY_BASKET!$A$6:$J$9, 5, FALSE) + $F66*VLOOKUP($F$1, PROPERTY_BASKET!$A$6:$J$9, 5, FALSE)</f>
        <v>1.8599999999999999</v>
      </c>
      <c r="U66">
        <f>$D66*VLOOKUP($D$1, PROPERTY_BASKET!$A$6:$J$9, 6, FALSE) + $E66*VLOOKUP($E$1, PROPERTY_BASKET!$A$6:$J$9, 6, FALSE) + $F66*VLOOKUP($F$1, PROPERTY_BASKET!$A$6:$J$9, 6, FALSE)</f>
        <v>50.266666666666666</v>
      </c>
      <c r="V66">
        <f>$D66*VLOOKUP($D$1, PROPERTY_BASKET!$A$6:$J$9, 4, FALSE) + $E66*VLOOKUP($E$1, PROPERTY_BASKET!$A$6:$J$9, 4, FALSE) + $F66*VLOOKUP($F$1, PROPERTY_BASKET!$A$6:$J$9, 4, FALSE)</f>
        <v>3.5329999999999999</v>
      </c>
      <c r="W66">
        <f>$D66*VLOOKUP($D$1, PROPERTY_BASKET!$A$6:$J$9, 3, FALSE) + $E66*VLOOKUP($E$1, PROPERTY_BASKET!$A$6:$J$9, 3, FALSE) + $F66*VLOOKUP($F$1, PROPERTY_BASKET!$A$6:$J$9, 3, FALSE)</f>
        <v>12.583333333333332</v>
      </c>
      <c r="X66">
        <f>$D66*VLOOKUP($D$1, PROPERTY_BASKET!$A$6:$J$9, 2, FALSE) + $E66*VLOOKUP($E$1, PROPERTY_BASKET!$A$6:$J$9, 2, FALSE) + $F66*VLOOKUP($F$1, PROPERTY_BASKET!$A$6:$J$9, 2, FALSE)</f>
        <v>3.0933333333333328</v>
      </c>
      <c r="Y66">
        <f>$D66*VLOOKUP($D$1, PROPERTY_BASKET!$A$6:$J$9, 10, FALSE) + $E66*VLOOKUP($E$1, PROPERTY_BASKET!$A$6:$J$9, 10, FALSE) + $F66*VLOOKUP($F$1, PROPERTY_BASKET!$A$6:$J$9, 10, FALSE)</f>
        <v>23</v>
      </c>
      <c r="AG66" s="9">
        <f>_xlfn.XLOOKUP(G66,PROPERTY_BASKET!$S$1:$S$4,PROPERTY_BASKET!$X$1:$X$4)</f>
        <v>0.25</v>
      </c>
      <c r="AH66" s="9">
        <f>_xlfn.XLOOKUP($G66,PROPERTY_BASKET!$S$1:$S$4,PROPERTY_BASKET!$T$1:$T$4)</f>
        <v>44.055999999999997</v>
      </c>
      <c r="AI66" s="9">
        <f>_xlfn.XLOOKUP($G66,PROPERTY_BASKET!$S$1:$S$4,PROPERTY_BASKET!$U$1:$U$4)</f>
        <v>2.5299999999999998</v>
      </c>
      <c r="AJ66" s="9">
        <f>_xlfn.XLOOKUP($G66,PROPERTY_BASKET!$S$1:$S$4,PROPERTY_BASKET!$W$1:$W$4)</f>
        <v>2</v>
      </c>
      <c r="AK66" s="9">
        <f>_xlfn.XLOOKUP($I66,PROPERTY_BASKET!$Z$1:$Z$9,PROPERTY_BASKET!$AA$1:$AA$9)</f>
        <v>1.1000000000000001</v>
      </c>
      <c r="AL66" s="9">
        <f>_xlfn.XLOOKUP($I66,PROPERTY_BASKET!$Z$1:$Z$9,PROPERTY_BASKET!$AB$1:$AB$9)</f>
        <v>32.299999999999997</v>
      </c>
      <c r="AM66" s="9">
        <f>_xlfn.XLOOKUP($I66,PROPERTY_BASKET!$Z$1:$Z$9,PROPERTY_BASKET!$AC$1:$AC$9)</f>
        <v>27.3</v>
      </c>
      <c r="AN66" s="9">
        <f>_xlfn.XLOOKUP($I66,PROPERTY_BASKET!$Z$1:$Z$9,PROPERTY_BASKET!$AD$1:$AD$9)</f>
        <v>4.09</v>
      </c>
      <c r="AO66" s="9">
        <f>_xlfn.XLOOKUP($I66,PROPERTY_BASKET!$Z$1:$Z$9,PROPERTY_BASKET!$AE$1:$AE$9)</f>
        <v>96.2</v>
      </c>
      <c r="AP66" s="9">
        <f>_xlfn.XLOOKUP($I66,PROPERTY_BASKET!$Z$1:$Z$9,PROPERTY_BASKET!$AF$1:$AF$9)</f>
        <v>-0.01</v>
      </c>
      <c r="AQ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ht="17.25" customHeight="1" x14ac:dyDescent="0.2">
      <c r="A67" s="9" t="s">
        <v>29</v>
      </c>
      <c r="B67" s="9" t="s">
        <v>30</v>
      </c>
      <c r="C67" s="9" t="s">
        <v>30</v>
      </c>
      <c r="D67" s="9">
        <f t="shared" si="4"/>
        <v>0.66666666666666663</v>
      </c>
      <c r="E67" s="9">
        <f t="shared" si="5"/>
        <v>0.33333333333333331</v>
      </c>
      <c r="F67" s="9">
        <f t="shared" si="6"/>
        <v>0</v>
      </c>
      <c r="G67" s="9" t="s">
        <v>35</v>
      </c>
      <c r="H67" s="9" t="str">
        <f t="shared" ref="H67:H130" si="7">CONCATENATE(A67,B67,C67,G67)</f>
        <v>BrClClMA</v>
      </c>
      <c r="I67" t="s">
        <v>38</v>
      </c>
      <c r="J67" s="11">
        <v>21.917300000000001</v>
      </c>
      <c r="K67" s="9">
        <f>_xlfn.XLOOKUP($G67,PROPERTY_BASKET!$S$1:$S$4,PROPERTY_BASKET!$U$1:$U$4)</f>
        <v>2.17</v>
      </c>
      <c r="L67">
        <v>32.07</v>
      </c>
      <c r="M67">
        <v>2.2999999999999998</v>
      </c>
      <c r="N67">
        <v>1.19</v>
      </c>
      <c r="O67">
        <v>207</v>
      </c>
      <c r="P67">
        <v>0.36</v>
      </c>
      <c r="Q67">
        <v>7.4169999999999998</v>
      </c>
      <c r="R67">
        <v>2.33</v>
      </c>
      <c r="S67">
        <v>82</v>
      </c>
      <c r="T67">
        <f>$D67*VLOOKUP($D$1, PROPERTY_BASKET!$A$6:$J$9, 5, FALSE) + $E67*VLOOKUP($E$1, PROPERTY_BASKET!$A$6:$J$9, 5, FALSE) + $F67*VLOOKUP($F$1, PROPERTY_BASKET!$A$6:$J$9, 5, FALSE)</f>
        <v>1.8599999999999999</v>
      </c>
      <c r="U67">
        <f>$D67*VLOOKUP($D$1, PROPERTY_BASKET!$A$6:$J$9, 6, FALSE) + $E67*VLOOKUP($E$1, PROPERTY_BASKET!$A$6:$J$9, 6, FALSE) + $F67*VLOOKUP($F$1, PROPERTY_BASKET!$A$6:$J$9, 6, FALSE)</f>
        <v>50.266666666666666</v>
      </c>
      <c r="V67">
        <f>$D67*VLOOKUP($D$1, PROPERTY_BASKET!$A$6:$J$9, 4, FALSE) + $E67*VLOOKUP($E$1, PROPERTY_BASKET!$A$6:$J$9, 4, FALSE) + $F67*VLOOKUP($F$1, PROPERTY_BASKET!$A$6:$J$9, 4, FALSE)</f>
        <v>3.5329999999999999</v>
      </c>
      <c r="W67">
        <f>$D67*VLOOKUP($D$1, PROPERTY_BASKET!$A$6:$J$9, 3, FALSE) + $E67*VLOOKUP($E$1, PROPERTY_BASKET!$A$6:$J$9, 3, FALSE) + $F67*VLOOKUP($F$1, PROPERTY_BASKET!$A$6:$J$9, 3, FALSE)</f>
        <v>12.583333333333332</v>
      </c>
      <c r="X67">
        <f>$D67*VLOOKUP($D$1, PROPERTY_BASKET!$A$6:$J$9, 2, FALSE) + $E67*VLOOKUP($E$1, PROPERTY_BASKET!$A$6:$J$9, 2, FALSE) + $F67*VLOOKUP($F$1, PROPERTY_BASKET!$A$6:$J$9, 2, FALSE)</f>
        <v>3.0933333333333328</v>
      </c>
      <c r="Y67">
        <f>$D67*VLOOKUP($D$1, PROPERTY_BASKET!$A$6:$J$9, 10, FALSE) + $E67*VLOOKUP($E$1, PROPERTY_BASKET!$A$6:$J$9, 10, FALSE) + $F67*VLOOKUP($F$1, PROPERTY_BASKET!$A$6:$J$9, 10, FALSE)</f>
        <v>23</v>
      </c>
      <c r="AG67" s="9">
        <f>_xlfn.XLOOKUP(G67,PROPERTY_BASKET!$S$1:$S$4,PROPERTY_BASKET!$X$1:$X$4)</f>
        <v>2.2999999999999998</v>
      </c>
      <c r="AH67" s="9">
        <f>_xlfn.XLOOKUP($G67,PROPERTY_BASKET!$S$1:$S$4,PROPERTY_BASKET!$T$1:$T$4)</f>
        <v>32.07</v>
      </c>
      <c r="AI67" s="9">
        <f>_xlfn.XLOOKUP($G67,PROPERTY_BASKET!$S$1:$S$4,PROPERTY_BASKET!$U$1:$U$4)</f>
        <v>2.17</v>
      </c>
      <c r="AJ67" s="9">
        <f>_xlfn.XLOOKUP($G67,PROPERTY_BASKET!$S$1:$S$4,PROPERTY_BASKET!$W$1:$W$4)</f>
        <v>3</v>
      </c>
      <c r="AK67" s="9">
        <f>_xlfn.XLOOKUP($I67,PROPERTY_BASKET!$Z$1:$Z$9,PROPERTY_BASKET!$AA$1:$AA$9)</f>
        <v>1.1000000000000001</v>
      </c>
      <c r="AL67" s="9">
        <f>_xlfn.XLOOKUP($I67,PROPERTY_BASKET!$Z$1:$Z$9,PROPERTY_BASKET!$AB$1:$AB$9)</f>
        <v>32.299999999999997</v>
      </c>
      <c r="AM67" s="9">
        <f>_xlfn.XLOOKUP($I67,PROPERTY_BASKET!$Z$1:$Z$9,PROPERTY_BASKET!$AC$1:$AC$9)</f>
        <v>27.3</v>
      </c>
      <c r="AN67" s="9">
        <f>_xlfn.XLOOKUP($I67,PROPERTY_BASKET!$Z$1:$Z$9,PROPERTY_BASKET!$AD$1:$AD$9)</f>
        <v>4.09</v>
      </c>
      <c r="AO67" s="9">
        <f>_xlfn.XLOOKUP($I67,PROPERTY_BASKET!$Z$1:$Z$9,PROPERTY_BASKET!$AE$1:$AE$9)</f>
        <v>96.2</v>
      </c>
      <c r="AP67" s="9">
        <f>_xlfn.XLOOKUP($I67,PROPERTY_BASKET!$Z$1:$Z$9,PROPERTY_BASKET!$AF$1:$AF$9)</f>
        <v>-0.01</v>
      </c>
      <c r="AQ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ht="17.25" customHeight="1" x14ac:dyDescent="0.2">
      <c r="A68" s="9" t="s">
        <v>30</v>
      </c>
      <c r="B68" s="9" t="s">
        <v>30</v>
      </c>
      <c r="C68" s="9" t="s">
        <v>30</v>
      </c>
      <c r="D68" s="9">
        <f t="shared" si="4"/>
        <v>1</v>
      </c>
      <c r="E68" s="9">
        <f t="shared" si="5"/>
        <v>0</v>
      </c>
      <c r="F68" s="9">
        <f t="shared" si="6"/>
        <v>0</v>
      </c>
      <c r="G68" s="9" t="s">
        <v>35</v>
      </c>
      <c r="H68" s="9" t="str">
        <f t="shared" si="7"/>
        <v>ClClClMA</v>
      </c>
      <c r="I68" t="s">
        <v>38</v>
      </c>
      <c r="J68" s="11">
        <v>21.912800000000001</v>
      </c>
      <c r="K68" s="9">
        <f>_xlfn.XLOOKUP($G68,PROPERTY_BASKET!$S$1:$S$4,PROPERTY_BASKET!$U$1:$U$4)</f>
        <v>2.17</v>
      </c>
      <c r="L68">
        <v>32.07</v>
      </c>
      <c r="M68">
        <v>2.2999999999999998</v>
      </c>
      <c r="N68">
        <v>1.19</v>
      </c>
      <c r="O68">
        <v>207</v>
      </c>
      <c r="P68">
        <v>0.36</v>
      </c>
      <c r="Q68">
        <v>7.4169999999999998</v>
      </c>
      <c r="R68">
        <v>2.33</v>
      </c>
      <c r="S68">
        <v>82</v>
      </c>
      <c r="T68">
        <f>$D68*VLOOKUP($D$1, PROPERTY_BASKET!$A$6:$J$9, 5, FALSE) + $E68*VLOOKUP($E$1, PROPERTY_BASKET!$A$6:$J$9, 5, FALSE) + $F68*VLOOKUP($F$1, PROPERTY_BASKET!$A$6:$J$9, 5, FALSE)</f>
        <v>1.81</v>
      </c>
      <c r="U68">
        <f>$D68*VLOOKUP($D$1, PROPERTY_BASKET!$A$6:$J$9, 6, FALSE) + $E68*VLOOKUP($E$1, PROPERTY_BASKET!$A$6:$J$9, 6, FALSE) + $F68*VLOOKUP($F$1, PROPERTY_BASKET!$A$6:$J$9, 6, FALSE)</f>
        <v>35.450000000000003</v>
      </c>
      <c r="V68">
        <f>$D68*VLOOKUP($D$1, PROPERTY_BASKET!$A$6:$J$9, 4, FALSE) + $E68*VLOOKUP($E$1, PROPERTY_BASKET!$A$6:$J$9, 4, FALSE) + $F68*VLOOKUP($F$1, PROPERTY_BASKET!$A$6:$J$9, 4, FALSE)</f>
        <v>3.617</v>
      </c>
      <c r="W68">
        <f>$D68*VLOOKUP($D$1, PROPERTY_BASKET!$A$6:$J$9, 3, FALSE) + $E68*VLOOKUP($E$1, PROPERTY_BASKET!$A$6:$J$9, 3, FALSE) + $F68*VLOOKUP($F$1, PROPERTY_BASKET!$A$6:$J$9, 3, FALSE)</f>
        <v>12.968</v>
      </c>
      <c r="X68">
        <f>$D68*VLOOKUP($D$1, PROPERTY_BASKET!$A$6:$J$9, 2, FALSE) + $E68*VLOOKUP($E$1, PROPERTY_BASKET!$A$6:$J$9, 2, FALSE) + $F68*VLOOKUP($F$1, PROPERTY_BASKET!$A$6:$J$9, 2, FALSE)</f>
        <v>3.16</v>
      </c>
      <c r="Y68">
        <f>$D68*VLOOKUP($D$1, PROPERTY_BASKET!$A$6:$J$9, 10, FALSE) + $E68*VLOOKUP($E$1, PROPERTY_BASKET!$A$6:$J$9, 10, FALSE) + $F68*VLOOKUP($F$1, PROPERTY_BASKET!$A$6:$J$9, 10, FALSE)</f>
        <v>17</v>
      </c>
      <c r="AG68" s="9">
        <f>_xlfn.XLOOKUP(G68,PROPERTY_BASKET!$S$1:$S$4,PROPERTY_BASKET!$X$1:$X$4)</f>
        <v>2.2999999999999998</v>
      </c>
      <c r="AH68" s="9">
        <f>_xlfn.XLOOKUP($G68,PROPERTY_BASKET!$S$1:$S$4,PROPERTY_BASKET!$T$1:$T$4)</f>
        <v>32.07</v>
      </c>
      <c r="AI68" s="9">
        <f>_xlfn.XLOOKUP($G68,PROPERTY_BASKET!$S$1:$S$4,PROPERTY_BASKET!$U$1:$U$4)</f>
        <v>2.17</v>
      </c>
      <c r="AJ68" s="9">
        <f>_xlfn.XLOOKUP($G68,PROPERTY_BASKET!$S$1:$S$4,PROPERTY_BASKET!$W$1:$W$4)</f>
        <v>3</v>
      </c>
      <c r="AK68" s="9">
        <f>_xlfn.XLOOKUP($I68,PROPERTY_BASKET!$Z$1:$Z$9,PROPERTY_BASKET!$AA$1:$AA$9)</f>
        <v>1.1000000000000001</v>
      </c>
      <c r="AL68" s="9">
        <f>_xlfn.XLOOKUP($I68,PROPERTY_BASKET!$Z$1:$Z$9,PROPERTY_BASKET!$AB$1:$AB$9)</f>
        <v>32.299999999999997</v>
      </c>
      <c r="AM68" s="9">
        <f>_xlfn.XLOOKUP($I68,PROPERTY_BASKET!$Z$1:$Z$9,PROPERTY_BASKET!$AC$1:$AC$9)</f>
        <v>27.3</v>
      </c>
      <c r="AN68" s="9">
        <f>_xlfn.XLOOKUP($I68,PROPERTY_BASKET!$Z$1:$Z$9,PROPERTY_BASKET!$AD$1:$AD$9)</f>
        <v>4.09</v>
      </c>
      <c r="AO68" s="9">
        <f>_xlfn.XLOOKUP($I68,PROPERTY_BASKET!$Z$1:$Z$9,PROPERTY_BASKET!$AE$1:$AE$9)</f>
        <v>96.2</v>
      </c>
      <c r="AP68" s="9">
        <f>_xlfn.XLOOKUP($I68,PROPERTY_BASKET!$Z$1:$Z$9,PROPERTY_BASKET!$AF$1:$AF$9)</f>
        <v>-0.01</v>
      </c>
      <c r="AQ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ht="17.25" customHeight="1" x14ac:dyDescent="0.2">
      <c r="A69" s="9" t="s">
        <v>30</v>
      </c>
      <c r="B69" s="9" t="s">
        <v>30</v>
      </c>
      <c r="C69" s="9" t="s">
        <v>30</v>
      </c>
      <c r="D69" s="9">
        <f t="shared" si="4"/>
        <v>1</v>
      </c>
      <c r="E69" s="9">
        <f t="shared" si="5"/>
        <v>0</v>
      </c>
      <c r="F69" s="9">
        <f t="shared" si="6"/>
        <v>0</v>
      </c>
      <c r="G69" s="9" t="s">
        <v>33</v>
      </c>
      <c r="H69" s="9" t="str">
        <f t="shared" si="7"/>
        <v>ClClClCs</v>
      </c>
      <c r="I69" t="s">
        <v>37</v>
      </c>
      <c r="J69" s="11">
        <v>21.572500000000002</v>
      </c>
      <c r="K69" s="9">
        <f>_xlfn.XLOOKUP($G69,PROPERTY_BASKET!$S$1:$S$4,PROPERTY_BASKET!$U$1:$U$4)</f>
        <v>1.7</v>
      </c>
      <c r="L69">
        <v>132.91</v>
      </c>
      <c r="M69">
        <v>0</v>
      </c>
      <c r="N69">
        <v>1.19</v>
      </c>
      <c r="O69">
        <v>207</v>
      </c>
      <c r="P69">
        <v>0.36</v>
      </c>
      <c r="Q69">
        <v>7.4169999999999998</v>
      </c>
      <c r="R69">
        <v>2.33</v>
      </c>
      <c r="S69">
        <v>82</v>
      </c>
      <c r="T69">
        <f>$D69*VLOOKUP($D$1, PROPERTY_BASKET!$A$6:$J$9, 5, FALSE) + $E69*VLOOKUP($E$1, PROPERTY_BASKET!$A$6:$J$9, 5, FALSE) + $F69*VLOOKUP($F$1, PROPERTY_BASKET!$A$6:$J$9, 5, FALSE)</f>
        <v>1.81</v>
      </c>
      <c r="U69">
        <f>$D69*VLOOKUP($D$1, PROPERTY_BASKET!$A$6:$J$9, 6, FALSE) + $E69*VLOOKUP($E$1, PROPERTY_BASKET!$A$6:$J$9, 6, FALSE) + $F69*VLOOKUP($F$1, PROPERTY_BASKET!$A$6:$J$9, 6, FALSE)</f>
        <v>35.450000000000003</v>
      </c>
      <c r="V69">
        <f>$D69*VLOOKUP($D$1, PROPERTY_BASKET!$A$6:$J$9, 4, FALSE) + $E69*VLOOKUP($E$1, PROPERTY_BASKET!$A$6:$J$9, 4, FALSE) + $F69*VLOOKUP($F$1, PROPERTY_BASKET!$A$6:$J$9, 4, FALSE)</f>
        <v>3.617</v>
      </c>
      <c r="W69">
        <f>$D69*VLOOKUP($D$1, PROPERTY_BASKET!$A$6:$J$9, 3, FALSE) + $E69*VLOOKUP($E$1, PROPERTY_BASKET!$A$6:$J$9, 3, FALSE) + $F69*VLOOKUP($F$1, PROPERTY_BASKET!$A$6:$J$9, 3, FALSE)</f>
        <v>12.968</v>
      </c>
      <c r="X69">
        <f>$D69*VLOOKUP($D$1, PROPERTY_BASKET!$A$6:$J$9, 2, FALSE) + $E69*VLOOKUP($E$1, PROPERTY_BASKET!$A$6:$J$9, 2, FALSE) + $F69*VLOOKUP($F$1, PROPERTY_BASKET!$A$6:$J$9, 2, FALSE)</f>
        <v>3.16</v>
      </c>
      <c r="Y69">
        <f>$D69*VLOOKUP($D$1, PROPERTY_BASKET!$A$6:$J$9, 10, FALSE) + $E69*VLOOKUP($E$1, PROPERTY_BASKET!$A$6:$J$9, 10, FALSE) + $F69*VLOOKUP($F$1, PROPERTY_BASKET!$A$6:$J$9, 10, FALSE)</f>
        <v>17</v>
      </c>
      <c r="AG69" s="9">
        <f>_xlfn.XLOOKUP(G69,PROPERTY_BASKET!$S$1:$S$4,PROPERTY_BASKET!$X$1:$X$4)</f>
        <v>0</v>
      </c>
      <c r="AH69" s="9">
        <f>_xlfn.XLOOKUP($G69,PROPERTY_BASKET!$S$1:$S$4,PROPERTY_BASKET!$T$1:$T$4)</f>
        <v>132.91</v>
      </c>
      <c r="AI69" s="9">
        <f>_xlfn.XLOOKUP($G69,PROPERTY_BASKET!$S$1:$S$4,PROPERTY_BASKET!$U$1:$U$4)</f>
        <v>1.7</v>
      </c>
      <c r="AJ69" s="9">
        <f>_xlfn.XLOOKUP($G69,PROPERTY_BASKET!$S$1:$S$4,PROPERTY_BASKET!$W$1:$W$4)</f>
        <v>0</v>
      </c>
      <c r="AK69" s="9">
        <f>_xlfn.XLOOKUP($I69,PROPERTY_BASKET!$Z$1:$Z$9,PROPERTY_BASKET!$AA$1:$AA$9)</f>
        <v>0.95</v>
      </c>
      <c r="AL69" s="9">
        <f>_xlfn.XLOOKUP($I69,PROPERTY_BASKET!$Z$1:$Z$9,PROPERTY_BASKET!$AB$1:$AB$9)</f>
        <v>36.700000000000003</v>
      </c>
      <c r="AM69" s="9">
        <f>_xlfn.XLOOKUP($I69,PROPERTY_BASKET!$Z$1:$Z$9,PROPERTY_BASKET!$AC$1:$AC$9)</f>
        <v>26.7</v>
      </c>
      <c r="AN69" s="9">
        <f>_xlfn.XLOOKUP($I69,PROPERTY_BASKET!$Z$1:$Z$9,PROPERTY_BASKET!$AD$1:$AD$9)</f>
        <v>3.86</v>
      </c>
      <c r="AO69" s="9">
        <f>_xlfn.XLOOKUP($I69,PROPERTY_BASKET!$Z$1:$Z$9,PROPERTY_BASKET!$AE$1:$AE$9)</f>
        <v>77.400000000000006</v>
      </c>
      <c r="AP69" s="9">
        <f>_xlfn.XLOOKUP($I69,PROPERTY_BASKET!$Z$1:$Z$9,PROPERTY_BASKET!$AF$1:$AF$9)</f>
        <v>0.06</v>
      </c>
      <c r="AQ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ht="17.25" customHeight="1" x14ac:dyDescent="0.2">
      <c r="A70" s="9" t="s">
        <v>36</v>
      </c>
      <c r="B70" s="9" t="s">
        <v>29</v>
      </c>
      <c r="C70" s="9" t="s">
        <v>30</v>
      </c>
      <c r="D70" s="9">
        <f t="shared" si="4"/>
        <v>0.33333333333333331</v>
      </c>
      <c r="E70" s="9">
        <f t="shared" si="5"/>
        <v>0.33333333333333331</v>
      </c>
      <c r="F70" s="9">
        <f t="shared" si="6"/>
        <v>0.33333333333333331</v>
      </c>
      <c r="G70" s="9" t="s">
        <v>33</v>
      </c>
      <c r="H70" s="9" t="str">
        <f t="shared" si="7"/>
        <v>IBrClCs</v>
      </c>
      <c r="I70" t="s">
        <v>38</v>
      </c>
      <c r="J70" s="11">
        <v>21.503499999999999</v>
      </c>
      <c r="K70" s="9">
        <f>_xlfn.XLOOKUP($G70,PROPERTY_BASKET!$S$1:$S$4,PROPERTY_BASKET!$U$1:$U$4)</f>
        <v>1.7</v>
      </c>
      <c r="L70">
        <v>132.91</v>
      </c>
      <c r="M70">
        <v>0</v>
      </c>
      <c r="N70">
        <v>1.19</v>
      </c>
      <c r="O70">
        <v>207</v>
      </c>
      <c r="P70">
        <v>0.36</v>
      </c>
      <c r="Q70">
        <v>7.4169999999999998</v>
      </c>
      <c r="R70">
        <v>2.33</v>
      </c>
      <c r="S70">
        <v>82</v>
      </c>
      <c r="T70">
        <f>$D70*VLOOKUP($D$1, PROPERTY_BASKET!$A$6:$J$9, 5, FALSE) + $E70*VLOOKUP($E$1, PROPERTY_BASKET!$A$6:$J$9, 5, FALSE) + $F70*VLOOKUP($F$1, PROPERTY_BASKET!$A$6:$J$9, 5, FALSE)</f>
        <v>1.9166666666666665</v>
      </c>
      <c r="U70">
        <f>$D70*VLOOKUP($D$1, PROPERTY_BASKET!$A$6:$J$9, 6, FALSE) + $E70*VLOOKUP($E$1, PROPERTY_BASKET!$A$6:$J$9, 6, FALSE) + $F70*VLOOKUP($F$1, PROPERTY_BASKET!$A$6:$J$9, 6, FALSE)</f>
        <v>80.75</v>
      </c>
      <c r="V70">
        <f>$D70*VLOOKUP($D$1, PROPERTY_BASKET!$A$6:$J$9, 4, FALSE) + $E70*VLOOKUP($E$1, PROPERTY_BASKET!$A$6:$J$9, 4, FALSE) + $F70*VLOOKUP($F$1, PROPERTY_BASKET!$A$6:$J$9, 4, FALSE)</f>
        <v>3.3473333333333333</v>
      </c>
      <c r="W70">
        <f>$D70*VLOOKUP($D$1, PROPERTY_BASKET!$A$6:$J$9, 3, FALSE) + $E70*VLOOKUP($E$1, PROPERTY_BASKET!$A$6:$J$9, 3, FALSE) + $F70*VLOOKUP($F$1, PROPERTY_BASKET!$A$6:$J$9, 3, FALSE)</f>
        <v>11.744333333333332</v>
      </c>
      <c r="X70">
        <f>$D70*VLOOKUP($D$1, PROPERTY_BASKET!$A$6:$J$9, 2, FALSE) + $E70*VLOOKUP($E$1, PROPERTY_BASKET!$A$6:$J$9, 2, FALSE) + $F70*VLOOKUP($F$1, PROPERTY_BASKET!$A$6:$J$9, 2, FALSE)</f>
        <v>2.9266666666666667</v>
      </c>
      <c r="Y70">
        <f>$D70*VLOOKUP($D$1, PROPERTY_BASKET!$A$6:$J$9, 10, FALSE) + $E70*VLOOKUP($E$1, PROPERTY_BASKET!$A$6:$J$9, 10, FALSE) + $F70*VLOOKUP($F$1, PROPERTY_BASKET!$A$6:$J$9, 10, FALSE)</f>
        <v>35</v>
      </c>
      <c r="AG70" s="9">
        <f>_xlfn.XLOOKUP(G70,PROPERTY_BASKET!$S$1:$S$4,PROPERTY_BASKET!$X$1:$X$4)</f>
        <v>0</v>
      </c>
      <c r="AH70" s="9">
        <f>_xlfn.XLOOKUP($G70,PROPERTY_BASKET!$S$1:$S$4,PROPERTY_BASKET!$T$1:$T$4)</f>
        <v>132.91</v>
      </c>
      <c r="AI70" s="9">
        <f>_xlfn.XLOOKUP($G70,PROPERTY_BASKET!$S$1:$S$4,PROPERTY_BASKET!$U$1:$U$4)</f>
        <v>1.7</v>
      </c>
      <c r="AJ70" s="9">
        <f>_xlfn.XLOOKUP($G70,PROPERTY_BASKET!$S$1:$S$4,PROPERTY_BASKET!$W$1:$W$4)</f>
        <v>0</v>
      </c>
      <c r="AK70" s="9">
        <f>_xlfn.XLOOKUP($I70,PROPERTY_BASKET!$Z$1:$Z$9,PROPERTY_BASKET!$AA$1:$AA$9)</f>
        <v>1.1000000000000001</v>
      </c>
      <c r="AL70" s="9">
        <f>_xlfn.XLOOKUP($I70,PROPERTY_BASKET!$Z$1:$Z$9,PROPERTY_BASKET!$AB$1:$AB$9)</f>
        <v>32.299999999999997</v>
      </c>
      <c r="AM70" s="9">
        <f>_xlfn.XLOOKUP($I70,PROPERTY_BASKET!$Z$1:$Z$9,PROPERTY_BASKET!$AC$1:$AC$9)</f>
        <v>27.3</v>
      </c>
      <c r="AN70" s="9">
        <f>_xlfn.XLOOKUP($I70,PROPERTY_BASKET!$Z$1:$Z$9,PROPERTY_BASKET!$AD$1:$AD$9)</f>
        <v>4.09</v>
      </c>
      <c r="AO70" s="9">
        <f>_xlfn.XLOOKUP($I70,PROPERTY_BASKET!$Z$1:$Z$9,PROPERTY_BASKET!$AE$1:$AE$9)</f>
        <v>96.2</v>
      </c>
      <c r="AP70" s="9">
        <f>_xlfn.XLOOKUP($I70,PROPERTY_BASKET!$Z$1:$Z$9,PROPERTY_BASKET!$AF$1:$AF$9)</f>
        <v>-0.01</v>
      </c>
      <c r="AQ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ht="17.25" customHeight="1" x14ac:dyDescent="0.2">
      <c r="A71" s="9" t="s">
        <v>36</v>
      </c>
      <c r="B71" s="9" t="s">
        <v>30</v>
      </c>
      <c r="C71" s="9" t="s">
        <v>30</v>
      </c>
      <c r="D71" s="9">
        <f t="shared" si="4"/>
        <v>0.66666666666666663</v>
      </c>
      <c r="E71" s="9">
        <f t="shared" si="5"/>
        <v>0</v>
      </c>
      <c r="F71" s="9">
        <f t="shared" si="6"/>
        <v>0.33333333333333331</v>
      </c>
      <c r="G71" s="9" t="s">
        <v>33</v>
      </c>
      <c r="H71" s="9" t="str">
        <f t="shared" si="7"/>
        <v>IClClCs</v>
      </c>
      <c r="I71" t="s">
        <v>38</v>
      </c>
      <c r="J71" s="11">
        <v>21.459299999999999</v>
      </c>
      <c r="K71" s="9">
        <f>_xlfn.XLOOKUP($G71,PROPERTY_BASKET!$S$1:$S$4,PROPERTY_BASKET!$U$1:$U$4)</f>
        <v>1.7</v>
      </c>
      <c r="L71">
        <v>132.91</v>
      </c>
      <c r="M71">
        <v>0</v>
      </c>
      <c r="N71">
        <v>1.19</v>
      </c>
      <c r="O71">
        <v>207</v>
      </c>
      <c r="P71">
        <v>0.36</v>
      </c>
      <c r="Q71">
        <v>7.4169999999999998</v>
      </c>
      <c r="R71">
        <v>2.33</v>
      </c>
      <c r="S71">
        <v>82</v>
      </c>
      <c r="T71">
        <f>$D71*VLOOKUP($D$1, PROPERTY_BASKET!$A$6:$J$9, 5, FALSE) + $E71*VLOOKUP($E$1, PROPERTY_BASKET!$A$6:$J$9, 5, FALSE) + $F71*VLOOKUP($F$1, PROPERTY_BASKET!$A$6:$J$9, 5, FALSE)</f>
        <v>1.8666666666666665</v>
      </c>
      <c r="U71">
        <f>$D71*VLOOKUP($D$1, PROPERTY_BASKET!$A$6:$J$9, 6, FALSE) + $E71*VLOOKUP($E$1, PROPERTY_BASKET!$A$6:$J$9, 6, FALSE) + $F71*VLOOKUP($F$1, PROPERTY_BASKET!$A$6:$J$9, 6, FALSE)</f>
        <v>65.933333333333337</v>
      </c>
      <c r="V71">
        <f>$D71*VLOOKUP($D$1, PROPERTY_BASKET!$A$6:$J$9, 4, FALSE) + $E71*VLOOKUP($E$1, PROPERTY_BASKET!$A$6:$J$9, 4, FALSE) + $F71*VLOOKUP($F$1, PROPERTY_BASKET!$A$6:$J$9, 4, FALSE)</f>
        <v>3.4313333333333333</v>
      </c>
      <c r="W71">
        <f>$D71*VLOOKUP($D$1, PROPERTY_BASKET!$A$6:$J$9, 3, FALSE) + $E71*VLOOKUP($E$1, PROPERTY_BASKET!$A$6:$J$9, 3, FALSE) + $F71*VLOOKUP($F$1, PROPERTY_BASKET!$A$6:$J$9, 3, FALSE)</f>
        <v>12.129</v>
      </c>
      <c r="X71">
        <f>$D71*VLOOKUP($D$1, PROPERTY_BASKET!$A$6:$J$9, 2, FALSE) + $E71*VLOOKUP($E$1, PROPERTY_BASKET!$A$6:$J$9, 2, FALSE) + $F71*VLOOKUP($F$1, PROPERTY_BASKET!$A$6:$J$9, 2, FALSE)</f>
        <v>2.9933333333333332</v>
      </c>
      <c r="Y71">
        <f>$D71*VLOOKUP($D$1, PROPERTY_BASKET!$A$6:$J$9, 10, FALSE) + $E71*VLOOKUP($E$1, PROPERTY_BASKET!$A$6:$J$9, 10, FALSE) + $F71*VLOOKUP($F$1, PROPERTY_BASKET!$A$6:$J$9, 10, FALSE)</f>
        <v>28.999999999999996</v>
      </c>
      <c r="AG71" s="9">
        <f>_xlfn.XLOOKUP(G71,PROPERTY_BASKET!$S$1:$S$4,PROPERTY_BASKET!$X$1:$X$4)</f>
        <v>0</v>
      </c>
      <c r="AH71" s="9">
        <f>_xlfn.XLOOKUP($G71,PROPERTY_BASKET!$S$1:$S$4,PROPERTY_BASKET!$T$1:$T$4)</f>
        <v>132.91</v>
      </c>
      <c r="AI71" s="9">
        <f>_xlfn.XLOOKUP($G71,PROPERTY_BASKET!$S$1:$S$4,PROPERTY_BASKET!$U$1:$U$4)</f>
        <v>1.7</v>
      </c>
      <c r="AJ71" s="9">
        <f>_xlfn.XLOOKUP($G71,PROPERTY_BASKET!$S$1:$S$4,PROPERTY_BASKET!$W$1:$W$4)</f>
        <v>0</v>
      </c>
      <c r="AK71" s="9">
        <f>_xlfn.XLOOKUP($I71,PROPERTY_BASKET!$Z$1:$Z$9,PROPERTY_BASKET!$AA$1:$AA$9)</f>
        <v>1.1000000000000001</v>
      </c>
      <c r="AL71" s="9">
        <f>_xlfn.XLOOKUP($I71,PROPERTY_BASKET!$Z$1:$Z$9,PROPERTY_BASKET!$AB$1:$AB$9)</f>
        <v>32.299999999999997</v>
      </c>
      <c r="AM71" s="9">
        <f>_xlfn.XLOOKUP($I71,PROPERTY_BASKET!$Z$1:$Z$9,PROPERTY_BASKET!$AC$1:$AC$9)</f>
        <v>27.3</v>
      </c>
      <c r="AN71" s="9">
        <f>_xlfn.XLOOKUP($I71,PROPERTY_BASKET!$Z$1:$Z$9,PROPERTY_BASKET!$AD$1:$AD$9)</f>
        <v>4.09</v>
      </c>
      <c r="AO71" s="9">
        <f>_xlfn.XLOOKUP($I71,PROPERTY_BASKET!$Z$1:$Z$9,PROPERTY_BASKET!$AE$1:$AE$9)</f>
        <v>96.2</v>
      </c>
      <c r="AP71" s="9">
        <f>_xlfn.XLOOKUP($I71,PROPERTY_BASKET!$Z$1:$Z$9,PROPERTY_BASKET!$AF$1:$AF$9)</f>
        <v>-0.01</v>
      </c>
      <c r="AQ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ht="17.25" customHeight="1" x14ac:dyDescent="0.2">
      <c r="A72" s="9" t="s">
        <v>29</v>
      </c>
      <c r="B72" s="9" t="s">
        <v>30</v>
      </c>
      <c r="C72" s="9" t="s">
        <v>30</v>
      </c>
      <c r="D72" s="9">
        <f t="shared" si="4"/>
        <v>0.66666666666666663</v>
      </c>
      <c r="E72" s="9">
        <f t="shared" si="5"/>
        <v>0.33333333333333331</v>
      </c>
      <c r="F72" s="9">
        <f t="shared" si="6"/>
        <v>0</v>
      </c>
      <c r="G72" s="9" t="s">
        <v>33</v>
      </c>
      <c r="H72" s="9" t="str">
        <f t="shared" si="7"/>
        <v>BrClClCs</v>
      </c>
      <c r="I72" t="s">
        <v>37</v>
      </c>
      <c r="J72" s="11">
        <v>21.431699999999999</v>
      </c>
      <c r="K72" s="9">
        <f>_xlfn.XLOOKUP($G72,PROPERTY_BASKET!$S$1:$S$4,PROPERTY_BASKET!$U$1:$U$4)</f>
        <v>1.7</v>
      </c>
      <c r="L72">
        <v>132.91</v>
      </c>
      <c r="M72">
        <v>0</v>
      </c>
      <c r="N72">
        <v>1.19</v>
      </c>
      <c r="O72">
        <v>207</v>
      </c>
      <c r="P72">
        <v>0.36</v>
      </c>
      <c r="Q72">
        <v>7.4169999999999998</v>
      </c>
      <c r="R72">
        <v>2.33</v>
      </c>
      <c r="S72">
        <v>82</v>
      </c>
      <c r="T72">
        <f>$D72*VLOOKUP($D$1, PROPERTY_BASKET!$A$6:$J$9, 5, FALSE) + $E72*VLOOKUP($E$1, PROPERTY_BASKET!$A$6:$J$9, 5, FALSE) + $F72*VLOOKUP($F$1, PROPERTY_BASKET!$A$6:$J$9, 5, FALSE)</f>
        <v>1.8599999999999999</v>
      </c>
      <c r="U72">
        <f>$D72*VLOOKUP($D$1, PROPERTY_BASKET!$A$6:$J$9, 6, FALSE) + $E72*VLOOKUP($E$1, PROPERTY_BASKET!$A$6:$J$9, 6, FALSE) + $F72*VLOOKUP($F$1, PROPERTY_BASKET!$A$6:$J$9, 6, FALSE)</f>
        <v>50.266666666666666</v>
      </c>
      <c r="V72">
        <f>$D72*VLOOKUP($D$1, PROPERTY_BASKET!$A$6:$J$9, 4, FALSE) + $E72*VLOOKUP($E$1, PROPERTY_BASKET!$A$6:$J$9, 4, FALSE) + $F72*VLOOKUP($F$1, PROPERTY_BASKET!$A$6:$J$9, 4, FALSE)</f>
        <v>3.5329999999999999</v>
      </c>
      <c r="W72">
        <f>$D72*VLOOKUP($D$1, PROPERTY_BASKET!$A$6:$J$9, 3, FALSE) + $E72*VLOOKUP($E$1, PROPERTY_BASKET!$A$6:$J$9, 3, FALSE) + $F72*VLOOKUP($F$1, PROPERTY_BASKET!$A$6:$J$9, 3, FALSE)</f>
        <v>12.583333333333332</v>
      </c>
      <c r="X72">
        <f>$D72*VLOOKUP($D$1, PROPERTY_BASKET!$A$6:$J$9, 2, FALSE) + $E72*VLOOKUP($E$1, PROPERTY_BASKET!$A$6:$J$9, 2, FALSE) + $F72*VLOOKUP($F$1, PROPERTY_BASKET!$A$6:$J$9, 2, FALSE)</f>
        <v>3.0933333333333328</v>
      </c>
      <c r="Y72">
        <f>$D72*VLOOKUP($D$1, PROPERTY_BASKET!$A$6:$J$9, 10, FALSE) + $E72*VLOOKUP($E$1, PROPERTY_BASKET!$A$6:$J$9, 10, FALSE) + $F72*VLOOKUP($F$1, PROPERTY_BASKET!$A$6:$J$9, 10, FALSE)</f>
        <v>23</v>
      </c>
      <c r="AG72" s="9">
        <f>_xlfn.XLOOKUP(G72,PROPERTY_BASKET!$S$1:$S$4,PROPERTY_BASKET!$X$1:$X$4)</f>
        <v>0</v>
      </c>
      <c r="AH72" s="9">
        <f>_xlfn.XLOOKUP($G72,PROPERTY_BASKET!$S$1:$S$4,PROPERTY_BASKET!$T$1:$T$4)</f>
        <v>132.91</v>
      </c>
      <c r="AI72" s="9">
        <f>_xlfn.XLOOKUP($G72,PROPERTY_BASKET!$S$1:$S$4,PROPERTY_BASKET!$U$1:$U$4)</f>
        <v>1.7</v>
      </c>
      <c r="AJ72" s="9">
        <f>_xlfn.XLOOKUP($G72,PROPERTY_BASKET!$S$1:$S$4,PROPERTY_BASKET!$W$1:$W$4)</f>
        <v>0</v>
      </c>
      <c r="AK72" s="9">
        <f>_xlfn.XLOOKUP($I72,PROPERTY_BASKET!$Z$1:$Z$9,PROPERTY_BASKET!$AA$1:$AA$9)</f>
        <v>0.95</v>
      </c>
      <c r="AL72" s="9">
        <f>_xlfn.XLOOKUP($I72,PROPERTY_BASKET!$Z$1:$Z$9,PROPERTY_BASKET!$AB$1:$AB$9)</f>
        <v>36.700000000000003</v>
      </c>
      <c r="AM72" s="9">
        <f>_xlfn.XLOOKUP($I72,PROPERTY_BASKET!$Z$1:$Z$9,PROPERTY_BASKET!$AC$1:$AC$9)</f>
        <v>26.7</v>
      </c>
      <c r="AN72" s="9">
        <f>_xlfn.XLOOKUP($I72,PROPERTY_BASKET!$Z$1:$Z$9,PROPERTY_BASKET!$AD$1:$AD$9)</f>
        <v>3.86</v>
      </c>
      <c r="AO72" s="9">
        <f>_xlfn.XLOOKUP($I72,PROPERTY_BASKET!$Z$1:$Z$9,PROPERTY_BASKET!$AE$1:$AE$9)</f>
        <v>77.400000000000006</v>
      </c>
      <c r="AP72" s="9">
        <f>_xlfn.XLOOKUP($I72,PROPERTY_BASKET!$Z$1:$Z$9,PROPERTY_BASKET!$AF$1:$AF$9)</f>
        <v>0.06</v>
      </c>
      <c r="AQ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ht="17.25" customHeight="1" x14ac:dyDescent="0.2">
      <c r="A73" s="9" t="s">
        <v>29</v>
      </c>
      <c r="B73" s="9" t="s">
        <v>30</v>
      </c>
      <c r="C73" s="9" t="s">
        <v>30</v>
      </c>
      <c r="D73" s="9">
        <f t="shared" si="4"/>
        <v>0.66666666666666663</v>
      </c>
      <c r="E73" s="9">
        <f t="shared" si="5"/>
        <v>0.33333333333333331</v>
      </c>
      <c r="F73" s="9">
        <f t="shared" si="6"/>
        <v>0</v>
      </c>
      <c r="G73" s="9" t="s">
        <v>35</v>
      </c>
      <c r="H73" s="9" t="str">
        <f t="shared" si="7"/>
        <v>BrClClMA</v>
      </c>
      <c r="I73" t="s">
        <v>37</v>
      </c>
      <c r="J73" s="11">
        <v>21.232399999999998</v>
      </c>
      <c r="K73" s="9">
        <f>_xlfn.XLOOKUP($G73,PROPERTY_BASKET!$S$1:$S$4,PROPERTY_BASKET!$U$1:$U$4)</f>
        <v>2.17</v>
      </c>
      <c r="L73">
        <v>32.07</v>
      </c>
      <c r="M73">
        <v>2.2999999999999998</v>
      </c>
      <c r="N73">
        <v>1.19</v>
      </c>
      <c r="O73">
        <v>207</v>
      </c>
      <c r="P73">
        <v>0.36</v>
      </c>
      <c r="Q73">
        <v>7.4169999999999998</v>
      </c>
      <c r="R73">
        <v>2.33</v>
      </c>
      <c r="S73">
        <v>82</v>
      </c>
      <c r="T73">
        <f>$D73*VLOOKUP($D$1, PROPERTY_BASKET!$A$6:$J$9, 5, FALSE) + $E73*VLOOKUP($E$1, PROPERTY_BASKET!$A$6:$J$9, 5, FALSE) + $F73*VLOOKUP($F$1, PROPERTY_BASKET!$A$6:$J$9, 5, FALSE)</f>
        <v>1.8599999999999999</v>
      </c>
      <c r="U73">
        <f>$D73*VLOOKUP($D$1, PROPERTY_BASKET!$A$6:$J$9, 6, FALSE) + $E73*VLOOKUP($E$1, PROPERTY_BASKET!$A$6:$J$9, 6, FALSE) + $F73*VLOOKUP($F$1, PROPERTY_BASKET!$A$6:$J$9, 6, FALSE)</f>
        <v>50.266666666666666</v>
      </c>
      <c r="V73">
        <f>$D73*VLOOKUP($D$1, PROPERTY_BASKET!$A$6:$J$9, 4, FALSE) + $E73*VLOOKUP($E$1, PROPERTY_BASKET!$A$6:$J$9, 4, FALSE) + $F73*VLOOKUP($F$1, PROPERTY_BASKET!$A$6:$J$9, 4, FALSE)</f>
        <v>3.5329999999999999</v>
      </c>
      <c r="W73">
        <f>$D73*VLOOKUP($D$1, PROPERTY_BASKET!$A$6:$J$9, 3, FALSE) + $E73*VLOOKUP($E$1, PROPERTY_BASKET!$A$6:$J$9, 3, FALSE) + $F73*VLOOKUP($F$1, PROPERTY_BASKET!$A$6:$J$9, 3, FALSE)</f>
        <v>12.583333333333332</v>
      </c>
      <c r="X73">
        <f>$D73*VLOOKUP($D$1, PROPERTY_BASKET!$A$6:$J$9, 2, FALSE) + $E73*VLOOKUP($E$1, PROPERTY_BASKET!$A$6:$J$9, 2, FALSE) + $F73*VLOOKUP($F$1, PROPERTY_BASKET!$A$6:$J$9, 2, FALSE)</f>
        <v>3.0933333333333328</v>
      </c>
      <c r="Y73">
        <f>$D73*VLOOKUP($D$1, PROPERTY_BASKET!$A$6:$J$9, 10, FALSE) + $E73*VLOOKUP($E$1, PROPERTY_BASKET!$A$6:$J$9, 10, FALSE) + $F73*VLOOKUP($F$1, PROPERTY_BASKET!$A$6:$J$9, 10, FALSE)</f>
        <v>23</v>
      </c>
      <c r="AG73" s="9">
        <f>_xlfn.XLOOKUP(G73,PROPERTY_BASKET!$S$1:$S$4,PROPERTY_BASKET!$X$1:$X$4)</f>
        <v>2.2999999999999998</v>
      </c>
      <c r="AH73" s="9">
        <f>_xlfn.XLOOKUP($G73,PROPERTY_BASKET!$S$1:$S$4,PROPERTY_BASKET!$T$1:$T$4)</f>
        <v>32.07</v>
      </c>
      <c r="AI73" s="9">
        <f>_xlfn.XLOOKUP($G73,PROPERTY_BASKET!$S$1:$S$4,PROPERTY_BASKET!$U$1:$U$4)</f>
        <v>2.17</v>
      </c>
      <c r="AJ73" s="9">
        <f>_xlfn.XLOOKUP($G73,PROPERTY_BASKET!$S$1:$S$4,PROPERTY_BASKET!$W$1:$W$4)</f>
        <v>3</v>
      </c>
      <c r="AK73" s="9">
        <f>_xlfn.XLOOKUP($I73,PROPERTY_BASKET!$Z$1:$Z$9,PROPERTY_BASKET!$AA$1:$AA$9)</f>
        <v>0.95</v>
      </c>
      <c r="AL73" s="9">
        <f>_xlfn.XLOOKUP($I73,PROPERTY_BASKET!$Z$1:$Z$9,PROPERTY_BASKET!$AB$1:$AB$9)</f>
        <v>36.700000000000003</v>
      </c>
      <c r="AM73" s="9">
        <f>_xlfn.XLOOKUP($I73,PROPERTY_BASKET!$Z$1:$Z$9,PROPERTY_BASKET!$AC$1:$AC$9)</f>
        <v>26.7</v>
      </c>
      <c r="AN73" s="9">
        <f>_xlfn.XLOOKUP($I73,PROPERTY_BASKET!$Z$1:$Z$9,PROPERTY_BASKET!$AD$1:$AD$9)</f>
        <v>3.86</v>
      </c>
      <c r="AO73" s="9">
        <f>_xlfn.XLOOKUP($I73,PROPERTY_BASKET!$Z$1:$Z$9,PROPERTY_BASKET!$AE$1:$AE$9)</f>
        <v>77.400000000000006</v>
      </c>
      <c r="AP73" s="9">
        <f>_xlfn.XLOOKUP($I73,PROPERTY_BASKET!$Z$1:$Z$9,PROPERTY_BASKET!$AF$1:$AF$9)</f>
        <v>0.06</v>
      </c>
      <c r="AQ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ht="17.25" customHeight="1" x14ac:dyDescent="0.2">
      <c r="A74" s="9" t="s">
        <v>29</v>
      </c>
      <c r="B74" s="9" t="s">
        <v>30</v>
      </c>
      <c r="C74" s="9" t="s">
        <v>30</v>
      </c>
      <c r="D74" s="9">
        <f t="shared" si="4"/>
        <v>0.66666666666666663</v>
      </c>
      <c r="E74" s="9">
        <f t="shared" si="5"/>
        <v>0.33333333333333331</v>
      </c>
      <c r="F74" s="9">
        <f t="shared" si="6"/>
        <v>0</v>
      </c>
      <c r="G74" s="9" t="s">
        <v>33</v>
      </c>
      <c r="H74" s="9" t="str">
        <f t="shared" si="7"/>
        <v>BrClClCs</v>
      </c>
      <c r="I74" t="s">
        <v>38</v>
      </c>
      <c r="J74" s="11">
        <v>21.1953</v>
      </c>
      <c r="K74" s="9">
        <f>_xlfn.XLOOKUP($G74,PROPERTY_BASKET!$S$1:$S$4,PROPERTY_BASKET!$U$1:$U$4)</f>
        <v>1.7</v>
      </c>
      <c r="L74">
        <v>132.91</v>
      </c>
      <c r="M74">
        <v>0</v>
      </c>
      <c r="N74">
        <v>1.19</v>
      </c>
      <c r="O74">
        <v>207</v>
      </c>
      <c r="P74">
        <v>0.36</v>
      </c>
      <c r="Q74">
        <v>7.4169999999999998</v>
      </c>
      <c r="R74">
        <v>2.33</v>
      </c>
      <c r="S74">
        <v>82</v>
      </c>
      <c r="T74">
        <f>$D74*VLOOKUP($D$1, PROPERTY_BASKET!$A$6:$J$9, 5, FALSE) + $E74*VLOOKUP($E$1, PROPERTY_BASKET!$A$6:$J$9, 5, FALSE) + $F74*VLOOKUP($F$1, PROPERTY_BASKET!$A$6:$J$9, 5, FALSE)</f>
        <v>1.8599999999999999</v>
      </c>
      <c r="U74">
        <f>$D74*VLOOKUP($D$1, PROPERTY_BASKET!$A$6:$J$9, 6, FALSE) + $E74*VLOOKUP($E$1, PROPERTY_BASKET!$A$6:$J$9, 6, FALSE) + $F74*VLOOKUP($F$1, PROPERTY_BASKET!$A$6:$J$9, 6, FALSE)</f>
        <v>50.266666666666666</v>
      </c>
      <c r="V74">
        <f>$D74*VLOOKUP($D$1, PROPERTY_BASKET!$A$6:$J$9, 4, FALSE) + $E74*VLOOKUP($E$1, PROPERTY_BASKET!$A$6:$J$9, 4, FALSE) + $F74*VLOOKUP($F$1, PROPERTY_BASKET!$A$6:$J$9, 4, FALSE)</f>
        <v>3.5329999999999999</v>
      </c>
      <c r="W74">
        <f>$D74*VLOOKUP($D$1, PROPERTY_BASKET!$A$6:$J$9, 3, FALSE) + $E74*VLOOKUP($E$1, PROPERTY_BASKET!$A$6:$J$9, 3, FALSE) + $F74*VLOOKUP($F$1, PROPERTY_BASKET!$A$6:$J$9, 3, FALSE)</f>
        <v>12.583333333333332</v>
      </c>
      <c r="X74">
        <f>$D74*VLOOKUP($D$1, PROPERTY_BASKET!$A$6:$J$9, 2, FALSE) + $E74*VLOOKUP($E$1, PROPERTY_BASKET!$A$6:$J$9, 2, FALSE) + $F74*VLOOKUP($F$1, PROPERTY_BASKET!$A$6:$J$9, 2, FALSE)</f>
        <v>3.0933333333333328</v>
      </c>
      <c r="Y74">
        <f>$D74*VLOOKUP($D$1, PROPERTY_BASKET!$A$6:$J$9, 10, FALSE) + $E74*VLOOKUP($E$1, PROPERTY_BASKET!$A$6:$J$9, 10, FALSE) + $F74*VLOOKUP($F$1, PROPERTY_BASKET!$A$6:$J$9, 10, FALSE)</f>
        <v>23</v>
      </c>
      <c r="AG74" s="9">
        <f>_xlfn.XLOOKUP(G74,PROPERTY_BASKET!$S$1:$S$4,PROPERTY_BASKET!$X$1:$X$4)</f>
        <v>0</v>
      </c>
      <c r="AH74" s="9">
        <f>_xlfn.XLOOKUP($G74,PROPERTY_BASKET!$S$1:$S$4,PROPERTY_BASKET!$T$1:$T$4)</f>
        <v>132.91</v>
      </c>
      <c r="AI74" s="9">
        <f>_xlfn.XLOOKUP($G74,PROPERTY_BASKET!$S$1:$S$4,PROPERTY_BASKET!$U$1:$U$4)</f>
        <v>1.7</v>
      </c>
      <c r="AJ74" s="9">
        <f>_xlfn.XLOOKUP($G74,PROPERTY_BASKET!$S$1:$S$4,PROPERTY_BASKET!$W$1:$W$4)</f>
        <v>0</v>
      </c>
      <c r="AK74" s="9">
        <f>_xlfn.XLOOKUP($I74,PROPERTY_BASKET!$Z$1:$Z$9,PROPERTY_BASKET!$AA$1:$AA$9)</f>
        <v>1.1000000000000001</v>
      </c>
      <c r="AL74" s="9">
        <f>_xlfn.XLOOKUP($I74,PROPERTY_BASKET!$Z$1:$Z$9,PROPERTY_BASKET!$AB$1:$AB$9)</f>
        <v>32.299999999999997</v>
      </c>
      <c r="AM74" s="9">
        <f>_xlfn.XLOOKUP($I74,PROPERTY_BASKET!$Z$1:$Z$9,PROPERTY_BASKET!$AC$1:$AC$9)</f>
        <v>27.3</v>
      </c>
      <c r="AN74" s="9">
        <f>_xlfn.XLOOKUP($I74,PROPERTY_BASKET!$Z$1:$Z$9,PROPERTY_BASKET!$AD$1:$AD$9)</f>
        <v>4.09</v>
      </c>
      <c r="AO74" s="9">
        <f>_xlfn.XLOOKUP($I74,PROPERTY_BASKET!$Z$1:$Z$9,PROPERTY_BASKET!$AE$1:$AE$9)</f>
        <v>96.2</v>
      </c>
      <c r="AP74" s="9">
        <f>_xlfn.XLOOKUP($I74,PROPERTY_BASKET!$Z$1:$Z$9,PROPERTY_BASKET!$AF$1:$AF$9)</f>
        <v>-0.01</v>
      </c>
      <c r="AQ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ht="17.25" customHeight="1" x14ac:dyDescent="0.2">
      <c r="A75" s="9" t="s">
        <v>36</v>
      </c>
      <c r="B75" s="9" t="s">
        <v>30</v>
      </c>
      <c r="C75" s="9" t="s">
        <v>30</v>
      </c>
      <c r="D75" s="9">
        <f t="shared" si="4"/>
        <v>0.66666666666666663</v>
      </c>
      <c r="E75" s="9">
        <f t="shared" si="5"/>
        <v>0</v>
      </c>
      <c r="F75" s="9">
        <f t="shared" si="6"/>
        <v>0.33333333333333331</v>
      </c>
      <c r="G75" s="9" t="s">
        <v>35</v>
      </c>
      <c r="H75" s="9" t="str">
        <f t="shared" si="7"/>
        <v>IClClMA</v>
      </c>
      <c r="I75" t="s">
        <v>38</v>
      </c>
      <c r="J75" s="11">
        <v>20.980499999999999</v>
      </c>
      <c r="K75" s="9">
        <f>_xlfn.XLOOKUP($G75,PROPERTY_BASKET!$S$1:$S$4,PROPERTY_BASKET!$U$1:$U$4)</f>
        <v>2.17</v>
      </c>
      <c r="L75">
        <v>32.07</v>
      </c>
      <c r="M75">
        <v>2.2999999999999998</v>
      </c>
      <c r="N75">
        <v>1.19</v>
      </c>
      <c r="O75">
        <v>207</v>
      </c>
      <c r="P75">
        <v>0.36</v>
      </c>
      <c r="Q75">
        <v>7.4169999999999998</v>
      </c>
      <c r="R75">
        <v>2.33</v>
      </c>
      <c r="S75">
        <v>82</v>
      </c>
      <c r="T75">
        <f>$D75*VLOOKUP($D$1, PROPERTY_BASKET!$A$6:$J$9, 5, FALSE) + $E75*VLOOKUP($E$1, PROPERTY_BASKET!$A$6:$J$9, 5, FALSE) + $F75*VLOOKUP($F$1, PROPERTY_BASKET!$A$6:$J$9, 5, FALSE)</f>
        <v>1.8666666666666665</v>
      </c>
      <c r="U75">
        <f>$D75*VLOOKUP($D$1, PROPERTY_BASKET!$A$6:$J$9, 6, FALSE) + $E75*VLOOKUP($E$1, PROPERTY_BASKET!$A$6:$J$9, 6, FALSE) + $F75*VLOOKUP($F$1, PROPERTY_BASKET!$A$6:$J$9, 6, FALSE)</f>
        <v>65.933333333333337</v>
      </c>
      <c r="V75">
        <f>$D75*VLOOKUP($D$1, PROPERTY_BASKET!$A$6:$J$9, 4, FALSE) + $E75*VLOOKUP($E$1, PROPERTY_BASKET!$A$6:$J$9, 4, FALSE) + $F75*VLOOKUP($F$1, PROPERTY_BASKET!$A$6:$J$9, 4, FALSE)</f>
        <v>3.4313333333333333</v>
      </c>
      <c r="W75">
        <f>$D75*VLOOKUP($D$1, PROPERTY_BASKET!$A$6:$J$9, 3, FALSE) + $E75*VLOOKUP($E$1, PROPERTY_BASKET!$A$6:$J$9, 3, FALSE) + $F75*VLOOKUP($F$1, PROPERTY_BASKET!$A$6:$J$9, 3, FALSE)</f>
        <v>12.129</v>
      </c>
      <c r="X75">
        <f>$D75*VLOOKUP($D$1, PROPERTY_BASKET!$A$6:$J$9, 2, FALSE) + $E75*VLOOKUP($E$1, PROPERTY_BASKET!$A$6:$J$9, 2, FALSE) + $F75*VLOOKUP($F$1, PROPERTY_BASKET!$A$6:$J$9, 2, FALSE)</f>
        <v>2.9933333333333332</v>
      </c>
      <c r="Y75">
        <f>$D75*VLOOKUP($D$1, PROPERTY_BASKET!$A$6:$J$9, 10, FALSE) + $E75*VLOOKUP($E$1, PROPERTY_BASKET!$A$6:$J$9, 10, FALSE) + $F75*VLOOKUP($F$1, PROPERTY_BASKET!$A$6:$J$9, 10, FALSE)</f>
        <v>28.999999999999996</v>
      </c>
      <c r="AG75" s="9">
        <f>_xlfn.XLOOKUP(G75,PROPERTY_BASKET!$S$1:$S$4,PROPERTY_BASKET!$X$1:$X$4)</f>
        <v>2.2999999999999998</v>
      </c>
      <c r="AH75" s="9">
        <f>_xlfn.XLOOKUP($G75,PROPERTY_BASKET!$S$1:$S$4,PROPERTY_BASKET!$T$1:$T$4)</f>
        <v>32.07</v>
      </c>
      <c r="AI75" s="9">
        <f>_xlfn.XLOOKUP($G75,PROPERTY_BASKET!$S$1:$S$4,PROPERTY_BASKET!$U$1:$U$4)</f>
        <v>2.17</v>
      </c>
      <c r="AJ75" s="9">
        <f>_xlfn.XLOOKUP($G75,PROPERTY_BASKET!$S$1:$S$4,PROPERTY_BASKET!$W$1:$W$4)</f>
        <v>3</v>
      </c>
      <c r="AK75" s="9">
        <f>_xlfn.XLOOKUP($I75,PROPERTY_BASKET!$Z$1:$Z$9,PROPERTY_BASKET!$AA$1:$AA$9)</f>
        <v>1.1000000000000001</v>
      </c>
      <c r="AL75" s="9">
        <f>_xlfn.XLOOKUP($I75,PROPERTY_BASKET!$Z$1:$Z$9,PROPERTY_BASKET!$AB$1:$AB$9)</f>
        <v>32.299999999999997</v>
      </c>
      <c r="AM75" s="9">
        <f>_xlfn.XLOOKUP($I75,PROPERTY_BASKET!$Z$1:$Z$9,PROPERTY_BASKET!$AC$1:$AC$9)</f>
        <v>27.3</v>
      </c>
      <c r="AN75" s="9">
        <f>_xlfn.XLOOKUP($I75,PROPERTY_BASKET!$Z$1:$Z$9,PROPERTY_BASKET!$AD$1:$AD$9)</f>
        <v>4.09</v>
      </c>
      <c r="AO75" s="9">
        <f>_xlfn.XLOOKUP($I75,PROPERTY_BASKET!$Z$1:$Z$9,PROPERTY_BASKET!$AE$1:$AE$9)</f>
        <v>96.2</v>
      </c>
      <c r="AP75" s="9">
        <f>_xlfn.XLOOKUP($I75,PROPERTY_BASKET!$Z$1:$Z$9,PROPERTY_BASKET!$AF$1:$AF$9)</f>
        <v>-0.01</v>
      </c>
      <c r="AQ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ht="17.25" customHeight="1" x14ac:dyDescent="0.2">
      <c r="A76" s="9" t="s">
        <v>29</v>
      </c>
      <c r="B76" s="9" t="s">
        <v>29</v>
      </c>
      <c r="C76" s="9" t="s">
        <v>30</v>
      </c>
      <c r="D76" s="9">
        <f t="shared" si="4"/>
        <v>0.33333333333333331</v>
      </c>
      <c r="E76" s="9">
        <f t="shared" si="5"/>
        <v>0.66666666666666663</v>
      </c>
      <c r="F76" s="9">
        <f t="shared" si="6"/>
        <v>0</v>
      </c>
      <c r="G76" s="9" t="s">
        <v>33</v>
      </c>
      <c r="H76" s="9" t="str">
        <f t="shared" si="7"/>
        <v>BrBrClCs</v>
      </c>
      <c r="I76" t="s">
        <v>38</v>
      </c>
      <c r="J76" s="11">
        <v>20.851199999999999</v>
      </c>
      <c r="K76" s="9">
        <f>_xlfn.XLOOKUP($G76,PROPERTY_BASKET!$S$1:$S$4,PROPERTY_BASKET!$U$1:$U$4)</f>
        <v>1.7</v>
      </c>
      <c r="L76">
        <v>132.91</v>
      </c>
      <c r="M76">
        <v>0</v>
      </c>
      <c r="N76">
        <v>1.19</v>
      </c>
      <c r="O76">
        <v>207</v>
      </c>
      <c r="P76">
        <v>0.36</v>
      </c>
      <c r="Q76">
        <v>7.4169999999999998</v>
      </c>
      <c r="R76">
        <v>2.33</v>
      </c>
      <c r="S76">
        <v>82</v>
      </c>
      <c r="T76">
        <f>$D76*VLOOKUP($D$1, PROPERTY_BASKET!$A$6:$J$9, 5, FALSE) + $E76*VLOOKUP($E$1, PROPERTY_BASKET!$A$6:$J$9, 5, FALSE) + $F76*VLOOKUP($F$1, PROPERTY_BASKET!$A$6:$J$9, 5, FALSE)</f>
        <v>1.91</v>
      </c>
      <c r="U76">
        <f>$D76*VLOOKUP($D$1, PROPERTY_BASKET!$A$6:$J$9, 6, FALSE) + $E76*VLOOKUP($E$1, PROPERTY_BASKET!$A$6:$J$9, 6, FALSE) + $F76*VLOOKUP($F$1, PROPERTY_BASKET!$A$6:$J$9, 6, FALSE)</f>
        <v>65.083333333333329</v>
      </c>
      <c r="V76">
        <f>$D76*VLOOKUP($D$1, PROPERTY_BASKET!$A$6:$J$9, 4, FALSE) + $E76*VLOOKUP($E$1, PROPERTY_BASKET!$A$6:$J$9, 4, FALSE) + $F76*VLOOKUP($F$1, PROPERTY_BASKET!$A$6:$J$9, 4, FALSE)</f>
        <v>3.4489999999999998</v>
      </c>
      <c r="W76">
        <f>$D76*VLOOKUP($D$1, PROPERTY_BASKET!$A$6:$J$9, 3, FALSE) + $E76*VLOOKUP($E$1, PROPERTY_BASKET!$A$6:$J$9, 3, FALSE) + $F76*VLOOKUP($F$1, PROPERTY_BASKET!$A$6:$J$9, 3, FALSE)</f>
        <v>12.198666666666666</v>
      </c>
      <c r="X76">
        <f>$D76*VLOOKUP($D$1, PROPERTY_BASKET!$A$6:$J$9, 2, FALSE) + $E76*VLOOKUP($E$1, PROPERTY_BASKET!$A$6:$J$9, 2, FALSE) + $F76*VLOOKUP($F$1, PROPERTY_BASKET!$A$6:$J$9, 2, FALSE)</f>
        <v>3.0266666666666664</v>
      </c>
      <c r="Y76">
        <f>$D76*VLOOKUP($D$1, PROPERTY_BASKET!$A$6:$J$9, 10, FALSE) + $E76*VLOOKUP($E$1, PROPERTY_BASKET!$A$6:$J$9, 10, FALSE) + $F76*VLOOKUP($F$1, PROPERTY_BASKET!$A$6:$J$9, 10, FALSE)</f>
        <v>29</v>
      </c>
      <c r="AG76" s="9">
        <f>_xlfn.XLOOKUP(G76,PROPERTY_BASKET!$S$1:$S$4,PROPERTY_BASKET!$X$1:$X$4)</f>
        <v>0</v>
      </c>
      <c r="AH76" s="9">
        <f>_xlfn.XLOOKUP($G76,PROPERTY_BASKET!$S$1:$S$4,PROPERTY_BASKET!$T$1:$T$4)</f>
        <v>132.91</v>
      </c>
      <c r="AI76" s="9">
        <f>_xlfn.XLOOKUP($G76,PROPERTY_BASKET!$S$1:$S$4,PROPERTY_BASKET!$U$1:$U$4)</f>
        <v>1.7</v>
      </c>
      <c r="AJ76" s="9">
        <f>_xlfn.XLOOKUP($G76,PROPERTY_BASKET!$S$1:$S$4,PROPERTY_BASKET!$W$1:$W$4)</f>
        <v>0</v>
      </c>
      <c r="AK76" s="9">
        <f>_xlfn.XLOOKUP($I76,PROPERTY_BASKET!$Z$1:$Z$9,PROPERTY_BASKET!$AA$1:$AA$9)</f>
        <v>1.1000000000000001</v>
      </c>
      <c r="AL76" s="9">
        <f>_xlfn.XLOOKUP($I76,PROPERTY_BASKET!$Z$1:$Z$9,PROPERTY_BASKET!$AB$1:$AB$9)</f>
        <v>32.299999999999997</v>
      </c>
      <c r="AM76" s="9">
        <f>_xlfn.XLOOKUP($I76,PROPERTY_BASKET!$Z$1:$Z$9,PROPERTY_BASKET!$AC$1:$AC$9)</f>
        <v>27.3</v>
      </c>
      <c r="AN76" s="9">
        <f>_xlfn.XLOOKUP($I76,PROPERTY_BASKET!$Z$1:$Z$9,PROPERTY_BASKET!$AD$1:$AD$9)</f>
        <v>4.09</v>
      </c>
      <c r="AO76" s="9">
        <f>_xlfn.XLOOKUP($I76,PROPERTY_BASKET!$Z$1:$Z$9,PROPERTY_BASKET!$AE$1:$AE$9)</f>
        <v>96.2</v>
      </c>
      <c r="AP76" s="9">
        <f>_xlfn.XLOOKUP($I76,PROPERTY_BASKET!$Z$1:$Z$9,PROPERTY_BASKET!$AF$1:$AF$9)</f>
        <v>-0.01</v>
      </c>
      <c r="AQ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ht="17.25" customHeight="1" x14ac:dyDescent="0.2">
      <c r="A77" s="9" t="s">
        <v>36</v>
      </c>
      <c r="B77" s="9" t="s">
        <v>29</v>
      </c>
      <c r="C77" s="9" t="s">
        <v>30</v>
      </c>
      <c r="D77" s="9">
        <f t="shared" si="4"/>
        <v>0.33333333333333331</v>
      </c>
      <c r="E77" s="9">
        <f t="shared" si="5"/>
        <v>0.33333333333333331</v>
      </c>
      <c r="F77" s="9">
        <f t="shared" si="6"/>
        <v>0.33333333333333331</v>
      </c>
      <c r="G77" s="9" t="s">
        <v>35</v>
      </c>
      <c r="H77" s="9" t="str">
        <f t="shared" si="7"/>
        <v>IBrClMA</v>
      </c>
      <c r="I77" t="s">
        <v>38</v>
      </c>
      <c r="J77" s="11">
        <v>20.8477</v>
      </c>
      <c r="K77" s="9">
        <f>_xlfn.XLOOKUP($G77,PROPERTY_BASKET!$S$1:$S$4,PROPERTY_BASKET!$U$1:$U$4)</f>
        <v>2.17</v>
      </c>
      <c r="L77">
        <v>32.07</v>
      </c>
      <c r="M77">
        <v>2.2999999999999998</v>
      </c>
      <c r="N77">
        <v>1.19</v>
      </c>
      <c r="O77">
        <v>207</v>
      </c>
      <c r="P77">
        <v>0.36</v>
      </c>
      <c r="Q77">
        <v>7.4169999999999998</v>
      </c>
      <c r="R77">
        <v>2.33</v>
      </c>
      <c r="S77">
        <v>82</v>
      </c>
      <c r="T77">
        <f>$D77*VLOOKUP($D$1, PROPERTY_BASKET!$A$6:$J$9, 5, FALSE) + $E77*VLOOKUP($E$1, PROPERTY_BASKET!$A$6:$J$9, 5, FALSE) + $F77*VLOOKUP($F$1, PROPERTY_BASKET!$A$6:$J$9, 5, FALSE)</f>
        <v>1.9166666666666665</v>
      </c>
      <c r="U77">
        <f>$D77*VLOOKUP($D$1, PROPERTY_BASKET!$A$6:$J$9, 6, FALSE) + $E77*VLOOKUP($E$1, PROPERTY_BASKET!$A$6:$J$9, 6, FALSE) + $F77*VLOOKUP($F$1, PROPERTY_BASKET!$A$6:$J$9, 6, FALSE)</f>
        <v>80.75</v>
      </c>
      <c r="V77">
        <f>$D77*VLOOKUP($D$1, PROPERTY_BASKET!$A$6:$J$9, 4, FALSE) + $E77*VLOOKUP($E$1, PROPERTY_BASKET!$A$6:$J$9, 4, FALSE) + $F77*VLOOKUP($F$1, PROPERTY_BASKET!$A$6:$J$9, 4, FALSE)</f>
        <v>3.3473333333333333</v>
      </c>
      <c r="W77">
        <f>$D77*VLOOKUP($D$1, PROPERTY_BASKET!$A$6:$J$9, 3, FALSE) + $E77*VLOOKUP($E$1, PROPERTY_BASKET!$A$6:$J$9, 3, FALSE) + $F77*VLOOKUP($F$1, PROPERTY_BASKET!$A$6:$J$9, 3, FALSE)</f>
        <v>11.744333333333332</v>
      </c>
      <c r="X77">
        <f>$D77*VLOOKUP($D$1, PROPERTY_BASKET!$A$6:$J$9, 2, FALSE) + $E77*VLOOKUP($E$1, PROPERTY_BASKET!$A$6:$J$9, 2, FALSE) + $F77*VLOOKUP($F$1, PROPERTY_BASKET!$A$6:$J$9, 2, FALSE)</f>
        <v>2.9266666666666667</v>
      </c>
      <c r="Y77">
        <f>$D77*VLOOKUP($D$1, PROPERTY_BASKET!$A$6:$J$9, 10, FALSE) + $E77*VLOOKUP($E$1, PROPERTY_BASKET!$A$6:$J$9, 10, FALSE) + $F77*VLOOKUP($F$1, PROPERTY_BASKET!$A$6:$J$9, 10, FALSE)</f>
        <v>35</v>
      </c>
      <c r="AG77" s="9">
        <f>_xlfn.XLOOKUP(G77,PROPERTY_BASKET!$S$1:$S$4,PROPERTY_BASKET!$X$1:$X$4)</f>
        <v>2.2999999999999998</v>
      </c>
      <c r="AH77" s="9">
        <f>_xlfn.XLOOKUP($G77,PROPERTY_BASKET!$S$1:$S$4,PROPERTY_BASKET!$T$1:$T$4)</f>
        <v>32.07</v>
      </c>
      <c r="AI77" s="9">
        <f>_xlfn.XLOOKUP($G77,PROPERTY_BASKET!$S$1:$S$4,PROPERTY_BASKET!$U$1:$U$4)</f>
        <v>2.17</v>
      </c>
      <c r="AJ77" s="9">
        <f>_xlfn.XLOOKUP($G77,PROPERTY_BASKET!$S$1:$S$4,PROPERTY_BASKET!$W$1:$W$4)</f>
        <v>3</v>
      </c>
      <c r="AK77" s="9">
        <f>_xlfn.XLOOKUP($I77,PROPERTY_BASKET!$Z$1:$Z$9,PROPERTY_BASKET!$AA$1:$AA$9)</f>
        <v>1.1000000000000001</v>
      </c>
      <c r="AL77" s="9">
        <f>_xlfn.XLOOKUP($I77,PROPERTY_BASKET!$Z$1:$Z$9,PROPERTY_BASKET!$AB$1:$AB$9)</f>
        <v>32.299999999999997</v>
      </c>
      <c r="AM77" s="9">
        <f>_xlfn.XLOOKUP($I77,PROPERTY_BASKET!$Z$1:$Z$9,PROPERTY_BASKET!$AC$1:$AC$9)</f>
        <v>27.3</v>
      </c>
      <c r="AN77" s="9">
        <f>_xlfn.XLOOKUP($I77,PROPERTY_BASKET!$Z$1:$Z$9,PROPERTY_BASKET!$AD$1:$AD$9)</f>
        <v>4.09</v>
      </c>
      <c r="AO77" s="9">
        <f>_xlfn.XLOOKUP($I77,PROPERTY_BASKET!$Z$1:$Z$9,PROPERTY_BASKET!$AE$1:$AE$9)</f>
        <v>96.2</v>
      </c>
      <c r="AP77" s="9">
        <f>_xlfn.XLOOKUP($I77,PROPERTY_BASKET!$Z$1:$Z$9,PROPERTY_BASKET!$AF$1:$AF$9)</f>
        <v>-0.01</v>
      </c>
      <c r="AQ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ht="17.25" customHeight="1" x14ac:dyDescent="0.2">
      <c r="A78" s="9" t="s">
        <v>36</v>
      </c>
      <c r="B78" s="9" t="s">
        <v>29</v>
      </c>
      <c r="C78" s="9" t="s">
        <v>30</v>
      </c>
      <c r="D78" s="9">
        <f t="shared" ref="D78:D141" si="8">COUNTIF($A78:$C78, "Cl")/3</f>
        <v>0.33333333333333331</v>
      </c>
      <c r="E78" s="9">
        <f t="shared" ref="E78:E141" si="9">COUNTIF($A78:$C78, "Br")/3</f>
        <v>0.33333333333333331</v>
      </c>
      <c r="F78" s="9">
        <f t="shared" ref="F78:F141" si="10">COUNTIF($A78:$C78, "I")/3</f>
        <v>0.33333333333333331</v>
      </c>
      <c r="G78" s="9" t="s">
        <v>33</v>
      </c>
      <c r="H78" s="9" t="str">
        <f t="shared" si="7"/>
        <v>IBrClCs</v>
      </c>
      <c r="I78" t="s">
        <v>37</v>
      </c>
      <c r="J78" s="11">
        <v>20.8062</v>
      </c>
      <c r="K78" s="9">
        <f>_xlfn.XLOOKUP($G78,PROPERTY_BASKET!$S$1:$S$4,PROPERTY_BASKET!$U$1:$U$4)</f>
        <v>1.7</v>
      </c>
      <c r="L78">
        <v>132.91</v>
      </c>
      <c r="M78">
        <v>0</v>
      </c>
      <c r="N78">
        <v>1.19</v>
      </c>
      <c r="O78">
        <v>207</v>
      </c>
      <c r="P78">
        <v>0.36</v>
      </c>
      <c r="Q78">
        <v>7.4169999999999998</v>
      </c>
      <c r="R78">
        <v>2.33</v>
      </c>
      <c r="S78">
        <v>82</v>
      </c>
      <c r="T78">
        <f>$D78*VLOOKUP($D$1, PROPERTY_BASKET!$A$6:$J$9, 5, FALSE) + $E78*VLOOKUP($E$1, PROPERTY_BASKET!$A$6:$J$9, 5, FALSE) + $F78*VLOOKUP($F$1, PROPERTY_BASKET!$A$6:$J$9, 5, FALSE)</f>
        <v>1.9166666666666665</v>
      </c>
      <c r="U78">
        <f>$D78*VLOOKUP($D$1, PROPERTY_BASKET!$A$6:$J$9, 6, FALSE) + $E78*VLOOKUP($E$1, PROPERTY_BASKET!$A$6:$J$9, 6, FALSE) + $F78*VLOOKUP($F$1, PROPERTY_BASKET!$A$6:$J$9, 6, FALSE)</f>
        <v>80.75</v>
      </c>
      <c r="V78">
        <f>$D78*VLOOKUP($D$1, PROPERTY_BASKET!$A$6:$J$9, 4, FALSE) + $E78*VLOOKUP($E$1, PROPERTY_BASKET!$A$6:$J$9, 4, FALSE) + $F78*VLOOKUP($F$1, PROPERTY_BASKET!$A$6:$J$9, 4, FALSE)</f>
        <v>3.3473333333333333</v>
      </c>
      <c r="W78">
        <f>$D78*VLOOKUP($D$1, PROPERTY_BASKET!$A$6:$J$9, 3, FALSE) + $E78*VLOOKUP($E$1, PROPERTY_BASKET!$A$6:$J$9, 3, FALSE) + $F78*VLOOKUP($F$1, PROPERTY_BASKET!$A$6:$J$9, 3, FALSE)</f>
        <v>11.744333333333332</v>
      </c>
      <c r="X78">
        <f>$D78*VLOOKUP($D$1, PROPERTY_BASKET!$A$6:$J$9, 2, FALSE) + $E78*VLOOKUP($E$1, PROPERTY_BASKET!$A$6:$J$9, 2, FALSE) + $F78*VLOOKUP($F$1, PROPERTY_BASKET!$A$6:$J$9, 2, FALSE)</f>
        <v>2.9266666666666667</v>
      </c>
      <c r="Y78">
        <f>$D78*VLOOKUP($D$1, PROPERTY_BASKET!$A$6:$J$9, 10, FALSE) + $E78*VLOOKUP($E$1, PROPERTY_BASKET!$A$6:$J$9, 10, FALSE) + $F78*VLOOKUP($F$1, PROPERTY_BASKET!$A$6:$J$9, 10, FALSE)</f>
        <v>35</v>
      </c>
      <c r="AG78" s="9">
        <f>_xlfn.XLOOKUP(G78,PROPERTY_BASKET!$S$1:$S$4,PROPERTY_BASKET!$X$1:$X$4)</f>
        <v>0</v>
      </c>
      <c r="AH78" s="9">
        <f>_xlfn.XLOOKUP($G78,PROPERTY_BASKET!$S$1:$S$4,PROPERTY_BASKET!$T$1:$T$4)</f>
        <v>132.91</v>
      </c>
      <c r="AI78" s="9">
        <f>_xlfn.XLOOKUP($G78,PROPERTY_BASKET!$S$1:$S$4,PROPERTY_BASKET!$U$1:$U$4)</f>
        <v>1.7</v>
      </c>
      <c r="AJ78" s="9">
        <f>_xlfn.XLOOKUP($G78,PROPERTY_BASKET!$S$1:$S$4,PROPERTY_BASKET!$W$1:$W$4)</f>
        <v>0</v>
      </c>
      <c r="AK78" s="9">
        <f>_xlfn.XLOOKUP($I78,PROPERTY_BASKET!$Z$1:$Z$9,PROPERTY_BASKET!$AA$1:$AA$9)</f>
        <v>0.95</v>
      </c>
      <c r="AL78" s="9">
        <f>_xlfn.XLOOKUP($I78,PROPERTY_BASKET!$Z$1:$Z$9,PROPERTY_BASKET!$AB$1:$AB$9)</f>
        <v>36.700000000000003</v>
      </c>
      <c r="AM78" s="9">
        <f>_xlfn.XLOOKUP($I78,PROPERTY_BASKET!$Z$1:$Z$9,PROPERTY_BASKET!$AC$1:$AC$9)</f>
        <v>26.7</v>
      </c>
      <c r="AN78" s="9">
        <f>_xlfn.XLOOKUP($I78,PROPERTY_BASKET!$Z$1:$Z$9,PROPERTY_BASKET!$AD$1:$AD$9)</f>
        <v>3.86</v>
      </c>
      <c r="AO78" s="9">
        <f>_xlfn.XLOOKUP($I78,PROPERTY_BASKET!$Z$1:$Z$9,PROPERTY_BASKET!$AE$1:$AE$9)</f>
        <v>77.400000000000006</v>
      </c>
      <c r="AP78" s="9">
        <f>_xlfn.XLOOKUP($I78,PROPERTY_BASKET!$Z$1:$Z$9,PROPERTY_BASKET!$AF$1:$AF$9)</f>
        <v>0.06</v>
      </c>
      <c r="AQ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ht="17.25" customHeight="1" x14ac:dyDescent="0.2">
      <c r="A79" s="9" t="s">
        <v>30</v>
      </c>
      <c r="B79" s="9" t="s">
        <v>30</v>
      </c>
      <c r="C79" s="9" t="s">
        <v>30</v>
      </c>
      <c r="D79" s="9">
        <f t="shared" si="8"/>
        <v>1</v>
      </c>
      <c r="E79" s="9">
        <f t="shared" si="9"/>
        <v>0</v>
      </c>
      <c r="F79" s="9">
        <f t="shared" si="10"/>
        <v>0</v>
      </c>
      <c r="G79" s="9" t="s">
        <v>31</v>
      </c>
      <c r="H79" s="9" t="str">
        <f t="shared" si="7"/>
        <v>ClClClFA</v>
      </c>
      <c r="I79" t="s">
        <v>38</v>
      </c>
      <c r="J79" s="11">
        <v>20.706900000000001</v>
      </c>
      <c r="K79" s="9">
        <f>_xlfn.XLOOKUP($G79,PROPERTY_BASKET!$S$1:$S$4,PROPERTY_BASKET!$U$1:$U$4)</f>
        <v>2.5299999999999998</v>
      </c>
      <c r="L79">
        <v>44.055999999999997</v>
      </c>
      <c r="M79">
        <v>0.25</v>
      </c>
      <c r="N79">
        <v>1.19</v>
      </c>
      <c r="O79">
        <v>207</v>
      </c>
      <c r="P79">
        <v>0.36</v>
      </c>
      <c r="Q79">
        <v>7.4169999999999998</v>
      </c>
      <c r="R79">
        <v>2.33</v>
      </c>
      <c r="S79">
        <v>82</v>
      </c>
      <c r="T79">
        <f>$D79*VLOOKUP($D$1, PROPERTY_BASKET!$A$6:$J$9, 5, FALSE) + $E79*VLOOKUP($E$1, PROPERTY_BASKET!$A$6:$J$9, 5, FALSE) + $F79*VLOOKUP($F$1, PROPERTY_BASKET!$A$6:$J$9, 5, FALSE)</f>
        <v>1.81</v>
      </c>
      <c r="U79">
        <f>$D79*VLOOKUP($D$1, PROPERTY_BASKET!$A$6:$J$9, 6, FALSE) + $E79*VLOOKUP($E$1, PROPERTY_BASKET!$A$6:$J$9, 6, FALSE) + $F79*VLOOKUP($F$1, PROPERTY_BASKET!$A$6:$J$9, 6, FALSE)</f>
        <v>35.450000000000003</v>
      </c>
      <c r="V79">
        <f>$D79*VLOOKUP($D$1, PROPERTY_BASKET!$A$6:$J$9, 4, FALSE) + $E79*VLOOKUP($E$1, PROPERTY_BASKET!$A$6:$J$9, 4, FALSE) + $F79*VLOOKUP($F$1, PROPERTY_BASKET!$A$6:$J$9, 4, FALSE)</f>
        <v>3.617</v>
      </c>
      <c r="W79">
        <f>$D79*VLOOKUP($D$1, PROPERTY_BASKET!$A$6:$J$9, 3, FALSE) + $E79*VLOOKUP($E$1, PROPERTY_BASKET!$A$6:$J$9, 3, FALSE) + $F79*VLOOKUP($F$1, PROPERTY_BASKET!$A$6:$J$9, 3, FALSE)</f>
        <v>12.968</v>
      </c>
      <c r="X79">
        <f>$D79*VLOOKUP($D$1, PROPERTY_BASKET!$A$6:$J$9, 2, FALSE) + $E79*VLOOKUP($E$1, PROPERTY_BASKET!$A$6:$J$9, 2, FALSE) + $F79*VLOOKUP($F$1, PROPERTY_BASKET!$A$6:$J$9, 2, FALSE)</f>
        <v>3.16</v>
      </c>
      <c r="Y79">
        <f>$D79*VLOOKUP($D$1, PROPERTY_BASKET!$A$6:$J$9, 10, FALSE) + $E79*VLOOKUP($E$1, PROPERTY_BASKET!$A$6:$J$9, 10, FALSE) + $F79*VLOOKUP($F$1, PROPERTY_BASKET!$A$6:$J$9, 10, FALSE)</f>
        <v>17</v>
      </c>
      <c r="AG79" s="9">
        <f>_xlfn.XLOOKUP(G79,PROPERTY_BASKET!$S$1:$S$4,PROPERTY_BASKET!$X$1:$X$4)</f>
        <v>0.25</v>
      </c>
      <c r="AH79" s="9">
        <f>_xlfn.XLOOKUP($G79,PROPERTY_BASKET!$S$1:$S$4,PROPERTY_BASKET!$T$1:$T$4)</f>
        <v>44.055999999999997</v>
      </c>
      <c r="AI79" s="9">
        <f>_xlfn.XLOOKUP($G79,PROPERTY_BASKET!$S$1:$S$4,PROPERTY_BASKET!$U$1:$U$4)</f>
        <v>2.5299999999999998</v>
      </c>
      <c r="AJ79" s="9">
        <f>_xlfn.XLOOKUP($G79,PROPERTY_BASKET!$S$1:$S$4,PROPERTY_BASKET!$W$1:$W$4)</f>
        <v>2</v>
      </c>
      <c r="AK79" s="9">
        <f>_xlfn.XLOOKUP($I79,PROPERTY_BASKET!$Z$1:$Z$9,PROPERTY_BASKET!$AA$1:$AA$9)</f>
        <v>1.1000000000000001</v>
      </c>
      <c r="AL79" s="9">
        <f>_xlfn.XLOOKUP($I79,PROPERTY_BASKET!$Z$1:$Z$9,PROPERTY_BASKET!$AB$1:$AB$9)</f>
        <v>32.299999999999997</v>
      </c>
      <c r="AM79" s="9">
        <f>_xlfn.XLOOKUP($I79,PROPERTY_BASKET!$Z$1:$Z$9,PROPERTY_BASKET!$AC$1:$AC$9)</f>
        <v>27.3</v>
      </c>
      <c r="AN79" s="9">
        <f>_xlfn.XLOOKUP($I79,PROPERTY_BASKET!$Z$1:$Z$9,PROPERTY_BASKET!$AD$1:$AD$9)</f>
        <v>4.09</v>
      </c>
      <c r="AO79" s="9">
        <f>_xlfn.XLOOKUP($I79,PROPERTY_BASKET!$Z$1:$Z$9,PROPERTY_BASKET!$AE$1:$AE$9)</f>
        <v>96.2</v>
      </c>
      <c r="AP79" s="9">
        <f>_xlfn.XLOOKUP($I79,PROPERTY_BASKET!$Z$1:$Z$9,PROPERTY_BASKET!$AF$1:$AF$9)</f>
        <v>-0.01</v>
      </c>
      <c r="AQ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ht="17.25" customHeight="1" x14ac:dyDescent="0.2">
      <c r="A80" s="9" t="s">
        <v>36</v>
      </c>
      <c r="B80" s="9" t="s">
        <v>30</v>
      </c>
      <c r="C80" s="9" t="s">
        <v>30</v>
      </c>
      <c r="D80" s="9">
        <f t="shared" si="8"/>
        <v>0.66666666666666663</v>
      </c>
      <c r="E80" s="9">
        <f t="shared" si="9"/>
        <v>0</v>
      </c>
      <c r="F80" s="9">
        <f t="shared" si="10"/>
        <v>0.33333333333333331</v>
      </c>
      <c r="G80" s="9" t="s">
        <v>35</v>
      </c>
      <c r="H80" s="9" t="str">
        <f t="shared" si="7"/>
        <v>IClClMA</v>
      </c>
      <c r="I80" t="s">
        <v>37</v>
      </c>
      <c r="J80" s="11">
        <v>20.690899999999999</v>
      </c>
      <c r="K80" s="9">
        <f>_xlfn.XLOOKUP($G80,PROPERTY_BASKET!$S$1:$S$4,PROPERTY_BASKET!$U$1:$U$4)</f>
        <v>2.17</v>
      </c>
      <c r="L80">
        <v>32.07</v>
      </c>
      <c r="M80">
        <v>2.2999999999999998</v>
      </c>
      <c r="N80">
        <v>1.19</v>
      </c>
      <c r="O80">
        <v>207</v>
      </c>
      <c r="P80">
        <v>0.36</v>
      </c>
      <c r="Q80">
        <v>7.4169999999999998</v>
      </c>
      <c r="R80">
        <v>2.33</v>
      </c>
      <c r="S80">
        <v>82</v>
      </c>
      <c r="T80">
        <f>$D80*VLOOKUP($D$1, PROPERTY_BASKET!$A$6:$J$9, 5, FALSE) + $E80*VLOOKUP($E$1, PROPERTY_BASKET!$A$6:$J$9, 5, FALSE) + $F80*VLOOKUP($F$1, PROPERTY_BASKET!$A$6:$J$9, 5, FALSE)</f>
        <v>1.8666666666666665</v>
      </c>
      <c r="U80">
        <f>$D80*VLOOKUP($D$1, PROPERTY_BASKET!$A$6:$J$9, 6, FALSE) + $E80*VLOOKUP($E$1, PROPERTY_BASKET!$A$6:$J$9, 6, FALSE) + $F80*VLOOKUP($F$1, PROPERTY_BASKET!$A$6:$J$9, 6, FALSE)</f>
        <v>65.933333333333337</v>
      </c>
      <c r="V80">
        <f>$D80*VLOOKUP($D$1, PROPERTY_BASKET!$A$6:$J$9, 4, FALSE) + $E80*VLOOKUP($E$1, PROPERTY_BASKET!$A$6:$J$9, 4, FALSE) + $F80*VLOOKUP($F$1, PROPERTY_BASKET!$A$6:$J$9, 4, FALSE)</f>
        <v>3.4313333333333333</v>
      </c>
      <c r="W80">
        <f>$D80*VLOOKUP($D$1, PROPERTY_BASKET!$A$6:$J$9, 3, FALSE) + $E80*VLOOKUP($E$1, PROPERTY_BASKET!$A$6:$J$9, 3, FALSE) + $F80*VLOOKUP($F$1, PROPERTY_BASKET!$A$6:$J$9, 3, FALSE)</f>
        <v>12.129</v>
      </c>
      <c r="X80">
        <f>$D80*VLOOKUP($D$1, PROPERTY_BASKET!$A$6:$J$9, 2, FALSE) + $E80*VLOOKUP($E$1, PROPERTY_BASKET!$A$6:$J$9, 2, FALSE) + $F80*VLOOKUP($F$1, PROPERTY_BASKET!$A$6:$J$9, 2, FALSE)</f>
        <v>2.9933333333333332</v>
      </c>
      <c r="Y80">
        <f>$D80*VLOOKUP($D$1, PROPERTY_BASKET!$A$6:$J$9, 10, FALSE) + $E80*VLOOKUP($E$1, PROPERTY_BASKET!$A$6:$J$9, 10, FALSE) + $F80*VLOOKUP($F$1, PROPERTY_BASKET!$A$6:$J$9, 10, FALSE)</f>
        <v>28.999999999999996</v>
      </c>
      <c r="AG80" s="9">
        <f>_xlfn.XLOOKUP(G80,PROPERTY_BASKET!$S$1:$S$4,PROPERTY_BASKET!$X$1:$X$4)</f>
        <v>2.2999999999999998</v>
      </c>
      <c r="AH80" s="9">
        <f>_xlfn.XLOOKUP($G80,PROPERTY_BASKET!$S$1:$S$4,PROPERTY_BASKET!$T$1:$T$4)</f>
        <v>32.07</v>
      </c>
      <c r="AI80" s="9">
        <f>_xlfn.XLOOKUP($G80,PROPERTY_BASKET!$S$1:$S$4,PROPERTY_BASKET!$U$1:$U$4)</f>
        <v>2.17</v>
      </c>
      <c r="AJ80" s="9">
        <f>_xlfn.XLOOKUP($G80,PROPERTY_BASKET!$S$1:$S$4,PROPERTY_BASKET!$W$1:$W$4)</f>
        <v>3</v>
      </c>
      <c r="AK80" s="9">
        <f>_xlfn.XLOOKUP($I80,PROPERTY_BASKET!$Z$1:$Z$9,PROPERTY_BASKET!$AA$1:$AA$9)</f>
        <v>0.95</v>
      </c>
      <c r="AL80" s="9">
        <f>_xlfn.XLOOKUP($I80,PROPERTY_BASKET!$Z$1:$Z$9,PROPERTY_BASKET!$AB$1:$AB$9)</f>
        <v>36.700000000000003</v>
      </c>
      <c r="AM80" s="9">
        <f>_xlfn.XLOOKUP($I80,PROPERTY_BASKET!$Z$1:$Z$9,PROPERTY_BASKET!$AC$1:$AC$9)</f>
        <v>26.7</v>
      </c>
      <c r="AN80" s="9">
        <f>_xlfn.XLOOKUP($I80,PROPERTY_BASKET!$Z$1:$Z$9,PROPERTY_BASKET!$AD$1:$AD$9)</f>
        <v>3.86</v>
      </c>
      <c r="AO80" s="9">
        <f>_xlfn.XLOOKUP($I80,PROPERTY_BASKET!$Z$1:$Z$9,PROPERTY_BASKET!$AE$1:$AE$9)</f>
        <v>77.400000000000006</v>
      </c>
      <c r="AP80" s="9">
        <f>_xlfn.XLOOKUP($I80,PROPERTY_BASKET!$Z$1:$Z$9,PROPERTY_BASKET!$AF$1:$AF$9)</f>
        <v>0.06</v>
      </c>
      <c r="AQ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ht="17.25" customHeight="1" x14ac:dyDescent="0.2">
      <c r="A81" s="9" t="s">
        <v>29</v>
      </c>
      <c r="B81" s="9" t="s">
        <v>29</v>
      </c>
      <c r="C81" s="9" t="s">
        <v>29</v>
      </c>
      <c r="D81" s="9">
        <f t="shared" si="8"/>
        <v>0</v>
      </c>
      <c r="E81" s="9">
        <f t="shared" si="9"/>
        <v>1</v>
      </c>
      <c r="F81" s="9">
        <f t="shared" si="10"/>
        <v>0</v>
      </c>
      <c r="G81" s="9" t="s">
        <v>33</v>
      </c>
      <c r="H81" s="9" t="str">
        <f t="shared" si="7"/>
        <v>BrBrBrCs</v>
      </c>
      <c r="I81" t="s">
        <v>37</v>
      </c>
      <c r="J81" s="11">
        <v>20.598299999999998</v>
      </c>
      <c r="K81" s="9">
        <f>_xlfn.XLOOKUP($G81,PROPERTY_BASKET!$S$1:$S$4,PROPERTY_BASKET!$U$1:$U$4)</f>
        <v>1.7</v>
      </c>
      <c r="L81">
        <v>132.91</v>
      </c>
      <c r="M81">
        <v>0</v>
      </c>
      <c r="N81">
        <v>1.19</v>
      </c>
      <c r="O81">
        <v>207</v>
      </c>
      <c r="P81">
        <v>0.36</v>
      </c>
      <c r="Q81">
        <v>7.4169999999999998</v>
      </c>
      <c r="R81">
        <v>2.33</v>
      </c>
      <c r="S81">
        <v>82</v>
      </c>
      <c r="T81">
        <f>$D81*VLOOKUP($D$1, PROPERTY_BASKET!$A$6:$J$9, 5, FALSE) + $E81*VLOOKUP($E$1, PROPERTY_BASKET!$A$6:$J$9, 5, FALSE) + $F81*VLOOKUP($F$1, PROPERTY_BASKET!$A$6:$J$9, 5, FALSE)</f>
        <v>1.96</v>
      </c>
      <c r="U81">
        <f>$D81*VLOOKUP($D$1, PROPERTY_BASKET!$A$6:$J$9, 6, FALSE) + $E81*VLOOKUP($E$1, PROPERTY_BASKET!$A$6:$J$9, 6, FALSE) + $F81*VLOOKUP($F$1, PROPERTY_BASKET!$A$6:$J$9, 6, FALSE)</f>
        <v>79.900000000000006</v>
      </c>
      <c r="V81">
        <f>$D81*VLOOKUP($D$1, PROPERTY_BASKET!$A$6:$J$9, 4, FALSE) + $E81*VLOOKUP($E$1, PROPERTY_BASKET!$A$6:$J$9, 4, FALSE) + $F81*VLOOKUP($F$1, PROPERTY_BASKET!$A$6:$J$9, 4, FALSE)</f>
        <v>3.3650000000000002</v>
      </c>
      <c r="W81">
        <f>$D81*VLOOKUP($D$1, PROPERTY_BASKET!$A$6:$J$9, 3, FALSE) + $E81*VLOOKUP($E$1, PROPERTY_BASKET!$A$6:$J$9, 3, FALSE) + $F81*VLOOKUP($F$1, PROPERTY_BASKET!$A$6:$J$9, 3, FALSE)</f>
        <v>11.814</v>
      </c>
      <c r="X81">
        <f>$D81*VLOOKUP($D$1, PROPERTY_BASKET!$A$6:$J$9, 2, FALSE) + $E81*VLOOKUP($E$1, PROPERTY_BASKET!$A$6:$J$9, 2, FALSE) + $F81*VLOOKUP($F$1, PROPERTY_BASKET!$A$6:$J$9, 2, FALSE)</f>
        <v>2.96</v>
      </c>
      <c r="Y81">
        <f>$D81*VLOOKUP($D$1, PROPERTY_BASKET!$A$6:$J$9, 10, FALSE) + $E81*VLOOKUP($E$1, PROPERTY_BASKET!$A$6:$J$9, 10, FALSE) + $F81*VLOOKUP($F$1, PROPERTY_BASKET!$A$6:$J$9, 10, FALSE)</f>
        <v>35</v>
      </c>
      <c r="AG81" s="9">
        <f>_xlfn.XLOOKUP(G81,PROPERTY_BASKET!$S$1:$S$4,PROPERTY_BASKET!$X$1:$X$4)</f>
        <v>0</v>
      </c>
      <c r="AH81" s="9">
        <f>_xlfn.XLOOKUP($G81,PROPERTY_BASKET!$S$1:$S$4,PROPERTY_BASKET!$T$1:$T$4)</f>
        <v>132.91</v>
      </c>
      <c r="AI81" s="9">
        <f>_xlfn.XLOOKUP($G81,PROPERTY_BASKET!$S$1:$S$4,PROPERTY_BASKET!$U$1:$U$4)</f>
        <v>1.7</v>
      </c>
      <c r="AJ81" s="9">
        <f>_xlfn.XLOOKUP($G81,PROPERTY_BASKET!$S$1:$S$4,PROPERTY_BASKET!$W$1:$W$4)</f>
        <v>0</v>
      </c>
      <c r="AK81" s="9">
        <f>_xlfn.XLOOKUP($I81,PROPERTY_BASKET!$Z$1:$Z$9,PROPERTY_BASKET!$AA$1:$AA$9)</f>
        <v>0.95</v>
      </c>
      <c r="AL81" s="9">
        <f>_xlfn.XLOOKUP($I81,PROPERTY_BASKET!$Z$1:$Z$9,PROPERTY_BASKET!$AB$1:$AB$9)</f>
        <v>36.700000000000003</v>
      </c>
      <c r="AM81" s="9">
        <f>_xlfn.XLOOKUP($I81,PROPERTY_BASKET!$Z$1:$Z$9,PROPERTY_BASKET!$AC$1:$AC$9)</f>
        <v>26.7</v>
      </c>
      <c r="AN81" s="9">
        <f>_xlfn.XLOOKUP($I81,PROPERTY_BASKET!$Z$1:$Z$9,PROPERTY_BASKET!$AD$1:$AD$9)</f>
        <v>3.86</v>
      </c>
      <c r="AO81" s="9">
        <f>_xlfn.XLOOKUP($I81,PROPERTY_BASKET!$Z$1:$Z$9,PROPERTY_BASKET!$AE$1:$AE$9)</f>
        <v>77.400000000000006</v>
      </c>
      <c r="AP81" s="9">
        <f>_xlfn.XLOOKUP($I81,PROPERTY_BASKET!$Z$1:$Z$9,PROPERTY_BASKET!$AF$1:$AF$9)</f>
        <v>0.06</v>
      </c>
      <c r="AQ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ht="17.25" customHeight="1" x14ac:dyDescent="0.2">
      <c r="A82" s="9" t="s">
        <v>29</v>
      </c>
      <c r="B82" s="9" t="s">
        <v>29</v>
      </c>
      <c r="C82" s="9" t="s">
        <v>29</v>
      </c>
      <c r="D82" s="9">
        <f t="shared" si="8"/>
        <v>0</v>
      </c>
      <c r="E82" s="9">
        <f t="shared" si="9"/>
        <v>1</v>
      </c>
      <c r="F82" s="9">
        <f t="shared" si="10"/>
        <v>0</v>
      </c>
      <c r="G82" s="9" t="s">
        <v>33</v>
      </c>
      <c r="H82" s="9" t="str">
        <f t="shared" si="7"/>
        <v>BrBrBrCs</v>
      </c>
      <c r="I82" t="s">
        <v>38</v>
      </c>
      <c r="J82" s="11">
        <v>20.544499999999999</v>
      </c>
      <c r="K82" s="9">
        <f>_xlfn.XLOOKUP($G82,PROPERTY_BASKET!$S$1:$S$4,PROPERTY_BASKET!$U$1:$U$4)</f>
        <v>1.7</v>
      </c>
      <c r="L82">
        <v>132.91</v>
      </c>
      <c r="M82">
        <v>0</v>
      </c>
      <c r="N82">
        <v>1.19</v>
      </c>
      <c r="O82">
        <v>207</v>
      </c>
      <c r="P82">
        <v>0.36</v>
      </c>
      <c r="Q82">
        <v>7.4169999999999998</v>
      </c>
      <c r="R82">
        <v>2.33</v>
      </c>
      <c r="S82">
        <v>82</v>
      </c>
      <c r="T82">
        <f>$D82*VLOOKUP($D$1, PROPERTY_BASKET!$A$6:$J$9, 5, FALSE) + $E82*VLOOKUP($E$1, PROPERTY_BASKET!$A$6:$J$9, 5, FALSE) + $F82*VLOOKUP($F$1, PROPERTY_BASKET!$A$6:$J$9, 5, FALSE)</f>
        <v>1.96</v>
      </c>
      <c r="U82">
        <f>$D82*VLOOKUP($D$1, PROPERTY_BASKET!$A$6:$J$9, 6, FALSE) + $E82*VLOOKUP($E$1, PROPERTY_BASKET!$A$6:$J$9, 6, FALSE) + $F82*VLOOKUP($F$1, PROPERTY_BASKET!$A$6:$J$9, 6, FALSE)</f>
        <v>79.900000000000006</v>
      </c>
      <c r="V82">
        <f>$D82*VLOOKUP($D$1, PROPERTY_BASKET!$A$6:$J$9, 4, FALSE) + $E82*VLOOKUP($E$1, PROPERTY_BASKET!$A$6:$J$9, 4, FALSE) + $F82*VLOOKUP($F$1, PROPERTY_BASKET!$A$6:$J$9, 4, FALSE)</f>
        <v>3.3650000000000002</v>
      </c>
      <c r="W82">
        <f>$D82*VLOOKUP($D$1, PROPERTY_BASKET!$A$6:$J$9, 3, FALSE) + $E82*VLOOKUP($E$1, PROPERTY_BASKET!$A$6:$J$9, 3, FALSE) + $F82*VLOOKUP($F$1, PROPERTY_BASKET!$A$6:$J$9, 3, FALSE)</f>
        <v>11.814</v>
      </c>
      <c r="X82">
        <f>$D82*VLOOKUP($D$1, PROPERTY_BASKET!$A$6:$J$9, 2, FALSE) + $E82*VLOOKUP($E$1, PROPERTY_BASKET!$A$6:$J$9, 2, FALSE) + $F82*VLOOKUP($F$1, PROPERTY_BASKET!$A$6:$J$9, 2, FALSE)</f>
        <v>2.96</v>
      </c>
      <c r="Y82">
        <f>$D82*VLOOKUP($D$1, PROPERTY_BASKET!$A$6:$J$9, 10, FALSE) + $E82*VLOOKUP($E$1, PROPERTY_BASKET!$A$6:$J$9, 10, FALSE) + $F82*VLOOKUP($F$1, PROPERTY_BASKET!$A$6:$J$9, 10, FALSE)</f>
        <v>35</v>
      </c>
      <c r="AG82" s="9">
        <f>_xlfn.XLOOKUP(G82,PROPERTY_BASKET!$S$1:$S$4,PROPERTY_BASKET!$X$1:$X$4)</f>
        <v>0</v>
      </c>
      <c r="AH82" s="9">
        <f>_xlfn.XLOOKUP($G82,PROPERTY_BASKET!$S$1:$S$4,PROPERTY_BASKET!$T$1:$T$4)</f>
        <v>132.91</v>
      </c>
      <c r="AI82" s="9">
        <f>_xlfn.XLOOKUP($G82,PROPERTY_BASKET!$S$1:$S$4,PROPERTY_BASKET!$U$1:$U$4)</f>
        <v>1.7</v>
      </c>
      <c r="AJ82" s="9">
        <f>_xlfn.XLOOKUP($G82,PROPERTY_BASKET!$S$1:$S$4,PROPERTY_BASKET!$W$1:$W$4)</f>
        <v>0</v>
      </c>
      <c r="AK82" s="9">
        <f>_xlfn.XLOOKUP($I82,PROPERTY_BASKET!$Z$1:$Z$9,PROPERTY_BASKET!$AA$1:$AA$9)</f>
        <v>1.1000000000000001</v>
      </c>
      <c r="AL82" s="9">
        <f>_xlfn.XLOOKUP($I82,PROPERTY_BASKET!$Z$1:$Z$9,PROPERTY_BASKET!$AB$1:$AB$9)</f>
        <v>32.299999999999997</v>
      </c>
      <c r="AM82" s="9">
        <f>_xlfn.XLOOKUP($I82,PROPERTY_BASKET!$Z$1:$Z$9,PROPERTY_BASKET!$AC$1:$AC$9)</f>
        <v>27.3</v>
      </c>
      <c r="AN82" s="9">
        <f>_xlfn.XLOOKUP($I82,PROPERTY_BASKET!$Z$1:$Z$9,PROPERTY_BASKET!$AD$1:$AD$9)</f>
        <v>4.09</v>
      </c>
      <c r="AO82" s="9">
        <f>_xlfn.XLOOKUP($I82,PROPERTY_BASKET!$Z$1:$Z$9,PROPERTY_BASKET!$AE$1:$AE$9)</f>
        <v>96.2</v>
      </c>
      <c r="AP82" s="9">
        <f>_xlfn.XLOOKUP($I82,PROPERTY_BASKET!$Z$1:$Z$9,PROPERTY_BASKET!$AF$1:$AF$9)</f>
        <v>-0.01</v>
      </c>
      <c r="AQ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ht="17.25" customHeight="1" x14ac:dyDescent="0.2">
      <c r="A83" s="9" t="s">
        <v>29</v>
      </c>
      <c r="B83" s="9" t="s">
        <v>29</v>
      </c>
      <c r="C83" s="9" t="s">
        <v>30</v>
      </c>
      <c r="D83" s="9">
        <f t="shared" si="8"/>
        <v>0.33333333333333331</v>
      </c>
      <c r="E83" s="9">
        <f t="shared" si="9"/>
        <v>0.66666666666666663</v>
      </c>
      <c r="F83" s="9">
        <f t="shared" si="10"/>
        <v>0</v>
      </c>
      <c r="G83" s="9" t="s">
        <v>35</v>
      </c>
      <c r="H83" s="9" t="str">
        <f t="shared" si="7"/>
        <v>BrBrClMA</v>
      </c>
      <c r="I83" t="s">
        <v>38</v>
      </c>
      <c r="J83" s="11">
        <v>20.4895</v>
      </c>
      <c r="K83" s="9">
        <f>_xlfn.XLOOKUP($G83,PROPERTY_BASKET!$S$1:$S$4,PROPERTY_BASKET!$U$1:$U$4)</f>
        <v>2.17</v>
      </c>
      <c r="L83">
        <v>32.07</v>
      </c>
      <c r="M83">
        <v>2.2999999999999998</v>
      </c>
      <c r="N83">
        <v>1.19</v>
      </c>
      <c r="O83">
        <v>207</v>
      </c>
      <c r="P83">
        <v>0.36</v>
      </c>
      <c r="Q83">
        <v>7.4169999999999998</v>
      </c>
      <c r="R83">
        <v>2.33</v>
      </c>
      <c r="S83">
        <v>82</v>
      </c>
      <c r="T83">
        <f>$D83*VLOOKUP($D$1, PROPERTY_BASKET!$A$6:$J$9, 5, FALSE) + $E83*VLOOKUP($E$1, PROPERTY_BASKET!$A$6:$J$9, 5, FALSE) + $F83*VLOOKUP($F$1, PROPERTY_BASKET!$A$6:$J$9, 5, FALSE)</f>
        <v>1.91</v>
      </c>
      <c r="U83">
        <f>$D83*VLOOKUP($D$1, PROPERTY_BASKET!$A$6:$J$9, 6, FALSE) + $E83*VLOOKUP($E$1, PROPERTY_BASKET!$A$6:$J$9, 6, FALSE) + $F83*VLOOKUP($F$1, PROPERTY_BASKET!$A$6:$J$9, 6, FALSE)</f>
        <v>65.083333333333329</v>
      </c>
      <c r="V83">
        <f>$D83*VLOOKUP($D$1, PROPERTY_BASKET!$A$6:$J$9, 4, FALSE) + $E83*VLOOKUP($E$1, PROPERTY_BASKET!$A$6:$J$9, 4, FALSE) + $F83*VLOOKUP($F$1, PROPERTY_BASKET!$A$6:$J$9, 4, FALSE)</f>
        <v>3.4489999999999998</v>
      </c>
      <c r="W83">
        <f>$D83*VLOOKUP($D$1, PROPERTY_BASKET!$A$6:$J$9, 3, FALSE) + $E83*VLOOKUP($E$1, PROPERTY_BASKET!$A$6:$J$9, 3, FALSE) + $F83*VLOOKUP($F$1, PROPERTY_BASKET!$A$6:$J$9, 3, FALSE)</f>
        <v>12.198666666666666</v>
      </c>
      <c r="X83">
        <f>$D83*VLOOKUP($D$1, PROPERTY_BASKET!$A$6:$J$9, 2, FALSE) + $E83*VLOOKUP($E$1, PROPERTY_BASKET!$A$6:$J$9, 2, FALSE) + $F83*VLOOKUP($F$1, PROPERTY_BASKET!$A$6:$J$9, 2, FALSE)</f>
        <v>3.0266666666666664</v>
      </c>
      <c r="Y83">
        <f>$D83*VLOOKUP($D$1, PROPERTY_BASKET!$A$6:$J$9, 10, FALSE) + $E83*VLOOKUP($E$1, PROPERTY_BASKET!$A$6:$J$9, 10, FALSE) + $F83*VLOOKUP($F$1, PROPERTY_BASKET!$A$6:$J$9, 10, FALSE)</f>
        <v>29</v>
      </c>
      <c r="AG83" s="9">
        <f>_xlfn.XLOOKUP(G83,PROPERTY_BASKET!$S$1:$S$4,PROPERTY_BASKET!$X$1:$X$4)</f>
        <v>2.2999999999999998</v>
      </c>
      <c r="AH83" s="9">
        <f>_xlfn.XLOOKUP($G83,PROPERTY_BASKET!$S$1:$S$4,PROPERTY_BASKET!$T$1:$T$4)</f>
        <v>32.07</v>
      </c>
      <c r="AI83" s="9">
        <f>_xlfn.XLOOKUP($G83,PROPERTY_BASKET!$S$1:$S$4,PROPERTY_BASKET!$U$1:$U$4)</f>
        <v>2.17</v>
      </c>
      <c r="AJ83" s="9">
        <f>_xlfn.XLOOKUP($G83,PROPERTY_BASKET!$S$1:$S$4,PROPERTY_BASKET!$W$1:$W$4)</f>
        <v>3</v>
      </c>
      <c r="AK83" s="9">
        <f>_xlfn.XLOOKUP($I83,PROPERTY_BASKET!$Z$1:$Z$9,PROPERTY_BASKET!$AA$1:$AA$9)</f>
        <v>1.1000000000000001</v>
      </c>
      <c r="AL83" s="9">
        <f>_xlfn.XLOOKUP($I83,PROPERTY_BASKET!$Z$1:$Z$9,PROPERTY_BASKET!$AB$1:$AB$9)</f>
        <v>32.299999999999997</v>
      </c>
      <c r="AM83" s="9">
        <f>_xlfn.XLOOKUP($I83,PROPERTY_BASKET!$Z$1:$Z$9,PROPERTY_BASKET!$AC$1:$AC$9)</f>
        <v>27.3</v>
      </c>
      <c r="AN83" s="9">
        <f>_xlfn.XLOOKUP($I83,PROPERTY_BASKET!$Z$1:$Z$9,PROPERTY_BASKET!$AD$1:$AD$9)</f>
        <v>4.09</v>
      </c>
      <c r="AO83" s="9">
        <f>_xlfn.XLOOKUP($I83,PROPERTY_BASKET!$Z$1:$Z$9,PROPERTY_BASKET!$AE$1:$AE$9)</f>
        <v>96.2</v>
      </c>
      <c r="AP83" s="9">
        <f>_xlfn.XLOOKUP($I83,PROPERTY_BASKET!$Z$1:$Z$9,PROPERTY_BASKET!$AF$1:$AF$9)</f>
        <v>-0.01</v>
      </c>
      <c r="AQ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ht="17.25" customHeight="1" x14ac:dyDescent="0.2">
      <c r="A84" s="9" t="s">
        <v>36</v>
      </c>
      <c r="B84" s="9" t="s">
        <v>36</v>
      </c>
      <c r="C84" s="9" t="s">
        <v>29</v>
      </c>
      <c r="D84" s="9">
        <f t="shared" si="8"/>
        <v>0</v>
      </c>
      <c r="E84" s="9">
        <f t="shared" si="9"/>
        <v>0.33333333333333331</v>
      </c>
      <c r="F84" s="9">
        <f t="shared" si="10"/>
        <v>0.66666666666666663</v>
      </c>
      <c r="G84" s="9" t="s">
        <v>33</v>
      </c>
      <c r="H84" s="9" t="str">
        <f t="shared" si="7"/>
        <v>IIBrCs</v>
      </c>
      <c r="I84" t="s">
        <v>38</v>
      </c>
      <c r="J84" s="11">
        <v>20.484100000000002</v>
      </c>
      <c r="K84" s="9">
        <f>_xlfn.XLOOKUP($G84,PROPERTY_BASKET!$S$1:$S$4,PROPERTY_BASKET!$U$1:$U$4)</f>
        <v>1.7</v>
      </c>
      <c r="L84">
        <v>132.91</v>
      </c>
      <c r="M84">
        <v>0</v>
      </c>
      <c r="N84">
        <v>1.19</v>
      </c>
      <c r="O84">
        <v>207</v>
      </c>
      <c r="P84">
        <v>0.36</v>
      </c>
      <c r="Q84">
        <v>7.4169999999999998</v>
      </c>
      <c r="R84">
        <v>2.33</v>
      </c>
      <c r="S84">
        <v>82</v>
      </c>
      <c r="T84">
        <f>$D84*VLOOKUP($D$1, PROPERTY_BASKET!$A$6:$J$9, 5, FALSE) + $E84*VLOOKUP($E$1, PROPERTY_BASKET!$A$6:$J$9, 5, FALSE) + $F84*VLOOKUP($F$1, PROPERTY_BASKET!$A$6:$J$9, 5, FALSE)</f>
        <v>1.9733333333333332</v>
      </c>
      <c r="U84">
        <f>$D84*VLOOKUP($D$1, PROPERTY_BASKET!$A$6:$J$9, 6, FALSE) + $E84*VLOOKUP($E$1, PROPERTY_BASKET!$A$6:$J$9, 6, FALSE) + $F84*VLOOKUP($F$1, PROPERTY_BASKET!$A$6:$J$9, 6, FALSE)</f>
        <v>111.23333333333332</v>
      </c>
      <c r="V84">
        <f>$D84*VLOOKUP($D$1, PROPERTY_BASKET!$A$6:$J$9, 4, FALSE) + $E84*VLOOKUP($E$1, PROPERTY_BASKET!$A$6:$J$9, 4, FALSE) + $F84*VLOOKUP($F$1, PROPERTY_BASKET!$A$6:$J$9, 4, FALSE)</f>
        <v>3.1616666666666666</v>
      </c>
      <c r="W84">
        <f>$D84*VLOOKUP($D$1, PROPERTY_BASKET!$A$6:$J$9, 3, FALSE) + $E84*VLOOKUP($E$1, PROPERTY_BASKET!$A$6:$J$9, 3, FALSE) + $F84*VLOOKUP($F$1, PROPERTY_BASKET!$A$6:$J$9, 3, FALSE)</f>
        <v>10.905333333333333</v>
      </c>
      <c r="X84">
        <f>$D84*VLOOKUP($D$1, PROPERTY_BASKET!$A$6:$J$9, 2, FALSE) + $E84*VLOOKUP($E$1, PROPERTY_BASKET!$A$6:$J$9, 2, FALSE) + $F84*VLOOKUP($F$1, PROPERTY_BASKET!$A$6:$J$9, 2, FALSE)</f>
        <v>2.76</v>
      </c>
      <c r="Y84">
        <f>$D84*VLOOKUP($D$1, PROPERTY_BASKET!$A$6:$J$9, 10, FALSE) + $E84*VLOOKUP($E$1, PROPERTY_BASKET!$A$6:$J$9, 10, FALSE) + $F84*VLOOKUP($F$1, PROPERTY_BASKET!$A$6:$J$9, 10, FALSE)</f>
        <v>46.999999999999993</v>
      </c>
      <c r="AG84" s="9">
        <f>_xlfn.XLOOKUP(G84,PROPERTY_BASKET!$S$1:$S$4,PROPERTY_BASKET!$X$1:$X$4)</f>
        <v>0</v>
      </c>
      <c r="AH84" s="9">
        <f>_xlfn.XLOOKUP($G84,PROPERTY_BASKET!$S$1:$S$4,PROPERTY_BASKET!$T$1:$T$4)</f>
        <v>132.91</v>
      </c>
      <c r="AI84" s="9">
        <f>_xlfn.XLOOKUP($G84,PROPERTY_BASKET!$S$1:$S$4,PROPERTY_BASKET!$U$1:$U$4)</f>
        <v>1.7</v>
      </c>
      <c r="AJ84" s="9">
        <f>_xlfn.XLOOKUP($G84,PROPERTY_BASKET!$S$1:$S$4,PROPERTY_BASKET!$W$1:$W$4)</f>
        <v>0</v>
      </c>
      <c r="AK84" s="9">
        <f>_xlfn.XLOOKUP($I84,PROPERTY_BASKET!$Z$1:$Z$9,PROPERTY_BASKET!$AA$1:$AA$9)</f>
        <v>1.1000000000000001</v>
      </c>
      <c r="AL84" s="9">
        <f>_xlfn.XLOOKUP($I84,PROPERTY_BASKET!$Z$1:$Z$9,PROPERTY_BASKET!$AB$1:$AB$9)</f>
        <v>32.299999999999997</v>
      </c>
      <c r="AM84" s="9">
        <f>_xlfn.XLOOKUP($I84,PROPERTY_BASKET!$Z$1:$Z$9,PROPERTY_BASKET!$AC$1:$AC$9)</f>
        <v>27.3</v>
      </c>
      <c r="AN84" s="9">
        <f>_xlfn.XLOOKUP($I84,PROPERTY_BASKET!$Z$1:$Z$9,PROPERTY_BASKET!$AD$1:$AD$9)</f>
        <v>4.09</v>
      </c>
      <c r="AO84" s="9">
        <f>_xlfn.XLOOKUP($I84,PROPERTY_BASKET!$Z$1:$Z$9,PROPERTY_BASKET!$AE$1:$AE$9)</f>
        <v>96.2</v>
      </c>
      <c r="AP84" s="9">
        <f>_xlfn.XLOOKUP($I84,PROPERTY_BASKET!$Z$1:$Z$9,PROPERTY_BASKET!$AF$1:$AF$9)</f>
        <v>-0.01</v>
      </c>
      <c r="AQ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ht="17.25" customHeight="1" x14ac:dyDescent="0.2">
      <c r="A85" s="9" t="s">
        <v>36</v>
      </c>
      <c r="B85" s="9" t="s">
        <v>29</v>
      </c>
      <c r="C85" s="9" t="s">
        <v>30</v>
      </c>
      <c r="D85" s="9">
        <f t="shared" si="8"/>
        <v>0.33333333333333331</v>
      </c>
      <c r="E85" s="9">
        <f t="shared" si="9"/>
        <v>0.33333333333333331</v>
      </c>
      <c r="F85" s="9">
        <f t="shared" si="10"/>
        <v>0.33333333333333331</v>
      </c>
      <c r="G85" s="9" t="s">
        <v>35</v>
      </c>
      <c r="H85" s="9" t="str">
        <f t="shared" si="7"/>
        <v>IBrClMA</v>
      </c>
      <c r="I85" t="s">
        <v>37</v>
      </c>
      <c r="J85" s="11">
        <v>20.474399999999999</v>
      </c>
      <c r="K85" s="9">
        <f>_xlfn.XLOOKUP($G85,PROPERTY_BASKET!$S$1:$S$4,PROPERTY_BASKET!$U$1:$U$4)</f>
        <v>2.17</v>
      </c>
      <c r="L85">
        <v>32.07</v>
      </c>
      <c r="M85">
        <v>2.2999999999999998</v>
      </c>
      <c r="N85">
        <v>1.19</v>
      </c>
      <c r="O85">
        <v>207</v>
      </c>
      <c r="P85">
        <v>0.36</v>
      </c>
      <c r="Q85">
        <v>7.4169999999999998</v>
      </c>
      <c r="R85">
        <v>2.33</v>
      </c>
      <c r="S85">
        <v>82</v>
      </c>
      <c r="T85">
        <f>$D85*VLOOKUP($D$1, PROPERTY_BASKET!$A$6:$J$9, 5, FALSE) + $E85*VLOOKUP($E$1, PROPERTY_BASKET!$A$6:$J$9, 5, FALSE) + $F85*VLOOKUP($F$1, PROPERTY_BASKET!$A$6:$J$9, 5, FALSE)</f>
        <v>1.9166666666666665</v>
      </c>
      <c r="U85">
        <f>$D85*VLOOKUP($D$1, PROPERTY_BASKET!$A$6:$J$9, 6, FALSE) + $E85*VLOOKUP($E$1, PROPERTY_BASKET!$A$6:$J$9, 6, FALSE) + $F85*VLOOKUP($F$1, PROPERTY_BASKET!$A$6:$J$9, 6, FALSE)</f>
        <v>80.75</v>
      </c>
      <c r="V85">
        <f>$D85*VLOOKUP($D$1, PROPERTY_BASKET!$A$6:$J$9, 4, FALSE) + $E85*VLOOKUP($E$1, PROPERTY_BASKET!$A$6:$J$9, 4, FALSE) + $F85*VLOOKUP($F$1, PROPERTY_BASKET!$A$6:$J$9, 4, FALSE)</f>
        <v>3.3473333333333333</v>
      </c>
      <c r="W85">
        <f>$D85*VLOOKUP($D$1, PROPERTY_BASKET!$A$6:$J$9, 3, FALSE) + $E85*VLOOKUP($E$1, PROPERTY_BASKET!$A$6:$J$9, 3, FALSE) + $F85*VLOOKUP($F$1, PROPERTY_BASKET!$A$6:$J$9, 3, FALSE)</f>
        <v>11.744333333333332</v>
      </c>
      <c r="X85">
        <f>$D85*VLOOKUP($D$1, PROPERTY_BASKET!$A$6:$J$9, 2, FALSE) + $E85*VLOOKUP($E$1, PROPERTY_BASKET!$A$6:$J$9, 2, FALSE) + $F85*VLOOKUP($F$1, PROPERTY_BASKET!$A$6:$J$9, 2, FALSE)</f>
        <v>2.9266666666666667</v>
      </c>
      <c r="Y85">
        <f>$D85*VLOOKUP($D$1, PROPERTY_BASKET!$A$6:$J$9, 10, FALSE) + $E85*VLOOKUP($E$1, PROPERTY_BASKET!$A$6:$J$9, 10, FALSE) + $F85*VLOOKUP($F$1, PROPERTY_BASKET!$A$6:$J$9, 10, FALSE)</f>
        <v>35</v>
      </c>
      <c r="AG85" s="9">
        <f>_xlfn.XLOOKUP(G85,PROPERTY_BASKET!$S$1:$S$4,PROPERTY_BASKET!$X$1:$X$4)</f>
        <v>2.2999999999999998</v>
      </c>
      <c r="AH85" s="9">
        <f>_xlfn.XLOOKUP($G85,PROPERTY_BASKET!$S$1:$S$4,PROPERTY_BASKET!$T$1:$T$4)</f>
        <v>32.07</v>
      </c>
      <c r="AI85" s="9">
        <f>_xlfn.XLOOKUP($G85,PROPERTY_BASKET!$S$1:$S$4,PROPERTY_BASKET!$U$1:$U$4)</f>
        <v>2.17</v>
      </c>
      <c r="AJ85" s="9">
        <f>_xlfn.XLOOKUP($G85,PROPERTY_BASKET!$S$1:$S$4,PROPERTY_BASKET!$W$1:$W$4)</f>
        <v>3</v>
      </c>
      <c r="AK85" s="9">
        <f>_xlfn.XLOOKUP($I85,PROPERTY_BASKET!$Z$1:$Z$9,PROPERTY_BASKET!$AA$1:$AA$9)</f>
        <v>0.95</v>
      </c>
      <c r="AL85" s="9">
        <f>_xlfn.XLOOKUP($I85,PROPERTY_BASKET!$Z$1:$Z$9,PROPERTY_BASKET!$AB$1:$AB$9)</f>
        <v>36.700000000000003</v>
      </c>
      <c r="AM85" s="9">
        <f>_xlfn.XLOOKUP($I85,PROPERTY_BASKET!$Z$1:$Z$9,PROPERTY_BASKET!$AC$1:$AC$9)</f>
        <v>26.7</v>
      </c>
      <c r="AN85" s="9">
        <f>_xlfn.XLOOKUP($I85,PROPERTY_BASKET!$Z$1:$Z$9,PROPERTY_BASKET!$AD$1:$AD$9)</f>
        <v>3.86</v>
      </c>
      <c r="AO85" s="9">
        <f>_xlfn.XLOOKUP($I85,PROPERTY_BASKET!$Z$1:$Z$9,PROPERTY_BASKET!$AE$1:$AE$9)</f>
        <v>77.400000000000006</v>
      </c>
      <c r="AP85" s="9">
        <f>_xlfn.XLOOKUP($I85,PROPERTY_BASKET!$Z$1:$Z$9,PROPERTY_BASKET!$AF$1:$AF$9)</f>
        <v>0.06</v>
      </c>
      <c r="AQ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ht="17.25" customHeight="1" x14ac:dyDescent="0.2">
      <c r="A86" s="9" t="s">
        <v>29</v>
      </c>
      <c r="B86" s="9" t="s">
        <v>29</v>
      </c>
      <c r="C86" s="9" t="s">
        <v>30</v>
      </c>
      <c r="D86" s="9">
        <f t="shared" si="8"/>
        <v>0.33333333333333331</v>
      </c>
      <c r="E86" s="9">
        <f t="shared" si="9"/>
        <v>0.66666666666666663</v>
      </c>
      <c r="F86" s="9">
        <f t="shared" si="10"/>
        <v>0</v>
      </c>
      <c r="G86" s="9" t="s">
        <v>35</v>
      </c>
      <c r="H86" s="9" t="str">
        <f t="shared" si="7"/>
        <v>BrBrClMA</v>
      </c>
      <c r="I86" t="s">
        <v>37</v>
      </c>
      <c r="J86" s="11">
        <v>20.459700000000002</v>
      </c>
      <c r="K86" s="9">
        <f>_xlfn.XLOOKUP($G86,PROPERTY_BASKET!$S$1:$S$4,PROPERTY_BASKET!$U$1:$U$4)</f>
        <v>2.17</v>
      </c>
      <c r="L86">
        <v>32.07</v>
      </c>
      <c r="M86">
        <v>2.2999999999999998</v>
      </c>
      <c r="N86">
        <v>1.19</v>
      </c>
      <c r="O86">
        <v>207</v>
      </c>
      <c r="P86">
        <v>0.36</v>
      </c>
      <c r="Q86">
        <v>7.4169999999999998</v>
      </c>
      <c r="R86">
        <v>2.33</v>
      </c>
      <c r="S86">
        <v>82</v>
      </c>
      <c r="T86">
        <f>$D86*VLOOKUP($D$1, PROPERTY_BASKET!$A$6:$J$9, 5, FALSE) + $E86*VLOOKUP($E$1, PROPERTY_BASKET!$A$6:$J$9, 5, FALSE) + $F86*VLOOKUP($F$1, PROPERTY_BASKET!$A$6:$J$9, 5, FALSE)</f>
        <v>1.91</v>
      </c>
      <c r="U86">
        <f>$D86*VLOOKUP($D$1, PROPERTY_BASKET!$A$6:$J$9, 6, FALSE) + $E86*VLOOKUP($E$1, PROPERTY_BASKET!$A$6:$J$9, 6, FALSE) + $F86*VLOOKUP($F$1, PROPERTY_BASKET!$A$6:$J$9, 6, FALSE)</f>
        <v>65.083333333333329</v>
      </c>
      <c r="V86">
        <f>$D86*VLOOKUP($D$1, PROPERTY_BASKET!$A$6:$J$9, 4, FALSE) + $E86*VLOOKUP($E$1, PROPERTY_BASKET!$A$6:$J$9, 4, FALSE) + $F86*VLOOKUP($F$1, PROPERTY_BASKET!$A$6:$J$9, 4, FALSE)</f>
        <v>3.4489999999999998</v>
      </c>
      <c r="W86">
        <f>$D86*VLOOKUP($D$1, PROPERTY_BASKET!$A$6:$J$9, 3, FALSE) + $E86*VLOOKUP($E$1, PROPERTY_BASKET!$A$6:$J$9, 3, FALSE) + $F86*VLOOKUP($F$1, PROPERTY_BASKET!$A$6:$J$9, 3, FALSE)</f>
        <v>12.198666666666666</v>
      </c>
      <c r="X86">
        <f>$D86*VLOOKUP($D$1, PROPERTY_BASKET!$A$6:$J$9, 2, FALSE) + $E86*VLOOKUP($E$1, PROPERTY_BASKET!$A$6:$J$9, 2, FALSE) + $F86*VLOOKUP($F$1, PROPERTY_BASKET!$A$6:$J$9, 2, FALSE)</f>
        <v>3.0266666666666664</v>
      </c>
      <c r="Y86">
        <f>$D86*VLOOKUP($D$1, PROPERTY_BASKET!$A$6:$J$9, 10, FALSE) + $E86*VLOOKUP($E$1, PROPERTY_BASKET!$A$6:$J$9, 10, FALSE) + $F86*VLOOKUP($F$1, PROPERTY_BASKET!$A$6:$J$9, 10, FALSE)</f>
        <v>29</v>
      </c>
      <c r="AG86" s="9">
        <f>_xlfn.XLOOKUP(G86,PROPERTY_BASKET!$S$1:$S$4,PROPERTY_BASKET!$X$1:$X$4)</f>
        <v>2.2999999999999998</v>
      </c>
      <c r="AH86" s="9">
        <f>_xlfn.XLOOKUP($G86,PROPERTY_BASKET!$S$1:$S$4,PROPERTY_BASKET!$T$1:$T$4)</f>
        <v>32.07</v>
      </c>
      <c r="AI86" s="9">
        <f>_xlfn.XLOOKUP($G86,PROPERTY_BASKET!$S$1:$S$4,PROPERTY_BASKET!$U$1:$U$4)</f>
        <v>2.17</v>
      </c>
      <c r="AJ86" s="9">
        <f>_xlfn.XLOOKUP($G86,PROPERTY_BASKET!$S$1:$S$4,PROPERTY_BASKET!$W$1:$W$4)</f>
        <v>3</v>
      </c>
      <c r="AK86" s="9">
        <f>_xlfn.XLOOKUP($I86,PROPERTY_BASKET!$Z$1:$Z$9,PROPERTY_BASKET!$AA$1:$AA$9)</f>
        <v>0.95</v>
      </c>
      <c r="AL86" s="9">
        <f>_xlfn.XLOOKUP($I86,PROPERTY_BASKET!$Z$1:$Z$9,PROPERTY_BASKET!$AB$1:$AB$9)</f>
        <v>36.700000000000003</v>
      </c>
      <c r="AM86" s="9">
        <f>_xlfn.XLOOKUP($I86,PROPERTY_BASKET!$Z$1:$Z$9,PROPERTY_BASKET!$AC$1:$AC$9)</f>
        <v>26.7</v>
      </c>
      <c r="AN86" s="9">
        <f>_xlfn.XLOOKUP($I86,PROPERTY_BASKET!$Z$1:$Z$9,PROPERTY_BASKET!$AD$1:$AD$9)</f>
        <v>3.86</v>
      </c>
      <c r="AO86" s="9">
        <f>_xlfn.XLOOKUP($I86,PROPERTY_BASKET!$Z$1:$Z$9,PROPERTY_BASKET!$AE$1:$AE$9)</f>
        <v>77.400000000000006</v>
      </c>
      <c r="AP86" s="9">
        <f>_xlfn.XLOOKUP($I86,PROPERTY_BASKET!$Z$1:$Z$9,PROPERTY_BASKET!$AF$1:$AF$9)</f>
        <v>0.06</v>
      </c>
      <c r="AQ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ht="17.25" customHeight="1" x14ac:dyDescent="0.2">
      <c r="A87" s="9" t="s">
        <v>36</v>
      </c>
      <c r="B87" s="9" t="s">
        <v>30</v>
      </c>
      <c r="C87" s="9" t="s">
        <v>30</v>
      </c>
      <c r="D87" s="9">
        <f t="shared" si="8"/>
        <v>0.66666666666666663</v>
      </c>
      <c r="E87" s="9">
        <f t="shared" si="9"/>
        <v>0</v>
      </c>
      <c r="F87" s="9">
        <f t="shared" si="10"/>
        <v>0.33333333333333331</v>
      </c>
      <c r="G87" s="9" t="s">
        <v>33</v>
      </c>
      <c r="H87" s="9" t="str">
        <f t="shared" si="7"/>
        <v>IClClCs</v>
      </c>
      <c r="I87" t="s">
        <v>37</v>
      </c>
      <c r="J87" s="11">
        <v>20.444500000000001</v>
      </c>
      <c r="K87" s="9">
        <f>_xlfn.XLOOKUP($G87,PROPERTY_BASKET!$S$1:$S$4,PROPERTY_BASKET!$U$1:$U$4)</f>
        <v>1.7</v>
      </c>
      <c r="L87">
        <v>132.91</v>
      </c>
      <c r="M87">
        <v>0</v>
      </c>
      <c r="N87">
        <v>1.19</v>
      </c>
      <c r="O87">
        <v>207</v>
      </c>
      <c r="P87">
        <v>0.36</v>
      </c>
      <c r="Q87">
        <v>7.4169999999999998</v>
      </c>
      <c r="R87">
        <v>2.33</v>
      </c>
      <c r="S87">
        <v>82</v>
      </c>
      <c r="T87">
        <f>$D87*VLOOKUP($D$1, PROPERTY_BASKET!$A$6:$J$9, 5, FALSE) + $E87*VLOOKUP($E$1, PROPERTY_BASKET!$A$6:$J$9, 5, FALSE) + $F87*VLOOKUP($F$1, PROPERTY_BASKET!$A$6:$J$9, 5, FALSE)</f>
        <v>1.8666666666666665</v>
      </c>
      <c r="U87">
        <f>$D87*VLOOKUP($D$1, PROPERTY_BASKET!$A$6:$J$9, 6, FALSE) + $E87*VLOOKUP($E$1, PROPERTY_BASKET!$A$6:$J$9, 6, FALSE) + $F87*VLOOKUP($F$1, PROPERTY_BASKET!$A$6:$J$9, 6, FALSE)</f>
        <v>65.933333333333337</v>
      </c>
      <c r="V87">
        <f>$D87*VLOOKUP($D$1, PROPERTY_BASKET!$A$6:$J$9, 4, FALSE) + $E87*VLOOKUP($E$1, PROPERTY_BASKET!$A$6:$J$9, 4, FALSE) + $F87*VLOOKUP($F$1, PROPERTY_BASKET!$A$6:$J$9, 4, FALSE)</f>
        <v>3.4313333333333333</v>
      </c>
      <c r="W87">
        <f>$D87*VLOOKUP($D$1, PROPERTY_BASKET!$A$6:$J$9, 3, FALSE) + $E87*VLOOKUP($E$1, PROPERTY_BASKET!$A$6:$J$9, 3, FALSE) + $F87*VLOOKUP($F$1, PROPERTY_BASKET!$A$6:$J$9, 3, FALSE)</f>
        <v>12.129</v>
      </c>
      <c r="X87">
        <f>$D87*VLOOKUP($D$1, PROPERTY_BASKET!$A$6:$J$9, 2, FALSE) + $E87*VLOOKUP($E$1, PROPERTY_BASKET!$A$6:$J$9, 2, FALSE) + $F87*VLOOKUP($F$1, PROPERTY_BASKET!$A$6:$J$9, 2, FALSE)</f>
        <v>2.9933333333333332</v>
      </c>
      <c r="Y87">
        <f>$D87*VLOOKUP($D$1, PROPERTY_BASKET!$A$6:$J$9, 10, FALSE) + $E87*VLOOKUP($E$1, PROPERTY_BASKET!$A$6:$J$9, 10, FALSE) + $F87*VLOOKUP($F$1, PROPERTY_BASKET!$A$6:$J$9, 10, FALSE)</f>
        <v>28.999999999999996</v>
      </c>
      <c r="AG87" s="9">
        <f>_xlfn.XLOOKUP(G87,PROPERTY_BASKET!$S$1:$S$4,PROPERTY_BASKET!$X$1:$X$4)</f>
        <v>0</v>
      </c>
      <c r="AH87" s="9">
        <f>_xlfn.XLOOKUP($G87,PROPERTY_BASKET!$S$1:$S$4,PROPERTY_BASKET!$T$1:$T$4)</f>
        <v>132.91</v>
      </c>
      <c r="AI87" s="9">
        <f>_xlfn.XLOOKUP($G87,PROPERTY_BASKET!$S$1:$S$4,PROPERTY_BASKET!$U$1:$U$4)</f>
        <v>1.7</v>
      </c>
      <c r="AJ87" s="9">
        <f>_xlfn.XLOOKUP($G87,PROPERTY_BASKET!$S$1:$S$4,PROPERTY_BASKET!$W$1:$W$4)</f>
        <v>0</v>
      </c>
      <c r="AK87" s="9">
        <f>_xlfn.XLOOKUP($I87,PROPERTY_BASKET!$Z$1:$Z$9,PROPERTY_BASKET!$AA$1:$AA$9)</f>
        <v>0.95</v>
      </c>
      <c r="AL87" s="9">
        <f>_xlfn.XLOOKUP($I87,PROPERTY_BASKET!$Z$1:$Z$9,PROPERTY_BASKET!$AB$1:$AB$9)</f>
        <v>36.700000000000003</v>
      </c>
      <c r="AM87" s="9">
        <f>_xlfn.XLOOKUP($I87,PROPERTY_BASKET!$Z$1:$Z$9,PROPERTY_BASKET!$AC$1:$AC$9)</f>
        <v>26.7</v>
      </c>
      <c r="AN87" s="9">
        <f>_xlfn.XLOOKUP($I87,PROPERTY_BASKET!$Z$1:$Z$9,PROPERTY_BASKET!$AD$1:$AD$9)</f>
        <v>3.86</v>
      </c>
      <c r="AO87" s="9">
        <f>_xlfn.XLOOKUP($I87,PROPERTY_BASKET!$Z$1:$Z$9,PROPERTY_BASKET!$AE$1:$AE$9)</f>
        <v>77.400000000000006</v>
      </c>
      <c r="AP87" s="9">
        <f>_xlfn.XLOOKUP($I87,PROPERTY_BASKET!$Z$1:$Z$9,PROPERTY_BASKET!$AF$1:$AF$9)</f>
        <v>0.06</v>
      </c>
      <c r="AQ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ht="17.25" customHeight="1" x14ac:dyDescent="0.2">
      <c r="A88" s="9" t="s">
        <v>36</v>
      </c>
      <c r="B88" s="9" t="s">
        <v>36</v>
      </c>
      <c r="C88" s="9" t="s">
        <v>30</v>
      </c>
      <c r="D88" s="9">
        <f t="shared" si="8"/>
        <v>0.33333333333333331</v>
      </c>
      <c r="E88" s="9">
        <f t="shared" si="9"/>
        <v>0</v>
      </c>
      <c r="F88" s="9">
        <f t="shared" si="10"/>
        <v>0.66666666666666663</v>
      </c>
      <c r="G88" s="9" t="s">
        <v>33</v>
      </c>
      <c r="H88" s="9" t="str">
        <f t="shared" si="7"/>
        <v>IIClCs</v>
      </c>
      <c r="I88" t="s">
        <v>37</v>
      </c>
      <c r="J88" s="11">
        <v>20.342199999999998</v>
      </c>
      <c r="K88" s="9">
        <f>_xlfn.XLOOKUP($G88,PROPERTY_BASKET!$S$1:$S$4,PROPERTY_BASKET!$U$1:$U$4)</f>
        <v>1.7</v>
      </c>
      <c r="L88">
        <v>132.91</v>
      </c>
      <c r="M88">
        <v>0</v>
      </c>
      <c r="N88">
        <v>1.19</v>
      </c>
      <c r="O88">
        <v>207</v>
      </c>
      <c r="P88">
        <v>0.36</v>
      </c>
      <c r="Q88">
        <v>7.4169999999999998</v>
      </c>
      <c r="R88">
        <v>2.33</v>
      </c>
      <c r="S88">
        <v>82</v>
      </c>
      <c r="T88">
        <f>$D88*VLOOKUP($D$1, PROPERTY_BASKET!$A$6:$J$9, 5, FALSE) + $E88*VLOOKUP($E$1, PROPERTY_BASKET!$A$6:$J$9, 5, FALSE) + $F88*VLOOKUP($F$1, PROPERTY_BASKET!$A$6:$J$9, 5, FALSE)</f>
        <v>1.9233333333333331</v>
      </c>
      <c r="U88">
        <f>$D88*VLOOKUP($D$1, PROPERTY_BASKET!$A$6:$J$9, 6, FALSE) + $E88*VLOOKUP($E$1, PROPERTY_BASKET!$A$6:$J$9, 6, FALSE) + $F88*VLOOKUP($F$1, PROPERTY_BASKET!$A$6:$J$9, 6, FALSE)</f>
        <v>96.416666666666657</v>
      </c>
      <c r="V88">
        <f>$D88*VLOOKUP($D$1, PROPERTY_BASKET!$A$6:$J$9, 4, FALSE) + $E88*VLOOKUP($E$1, PROPERTY_BASKET!$A$6:$J$9, 4, FALSE) + $F88*VLOOKUP($F$1, PROPERTY_BASKET!$A$6:$J$9, 4, FALSE)</f>
        <v>3.2456666666666667</v>
      </c>
      <c r="W88">
        <f>$D88*VLOOKUP($D$1, PROPERTY_BASKET!$A$6:$J$9, 3, FALSE) + $E88*VLOOKUP($E$1, PROPERTY_BASKET!$A$6:$J$9, 3, FALSE) + $F88*VLOOKUP($F$1, PROPERTY_BASKET!$A$6:$J$9, 3, FALSE)</f>
        <v>11.29</v>
      </c>
      <c r="X88">
        <f>$D88*VLOOKUP($D$1, PROPERTY_BASKET!$A$6:$J$9, 2, FALSE) + $E88*VLOOKUP($E$1, PROPERTY_BASKET!$A$6:$J$9, 2, FALSE) + $F88*VLOOKUP($F$1, PROPERTY_BASKET!$A$6:$J$9, 2, FALSE)</f>
        <v>2.8266666666666667</v>
      </c>
      <c r="Y88">
        <f>$D88*VLOOKUP($D$1, PROPERTY_BASKET!$A$6:$J$9, 10, FALSE) + $E88*VLOOKUP($E$1, PROPERTY_BASKET!$A$6:$J$9, 10, FALSE) + $F88*VLOOKUP($F$1, PROPERTY_BASKET!$A$6:$J$9, 10, FALSE)</f>
        <v>40.999999999999993</v>
      </c>
      <c r="AG88" s="9">
        <f>_xlfn.XLOOKUP(G88,PROPERTY_BASKET!$S$1:$S$4,PROPERTY_BASKET!$X$1:$X$4)</f>
        <v>0</v>
      </c>
      <c r="AH88" s="9">
        <f>_xlfn.XLOOKUP($G88,PROPERTY_BASKET!$S$1:$S$4,PROPERTY_BASKET!$T$1:$T$4)</f>
        <v>132.91</v>
      </c>
      <c r="AI88" s="9">
        <f>_xlfn.XLOOKUP($G88,PROPERTY_BASKET!$S$1:$S$4,PROPERTY_BASKET!$U$1:$U$4)</f>
        <v>1.7</v>
      </c>
      <c r="AJ88" s="9">
        <f>_xlfn.XLOOKUP($G88,PROPERTY_BASKET!$S$1:$S$4,PROPERTY_BASKET!$W$1:$W$4)</f>
        <v>0</v>
      </c>
      <c r="AK88" s="9">
        <f>_xlfn.XLOOKUP($I88,PROPERTY_BASKET!$Z$1:$Z$9,PROPERTY_BASKET!$AA$1:$AA$9)</f>
        <v>0.95</v>
      </c>
      <c r="AL88" s="9">
        <f>_xlfn.XLOOKUP($I88,PROPERTY_BASKET!$Z$1:$Z$9,PROPERTY_BASKET!$AB$1:$AB$9)</f>
        <v>36.700000000000003</v>
      </c>
      <c r="AM88" s="9">
        <f>_xlfn.XLOOKUP($I88,PROPERTY_BASKET!$Z$1:$Z$9,PROPERTY_BASKET!$AC$1:$AC$9)</f>
        <v>26.7</v>
      </c>
      <c r="AN88" s="9">
        <f>_xlfn.XLOOKUP($I88,PROPERTY_BASKET!$Z$1:$Z$9,PROPERTY_BASKET!$AD$1:$AD$9)</f>
        <v>3.86</v>
      </c>
      <c r="AO88" s="9">
        <f>_xlfn.XLOOKUP($I88,PROPERTY_BASKET!$Z$1:$Z$9,PROPERTY_BASKET!$AE$1:$AE$9)</f>
        <v>77.400000000000006</v>
      </c>
      <c r="AP88" s="9">
        <f>_xlfn.XLOOKUP($I88,PROPERTY_BASKET!$Z$1:$Z$9,PROPERTY_BASKET!$AF$1:$AF$9)</f>
        <v>0.06</v>
      </c>
      <c r="AQ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ht="17.25" customHeight="1" x14ac:dyDescent="0.2">
      <c r="A89" s="9" t="s">
        <v>36</v>
      </c>
      <c r="B89" s="9" t="s">
        <v>36</v>
      </c>
      <c r="C89" s="9" t="s">
        <v>30</v>
      </c>
      <c r="D89" s="9">
        <f t="shared" si="8"/>
        <v>0.33333333333333331</v>
      </c>
      <c r="E89" s="9">
        <f t="shared" si="9"/>
        <v>0</v>
      </c>
      <c r="F89" s="9">
        <f t="shared" si="10"/>
        <v>0.66666666666666663</v>
      </c>
      <c r="G89" s="9" t="s">
        <v>35</v>
      </c>
      <c r="H89" s="9" t="str">
        <f t="shared" si="7"/>
        <v>IIClMA</v>
      </c>
      <c r="I89" t="s">
        <v>38</v>
      </c>
      <c r="J89" s="11">
        <v>20.2639</v>
      </c>
      <c r="K89" s="9">
        <f>_xlfn.XLOOKUP($G89,PROPERTY_BASKET!$S$1:$S$4,PROPERTY_BASKET!$U$1:$U$4)</f>
        <v>2.17</v>
      </c>
      <c r="L89">
        <v>32.07</v>
      </c>
      <c r="M89">
        <v>2.2999999999999998</v>
      </c>
      <c r="N89">
        <v>1.19</v>
      </c>
      <c r="O89">
        <v>207</v>
      </c>
      <c r="P89">
        <v>0.36</v>
      </c>
      <c r="Q89">
        <v>7.4169999999999998</v>
      </c>
      <c r="R89">
        <v>2.33</v>
      </c>
      <c r="S89">
        <v>82</v>
      </c>
      <c r="T89">
        <f>$D89*VLOOKUP($D$1, PROPERTY_BASKET!$A$6:$J$9, 5, FALSE) + $E89*VLOOKUP($E$1, PROPERTY_BASKET!$A$6:$J$9, 5, FALSE) + $F89*VLOOKUP($F$1, PROPERTY_BASKET!$A$6:$J$9, 5, FALSE)</f>
        <v>1.9233333333333331</v>
      </c>
      <c r="U89">
        <f>$D89*VLOOKUP($D$1, PROPERTY_BASKET!$A$6:$J$9, 6, FALSE) + $E89*VLOOKUP($E$1, PROPERTY_BASKET!$A$6:$J$9, 6, FALSE) + $F89*VLOOKUP($F$1, PROPERTY_BASKET!$A$6:$J$9, 6, FALSE)</f>
        <v>96.416666666666657</v>
      </c>
      <c r="V89">
        <f>$D89*VLOOKUP($D$1, PROPERTY_BASKET!$A$6:$J$9, 4, FALSE) + $E89*VLOOKUP($E$1, PROPERTY_BASKET!$A$6:$J$9, 4, FALSE) + $F89*VLOOKUP($F$1, PROPERTY_BASKET!$A$6:$J$9, 4, FALSE)</f>
        <v>3.2456666666666667</v>
      </c>
      <c r="W89">
        <f>$D89*VLOOKUP($D$1, PROPERTY_BASKET!$A$6:$J$9, 3, FALSE) + $E89*VLOOKUP($E$1, PROPERTY_BASKET!$A$6:$J$9, 3, FALSE) + $F89*VLOOKUP($F$1, PROPERTY_BASKET!$A$6:$J$9, 3, FALSE)</f>
        <v>11.29</v>
      </c>
      <c r="X89">
        <f>$D89*VLOOKUP($D$1, PROPERTY_BASKET!$A$6:$J$9, 2, FALSE) + $E89*VLOOKUP($E$1, PROPERTY_BASKET!$A$6:$J$9, 2, FALSE) + $F89*VLOOKUP($F$1, PROPERTY_BASKET!$A$6:$J$9, 2, FALSE)</f>
        <v>2.8266666666666667</v>
      </c>
      <c r="Y89">
        <f>$D89*VLOOKUP($D$1, PROPERTY_BASKET!$A$6:$J$9, 10, FALSE) + $E89*VLOOKUP($E$1, PROPERTY_BASKET!$A$6:$J$9, 10, FALSE) + $F89*VLOOKUP($F$1, PROPERTY_BASKET!$A$6:$J$9, 10, FALSE)</f>
        <v>40.999999999999993</v>
      </c>
      <c r="AG89" s="9">
        <f>_xlfn.XLOOKUP(G89,PROPERTY_BASKET!$S$1:$S$4,PROPERTY_BASKET!$X$1:$X$4)</f>
        <v>2.2999999999999998</v>
      </c>
      <c r="AH89" s="9">
        <f>_xlfn.XLOOKUP($G89,PROPERTY_BASKET!$S$1:$S$4,PROPERTY_BASKET!$T$1:$T$4)</f>
        <v>32.07</v>
      </c>
      <c r="AI89" s="9">
        <f>_xlfn.XLOOKUP($G89,PROPERTY_BASKET!$S$1:$S$4,PROPERTY_BASKET!$U$1:$U$4)</f>
        <v>2.17</v>
      </c>
      <c r="AJ89" s="9">
        <f>_xlfn.XLOOKUP($G89,PROPERTY_BASKET!$S$1:$S$4,PROPERTY_BASKET!$W$1:$W$4)</f>
        <v>3</v>
      </c>
      <c r="AK89" s="9">
        <f>_xlfn.XLOOKUP($I89,PROPERTY_BASKET!$Z$1:$Z$9,PROPERTY_BASKET!$AA$1:$AA$9)</f>
        <v>1.1000000000000001</v>
      </c>
      <c r="AL89" s="9">
        <f>_xlfn.XLOOKUP($I89,PROPERTY_BASKET!$Z$1:$Z$9,PROPERTY_BASKET!$AB$1:$AB$9)</f>
        <v>32.299999999999997</v>
      </c>
      <c r="AM89" s="9">
        <f>_xlfn.XLOOKUP($I89,PROPERTY_BASKET!$Z$1:$Z$9,PROPERTY_BASKET!$AC$1:$AC$9)</f>
        <v>27.3</v>
      </c>
      <c r="AN89" s="9">
        <f>_xlfn.XLOOKUP($I89,PROPERTY_BASKET!$Z$1:$Z$9,PROPERTY_BASKET!$AD$1:$AD$9)</f>
        <v>4.09</v>
      </c>
      <c r="AO89" s="9">
        <f>_xlfn.XLOOKUP($I89,PROPERTY_BASKET!$Z$1:$Z$9,PROPERTY_BASKET!$AE$1:$AE$9)</f>
        <v>96.2</v>
      </c>
      <c r="AP89" s="9">
        <f>_xlfn.XLOOKUP($I89,PROPERTY_BASKET!$Z$1:$Z$9,PROPERTY_BASKET!$AF$1:$AF$9)</f>
        <v>-0.01</v>
      </c>
      <c r="AQ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ht="17.25" customHeight="1" x14ac:dyDescent="0.2">
      <c r="A90" s="9" t="s">
        <v>29</v>
      </c>
      <c r="B90" s="9" t="s">
        <v>29</v>
      </c>
      <c r="C90" s="9" t="s">
        <v>30</v>
      </c>
      <c r="D90" s="9">
        <f t="shared" si="8"/>
        <v>0.33333333333333331</v>
      </c>
      <c r="E90" s="9">
        <f t="shared" si="9"/>
        <v>0.66666666666666663</v>
      </c>
      <c r="F90" s="9">
        <f t="shared" si="10"/>
        <v>0</v>
      </c>
      <c r="G90" s="9" t="s">
        <v>31</v>
      </c>
      <c r="H90" s="9" t="str">
        <f t="shared" si="7"/>
        <v>BrBrClFA</v>
      </c>
      <c r="I90" t="s">
        <v>37</v>
      </c>
      <c r="J90" s="11">
        <v>20.079999999999998</v>
      </c>
      <c r="K90" s="9">
        <f>_xlfn.XLOOKUP($G90,PROPERTY_BASKET!$S$1:$S$4,PROPERTY_BASKET!$U$1:$U$4)</f>
        <v>2.5299999999999998</v>
      </c>
      <c r="L90">
        <v>44.055999999999997</v>
      </c>
      <c r="M90">
        <v>0.25</v>
      </c>
      <c r="N90">
        <v>1.19</v>
      </c>
      <c r="O90">
        <v>207</v>
      </c>
      <c r="P90">
        <v>0.36</v>
      </c>
      <c r="Q90">
        <v>7.4169999999999998</v>
      </c>
      <c r="R90">
        <v>2.33</v>
      </c>
      <c r="S90">
        <v>82</v>
      </c>
      <c r="T90">
        <f>$D90*VLOOKUP($D$1, PROPERTY_BASKET!$A$6:$J$9, 5, FALSE) + $E90*VLOOKUP($E$1, PROPERTY_BASKET!$A$6:$J$9, 5, FALSE) + $F90*VLOOKUP($F$1, PROPERTY_BASKET!$A$6:$J$9, 5, FALSE)</f>
        <v>1.91</v>
      </c>
      <c r="U90">
        <f>$D90*VLOOKUP($D$1, PROPERTY_BASKET!$A$6:$J$9, 6, FALSE) + $E90*VLOOKUP($E$1, PROPERTY_BASKET!$A$6:$J$9, 6, FALSE) + $F90*VLOOKUP($F$1, PROPERTY_BASKET!$A$6:$J$9, 6, FALSE)</f>
        <v>65.083333333333329</v>
      </c>
      <c r="V90">
        <f>$D90*VLOOKUP($D$1, PROPERTY_BASKET!$A$6:$J$9, 4, FALSE) + $E90*VLOOKUP($E$1, PROPERTY_BASKET!$A$6:$J$9, 4, FALSE) + $F90*VLOOKUP($F$1, PROPERTY_BASKET!$A$6:$J$9, 4, FALSE)</f>
        <v>3.4489999999999998</v>
      </c>
      <c r="W90">
        <f>$D90*VLOOKUP($D$1, PROPERTY_BASKET!$A$6:$J$9, 3, FALSE) + $E90*VLOOKUP($E$1, PROPERTY_BASKET!$A$6:$J$9, 3, FALSE) + $F90*VLOOKUP($F$1, PROPERTY_BASKET!$A$6:$J$9, 3, FALSE)</f>
        <v>12.198666666666666</v>
      </c>
      <c r="X90">
        <f>$D90*VLOOKUP($D$1, PROPERTY_BASKET!$A$6:$J$9, 2, FALSE) + $E90*VLOOKUP($E$1, PROPERTY_BASKET!$A$6:$J$9, 2, FALSE) + $F90*VLOOKUP($F$1, PROPERTY_BASKET!$A$6:$J$9, 2, FALSE)</f>
        <v>3.0266666666666664</v>
      </c>
      <c r="Y90">
        <f>$D90*VLOOKUP($D$1, PROPERTY_BASKET!$A$6:$J$9, 10, FALSE) + $E90*VLOOKUP($E$1, PROPERTY_BASKET!$A$6:$J$9, 10, FALSE) + $F90*VLOOKUP($F$1, PROPERTY_BASKET!$A$6:$J$9, 10, FALSE)</f>
        <v>29</v>
      </c>
      <c r="AG90" s="9">
        <f>_xlfn.XLOOKUP(G90,PROPERTY_BASKET!$S$1:$S$4,PROPERTY_BASKET!$X$1:$X$4)</f>
        <v>0.25</v>
      </c>
      <c r="AH90" s="9">
        <f>_xlfn.XLOOKUP($G90,PROPERTY_BASKET!$S$1:$S$4,PROPERTY_BASKET!$T$1:$T$4)</f>
        <v>44.055999999999997</v>
      </c>
      <c r="AI90" s="9">
        <f>_xlfn.XLOOKUP($G90,PROPERTY_BASKET!$S$1:$S$4,PROPERTY_BASKET!$U$1:$U$4)</f>
        <v>2.5299999999999998</v>
      </c>
      <c r="AJ90" s="9">
        <f>_xlfn.XLOOKUP($G90,PROPERTY_BASKET!$S$1:$S$4,PROPERTY_BASKET!$W$1:$W$4)</f>
        <v>2</v>
      </c>
      <c r="AK90" s="9">
        <f>_xlfn.XLOOKUP($I90,PROPERTY_BASKET!$Z$1:$Z$9,PROPERTY_BASKET!$AA$1:$AA$9)</f>
        <v>0.95</v>
      </c>
      <c r="AL90" s="9">
        <f>_xlfn.XLOOKUP($I90,PROPERTY_BASKET!$Z$1:$Z$9,PROPERTY_BASKET!$AB$1:$AB$9)</f>
        <v>36.700000000000003</v>
      </c>
      <c r="AM90" s="9">
        <f>_xlfn.XLOOKUP($I90,PROPERTY_BASKET!$Z$1:$Z$9,PROPERTY_BASKET!$AC$1:$AC$9)</f>
        <v>26.7</v>
      </c>
      <c r="AN90" s="9">
        <f>_xlfn.XLOOKUP($I90,PROPERTY_BASKET!$Z$1:$Z$9,PROPERTY_BASKET!$AD$1:$AD$9)</f>
        <v>3.86</v>
      </c>
      <c r="AO90" s="9">
        <f>_xlfn.XLOOKUP($I90,PROPERTY_BASKET!$Z$1:$Z$9,PROPERTY_BASKET!$AE$1:$AE$9)</f>
        <v>77.400000000000006</v>
      </c>
      <c r="AP90" s="9">
        <f>_xlfn.XLOOKUP($I90,PROPERTY_BASKET!$Z$1:$Z$9,PROPERTY_BASKET!$AF$1:$AF$9)</f>
        <v>0.06</v>
      </c>
      <c r="AQ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ht="17.25" customHeight="1" x14ac:dyDescent="0.2">
      <c r="A91" s="9" t="s">
        <v>36</v>
      </c>
      <c r="B91" s="9" t="s">
        <v>36</v>
      </c>
      <c r="C91" s="9" t="s">
        <v>29</v>
      </c>
      <c r="D91" s="9">
        <f t="shared" si="8"/>
        <v>0</v>
      </c>
      <c r="E91" s="9">
        <f t="shared" si="9"/>
        <v>0.33333333333333331</v>
      </c>
      <c r="F91" s="9">
        <f t="shared" si="10"/>
        <v>0.66666666666666663</v>
      </c>
      <c r="G91" s="9" t="s">
        <v>33</v>
      </c>
      <c r="H91" s="9" t="str">
        <f t="shared" si="7"/>
        <v>IIBrCs</v>
      </c>
      <c r="I91" t="s">
        <v>37</v>
      </c>
      <c r="J91" s="11">
        <v>20.030200000000001</v>
      </c>
      <c r="K91" s="9">
        <f>_xlfn.XLOOKUP($G91,PROPERTY_BASKET!$S$1:$S$4,PROPERTY_BASKET!$U$1:$U$4)</f>
        <v>1.7</v>
      </c>
      <c r="L91">
        <v>132.91</v>
      </c>
      <c r="M91">
        <v>0</v>
      </c>
      <c r="N91">
        <v>1.19</v>
      </c>
      <c r="O91">
        <v>207</v>
      </c>
      <c r="P91">
        <v>0.36</v>
      </c>
      <c r="Q91">
        <v>7.4169999999999998</v>
      </c>
      <c r="R91">
        <v>2.33</v>
      </c>
      <c r="S91">
        <v>82</v>
      </c>
      <c r="T91">
        <f>$D91*VLOOKUP($D$1, PROPERTY_BASKET!$A$6:$J$9, 5, FALSE) + $E91*VLOOKUP($E$1, PROPERTY_BASKET!$A$6:$J$9, 5, FALSE) + $F91*VLOOKUP($F$1, PROPERTY_BASKET!$A$6:$J$9, 5, FALSE)</f>
        <v>1.9733333333333332</v>
      </c>
      <c r="U91">
        <f>$D91*VLOOKUP($D$1, PROPERTY_BASKET!$A$6:$J$9, 6, FALSE) + $E91*VLOOKUP($E$1, PROPERTY_BASKET!$A$6:$J$9, 6, FALSE) + $F91*VLOOKUP($F$1, PROPERTY_BASKET!$A$6:$J$9, 6, FALSE)</f>
        <v>111.23333333333332</v>
      </c>
      <c r="V91">
        <f>$D91*VLOOKUP($D$1, PROPERTY_BASKET!$A$6:$J$9, 4, FALSE) + $E91*VLOOKUP($E$1, PROPERTY_BASKET!$A$6:$J$9, 4, FALSE) + $F91*VLOOKUP($F$1, PROPERTY_BASKET!$A$6:$J$9, 4, FALSE)</f>
        <v>3.1616666666666666</v>
      </c>
      <c r="W91">
        <f>$D91*VLOOKUP($D$1, PROPERTY_BASKET!$A$6:$J$9, 3, FALSE) + $E91*VLOOKUP($E$1, PROPERTY_BASKET!$A$6:$J$9, 3, FALSE) + $F91*VLOOKUP($F$1, PROPERTY_BASKET!$A$6:$J$9, 3, FALSE)</f>
        <v>10.905333333333333</v>
      </c>
      <c r="X91">
        <f>$D91*VLOOKUP($D$1, PROPERTY_BASKET!$A$6:$J$9, 2, FALSE) + $E91*VLOOKUP($E$1, PROPERTY_BASKET!$A$6:$J$9, 2, FALSE) + $F91*VLOOKUP($F$1, PROPERTY_BASKET!$A$6:$J$9, 2, FALSE)</f>
        <v>2.76</v>
      </c>
      <c r="Y91">
        <f>$D91*VLOOKUP($D$1, PROPERTY_BASKET!$A$6:$J$9, 10, FALSE) + $E91*VLOOKUP($E$1, PROPERTY_BASKET!$A$6:$J$9, 10, FALSE) + $F91*VLOOKUP($F$1, PROPERTY_BASKET!$A$6:$J$9, 10, FALSE)</f>
        <v>46.999999999999993</v>
      </c>
      <c r="AG91" s="9">
        <f>_xlfn.XLOOKUP(G91,PROPERTY_BASKET!$S$1:$S$4,PROPERTY_BASKET!$X$1:$X$4)</f>
        <v>0</v>
      </c>
      <c r="AH91" s="9">
        <f>_xlfn.XLOOKUP($G91,PROPERTY_BASKET!$S$1:$S$4,PROPERTY_BASKET!$T$1:$T$4)</f>
        <v>132.91</v>
      </c>
      <c r="AI91" s="9">
        <f>_xlfn.XLOOKUP($G91,PROPERTY_BASKET!$S$1:$S$4,PROPERTY_BASKET!$U$1:$U$4)</f>
        <v>1.7</v>
      </c>
      <c r="AJ91" s="9">
        <f>_xlfn.XLOOKUP($G91,PROPERTY_BASKET!$S$1:$S$4,PROPERTY_BASKET!$W$1:$W$4)</f>
        <v>0</v>
      </c>
      <c r="AK91" s="9">
        <f>_xlfn.XLOOKUP($I91,PROPERTY_BASKET!$Z$1:$Z$9,PROPERTY_BASKET!$AA$1:$AA$9)</f>
        <v>0.95</v>
      </c>
      <c r="AL91" s="9">
        <f>_xlfn.XLOOKUP($I91,PROPERTY_BASKET!$Z$1:$Z$9,PROPERTY_BASKET!$AB$1:$AB$9)</f>
        <v>36.700000000000003</v>
      </c>
      <c r="AM91" s="9">
        <f>_xlfn.XLOOKUP($I91,PROPERTY_BASKET!$Z$1:$Z$9,PROPERTY_BASKET!$AC$1:$AC$9)</f>
        <v>26.7</v>
      </c>
      <c r="AN91" s="9">
        <f>_xlfn.XLOOKUP($I91,PROPERTY_BASKET!$Z$1:$Z$9,PROPERTY_BASKET!$AD$1:$AD$9)</f>
        <v>3.86</v>
      </c>
      <c r="AO91" s="9">
        <f>_xlfn.XLOOKUP($I91,PROPERTY_BASKET!$Z$1:$Z$9,PROPERTY_BASKET!$AE$1:$AE$9)</f>
        <v>77.400000000000006</v>
      </c>
      <c r="AP91" s="9">
        <f>_xlfn.XLOOKUP($I91,PROPERTY_BASKET!$Z$1:$Z$9,PROPERTY_BASKET!$AF$1:$AF$9)</f>
        <v>0.06</v>
      </c>
      <c r="AQ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ht="17.25" customHeight="1" x14ac:dyDescent="0.2">
      <c r="A92" s="9" t="s">
        <v>36</v>
      </c>
      <c r="B92" s="9" t="s">
        <v>29</v>
      </c>
      <c r="C92" s="9" t="s">
        <v>29</v>
      </c>
      <c r="D92" s="9">
        <f t="shared" si="8"/>
        <v>0</v>
      </c>
      <c r="E92" s="9">
        <f t="shared" si="9"/>
        <v>0.66666666666666663</v>
      </c>
      <c r="F92" s="9">
        <f t="shared" si="10"/>
        <v>0.33333333333333331</v>
      </c>
      <c r="G92" s="9" t="s">
        <v>35</v>
      </c>
      <c r="H92" s="9" t="str">
        <f t="shared" si="7"/>
        <v>IBrBrMA</v>
      </c>
      <c r="I92" t="s">
        <v>38</v>
      </c>
      <c r="J92" s="11">
        <v>19.9861</v>
      </c>
      <c r="K92" s="9">
        <f>_xlfn.XLOOKUP($G92,PROPERTY_BASKET!$S$1:$S$4,PROPERTY_BASKET!$U$1:$U$4)</f>
        <v>2.17</v>
      </c>
      <c r="L92">
        <v>32.07</v>
      </c>
      <c r="M92">
        <v>2.2999999999999998</v>
      </c>
      <c r="N92">
        <v>1.19</v>
      </c>
      <c r="O92">
        <v>207</v>
      </c>
      <c r="P92">
        <v>0.36</v>
      </c>
      <c r="Q92">
        <v>7.4169999999999998</v>
      </c>
      <c r="R92">
        <v>2.33</v>
      </c>
      <c r="S92">
        <v>82</v>
      </c>
      <c r="T92">
        <f>$D92*VLOOKUP($D$1, PROPERTY_BASKET!$A$6:$J$9, 5, FALSE) + $E92*VLOOKUP($E$1, PROPERTY_BASKET!$A$6:$J$9, 5, FALSE) + $F92*VLOOKUP($F$1, PROPERTY_BASKET!$A$6:$J$9, 5, FALSE)</f>
        <v>1.9666666666666666</v>
      </c>
      <c r="U92">
        <f>$D92*VLOOKUP($D$1, PROPERTY_BASKET!$A$6:$J$9, 6, FALSE) + $E92*VLOOKUP($E$1, PROPERTY_BASKET!$A$6:$J$9, 6, FALSE) + $F92*VLOOKUP($F$1, PROPERTY_BASKET!$A$6:$J$9, 6, FALSE)</f>
        <v>95.566666666666663</v>
      </c>
      <c r="V92">
        <f>$D92*VLOOKUP($D$1, PROPERTY_BASKET!$A$6:$J$9, 4, FALSE) + $E92*VLOOKUP($E$1, PROPERTY_BASKET!$A$6:$J$9, 4, FALSE) + $F92*VLOOKUP($F$1, PROPERTY_BASKET!$A$6:$J$9, 4, FALSE)</f>
        <v>3.2633333333333332</v>
      </c>
      <c r="W92">
        <f>$D92*VLOOKUP($D$1, PROPERTY_BASKET!$A$6:$J$9, 3, FALSE) + $E92*VLOOKUP($E$1, PROPERTY_BASKET!$A$6:$J$9, 3, FALSE) + $F92*VLOOKUP($F$1, PROPERTY_BASKET!$A$6:$J$9, 3, FALSE)</f>
        <v>11.359666666666666</v>
      </c>
      <c r="X92">
        <f>$D92*VLOOKUP($D$1, PROPERTY_BASKET!$A$6:$J$9, 2, FALSE) + $E92*VLOOKUP($E$1, PROPERTY_BASKET!$A$6:$J$9, 2, FALSE) + $F92*VLOOKUP($F$1, PROPERTY_BASKET!$A$6:$J$9, 2, FALSE)</f>
        <v>2.86</v>
      </c>
      <c r="Y92">
        <f>$D92*VLOOKUP($D$1, PROPERTY_BASKET!$A$6:$J$9, 10, FALSE) + $E92*VLOOKUP($E$1, PROPERTY_BASKET!$A$6:$J$9, 10, FALSE) + $F92*VLOOKUP($F$1, PROPERTY_BASKET!$A$6:$J$9, 10, FALSE)</f>
        <v>41</v>
      </c>
      <c r="AG92" s="9">
        <f>_xlfn.XLOOKUP(G92,PROPERTY_BASKET!$S$1:$S$4,PROPERTY_BASKET!$X$1:$X$4)</f>
        <v>2.2999999999999998</v>
      </c>
      <c r="AH92" s="9">
        <f>_xlfn.XLOOKUP($G92,PROPERTY_BASKET!$S$1:$S$4,PROPERTY_BASKET!$T$1:$T$4)</f>
        <v>32.07</v>
      </c>
      <c r="AI92" s="9">
        <f>_xlfn.XLOOKUP($G92,PROPERTY_BASKET!$S$1:$S$4,PROPERTY_BASKET!$U$1:$U$4)</f>
        <v>2.17</v>
      </c>
      <c r="AJ92" s="9">
        <f>_xlfn.XLOOKUP($G92,PROPERTY_BASKET!$S$1:$S$4,PROPERTY_BASKET!$W$1:$W$4)</f>
        <v>3</v>
      </c>
      <c r="AK92" s="9">
        <f>_xlfn.XLOOKUP($I92,PROPERTY_BASKET!$Z$1:$Z$9,PROPERTY_BASKET!$AA$1:$AA$9)</f>
        <v>1.1000000000000001</v>
      </c>
      <c r="AL92" s="9">
        <f>_xlfn.XLOOKUP($I92,PROPERTY_BASKET!$Z$1:$Z$9,PROPERTY_BASKET!$AB$1:$AB$9)</f>
        <v>32.299999999999997</v>
      </c>
      <c r="AM92" s="9">
        <f>_xlfn.XLOOKUP($I92,PROPERTY_BASKET!$Z$1:$Z$9,PROPERTY_BASKET!$AC$1:$AC$9)</f>
        <v>27.3</v>
      </c>
      <c r="AN92" s="9">
        <f>_xlfn.XLOOKUP($I92,PROPERTY_BASKET!$Z$1:$Z$9,PROPERTY_BASKET!$AD$1:$AD$9)</f>
        <v>4.09</v>
      </c>
      <c r="AO92" s="9">
        <f>_xlfn.XLOOKUP($I92,PROPERTY_BASKET!$Z$1:$Z$9,PROPERTY_BASKET!$AE$1:$AE$9)</f>
        <v>96.2</v>
      </c>
      <c r="AP92" s="9">
        <f>_xlfn.XLOOKUP($I92,PROPERTY_BASKET!$Z$1:$Z$9,PROPERTY_BASKET!$AF$1:$AF$9)</f>
        <v>-0.01</v>
      </c>
      <c r="AQ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ht="17.25" customHeight="1" x14ac:dyDescent="0.2">
      <c r="A93" s="9" t="s">
        <v>36</v>
      </c>
      <c r="B93" s="9" t="s">
        <v>36</v>
      </c>
      <c r="C93" s="9" t="s">
        <v>30</v>
      </c>
      <c r="D93" s="9">
        <f t="shared" si="8"/>
        <v>0.33333333333333331</v>
      </c>
      <c r="E93" s="9">
        <f t="shared" si="9"/>
        <v>0</v>
      </c>
      <c r="F93" s="9">
        <f t="shared" si="10"/>
        <v>0.66666666666666663</v>
      </c>
      <c r="G93" s="9" t="s">
        <v>33</v>
      </c>
      <c r="H93" s="9" t="str">
        <f t="shared" si="7"/>
        <v>IIClCs</v>
      </c>
      <c r="I93" t="s">
        <v>38</v>
      </c>
      <c r="J93" s="11">
        <v>19.963899999999999</v>
      </c>
      <c r="K93" s="9">
        <f>_xlfn.XLOOKUP($G93,PROPERTY_BASKET!$S$1:$S$4,PROPERTY_BASKET!$U$1:$U$4)</f>
        <v>1.7</v>
      </c>
      <c r="L93">
        <v>132.91</v>
      </c>
      <c r="M93">
        <v>0</v>
      </c>
      <c r="N93">
        <v>1.19</v>
      </c>
      <c r="O93">
        <v>207</v>
      </c>
      <c r="P93">
        <v>0.36</v>
      </c>
      <c r="Q93">
        <v>7.4169999999999998</v>
      </c>
      <c r="R93">
        <v>2.33</v>
      </c>
      <c r="S93">
        <v>82</v>
      </c>
      <c r="T93">
        <f>$D93*VLOOKUP($D$1, PROPERTY_BASKET!$A$6:$J$9, 5, FALSE) + $E93*VLOOKUP($E$1, PROPERTY_BASKET!$A$6:$J$9, 5, FALSE) + $F93*VLOOKUP($F$1, PROPERTY_BASKET!$A$6:$J$9, 5, FALSE)</f>
        <v>1.9233333333333331</v>
      </c>
      <c r="U93">
        <f>$D93*VLOOKUP($D$1, PROPERTY_BASKET!$A$6:$J$9, 6, FALSE) + $E93*VLOOKUP($E$1, PROPERTY_BASKET!$A$6:$J$9, 6, FALSE) + $F93*VLOOKUP($F$1, PROPERTY_BASKET!$A$6:$J$9, 6, FALSE)</f>
        <v>96.416666666666657</v>
      </c>
      <c r="V93">
        <f>$D93*VLOOKUP($D$1, PROPERTY_BASKET!$A$6:$J$9, 4, FALSE) + $E93*VLOOKUP($E$1, PROPERTY_BASKET!$A$6:$J$9, 4, FALSE) + $F93*VLOOKUP($F$1, PROPERTY_BASKET!$A$6:$J$9, 4, FALSE)</f>
        <v>3.2456666666666667</v>
      </c>
      <c r="W93">
        <f>$D93*VLOOKUP($D$1, PROPERTY_BASKET!$A$6:$J$9, 3, FALSE) + $E93*VLOOKUP($E$1, PROPERTY_BASKET!$A$6:$J$9, 3, FALSE) + $F93*VLOOKUP($F$1, PROPERTY_BASKET!$A$6:$J$9, 3, FALSE)</f>
        <v>11.29</v>
      </c>
      <c r="X93">
        <f>$D93*VLOOKUP($D$1, PROPERTY_BASKET!$A$6:$J$9, 2, FALSE) + $E93*VLOOKUP($E$1, PROPERTY_BASKET!$A$6:$J$9, 2, FALSE) + $F93*VLOOKUP($F$1, PROPERTY_BASKET!$A$6:$J$9, 2, FALSE)</f>
        <v>2.8266666666666667</v>
      </c>
      <c r="Y93">
        <f>$D93*VLOOKUP($D$1, PROPERTY_BASKET!$A$6:$J$9, 10, FALSE) + $E93*VLOOKUP($E$1, PROPERTY_BASKET!$A$6:$J$9, 10, FALSE) + $F93*VLOOKUP($F$1, PROPERTY_BASKET!$A$6:$J$9, 10, FALSE)</f>
        <v>40.999999999999993</v>
      </c>
      <c r="AG93" s="9">
        <f>_xlfn.XLOOKUP(G93,PROPERTY_BASKET!$S$1:$S$4,PROPERTY_BASKET!$X$1:$X$4)</f>
        <v>0</v>
      </c>
      <c r="AH93" s="9">
        <f>_xlfn.XLOOKUP($G93,PROPERTY_BASKET!$S$1:$S$4,PROPERTY_BASKET!$T$1:$T$4)</f>
        <v>132.91</v>
      </c>
      <c r="AI93" s="9">
        <f>_xlfn.XLOOKUP($G93,PROPERTY_BASKET!$S$1:$S$4,PROPERTY_BASKET!$U$1:$U$4)</f>
        <v>1.7</v>
      </c>
      <c r="AJ93" s="9">
        <f>_xlfn.XLOOKUP($G93,PROPERTY_BASKET!$S$1:$S$4,PROPERTY_BASKET!$W$1:$W$4)</f>
        <v>0</v>
      </c>
      <c r="AK93" s="9">
        <f>_xlfn.XLOOKUP($I93,PROPERTY_BASKET!$Z$1:$Z$9,PROPERTY_BASKET!$AA$1:$AA$9)</f>
        <v>1.1000000000000001</v>
      </c>
      <c r="AL93" s="9">
        <f>_xlfn.XLOOKUP($I93,PROPERTY_BASKET!$Z$1:$Z$9,PROPERTY_BASKET!$AB$1:$AB$9)</f>
        <v>32.299999999999997</v>
      </c>
      <c r="AM93" s="9">
        <f>_xlfn.XLOOKUP($I93,PROPERTY_BASKET!$Z$1:$Z$9,PROPERTY_BASKET!$AC$1:$AC$9)</f>
        <v>27.3</v>
      </c>
      <c r="AN93" s="9">
        <f>_xlfn.XLOOKUP($I93,PROPERTY_BASKET!$Z$1:$Z$9,PROPERTY_BASKET!$AD$1:$AD$9)</f>
        <v>4.09</v>
      </c>
      <c r="AO93" s="9">
        <f>_xlfn.XLOOKUP($I93,PROPERTY_BASKET!$Z$1:$Z$9,PROPERTY_BASKET!$AE$1:$AE$9)</f>
        <v>96.2</v>
      </c>
      <c r="AP93" s="9">
        <f>_xlfn.XLOOKUP($I93,PROPERTY_BASKET!$Z$1:$Z$9,PROPERTY_BASKET!$AF$1:$AF$9)</f>
        <v>-0.01</v>
      </c>
      <c r="AQ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ht="17.25" customHeight="1" x14ac:dyDescent="0.2">
      <c r="A94" s="9" t="s">
        <v>30</v>
      </c>
      <c r="B94" s="9" t="s">
        <v>30</v>
      </c>
      <c r="C94" s="9" t="s">
        <v>30</v>
      </c>
      <c r="D94" s="9">
        <f t="shared" si="8"/>
        <v>1</v>
      </c>
      <c r="E94" s="9">
        <f t="shared" si="9"/>
        <v>0</v>
      </c>
      <c r="F94" s="9">
        <f t="shared" si="10"/>
        <v>0</v>
      </c>
      <c r="G94" s="9" t="s">
        <v>35</v>
      </c>
      <c r="H94" s="9" t="str">
        <f t="shared" si="7"/>
        <v>ClClClMA</v>
      </c>
      <c r="I94" t="s">
        <v>37</v>
      </c>
      <c r="J94" s="11">
        <v>19.9618</v>
      </c>
      <c r="K94" s="9">
        <f>_xlfn.XLOOKUP($G94,PROPERTY_BASKET!$S$1:$S$4,PROPERTY_BASKET!$U$1:$U$4)</f>
        <v>2.17</v>
      </c>
      <c r="L94">
        <v>32.07</v>
      </c>
      <c r="M94">
        <v>2.2999999999999998</v>
      </c>
      <c r="N94">
        <v>1.19</v>
      </c>
      <c r="O94">
        <v>207</v>
      </c>
      <c r="P94">
        <v>0.36</v>
      </c>
      <c r="Q94">
        <v>7.4169999999999998</v>
      </c>
      <c r="R94">
        <v>2.33</v>
      </c>
      <c r="S94">
        <v>82</v>
      </c>
      <c r="T94">
        <f>$D94*VLOOKUP($D$1, PROPERTY_BASKET!$A$6:$J$9, 5, FALSE) + $E94*VLOOKUP($E$1, PROPERTY_BASKET!$A$6:$J$9, 5, FALSE) + $F94*VLOOKUP($F$1, PROPERTY_BASKET!$A$6:$J$9, 5, FALSE)</f>
        <v>1.81</v>
      </c>
      <c r="U94">
        <f>$D94*VLOOKUP($D$1, PROPERTY_BASKET!$A$6:$J$9, 6, FALSE) + $E94*VLOOKUP($E$1, PROPERTY_BASKET!$A$6:$J$9, 6, FALSE) + $F94*VLOOKUP($F$1, PROPERTY_BASKET!$A$6:$J$9, 6, FALSE)</f>
        <v>35.450000000000003</v>
      </c>
      <c r="V94">
        <f>$D94*VLOOKUP($D$1, PROPERTY_BASKET!$A$6:$J$9, 4, FALSE) + $E94*VLOOKUP($E$1, PROPERTY_BASKET!$A$6:$J$9, 4, FALSE) + $F94*VLOOKUP($F$1, PROPERTY_BASKET!$A$6:$J$9, 4, FALSE)</f>
        <v>3.617</v>
      </c>
      <c r="W94">
        <f>$D94*VLOOKUP($D$1, PROPERTY_BASKET!$A$6:$J$9, 3, FALSE) + $E94*VLOOKUP($E$1, PROPERTY_BASKET!$A$6:$J$9, 3, FALSE) + $F94*VLOOKUP($F$1, PROPERTY_BASKET!$A$6:$J$9, 3, FALSE)</f>
        <v>12.968</v>
      </c>
      <c r="X94">
        <f>$D94*VLOOKUP($D$1, PROPERTY_BASKET!$A$6:$J$9, 2, FALSE) + $E94*VLOOKUP($E$1, PROPERTY_BASKET!$A$6:$J$9, 2, FALSE) + $F94*VLOOKUP($F$1, PROPERTY_BASKET!$A$6:$J$9, 2, FALSE)</f>
        <v>3.16</v>
      </c>
      <c r="Y94">
        <f>$D94*VLOOKUP($D$1, PROPERTY_BASKET!$A$6:$J$9, 10, FALSE) + $E94*VLOOKUP($E$1, PROPERTY_BASKET!$A$6:$J$9, 10, FALSE) + $F94*VLOOKUP($F$1, PROPERTY_BASKET!$A$6:$J$9, 10, FALSE)</f>
        <v>17</v>
      </c>
      <c r="AG94" s="9">
        <f>_xlfn.XLOOKUP(G94,PROPERTY_BASKET!$S$1:$S$4,PROPERTY_BASKET!$X$1:$X$4)</f>
        <v>2.2999999999999998</v>
      </c>
      <c r="AH94" s="9">
        <f>_xlfn.XLOOKUP($G94,PROPERTY_BASKET!$S$1:$S$4,PROPERTY_BASKET!$T$1:$T$4)</f>
        <v>32.07</v>
      </c>
      <c r="AI94" s="9">
        <f>_xlfn.XLOOKUP($G94,PROPERTY_BASKET!$S$1:$S$4,PROPERTY_BASKET!$U$1:$U$4)</f>
        <v>2.17</v>
      </c>
      <c r="AJ94" s="9">
        <f>_xlfn.XLOOKUP($G94,PROPERTY_BASKET!$S$1:$S$4,PROPERTY_BASKET!$W$1:$W$4)</f>
        <v>3</v>
      </c>
      <c r="AK94" s="9">
        <f>_xlfn.XLOOKUP($I94,PROPERTY_BASKET!$Z$1:$Z$9,PROPERTY_BASKET!$AA$1:$AA$9)</f>
        <v>0.95</v>
      </c>
      <c r="AL94" s="9">
        <f>_xlfn.XLOOKUP($I94,PROPERTY_BASKET!$Z$1:$Z$9,PROPERTY_BASKET!$AB$1:$AB$9)</f>
        <v>36.700000000000003</v>
      </c>
      <c r="AM94" s="9">
        <f>_xlfn.XLOOKUP($I94,PROPERTY_BASKET!$Z$1:$Z$9,PROPERTY_BASKET!$AC$1:$AC$9)</f>
        <v>26.7</v>
      </c>
      <c r="AN94" s="9">
        <f>_xlfn.XLOOKUP($I94,PROPERTY_BASKET!$Z$1:$Z$9,PROPERTY_BASKET!$AD$1:$AD$9)</f>
        <v>3.86</v>
      </c>
      <c r="AO94" s="9">
        <f>_xlfn.XLOOKUP($I94,PROPERTY_BASKET!$Z$1:$Z$9,PROPERTY_BASKET!$AE$1:$AE$9)</f>
        <v>77.400000000000006</v>
      </c>
      <c r="AP94" s="9">
        <f>_xlfn.XLOOKUP($I94,PROPERTY_BASKET!$Z$1:$Z$9,PROPERTY_BASKET!$AF$1:$AF$9)</f>
        <v>0.06</v>
      </c>
      <c r="AQ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ht="17.25" customHeight="1" x14ac:dyDescent="0.2">
      <c r="A95" s="9" t="s">
        <v>29</v>
      </c>
      <c r="B95" s="9" t="s">
        <v>29</v>
      </c>
      <c r="C95" s="9" t="s">
        <v>30</v>
      </c>
      <c r="D95" s="9">
        <f t="shared" si="8"/>
        <v>0.33333333333333331</v>
      </c>
      <c r="E95" s="9">
        <f t="shared" si="9"/>
        <v>0.66666666666666663</v>
      </c>
      <c r="F95" s="9">
        <f t="shared" si="10"/>
        <v>0</v>
      </c>
      <c r="G95" s="9" t="s">
        <v>33</v>
      </c>
      <c r="H95" s="9" t="str">
        <f t="shared" si="7"/>
        <v>BrBrClCs</v>
      </c>
      <c r="I95" t="s">
        <v>37</v>
      </c>
      <c r="J95" s="11">
        <v>19.933599999999998</v>
      </c>
      <c r="K95" s="9">
        <f>_xlfn.XLOOKUP($G95,PROPERTY_BASKET!$S$1:$S$4,PROPERTY_BASKET!$U$1:$U$4)</f>
        <v>1.7</v>
      </c>
      <c r="L95">
        <v>132.91</v>
      </c>
      <c r="M95">
        <v>0</v>
      </c>
      <c r="N95">
        <v>1.19</v>
      </c>
      <c r="O95">
        <v>207</v>
      </c>
      <c r="P95">
        <v>0.36</v>
      </c>
      <c r="Q95">
        <v>7.4169999999999998</v>
      </c>
      <c r="R95">
        <v>2.33</v>
      </c>
      <c r="S95">
        <v>82</v>
      </c>
      <c r="T95">
        <f>$D95*VLOOKUP($D$1, PROPERTY_BASKET!$A$6:$J$9, 5, FALSE) + $E95*VLOOKUP($E$1, PROPERTY_BASKET!$A$6:$J$9, 5, FALSE) + $F95*VLOOKUP($F$1, PROPERTY_BASKET!$A$6:$J$9, 5, FALSE)</f>
        <v>1.91</v>
      </c>
      <c r="U95">
        <f>$D95*VLOOKUP($D$1, PROPERTY_BASKET!$A$6:$J$9, 6, FALSE) + $E95*VLOOKUP($E$1, PROPERTY_BASKET!$A$6:$J$9, 6, FALSE) + $F95*VLOOKUP($F$1, PROPERTY_BASKET!$A$6:$J$9, 6, FALSE)</f>
        <v>65.083333333333329</v>
      </c>
      <c r="V95">
        <f>$D95*VLOOKUP($D$1, PROPERTY_BASKET!$A$6:$J$9, 4, FALSE) + $E95*VLOOKUP($E$1, PROPERTY_BASKET!$A$6:$J$9, 4, FALSE) + $F95*VLOOKUP($F$1, PROPERTY_BASKET!$A$6:$J$9, 4, FALSE)</f>
        <v>3.4489999999999998</v>
      </c>
      <c r="W95">
        <f>$D95*VLOOKUP($D$1, PROPERTY_BASKET!$A$6:$J$9, 3, FALSE) + $E95*VLOOKUP($E$1, PROPERTY_BASKET!$A$6:$J$9, 3, FALSE) + $F95*VLOOKUP($F$1, PROPERTY_BASKET!$A$6:$J$9, 3, FALSE)</f>
        <v>12.198666666666666</v>
      </c>
      <c r="X95">
        <f>$D95*VLOOKUP($D$1, PROPERTY_BASKET!$A$6:$J$9, 2, FALSE) + $E95*VLOOKUP($E$1, PROPERTY_BASKET!$A$6:$J$9, 2, FALSE) + $F95*VLOOKUP($F$1, PROPERTY_BASKET!$A$6:$J$9, 2, FALSE)</f>
        <v>3.0266666666666664</v>
      </c>
      <c r="Y95">
        <f>$D95*VLOOKUP($D$1, PROPERTY_BASKET!$A$6:$J$9, 10, FALSE) + $E95*VLOOKUP($E$1, PROPERTY_BASKET!$A$6:$J$9, 10, FALSE) + $F95*VLOOKUP($F$1, PROPERTY_BASKET!$A$6:$J$9, 10, FALSE)</f>
        <v>29</v>
      </c>
      <c r="AG95" s="9">
        <f>_xlfn.XLOOKUP(G95,PROPERTY_BASKET!$S$1:$S$4,PROPERTY_BASKET!$X$1:$X$4)</f>
        <v>0</v>
      </c>
      <c r="AH95" s="9">
        <f>_xlfn.XLOOKUP($G95,PROPERTY_BASKET!$S$1:$S$4,PROPERTY_BASKET!$T$1:$T$4)</f>
        <v>132.91</v>
      </c>
      <c r="AI95" s="9">
        <f>_xlfn.XLOOKUP($G95,PROPERTY_BASKET!$S$1:$S$4,PROPERTY_BASKET!$U$1:$U$4)</f>
        <v>1.7</v>
      </c>
      <c r="AJ95" s="9">
        <f>_xlfn.XLOOKUP($G95,PROPERTY_BASKET!$S$1:$S$4,PROPERTY_BASKET!$W$1:$W$4)</f>
        <v>0</v>
      </c>
      <c r="AK95" s="9">
        <f>_xlfn.XLOOKUP($I95,PROPERTY_BASKET!$Z$1:$Z$9,PROPERTY_BASKET!$AA$1:$AA$9)</f>
        <v>0.95</v>
      </c>
      <c r="AL95" s="9">
        <f>_xlfn.XLOOKUP($I95,PROPERTY_BASKET!$Z$1:$Z$9,PROPERTY_BASKET!$AB$1:$AB$9)</f>
        <v>36.700000000000003</v>
      </c>
      <c r="AM95" s="9">
        <f>_xlfn.XLOOKUP($I95,PROPERTY_BASKET!$Z$1:$Z$9,PROPERTY_BASKET!$AC$1:$AC$9)</f>
        <v>26.7</v>
      </c>
      <c r="AN95" s="9">
        <f>_xlfn.XLOOKUP($I95,PROPERTY_BASKET!$Z$1:$Z$9,PROPERTY_BASKET!$AD$1:$AD$9)</f>
        <v>3.86</v>
      </c>
      <c r="AO95" s="9">
        <f>_xlfn.XLOOKUP($I95,PROPERTY_BASKET!$Z$1:$Z$9,PROPERTY_BASKET!$AE$1:$AE$9)</f>
        <v>77.400000000000006</v>
      </c>
      <c r="AP95" s="9">
        <f>_xlfn.XLOOKUP($I95,PROPERTY_BASKET!$Z$1:$Z$9,PROPERTY_BASKET!$AF$1:$AF$9)</f>
        <v>0.06</v>
      </c>
      <c r="AQ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ht="17.25" customHeight="1" x14ac:dyDescent="0.2">
      <c r="A96" s="9" t="s">
        <v>29</v>
      </c>
      <c r="B96" s="9" t="s">
        <v>29</v>
      </c>
      <c r="C96" s="9" t="s">
        <v>30</v>
      </c>
      <c r="D96" s="9">
        <f t="shared" si="8"/>
        <v>0.33333333333333331</v>
      </c>
      <c r="E96" s="9">
        <f t="shared" si="9"/>
        <v>0.66666666666666663</v>
      </c>
      <c r="F96" s="9">
        <f t="shared" si="10"/>
        <v>0</v>
      </c>
      <c r="G96" s="9" t="s">
        <v>31</v>
      </c>
      <c r="H96" s="9" t="str">
        <f t="shared" si="7"/>
        <v>BrBrClFA</v>
      </c>
      <c r="I96" t="s">
        <v>38</v>
      </c>
      <c r="J96" s="11">
        <v>19.914400000000001</v>
      </c>
      <c r="K96" s="9">
        <f>_xlfn.XLOOKUP($G96,PROPERTY_BASKET!$S$1:$S$4,PROPERTY_BASKET!$U$1:$U$4)</f>
        <v>2.5299999999999998</v>
      </c>
      <c r="L96">
        <v>44.055999999999997</v>
      </c>
      <c r="M96">
        <v>0.25</v>
      </c>
      <c r="N96">
        <v>1.19</v>
      </c>
      <c r="O96">
        <v>207</v>
      </c>
      <c r="P96">
        <v>0.36</v>
      </c>
      <c r="Q96">
        <v>7.4169999999999998</v>
      </c>
      <c r="R96">
        <v>2.33</v>
      </c>
      <c r="S96">
        <v>82</v>
      </c>
      <c r="T96">
        <f>$D96*VLOOKUP($D$1, PROPERTY_BASKET!$A$6:$J$9, 5, FALSE) + $E96*VLOOKUP($E$1, PROPERTY_BASKET!$A$6:$J$9, 5, FALSE) + $F96*VLOOKUP($F$1, PROPERTY_BASKET!$A$6:$J$9, 5, FALSE)</f>
        <v>1.91</v>
      </c>
      <c r="U96">
        <f>$D96*VLOOKUP($D$1, PROPERTY_BASKET!$A$6:$J$9, 6, FALSE) + $E96*VLOOKUP($E$1, PROPERTY_BASKET!$A$6:$J$9, 6, FALSE) + $F96*VLOOKUP($F$1, PROPERTY_BASKET!$A$6:$J$9, 6, FALSE)</f>
        <v>65.083333333333329</v>
      </c>
      <c r="V96">
        <f>$D96*VLOOKUP($D$1, PROPERTY_BASKET!$A$6:$J$9, 4, FALSE) + $E96*VLOOKUP($E$1, PROPERTY_BASKET!$A$6:$J$9, 4, FALSE) + $F96*VLOOKUP($F$1, PROPERTY_BASKET!$A$6:$J$9, 4, FALSE)</f>
        <v>3.4489999999999998</v>
      </c>
      <c r="W96">
        <f>$D96*VLOOKUP($D$1, PROPERTY_BASKET!$A$6:$J$9, 3, FALSE) + $E96*VLOOKUP($E$1, PROPERTY_BASKET!$A$6:$J$9, 3, FALSE) + $F96*VLOOKUP($F$1, PROPERTY_BASKET!$A$6:$J$9, 3, FALSE)</f>
        <v>12.198666666666666</v>
      </c>
      <c r="X96">
        <f>$D96*VLOOKUP($D$1, PROPERTY_BASKET!$A$6:$J$9, 2, FALSE) + $E96*VLOOKUP($E$1, PROPERTY_BASKET!$A$6:$J$9, 2, FALSE) + $F96*VLOOKUP($F$1, PROPERTY_BASKET!$A$6:$J$9, 2, FALSE)</f>
        <v>3.0266666666666664</v>
      </c>
      <c r="Y96">
        <f>$D96*VLOOKUP($D$1, PROPERTY_BASKET!$A$6:$J$9, 10, FALSE) + $E96*VLOOKUP($E$1, PROPERTY_BASKET!$A$6:$J$9, 10, FALSE) + $F96*VLOOKUP($F$1, PROPERTY_BASKET!$A$6:$J$9, 10, FALSE)</f>
        <v>29</v>
      </c>
      <c r="AG96" s="9">
        <f>_xlfn.XLOOKUP(G96,PROPERTY_BASKET!$S$1:$S$4,PROPERTY_BASKET!$X$1:$X$4)</f>
        <v>0.25</v>
      </c>
      <c r="AH96" s="9">
        <f>_xlfn.XLOOKUP($G96,PROPERTY_BASKET!$S$1:$S$4,PROPERTY_BASKET!$T$1:$T$4)</f>
        <v>44.055999999999997</v>
      </c>
      <c r="AI96" s="9">
        <f>_xlfn.XLOOKUP($G96,PROPERTY_BASKET!$S$1:$S$4,PROPERTY_BASKET!$U$1:$U$4)</f>
        <v>2.5299999999999998</v>
      </c>
      <c r="AJ96" s="9">
        <f>_xlfn.XLOOKUP($G96,PROPERTY_BASKET!$S$1:$S$4,PROPERTY_BASKET!$W$1:$W$4)</f>
        <v>2</v>
      </c>
      <c r="AK96" s="9">
        <f>_xlfn.XLOOKUP($I96,PROPERTY_BASKET!$Z$1:$Z$9,PROPERTY_BASKET!$AA$1:$AA$9)</f>
        <v>1.1000000000000001</v>
      </c>
      <c r="AL96" s="9">
        <f>_xlfn.XLOOKUP($I96,PROPERTY_BASKET!$Z$1:$Z$9,PROPERTY_BASKET!$AB$1:$AB$9)</f>
        <v>32.299999999999997</v>
      </c>
      <c r="AM96" s="9">
        <f>_xlfn.XLOOKUP($I96,PROPERTY_BASKET!$Z$1:$Z$9,PROPERTY_BASKET!$AC$1:$AC$9)</f>
        <v>27.3</v>
      </c>
      <c r="AN96" s="9">
        <f>_xlfn.XLOOKUP($I96,PROPERTY_BASKET!$Z$1:$Z$9,PROPERTY_BASKET!$AD$1:$AD$9)</f>
        <v>4.09</v>
      </c>
      <c r="AO96" s="9">
        <f>_xlfn.XLOOKUP($I96,PROPERTY_BASKET!$Z$1:$Z$9,PROPERTY_BASKET!$AE$1:$AE$9)</f>
        <v>96.2</v>
      </c>
      <c r="AP96" s="9">
        <f>_xlfn.XLOOKUP($I96,PROPERTY_BASKET!$Z$1:$Z$9,PROPERTY_BASKET!$AF$1:$AF$9)</f>
        <v>-0.01</v>
      </c>
      <c r="AQ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1:53" ht="17.25" customHeight="1" x14ac:dyDescent="0.2">
      <c r="A97" s="9" t="s">
        <v>36</v>
      </c>
      <c r="B97" s="9" t="s">
        <v>36</v>
      </c>
      <c r="C97" s="9" t="s">
        <v>30</v>
      </c>
      <c r="D97" s="9">
        <f t="shared" si="8"/>
        <v>0.33333333333333331</v>
      </c>
      <c r="E97" s="9">
        <f t="shared" si="9"/>
        <v>0</v>
      </c>
      <c r="F97" s="9">
        <f t="shared" si="10"/>
        <v>0.66666666666666663</v>
      </c>
      <c r="G97" s="9" t="s">
        <v>35</v>
      </c>
      <c r="H97" s="9" t="str">
        <f t="shared" si="7"/>
        <v>IIClMA</v>
      </c>
      <c r="I97" t="s">
        <v>37</v>
      </c>
      <c r="J97" s="11">
        <v>19.7302</v>
      </c>
      <c r="K97" s="9">
        <f>_xlfn.XLOOKUP($G97,PROPERTY_BASKET!$S$1:$S$4,PROPERTY_BASKET!$U$1:$U$4)</f>
        <v>2.17</v>
      </c>
      <c r="L97">
        <v>32.07</v>
      </c>
      <c r="M97">
        <v>2.2999999999999998</v>
      </c>
      <c r="N97">
        <v>1.19</v>
      </c>
      <c r="O97">
        <v>207</v>
      </c>
      <c r="P97">
        <v>0.36</v>
      </c>
      <c r="Q97">
        <v>7.4169999999999998</v>
      </c>
      <c r="R97">
        <v>2.33</v>
      </c>
      <c r="S97">
        <v>82</v>
      </c>
      <c r="T97">
        <f>$D97*VLOOKUP($D$1, PROPERTY_BASKET!$A$6:$J$9, 5, FALSE) + $E97*VLOOKUP($E$1, PROPERTY_BASKET!$A$6:$J$9, 5, FALSE) + $F97*VLOOKUP($F$1, PROPERTY_BASKET!$A$6:$J$9, 5, FALSE)</f>
        <v>1.9233333333333331</v>
      </c>
      <c r="U97">
        <f>$D97*VLOOKUP($D$1, PROPERTY_BASKET!$A$6:$J$9, 6, FALSE) + $E97*VLOOKUP($E$1, PROPERTY_BASKET!$A$6:$J$9, 6, FALSE) + $F97*VLOOKUP($F$1, PROPERTY_BASKET!$A$6:$J$9, 6, FALSE)</f>
        <v>96.416666666666657</v>
      </c>
      <c r="V97">
        <f>$D97*VLOOKUP($D$1, PROPERTY_BASKET!$A$6:$J$9, 4, FALSE) + $E97*VLOOKUP($E$1, PROPERTY_BASKET!$A$6:$J$9, 4, FALSE) + $F97*VLOOKUP($F$1, PROPERTY_BASKET!$A$6:$J$9, 4, FALSE)</f>
        <v>3.2456666666666667</v>
      </c>
      <c r="W97">
        <f>$D97*VLOOKUP($D$1, PROPERTY_BASKET!$A$6:$J$9, 3, FALSE) + $E97*VLOOKUP($E$1, PROPERTY_BASKET!$A$6:$J$9, 3, FALSE) + $F97*VLOOKUP($F$1, PROPERTY_BASKET!$A$6:$J$9, 3, FALSE)</f>
        <v>11.29</v>
      </c>
      <c r="X97">
        <f>$D97*VLOOKUP($D$1, PROPERTY_BASKET!$A$6:$J$9, 2, FALSE) + $E97*VLOOKUP($E$1, PROPERTY_BASKET!$A$6:$J$9, 2, FALSE) + $F97*VLOOKUP($F$1, PROPERTY_BASKET!$A$6:$J$9, 2, FALSE)</f>
        <v>2.8266666666666667</v>
      </c>
      <c r="Y97">
        <f>$D97*VLOOKUP($D$1, PROPERTY_BASKET!$A$6:$J$9, 10, FALSE) + $E97*VLOOKUP($E$1, PROPERTY_BASKET!$A$6:$J$9, 10, FALSE) + $F97*VLOOKUP($F$1, PROPERTY_BASKET!$A$6:$J$9, 10, FALSE)</f>
        <v>40.999999999999993</v>
      </c>
      <c r="AG97" s="9">
        <f>_xlfn.XLOOKUP(G97,PROPERTY_BASKET!$S$1:$S$4,PROPERTY_BASKET!$X$1:$X$4)</f>
        <v>2.2999999999999998</v>
      </c>
      <c r="AH97" s="9">
        <f>_xlfn.XLOOKUP($G97,PROPERTY_BASKET!$S$1:$S$4,PROPERTY_BASKET!$T$1:$T$4)</f>
        <v>32.07</v>
      </c>
      <c r="AI97" s="9">
        <f>_xlfn.XLOOKUP($G97,PROPERTY_BASKET!$S$1:$S$4,PROPERTY_BASKET!$U$1:$U$4)</f>
        <v>2.17</v>
      </c>
      <c r="AJ97" s="9">
        <f>_xlfn.XLOOKUP($G97,PROPERTY_BASKET!$S$1:$S$4,PROPERTY_BASKET!$W$1:$W$4)</f>
        <v>3</v>
      </c>
      <c r="AK97" s="9">
        <f>_xlfn.XLOOKUP($I97,PROPERTY_BASKET!$Z$1:$Z$9,PROPERTY_BASKET!$AA$1:$AA$9)</f>
        <v>0.95</v>
      </c>
      <c r="AL97" s="9">
        <f>_xlfn.XLOOKUP($I97,PROPERTY_BASKET!$Z$1:$Z$9,PROPERTY_BASKET!$AB$1:$AB$9)</f>
        <v>36.700000000000003</v>
      </c>
      <c r="AM97" s="9">
        <f>_xlfn.XLOOKUP($I97,PROPERTY_BASKET!$Z$1:$Z$9,PROPERTY_BASKET!$AC$1:$AC$9)</f>
        <v>26.7</v>
      </c>
      <c r="AN97" s="9">
        <f>_xlfn.XLOOKUP($I97,PROPERTY_BASKET!$Z$1:$Z$9,PROPERTY_BASKET!$AD$1:$AD$9)</f>
        <v>3.86</v>
      </c>
      <c r="AO97" s="9">
        <f>_xlfn.XLOOKUP($I97,PROPERTY_BASKET!$Z$1:$Z$9,PROPERTY_BASKET!$AE$1:$AE$9)</f>
        <v>77.400000000000006</v>
      </c>
      <c r="AP97" s="9">
        <f>_xlfn.XLOOKUP($I97,PROPERTY_BASKET!$Z$1:$Z$9,PROPERTY_BASKET!$AF$1:$AF$9)</f>
        <v>0.06</v>
      </c>
      <c r="AQ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1:53" ht="17.25" customHeight="1" x14ac:dyDescent="0.2">
      <c r="A98" s="9" t="s">
        <v>36</v>
      </c>
      <c r="B98" s="9" t="s">
        <v>29</v>
      </c>
      <c r="C98" s="9" t="s">
        <v>29</v>
      </c>
      <c r="D98" s="9">
        <f t="shared" si="8"/>
        <v>0</v>
      </c>
      <c r="E98" s="9">
        <f t="shared" si="9"/>
        <v>0.66666666666666663</v>
      </c>
      <c r="F98" s="9">
        <f t="shared" si="10"/>
        <v>0.33333333333333331</v>
      </c>
      <c r="G98" s="9" t="s">
        <v>33</v>
      </c>
      <c r="H98" s="9" t="str">
        <f t="shared" si="7"/>
        <v>IBrBrCs</v>
      </c>
      <c r="I98" t="s">
        <v>38</v>
      </c>
      <c r="J98" s="11">
        <v>19.673999999999999</v>
      </c>
      <c r="K98" s="9">
        <f>_xlfn.XLOOKUP($G98,PROPERTY_BASKET!$S$1:$S$4,PROPERTY_BASKET!$U$1:$U$4)</f>
        <v>1.7</v>
      </c>
      <c r="L98">
        <v>132.91</v>
      </c>
      <c r="M98">
        <v>0</v>
      </c>
      <c r="N98">
        <v>1.19</v>
      </c>
      <c r="O98">
        <v>207</v>
      </c>
      <c r="P98">
        <v>0.36</v>
      </c>
      <c r="Q98">
        <v>7.4169999999999998</v>
      </c>
      <c r="R98">
        <v>2.33</v>
      </c>
      <c r="S98">
        <v>82</v>
      </c>
      <c r="T98">
        <f>$D98*VLOOKUP($D$1, PROPERTY_BASKET!$A$6:$J$9, 5, FALSE) + $E98*VLOOKUP($E$1, PROPERTY_BASKET!$A$6:$J$9, 5, FALSE) + $F98*VLOOKUP($F$1, PROPERTY_BASKET!$A$6:$J$9, 5, FALSE)</f>
        <v>1.9666666666666666</v>
      </c>
      <c r="U98">
        <f>$D98*VLOOKUP($D$1, PROPERTY_BASKET!$A$6:$J$9, 6, FALSE) + $E98*VLOOKUP($E$1, PROPERTY_BASKET!$A$6:$J$9, 6, FALSE) + $F98*VLOOKUP($F$1, PROPERTY_BASKET!$A$6:$J$9, 6, FALSE)</f>
        <v>95.566666666666663</v>
      </c>
      <c r="V98">
        <f>$D98*VLOOKUP($D$1, PROPERTY_BASKET!$A$6:$J$9, 4, FALSE) + $E98*VLOOKUP($E$1, PROPERTY_BASKET!$A$6:$J$9, 4, FALSE) + $F98*VLOOKUP($F$1, PROPERTY_BASKET!$A$6:$J$9, 4, FALSE)</f>
        <v>3.2633333333333332</v>
      </c>
      <c r="W98">
        <f>$D98*VLOOKUP($D$1, PROPERTY_BASKET!$A$6:$J$9, 3, FALSE) + $E98*VLOOKUP($E$1, PROPERTY_BASKET!$A$6:$J$9, 3, FALSE) + $F98*VLOOKUP($F$1, PROPERTY_BASKET!$A$6:$J$9, 3, FALSE)</f>
        <v>11.359666666666666</v>
      </c>
      <c r="X98">
        <f>$D98*VLOOKUP($D$1, PROPERTY_BASKET!$A$6:$J$9, 2, FALSE) + $E98*VLOOKUP($E$1, PROPERTY_BASKET!$A$6:$J$9, 2, FALSE) + $F98*VLOOKUP($F$1, PROPERTY_BASKET!$A$6:$J$9, 2, FALSE)</f>
        <v>2.86</v>
      </c>
      <c r="Y98">
        <f>$D98*VLOOKUP($D$1, PROPERTY_BASKET!$A$6:$J$9, 10, FALSE) + $E98*VLOOKUP($E$1, PROPERTY_BASKET!$A$6:$J$9, 10, FALSE) + $F98*VLOOKUP($F$1, PROPERTY_BASKET!$A$6:$J$9, 10, FALSE)</f>
        <v>41</v>
      </c>
      <c r="AG98" s="9">
        <f>_xlfn.XLOOKUP(G98,PROPERTY_BASKET!$S$1:$S$4,PROPERTY_BASKET!$X$1:$X$4)</f>
        <v>0</v>
      </c>
      <c r="AH98" s="9">
        <f>_xlfn.XLOOKUP($G98,PROPERTY_BASKET!$S$1:$S$4,PROPERTY_BASKET!$T$1:$T$4)</f>
        <v>132.91</v>
      </c>
      <c r="AI98" s="9">
        <f>_xlfn.XLOOKUP($G98,PROPERTY_BASKET!$S$1:$S$4,PROPERTY_BASKET!$U$1:$U$4)</f>
        <v>1.7</v>
      </c>
      <c r="AJ98" s="9">
        <f>_xlfn.XLOOKUP($G98,PROPERTY_BASKET!$S$1:$S$4,PROPERTY_BASKET!$W$1:$W$4)</f>
        <v>0</v>
      </c>
      <c r="AK98" s="9">
        <f>_xlfn.XLOOKUP($I98,PROPERTY_BASKET!$Z$1:$Z$9,PROPERTY_BASKET!$AA$1:$AA$9)</f>
        <v>1.1000000000000001</v>
      </c>
      <c r="AL98" s="9">
        <f>_xlfn.XLOOKUP($I98,PROPERTY_BASKET!$Z$1:$Z$9,PROPERTY_BASKET!$AB$1:$AB$9)</f>
        <v>32.299999999999997</v>
      </c>
      <c r="AM98" s="9">
        <f>_xlfn.XLOOKUP($I98,PROPERTY_BASKET!$Z$1:$Z$9,PROPERTY_BASKET!$AC$1:$AC$9)</f>
        <v>27.3</v>
      </c>
      <c r="AN98" s="9">
        <f>_xlfn.XLOOKUP($I98,PROPERTY_BASKET!$Z$1:$Z$9,PROPERTY_BASKET!$AD$1:$AD$9)</f>
        <v>4.09</v>
      </c>
      <c r="AO98" s="9">
        <f>_xlfn.XLOOKUP($I98,PROPERTY_BASKET!$Z$1:$Z$9,PROPERTY_BASKET!$AE$1:$AE$9)</f>
        <v>96.2</v>
      </c>
      <c r="AP98" s="9">
        <f>_xlfn.XLOOKUP($I98,PROPERTY_BASKET!$Z$1:$Z$9,PROPERTY_BASKET!$AF$1:$AF$9)</f>
        <v>-0.01</v>
      </c>
      <c r="AQ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1:53" ht="17.25" customHeight="1" x14ac:dyDescent="0.2">
      <c r="A99" s="9" t="s">
        <v>36</v>
      </c>
      <c r="B99" s="9" t="s">
        <v>36</v>
      </c>
      <c r="C99" s="9" t="s">
        <v>36</v>
      </c>
      <c r="D99" s="9">
        <f t="shared" si="8"/>
        <v>0</v>
      </c>
      <c r="E99" s="9">
        <f t="shared" si="9"/>
        <v>0</v>
      </c>
      <c r="F99" s="9">
        <f t="shared" si="10"/>
        <v>1</v>
      </c>
      <c r="G99" s="9" t="s">
        <v>33</v>
      </c>
      <c r="H99" s="9" t="str">
        <f t="shared" si="7"/>
        <v>IIICs</v>
      </c>
      <c r="I99" t="s">
        <v>38</v>
      </c>
      <c r="J99" s="11">
        <v>19.609500000000001</v>
      </c>
      <c r="K99" s="9">
        <f>_xlfn.XLOOKUP($G99,PROPERTY_BASKET!$S$1:$S$4,PROPERTY_BASKET!$U$1:$U$4)</f>
        <v>1.7</v>
      </c>
      <c r="L99">
        <v>132.91</v>
      </c>
      <c r="M99">
        <v>0</v>
      </c>
      <c r="N99">
        <v>1.19</v>
      </c>
      <c r="O99">
        <v>207</v>
      </c>
      <c r="P99">
        <v>0.36</v>
      </c>
      <c r="Q99">
        <v>7.4169999999999998</v>
      </c>
      <c r="R99">
        <v>2.33</v>
      </c>
      <c r="S99">
        <v>82</v>
      </c>
      <c r="T99">
        <f>$D99*VLOOKUP($D$1, PROPERTY_BASKET!$A$6:$J$9, 5, FALSE) + $E99*VLOOKUP($E$1, PROPERTY_BASKET!$A$6:$J$9, 5, FALSE) + $F99*VLOOKUP($F$1, PROPERTY_BASKET!$A$6:$J$9, 5, FALSE)</f>
        <v>1.98</v>
      </c>
      <c r="U99">
        <f>$D99*VLOOKUP($D$1, PROPERTY_BASKET!$A$6:$J$9, 6, FALSE) + $E99*VLOOKUP($E$1, PROPERTY_BASKET!$A$6:$J$9, 6, FALSE) + $F99*VLOOKUP($F$1, PROPERTY_BASKET!$A$6:$J$9, 6, FALSE)</f>
        <v>126.9</v>
      </c>
      <c r="V99">
        <f>$D99*VLOOKUP($D$1, PROPERTY_BASKET!$A$6:$J$9, 4, FALSE) + $E99*VLOOKUP($E$1, PROPERTY_BASKET!$A$6:$J$9, 4, FALSE) + $F99*VLOOKUP($F$1, PROPERTY_BASKET!$A$6:$J$9, 4, FALSE)</f>
        <v>3.06</v>
      </c>
      <c r="W99">
        <f>$D99*VLOOKUP($D$1, PROPERTY_BASKET!$A$6:$J$9, 3, FALSE) + $E99*VLOOKUP($E$1, PROPERTY_BASKET!$A$6:$J$9, 3, FALSE) + $F99*VLOOKUP($F$1, PROPERTY_BASKET!$A$6:$J$9, 3, FALSE)</f>
        <v>10.451000000000001</v>
      </c>
      <c r="X99">
        <f>$D99*VLOOKUP($D$1, PROPERTY_BASKET!$A$6:$J$9, 2, FALSE) + $E99*VLOOKUP($E$1, PROPERTY_BASKET!$A$6:$J$9, 2, FALSE) + $F99*VLOOKUP($F$1, PROPERTY_BASKET!$A$6:$J$9, 2, FALSE)</f>
        <v>2.66</v>
      </c>
      <c r="Y99">
        <f>$D99*VLOOKUP($D$1, PROPERTY_BASKET!$A$6:$J$9, 10, FALSE) + $E99*VLOOKUP($E$1, PROPERTY_BASKET!$A$6:$J$9, 10, FALSE) + $F99*VLOOKUP($F$1, PROPERTY_BASKET!$A$6:$J$9, 10, FALSE)</f>
        <v>53</v>
      </c>
      <c r="AG99" s="9">
        <f>_xlfn.XLOOKUP(G99,PROPERTY_BASKET!$S$1:$S$4,PROPERTY_BASKET!$X$1:$X$4)</f>
        <v>0</v>
      </c>
      <c r="AH99" s="9">
        <f>_xlfn.XLOOKUP($G99,PROPERTY_BASKET!$S$1:$S$4,PROPERTY_BASKET!$T$1:$T$4)</f>
        <v>132.91</v>
      </c>
      <c r="AI99" s="9">
        <f>_xlfn.XLOOKUP($G99,PROPERTY_BASKET!$S$1:$S$4,PROPERTY_BASKET!$U$1:$U$4)</f>
        <v>1.7</v>
      </c>
      <c r="AJ99" s="9">
        <f>_xlfn.XLOOKUP($G99,PROPERTY_BASKET!$S$1:$S$4,PROPERTY_BASKET!$W$1:$W$4)</f>
        <v>0</v>
      </c>
      <c r="AK99" s="9">
        <f>_xlfn.XLOOKUP($I99,PROPERTY_BASKET!$Z$1:$Z$9,PROPERTY_BASKET!$AA$1:$AA$9)</f>
        <v>1.1000000000000001</v>
      </c>
      <c r="AL99" s="9">
        <f>_xlfn.XLOOKUP($I99,PROPERTY_BASKET!$Z$1:$Z$9,PROPERTY_BASKET!$AB$1:$AB$9)</f>
        <v>32.299999999999997</v>
      </c>
      <c r="AM99" s="9">
        <f>_xlfn.XLOOKUP($I99,PROPERTY_BASKET!$Z$1:$Z$9,PROPERTY_BASKET!$AC$1:$AC$9)</f>
        <v>27.3</v>
      </c>
      <c r="AN99" s="9">
        <f>_xlfn.XLOOKUP($I99,PROPERTY_BASKET!$Z$1:$Z$9,PROPERTY_BASKET!$AD$1:$AD$9)</f>
        <v>4.09</v>
      </c>
      <c r="AO99" s="9">
        <f>_xlfn.XLOOKUP($I99,PROPERTY_BASKET!$Z$1:$Z$9,PROPERTY_BASKET!$AE$1:$AE$9)</f>
        <v>96.2</v>
      </c>
      <c r="AP99" s="9">
        <f>_xlfn.XLOOKUP($I99,PROPERTY_BASKET!$Z$1:$Z$9,PROPERTY_BASKET!$AF$1:$AF$9)</f>
        <v>-0.01</v>
      </c>
      <c r="AQ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1:53" ht="17.25" customHeight="1" x14ac:dyDescent="0.2">
      <c r="A100" s="9" t="s">
        <v>36</v>
      </c>
      <c r="B100" s="9" t="s">
        <v>36</v>
      </c>
      <c r="C100" s="9" t="s">
        <v>29</v>
      </c>
      <c r="D100" s="9">
        <f t="shared" si="8"/>
        <v>0</v>
      </c>
      <c r="E100" s="9">
        <f t="shared" si="9"/>
        <v>0.33333333333333331</v>
      </c>
      <c r="F100" s="9">
        <f t="shared" si="10"/>
        <v>0.66666666666666663</v>
      </c>
      <c r="G100" s="9" t="s">
        <v>35</v>
      </c>
      <c r="H100" s="9" t="str">
        <f t="shared" si="7"/>
        <v>IIBrMA</v>
      </c>
      <c r="I100" t="s">
        <v>38</v>
      </c>
      <c r="J100" s="11">
        <v>19.5566</v>
      </c>
      <c r="K100" s="9">
        <f>_xlfn.XLOOKUP($G100,PROPERTY_BASKET!$S$1:$S$4,PROPERTY_BASKET!$U$1:$U$4)</f>
        <v>2.17</v>
      </c>
      <c r="L100">
        <v>32.07</v>
      </c>
      <c r="M100">
        <v>2.2999999999999998</v>
      </c>
      <c r="N100">
        <v>1.19</v>
      </c>
      <c r="O100">
        <v>207</v>
      </c>
      <c r="P100">
        <v>0.36</v>
      </c>
      <c r="Q100">
        <v>7.4169999999999998</v>
      </c>
      <c r="R100">
        <v>2.33</v>
      </c>
      <c r="S100">
        <v>82</v>
      </c>
      <c r="T100">
        <f>$D100*VLOOKUP($D$1, PROPERTY_BASKET!$A$6:$J$9, 5, FALSE) + $E100*VLOOKUP($E$1, PROPERTY_BASKET!$A$6:$J$9, 5, FALSE) + $F100*VLOOKUP($F$1, PROPERTY_BASKET!$A$6:$J$9, 5, FALSE)</f>
        <v>1.9733333333333332</v>
      </c>
      <c r="U100">
        <f>$D100*VLOOKUP($D$1, PROPERTY_BASKET!$A$6:$J$9, 6, FALSE) + $E100*VLOOKUP($E$1, PROPERTY_BASKET!$A$6:$J$9, 6, FALSE) + $F100*VLOOKUP($F$1, PROPERTY_BASKET!$A$6:$J$9, 6, FALSE)</f>
        <v>111.23333333333332</v>
      </c>
      <c r="V100">
        <f>$D100*VLOOKUP($D$1, PROPERTY_BASKET!$A$6:$J$9, 4, FALSE) + $E100*VLOOKUP($E$1, PROPERTY_BASKET!$A$6:$J$9, 4, FALSE) + $F100*VLOOKUP($F$1, PROPERTY_BASKET!$A$6:$J$9, 4, FALSE)</f>
        <v>3.1616666666666666</v>
      </c>
      <c r="W100">
        <f>$D100*VLOOKUP($D$1, PROPERTY_BASKET!$A$6:$J$9, 3, FALSE) + $E100*VLOOKUP($E$1, PROPERTY_BASKET!$A$6:$J$9, 3, FALSE) + $F100*VLOOKUP($F$1, PROPERTY_BASKET!$A$6:$J$9, 3, FALSE)</f>
        <v>10.905333333333333</v>
      </c>
      <c r="X100">
        <f>$D100*VLOOKUP($D$1, PROPERTY_BASKET!$A$6:$J$9, 2, FALSE) + $E100*VLOOKUP($E$1, PROPERTY_BASKET!$A$6:$J$9, 2, FALSE) + $F100*VLOOKUP($F$1, PROPERTY_BASKET!$A$6:$J$9, 2, FALSE)</f>
        <v>2.76</v>
      </c>
      <c r="Y100">
        <f>$D100*VLOOKUP($D$1, PROPERTY_BASKET!$A$6:$J$9, 10, FALSE) + $E100*VLOOKUP($E$1, PROPERTY_BASKET!$A$6:$J$9, 10, FALSE) + $F100*VLOOKUP($F$1, PROPERTY_BASKET!$A$6:$J$9, 10, FALSE)</f>
        <v>46.999999999999993</v>
      </c>
      <c r="AG100" s="9">
        <f>_xlfn.XLOOKUP(G100,PROPERTY_BASKET!$S$1:$S$4,PROPERTY_BASKET!$X$1:$X$4)</f>
        <v>2.2999999999999998</v>
      </c>
      <c r="AH100" s="9">
        <f>_xlfn.XLOOKUP($G100,PROPERTY_BASKET!$S$1:$S$4,PROPERTY_BASKET!$T$1:$T$4)</f>
        <v>32.07</v>
      </c>
      <c r="AI100" s="9">
        <f>_xlfn.XLOOKUP($G100,PROPERTY_BASKET!$S$1:$S$4,PROPERTY_BASKET!$U$1:$U$4)</f>
        <v>2.17</v>
      </c>
      <c r="AJ100" s="9">
        <f>_xlfn.XLOOKUP($G100,PROPERTY_BASKET!$S$1:$S$4,PROPERTY_BASKET!$W$1:$W$4)</f>
        <v>3</v>
      </c>
      <c r="AK100" s="9">
        <f>_xlfn.XLOOKUP($I100,PROPERTY_BASKET!$Z$1:$Z$9,PROPERTY_BASKET!$AA$1:$AA$9)</f>
        <v>1.1000000000000001</v>
      </c>
      <c r="AL100" s="9">
        <f>_xlfn.XLOOKUP($I100,PROPERTY_BASKET!$Z$1:$Z$9,PROPERTY_BASKET!$AB$1:$AB$9)</f>
        <v>32.299999999999997</v>
      </c>
      <c r="AM100" s="9">
        <f>_xlfn.XLOOKUP($I100,PROPERTY_BASKET!$Z$1:$Z$9,PROPERTY_BASKET!$AC$1:$AC$9)</f>
        <v>27.3</v>
      </c>
      <c r="AN100" s="9">
        <f>_xlfn.XLOOKUP($I100,PROPERTY_BASKET!$Z$1:$Z$9,PROPERTY_BASKET!$AD$1:$AD$9)</f>
        <v>4.09</v>
      </c>
      <c r="AO100" s="9">
        <f>_xlfn.XLOOKUP($I100,PROPERTY_BASKET!$Z$1:$Z$9,PROPERTY_BASKET!$AE$1:$AE$9)</f>
        <v>96.2</v>
      </c>
      <c r="AP100" s="9">
        <f>_xlfn.XLOOKUP($I100,PROPERTY_BASKET!$Z$1:$Z$9,PROPERTY_BASKET!$AF$1:$AF$9)</f>
        <v>-0.01</v>
      </c>
      <c r="AQ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1:53" ht="17.25" customHeight="1" x14ac:dyDescent="0.2">
      <c r="A101" s="9" t="s">
        <v>36</v>
      </c>
      <c r="B101" s="9" t="s">
        <v>36</v>
      </c>
      <c r="C101" s="9" t="s">
        <v>30</v>
      </c>
      <c r="D101" s="9">
        <f t="shared" si="8"/>
        <v>0.33333333333333331</v>
      </c>
      <c r="E101" s="9">
        <f t="shared" si="9"/>
        <v>0</v>
      </c>
      <c r="F101" s="9">
        <f t="shared" si="10"/>
        <v>0.66666666666666663</v>
      </c>
      <c r="G101" s="9" t="s">
        <v>31</v>
      </c>
      <c r="H101" s="9" t="str">
        <f t="shared" si="7"/>
        <v>IIClFA</v>
      </c>
      <c r="I101" t="s">
        <v>37</v>
      </c>
      <c r="J101" s="11">
        <v>19.54</v>
      </c>
      <c r="K101" s="9">
        <f>_xlfn.XLOOKUP($G101,PROPERTY_BASKET!$S$1:$S$4,PROPERTY_BASKET!$U$1:$U$4)</f>
        <v>2.5299999999999998</v>
      </c>
      <c r="L101">
        <v>44.055999999999997</v>
      </c>
      <c r="M101">
        <v>0.25</v>
      </c>
      <c r="N101">
        <v>1.19</v>
      </c>
      <c r="O101">
        <v>207</v>
      </c>
      <c r="P101">
        <v>0.36</v>
      </c>
      <c r="Q101">
        <v>7.4169999999999998</v>
      </c>
      <c r="R101">
        <v>2.33</v>
      </c>
      <c r="S101">
        <v>82</v>
      </c>
      <c r="T101">
        <f>$D101*VLOOKUP($D$1, PROPERTY_BASKET!$A$6:$J$9, 5, FALSE) + $E101*VLOOKUP($E$1, PROPERTY_BASKET!$A$6:$J$9, 5, FALSE) + $F101*VLOOKUP($F$1, PROPERTY_BASKET!$A$6:$J$9, 5, FALSE)</f>
        <v>1.9233333333333331</v>
      </c>
      <c r="U101">
        <f>$D101*VLOOKUP($D$1, PROPERTY_BASKET!$A$6:$J$9, 6, FALSE) + $E101*VLOOKUP($E$1, PROPERTY_BASKET!$A$6:$J$9, 6, FALSE) + $F101*VLOOKUP($F$1, PROPERTY_BASKET!$A$6:$J$9, 6, FALSE)</f>
        <v>96.416666666666657</v>
      </c>
      <c r="V101">
        <f>$D101*VLOOKUP($D$1, PROPERTY_BASKET!$A$6:$J$9, 4, FALSE) + $E101*VLOOKUP($E$1, PROPERTY_BASKET!$A$6:$J$9, 4, FALSE) + $F101*VLOOKUP($F$1, PROPERTY_BASKET!$A$6:$J$9, 4, FALSE)</f>
        <v>3.2456666666666667</v>
      </c>
      <c r="W101">
        <f>$D101*VLOOKUP($D$1, PROPERTY_BASKET!$A$6:$J$9, 3, FALSE) + $E101*VLOOKUP($E$1, PROPERTY_BASKET!$A$6:$J$9, 3, FALSE) + $F101*VLOOKUP($F$1, PROPERTY_BASKET!$A$6:$J$9, 3, FALSE)</f>
        <v>11.29</v>
      </c>
      <c r="X101">
        <f>$D101*VLOOKUP($D$1, PROPERTY_BASKET!$A$6:$J$9, 2, FALSE) + $E101*VLOOKUP($E$1, PROPERTY_BASKET!$A$6:$J$9, 2, FALSE) + $F101*VLOOKUP($F$1, PROPERTY_BASKET!$A$6:$J$9, 2, FALSE)</f>
        <v>2.8266666666666667</v>
      </c>
      <c r="Y101">
        <f>$D101*VLOOKUP($D$1, PROPERTY_BASKET!$A$6:$J$9, 10, FALSE) + $E101*VLOOKUP($E$1, PROPERTY_BASKET!$A$6:$J$9, 10, FALSE) + $F101*VLOOKUP($F$1, PROPERTY_BASKET!$A$6:$J$9, 10, FALSE)</f>
        <v>40.999999999999993</v>
      </c>
      <c r="AG101" s="9">
        <f>_xlfn.XLOOKUP(G101,PROPERTY_BASKET!$S$1:$S$4,PROPERTY_BASKET!$X$1:$X$4)</f>
        <v>0.25</v>
      </c>
      <c r="AH101" s="9">
        <f>_xlfn.XLOOKUP($G101,PROPERTY_BASKET!$S$1:$S$4,PROPERTY_BASKET!$T$1:$T$4)</f>
        <v>44.055999999999997</v>
      </c>
      <c r="AI101" s="9">
        <f>_xlfn.XLOOKUP($G101,PROPERTY_BASKET!$S$1:$S$4,PROPERTY_BASKET!$U$1:$U$4)</f>
        <v>2.5299999999999998</v>
      </c>
      <c r="AJ101" s="9">
        <f>_xlfn.XLOOKUP($G101,PROPERTY_BASKET!$S$1:$S$4,PROPERTY_BASKET!$W$1:$W$4)</f>
        <v>2</v>
      </c>
      <c r="AK101" s="9">
        <f>_xlfn.XLOOKUP($I101,PROPERTY_BASKET!$Z$1:$Z$9,PROPERTY_BASKET!$AA$1:$AA$9)</f>
        <v>0.95</v>
      </c>
      <c r="AL101" s="9">
        <f>_xlfn.XLOOKUP($I101,PROPERTY_BASKET!$Z$1:$Z$9,PROPERTY_BASKET!$AB$1:$AB$9)</f>
        <v>36.700000000000003</v>
      </c>
      <c r="AM101" s="9">
        <f>_xlfn.XLOOKUP($I101,PROPERTY_BASKET!$Z$1:$Z$9,PROPERTY_BASKET!$AC$1:$AC$9)</f>
        <v>26.7</v>
      </c>
      <c r="AN101" s="9">
        <f>_xlfn.XLOOKUP($I101,PROPERTY_BASKET!$Z$1:$Z$9,PROPERTY_BASKET!$AD$1:$AD$9)</f>
        <v>3.86</v>
      </c>
      <c r="AO101" s="9">
        <f>_xlfn.XLOOKUP($I101,PROPERTY_BASKET!$Z$1:$Z$9,PROPERTY_BASKET!$AE$1:$AE$9)</f>
        <v>77.400000000000006</v>
      </c>
      <c r="AP101" s="9">
        <f>_xlfn.XLOOKUP($I101,PROPERTY_BASKET!$Z$1:$Z$9,PROPERTY_BASKET!$AF$1:$AF$9)</f>
        <v>0.06</v>
      </c>
      <c r="AQ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1:53" ht="17.25" customHeight="1" x14ac:dyDescent="0.2">
      <c r="A102" s="9" t="s">
        <v>36</v>
      </c>
      <c r="B102" s="9" t="s">
        <v>30</v>
      </c>
      <c r="C102" s="9" t="s">
        <v>30</v>
      </c>
      <c r="D102" s="9">
        <f t="shared" si="8"/>
        <v>0.66666666666666663</v>
      </c>
      <c r="E102" s="9">
        <f t="shared" si="9"/>
        <v>0</v>
      </c>
      <c r="F102" s="9">
        <f t="shared" si="10"/>
        <v>0.33333333333333331</v>
      </c>
      <c r="G102" s="9" t="s">
        <v>31</v>
      </c>
      <c r="H102" s="9" t="str">
        <f t="shared" si="7"/>
        <v>IClClFA</v>
      </c>
      <c r="I102" t="s">
        <v>37</v>
      </c>
      <c r="J102" s="11">
        <v>19.4636</v>
      </c>
      <c r="K102" s="9">
        <f>_xlfn.XLOOKUP($G102,PROPERTY_BASKET!$S$1:$S$4,PROPERTY_BASKET!$U$1:$U$4)</f>
        <v>2.5299999999999998</v>
      </c>
      <c r="L102">
        <v>44.055999999999997</v>
      </c>
      <c r="M102">
        <v>0.25</v>
      </c>
      <c r="N102">
        <v>1.19</v>
      </c>
      <c r="O102">
        <v>207</v>
      </c>
      <c r="P102">
        <v>0.36</v>
      </c>
      <c r="Q102">
        <v>7.4169999999999998</v>
      </c>
      <c r="R102">
        <v>2.33</v>
      </c>
      <c r="S102">
        <v>82</v>
      </c>
      <c r="T102">
        <f>$D102*VLOOKUP($D$1, PROPERTY_BASKET!$A$6:$J$9, 5, FALSE) + $E102*VLOOKUP($E$1, PROPERTY_BASKET!$A$6:$J$9, 5, FALSE) + $F102*VLOOKUP($F$1, PROPERTY_BASKET!$A$6:$J$9, 5, FALSE)</f>
        <v>1.8666666666666665</v>
      </c>
      <c r="U102">
        <f>$D102*VLOOKUP($D$1, PROPERTY_BASKET!$A$6:$J$9, 6, FALSE) + $E102*VLOOKUP($E$1, PROPERTY_BASKET!$A$6:$J$9, 6, FALSE) + $F102*VLOOKUP($F$1, PROPERTY_BASKET!$A$6:$J$9, 6, FALSE)</f>
        <v>65.933333333333337</v>
      </c>
      <c r="V102">
        <f>$D102*VLOOKUP($D$1, PROPERTY_BASKET!$A$6:$J$9, 4, FALSE) + $E102*VLOOKUP($E$1, PROPERTY_BASKET!$A$6:$J$9, 4, FALSE) + $F102*VLOOKUP($F$1, PROPERTY_BASKET!$A$6:$J$9, 4, FALSE)</f>
        <v>3.4313333333333333</v>
      </c>
      <c r="W102">
        <f>$D102*VLOOKUP($D$1, PROPERTY_BASKET!$A$6:$J$9, 3, FALSE) + $E102*VLOOKUP($E$1, PROPERTY_BASKET!$A$6:$J$9, 3, FALSE) + $F102*VLOOKUP($F$1, PROPERTY_BASKET!$A$6:$J$9, 3, FALSE)</f>
        <v>12.129</v>
      </c>
      <c r="X102">
        <f>$D102*VLOOKUP($D$1, PROPERTY_BASKET!$A$6:$J$9, 2, FALSE) + $E102*VLOOKUP($E$1, PROPERTY_BASKET!$A$6:$J$9, 2, FALSE) + $F102*VLOOKUP($F$1, PROPERTY_BASKET!$A$6:$J$9, 2, FALSE)</f>
        <v>2.9933333333333332</v>
      </c>
      <c r="Y102">
        <f>$D102*VLOOKUP($D$1, PROPERTY_BASKET!$A$6:$J$9, 10, FALSE) + $E102*VLOOKUP($E$1, PROPERTY_BASKET!$A$6:$J$9, 10, FALSE) + $F102*VLOOKUP($F$1, PROPERTY_BASKET!$A$6:$J$9, 10, FALSE)</f>
        <v>28.999999999999996</v>
      </c>
      <c r="AG102" s="9">
        <f>_xlfn.XLOOKUP(G102,PROPERTY_BASKET!$S$1:$S$4,PROPERTY_BASKET!$X$1:$X$4)</f>
        <v>0.25</v>
      </c>
      <c r="AH102" s="9">
        <f>_xlfn.XLOOKUP($G102,PROPERTY_BASKET!$S$1:$S$4,PROPERTY_BASKET!$T$1:$T$4)</f>
        <v>44.055999999999997</v>
      </c>
      <c r="AI102" s="9">
        <f>_xlfn.XLOOKUP($G102,PROPERTY_BASKET!$S$1:$S$4,PROPERTY_BASKET!$U$1:$U$4)</f>
        <v>2.5299999999999998</v>
      </c>
      <c r="AJ102" s="9">
        <f>_xlfn.XLOOKUP($G102,PROPERTY_BASKET!$S$1:$S$4,PROPERTY_BASKET!$W$1:$W$4)</f>
        <v>2</v>
      </c>
      <c r="AK102" s="9">
        <f>_xlfn.XLOOKUP($I102,PROPERTY_BASKET!$Z$1:$Z$9,PROPERTY_BASKET!$AA$1:$AA$9)</f>
        <v>0.95</v>
      </c>
      <c r="AL102" s="9">
        <f>_xlfn.XLOOKUP($I102,PROPERTY_BASKET!$Z$1:$Z$9,PROPERTY_BASKET!$AB$1:$AB$9)</f>
        <v>36.700000000000003</v>
      </c>
      <c r="AM102" s="9">
        <f>_xlfn.XLOOKUP($I102,PROPERTY_BASKET!$Z$1:$Z$9,PROPERTY_BASKET!$AC$1:$AC$9)</f>
        <v>26.7</v>
      </c>
      <c r="AN102" s="9">
        <f>_xlfn.XLOOKUP($I102,PROPERTY_BASKET!$Z$1:$Z$9,PROPERTY_BASKET!$AD$1:$AD$9)</f>
        <v>3.86</v>
      </c>
      <c r="AO102" s="9">
        <f>_xlfn.XLOOKUP($I102,PROPERTY_BASKET!$Z$1:$Z$9,PROPERTY_BASKET!$AE$1:$AE$9)</f>
        <v>77.400000000000006</v>
      </c>
      <c r="AP102" s="9">
        <f>_xlfn.XLOOKUP($I102,PROPERTY_BASKET!$Z$1:$Z$9,PROPERTY_BASKET!$AF$1:$AF$9)</f>
        <v>0.06</v>
      </c>
      <c r="AQ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1:53" ht="17.25" customHeight="1" x14ac:dyDescent="0.2">
      <c r="A103" s="9" t="s">
        <v>29</v>
      </c>
      <c r="B103" s="9" t="s">
        <v>29</v>
      </c>
      <c r="C103" s="9" t="s">
        <v>29</v>
      </c>
      <c r="D103" s="9">
        <f t="shared" si="8"/>
        <v>0</v>
      </c>
      <c r="E103" s="9">
        <f t="shared" si="9"/>
        <v>1</v>
      </c>
      <c r="F103" s="9">
        <f t="shared" si="10"/>
        <v>0</v>
      </c>
      <c r="G103" s="9" t="s">
        <v>35</v>
      </c>
      <c r="H103" s="9" t="str">
        <f t="shared" si="7"/>
        <v>BrBrBrMA</v>
      </c>
      <c r="I103" t="s">
        <v>37</v>
      </c>
      <c r="J103" s="11">
        <v>19.136900000000001</v>
      </c>
      <c r="K103" s="9">
        <f>_xlfn.XLOOKUP($G103,PROPERTY_BASKET!$S$1:$S$4,PROPERTY_BASKET!$U$1:$U$4)</f>
        <v>2.17</v>
      </c>
      <c r="L103">
        <v>32.07</v>
      </c>
      <c r="M103">
        <v>2.2999999999999998</v>
      </c>
      <c r="N103">
        <v>1.19</v>
      </c>
      <c r="O103">
        <v>207</v>
      </c>
      <c r="P103">
        <v>0.36</v>
      </c>
      <c r="Q103">
        <v>7.4169999999999998</v>
      </c>
      <c r="R103">
        <v>2.33</v>
      </c>
      <c r="S103">
        <v>82</v>
      </c>
      <c r="T103">
        <f>$D103*VLOOKUP($D$1, PROPERTY_BASKET!$A$6:$J$9, 5, FALSE) + $E103*VLOOKUP($E$1, PROPERTY_BASKET!$A$6:$J$9, 5, FALSE) + $F103*VLOOKUP($F$1, PROPERTY_BASKET!$A$6:$J$9, 5, FALSE)</f>
        <v>1.96</v>
      </c>
      <c r="U103">
        <f>$D103*VLOOKUP($D$1, PROPERTY_BASKET!$A$6:$J$9, 6, FALSE) + $E103*VLOOKUP($E$1, PROPERTY_BASKET!$A$6:$J$9, 6, FALSE) + $F103*VLOOKUP($F$1, PROPERTY_BASKET!$A$6:$J$9, 6, FALSE)</f>
        <v>79.900000000000006</v>
      </c>
      <c r="V103">
        <f>$D103*VLOOKUP($D$1, PROPERTY_BASKET!$A$6:$J$9, 4, FALSE) + $E103*VLOOKUP($E$1, PROPERTY_BASKET!$A$6:$J$9, 4, FALSE) + $F103*VLOOKUP($F$1, PROPERTY_BASKET!$A$6:$J$9, 4, FALSE)</f>
        <v>3.3650000000000002</v>
      </c>
      <c r="W103">
        <f>$D103*VLOOKUP($D$1, PROPERTY_BASKET!$A$6:$J$9, 3, FALSE) + $E103*VLOOKUP($E$1, PROPERTY_BASKET!$A$6:$J$9, 3, FALSE) + $F103*VLOOKUP($F$1, PROPERTY_BASKET!$A$6:$J$9, 3, FALSE)</f>
        <v>11.814</v>
      </c>
      <c r="X103">
        <f>$D103*VLOOKUP($D$1, PROPERTY_BASKET!$A$6:$J$9, 2, FALSE) + $E103*VLOOKUP($E$1, PROPERTY_BASKET!$A$6:$J$9, 2, FALSE) + $F103*VLOOKUP($F$1, PROPERTY_BASKET!$A$6:$J$9, 2, FALSE)</f>
        <v>2.96</v>
      </c>
      <c r="Y103">
        <f>$D103*VLOOKUP($D$1, PROPERTY_BASKET!$A$6:$J$9, 10, FALSE) + $E103*VLOOKUP($E$1, PROPERTY_BASKET!$A$6:$J$9, 10, FALSE) + $F103*VLOOKUP($F$1, PROPERTY_BASKET!$A$6:$J$9, 10, FALSE)</f>
        <v>35</v>
      </c>
      <c r="AG103" s="9">
        <f>_xlfn.XLOOKUP(G103,PROPERTY_BASKET!$S$1:$S$4,PROPERTY_BASKET!$X$1:$X$4)</f>
        <v>2.2999999999999998</v>
      </c>
      <c r="AH103" s="9">
        <f>_xlfn.XLOOKUP($G103,PROPERTY_BASKET!$S$1:$S$4,PROPERTY_BASKET!$T$1:$T$4)</f>
        <v>32.07</v>
      </c>
      <c r="AI103" s="9">
        <f>_xlfn.XLOOKUP($G103,PROPERTY_BASKET!$S$1:$S$4,PROPERTY_BASKET!$U$1:$U$4)</f>
        <v>2.17</v>
      </c>
      <c r="AJ103" s="9">
        <f>_xlfn.XLOOKUP($G103,PROPERTY_BASKET!$S$1:$S$4,PROPERTY_BASKET!$W$1:$W$4)</f>
        <v>3</v>
      </c>
      <c r="AK103" s="9">
        <f>_xlfn.XLOOKUP($I103,PROPERTY_BASKET!$Z$1:$Z$9,PROPERTY_BASKET!$AA$1:$AA$9)</f>
        <v>0.95</v>
      </c>
      <c r="AL103" s="9">
        <f>_xlfn.XLOOKUP($I103,PROPERTY_BASKET!$Z$1:$Z$9,PROPERTY_BASKET!$AB$1:$AB$9)</f>
        <v>36.700000000000003</v>
      </c>
      <c r="AM103" s="9">
        <f>_xlfn.XLOOKUP($I103,PROPERTY_BASKET!$Z$1:$Z$9,PROPERTY_BASKET!$AC$1:$AC$9)</f>
        <v>26.7</v>
      </c>
      <c r="AN103" s="9">
        <f>_xlfn.XLOOKUP($I103,PROPERTY_BASKET!$Z$1:$Z$9,PROPERTY_BASKET!$AD$1:$AD$9)</f>
        <v>3.86</v>
      </c>
      <c r="AO103" s="9">
        <f>_xlfn.XLOOKUP($I103,PROPERTY_BASKET!$Z$1:$Z$9,PROPERTY_BASKET!$AE$1:$AE$9)</f>
        <v>77.400000000000006</v>
      </c>
      <c r="AP103" s="9">
        <f>_xlfn.XLOOKUP($I103,PROPERTY_BASKET!$Z$1:$Z$9,PROPERTY_BASKET!$AF$1:$AF$9)</f>
        <v>0.06</v>
      </c>
      <c r="AQ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1:53" ht="17.25" customHeight="1" x14ac:dyDescent="0.2">
      <c r="A104" s="9" t="s">
        <v>36</v>
      </c>
      <c r="B104" s="9" t="s">
        <v>29</v>
      </c>
      <c r="C104" s="9" t="s">
        <v>29</v>
      </c>
      <c r="D104" s="9">
        <f t="shared" si="8"/>
        <v>0</v>
      </c>
      <c r="E104" s="9">
        <f t="shared" si="9"/>
        <v>0.66666666666666663</v>
      </c>
      <c r="F104" s="9">
        <f t="shared" si="10"/>
        <v>0.33333333333333331</v>
      </c>
      <c r="G104" s="9" t="s">
        <v>33</v>
      </c>
      <c r="H104" s="9" t="str">
        <f t="shared" si="7"/>
        <v>IBrBrCs</v>
      </c>
      <c r="I104" t="s">
        <v>37</v>
      </c>
      <c r="J104" s="11">
        <v>19.069099999999999</v>
      </c>
      <c r="K104" s="9">
        <f>_xlfn.XLOOKUP($G104,PROPERTY_BASKET!$S$1:$S$4,PROPERTY_BASKET!$U$1:$U$4)</f>
        <v>1.7</v>
      </c>
      <c r="L104">
        <v>132.91</v>
      </c>
      <c r="M104">
        <v>0</v>
      </c>
      <c r="N104">
        <v>1.19</v>
      </c>
      <c r="O104">
        <v>207</v>
      </c>
      <c r="P104">
        <v>0.36</v>
      </c>
      <c r="Q104">
        <v>7.4169999999999998</v>
      </c>
      <c r="R104">
        <v>2.33</v>
      </c>
      <c r="S104">
        <v>82</v>
      </c>
      <c r="T104">
        <f>$D104*VLOOKUP($D$1, PROPERTY_BASKET!$A$6:$J$9, 5, FALSE) + $E104*VLOOKUP($E$1, PROPERTY_BASKET!$A$6:$J$9, 5, FALSE) + $F104*VLOOKUP($F$1, PROPERTY_BASKET!$A$6:$J$9, 5, FALSE)</f>
        <v>1.9666666666666666</v>
      </c>
      <c r="U104">
        <f>$D104*VLOOKUP($D$1, PROPERTY_BASKET!$A$6:$J$9, 6, FALSE) + $E104*VLOOKUP($E$1, PROPERTY_BASKET!$A$6:$J$9, 6, FALSE) + $F104*VLOOKUP($F$1, PROPERTY_BASKET!$A$6:$J$9, 6, FALSE)</f>
        <v>95.566666666666663</v>
      </c>
      <c r="V104">
        <f>$D104*VLOOKUP($D$1, PROPERTY_BASKET!$A$6:$J$9, 4, FALSE) + $E104*VLOOKUP($E$1, PROPERTY_BASKET!$A$6:$J$9, 4, FALSE) + $F104*VLOOKUP($F$1, PROPERTY_BASKET!$A$6:$J$9, 4, FALSE)</f>
        <v>3.2633333333333332</v>
      </c>
      <c r="W104">
        <f>$D104*VLOOKUP($D$1, PROPERTY_BASKET!$A$6:$J$9, 3, FALSE) + $E104*VLOOKUP($E$1, PROPERTY_BASKET!$A$6:$J$9, 3, FALSE) + $F104*VLOOKUP($F$1, PROPERTY_BASKET!$A$6:$J$9, 3, FALSE)</f>
        <v>11.359666666666666</v>
      </c>
      <c r="X104">
        <f>$D104*VLOOKUP($D$1, PROPERTY_BASKET!$A$6:$J$9, 2, FALSE) + $E104*VLOOKUP($E$1, PROPERTY_BASKET!$A$6:$J$9, 2, FALSE) + $F104*VLOOKUP($F$1, PROPERTY_BASKET!$A$6:$J$9, 2, FALSE)</f>
        <v>2.86</v>
      </c>
      <c r="Y104">
        <f>$D104*VLOOKUP($D$1, PROPERTY_BASKET!$A$6:$J$9, 10, FALSE) + $E104*VLOOKUP($E$1, PROPERTY_BASKET!$A$6:$J$9, 10, FALSE) + $F104*VLOOKUP($F$1, PROPERTY_BASKET!$A$6:$J$9, 10, FALSE)</f>
        <v>41</v>
      </c>
      <c r="AG104" s="9">
        <f>_xlfn.XLOOKUP(G104,PROPERTY_BASKET!$S$1:$S$4,PROPERTY_BASKET!$X$1:$X$4)</f>
        <v>0</v>
      </c>
      <c r="AH104" s="9">
        <f>_xlfn.XLOOKUP($G104,PROPERTY_BASKET!$S$1:$S$4,PROPERTY_BASKET!$T$1:$T$4)</f>
        <v>132.91</v>
      </c>
      <c r="AI104" s="9">
        <f>_xlfn.XLOOKUP($G104,PROPERTY_BASKET!$S$1:$S$4,PROPERTY_BASKET!$U$1:$U$4)</f>
        <v>1.7</v>
      </c>
      <c r="AJ104" s="9">
        <f>_xlfn.XLOOKUP($G104,PROPERTY_BASKET!$S$1:$S$4,PROPERTY_BASKET!$W$1:$W$4)</f>
        <v>0</v>
      </c>
      <c r="AK104" s="9">
        <f>_xlfn.XLOOKUP($I104,PROPERTY_BASKET!$Z$1:$Z$9,PROPERTY_BASKET!$AA$1:$AA$9)</f>
        <v>0.95</v>
      </c>
      <c r="AL104" s="9">
        <f>_xlfn.XLOOKUP($I104,PROPERTY_BASKET!$Z$1:$Z$9,PROPERTY_BASKET!$AB$1:$AB$9)</f>
        <v>36.700000000000003</v>
      </c>
      <c r="AM104" s="9">
        <f>_xlfn.XLOOKUP($I104,PROPERTY_BASKET!$Z$1:$Z$9,PROPERTY_BASKET!$AC$1:$AC$9)</f>
        <v>26.7</v>
      </c>
      <c r="AN104" s="9">
        <f>_xlfn.XLOOKUP($I104,PROPERTY_BASKET!$Z$1:$Z$9,PROPERTY_BASKET!$AD$1:$AD$9)</f>
        <v>3.86</v>
      </c>
      <c r="AO104" s="9">
        <f>_xlfn.XLOOKUP($I104,PROPERTY_BASKET!$Z$1:$Z$9,PROPERTY_BASKET!$AE$1:$AE$9)</f>
        <v>77.400000000000006</v>
      </c>
      <c r="AP104" s="9">
        <f>_xlfn.XLOOKUP($I104,PROPERTY_BASKET!$Z$1:$Z$9,PROPERTY_BASKET!$AF$1:$AF$9)</f>
        <v>0.06</v>
      </c>
      <c r="AQ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1:53" ht="17.25" customHeight="1" x14ac:dyDescent="0.2">
      <c r="A105" s="9" t="s">
        <v>36</v>
      </c>
      <c r="B105" s="9" t="s">
        <v>36</v>
      </c>
      <c r="C105" s="9" t="s">
        <v>36</v>
      </c>
      <c r="D105" s="9">
        <f t="shared" si="8"/>
        <v>0</v>
      </c>
      <c r="E105" s="9">
        <f t="shared" si="9"/>
        <v>0</v>
      </c>
      <c r="F105" s="9">
        <f t="shared" si="10"/>
        <v>1</v>
      </c>
      <c r="G105" s="9" t="s">
        <v>31</v>
      </c>
      <c r="H105" s="9" t="str">
        <f t="shared" si="7"/>
        <v>IIIFA</v>
      </c>
      <c r="I105" t="s">
        <v>37</v>
      </c>
      <c r="J105" s="11">
        <v>19.061900000000001</v>
      </c>
      <c r="K105" s="9">
        <f>_xlfn.XLOOKUP($G105,PROPERTY_BASKET!$S$1:$S$4,PROPERTY_BASKET!$U$1:$U$4)</f>
        <v>2.5299999999999998</v>
      </c>
      <c r="L105">
        <v>44.055999999999997</v>
      </c>
      <c r="M105">
        <v>0.25</v>
      </c>
      <c r="N105">
        <v>1.19</v>
      </c>
      <c r="O105">
        <v>207</v>
      </c>
      <c r="P105">
        <v>0.36</v>
      </c>
      <c r="Q105">
        <v>7.4169999999999998</v>
      </c>
      <c r="R105">
        <v>2.33</v>
      </c>
      <c r="S105">
        <v>82</v>
      </c>
      <c r="T105">
        <f>$D105*VLOOKUP($D$1, PROPERTY_BASKET!$A$6:$J$9, 5, FALSE) + $E105*VLOOKUP($E$1, PROPERTY_BASKET!$A$6:$J$9, 5, FALSE) + $F105*VLOOKUP($F$1, PROPERTY_BASKET!$A$6:$J$9, 5, FALSE)</f>
        <v>1.98</v>
      </c>
      <c r="U105">
        <f>$D105*VLOOKUP($D$1, PROPERTY_BASKET!$A$6:$J$9, 6, FALSE) + $E105*VLOOKUP($E$1, PROPERTY_BASKET!$A$6:$J$9, 6, FALSE) + $F105*VLOOKUP($F$1, PROPERTY_BASKET!$A$6:$J$9, 6, FALSE)</f>
        <v>126.9</v>
      </c>
      <c r="V105">
        <f>$D105*VLOOKUP($D$1, PROPERTY_BASKET!$A$6:$J$9, 4, FALSE) + $E105*VLOOKUP($E$1, PROPERTY_BASKET!$A$6:$J$9, 4, FALSE) + $F105*VLOOKUP($F$1, PROPERTY_BASKET!$A$6:$J$9, 4, FALSE)</f>
        <v>3.06</v>
      </c>
      <c r="W105">
        <f>$D105*VLOOKUP($D$1, PROPERTY_BASKET!$A$6:$J$9, 3, FALSE) + $E105*VLOOKUP($E$1, PROPERTY_BASKET!$A$6:$J$9, 3, FALSE) + $F105*VLOOKUP($F$1, PROPERTY_BASKET!$A$6:$J$9, 3, FALSE)</f>
        <v>10.451000000000001</v>
      </c>
      <c r="X105">
        <f>$D105*VLOOKUP($D$1, PROPERTY_BASKET!$A$6:$J$9, 2, FALSE) + $E105*VLOOKUP($E$1, PROPERTY_BASKET!$A$6:$J$9, 2, FALSE) + $F105*VLOOKUP($F$1, PROPERTY_BASKET!$A$6:$J$9, 2, FALSE)</f>
        <v>2.66</v>
      </c>
      <c r="Y105">
        <f>$D105*VLOOKUP($D$1, PROPERTY_BASKET!$A$6:$J$9, 10, FALSE) + $E105*VLOOKUP($E$1, PROPERTY_BASKET!$A$6:$J$9, 10, FALSE) + $F105*VLOOKUP($F$1, PROPERTY_BASKET!$A$6:$J$9, 10, FALSE)</f>
        <v>53</v>
      </c>
      <c r="AG105" s="9">
        <f>_xlfn.XLOOKUP(G105,PROPERTY_BASKET!$S$1:$S$4,PROPERTY_BASKET!$X$1:$X$4)</f>
        <v>0.25</v>
      </c>
      <c r="AH105" s="9">
        <f>_xlfn.XLOOKUP($G105,PROPERTY_BASKET!$S$1:$S$4,PROPERTY_BASKET!$T$1:$T$4)</f>
        <v>44.055999999999997</v>
      </c>
      <c r="AI105" s="9">
        <f>_xlfn.XLOOKUP($G105,PROPERTY_BASKET!$S$1:$S$4,PROPERTY_BASKET!$U$1:$U$4)</f>
        <v>2.5299999999999998</v>
      </c>
      <c r="AJ105" s="9">
        <f>_xlfn.XLOOKUP($G105,PROPERTY_BASKET!$S$1:$S$4,PROPERTY_BASKET!$W$1:$W$4)</f>
        <v>2</v>
      </c>
      <c r="AK105" s="9">
        <f>_xlfn.XLOOKUP($I105,PROPERTY_BASKET!$Z$1:$Z$9,PROPERTY_BASKET!$AA$1:$AA$9)</f>
        <v>0.95</v>
      </c>
      <c r="AL105" s="9">
        <f>_xlfn.XLOOKUP($I105,PROPERTY_BASKET!$Z$1:$Z$9,PROPERTY_BASKET!$AB$1:$AB$9)</f>
        <v>36.700000000000003</v>
      </c>
      <c r="AM105" s="9">
        <f>_xlfn.XLOOKUP($I105,PROPERTY_BASKET!$Z$1:$Z$9,PROPERTY_BASKET!$AC$1:$AC$9)</f>
        <v>26.7</v>
      </c>
      <c r="AN105" s="9">
        <f>_xlfn.XLOOKUP($I105,PROPERTY_BASKET!$Z$1:$Z$9,PROPERTY_BASKET!$AD$1:$AD$9)</f>
        <v>3.86</v>
      </c>
      <c r="AO105" s="9">
        <f>_xlfn.XLOOKUP($I105,PROPERTY_BASKET!$Z$1:$Z$9,PROPERTY_BASKET!$AE$1:$AE$9)</f>
        <v>77.400000000000006</v>
      </c>
      <c r="AP105" s="9">
        <f>_xlfn.XLOOKUP($I105,PROPERTY_BASKET!$Z$1:$Z$9,PROPERTY_BASKET!$AF$1:$AF$9)</f>
        <v>0.06</v>
      </c>
      <c r="AQ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1:53" ht="17.25" customHeight="1" x14ac:dyDescent="0.2">
      <c r="A106" s="9" t="s">
        <v>29</v>
      </c>
      <c r="B106" s="9" t="s">
        <v>29</v>
      </c>
      <c r="C106" s="9" t="s">
        <v>29</v>
      </c>
      <c r="D106" s="9">
        <f t="shared" si="8"/>
        <v>0</v>
      </c>
      <c r="E106" s="9">
        <f t="shared" si="9"/>
        <v>1</v>
      </c>
      <c r="F106" s="9">
        <f t="shared" si="10"/>
        <v>0</v>
      </c>
      <c r="G106" s="9" t="s">
        <v>35</v>
      </c>
      <c r="H106" s="9" t="str">
        <f t="shared" si="7"/>
        <v>BrBrBrMA</v>
      </c>
      <c r="I106" t="s">
        <v>38</v>
      </c>
      <c r="J106" s="11">
        <v>18.800799999999999</v>
      </c>
      <c r="K106" s="9">
        <f>_xlfn.XLOOKUP($G106,PROPERTY_BASKET!$S$1:$S$4,PROPERTY_BASKET!$U$1:$U$4)</f>
        <v>2.17</v>
      </c>
      <c r="L106">
        <v>32.07</v>
      </c>
      <c r="M106">
        <v>2.2999999999999998</v>
      </c>
      <c r="N106">
        <v>1.19</v>
      </c>
      <c r="O106">
        <v>207</v>
      </c>
      <c r="P106">
        <v>0.36</v>
      </c>
      <c r="Q106">
        <v>7.4169999999999998</v>
      </c>
      <c r="R106">
        <v>2.33</v>
      </c>
      <c r="S106">
        <v>82</v>
      </c>
      <c r="T106">
        <f>$D106*VLOOKUP($D$1, PROPERTY_BASKET!$A$6:$J$9, 5, FALSE) + $E106*VLOOKUP($E$1, PROPERTY_BASKET!$A$6:$J$9, 5, FALSE) + $F106*VLOOKUP($F$1, PROPERTY_BASKET!$A$6:$J$9, 5, FALSE)</f>
        <v>1.96</v>
      </c>
      <c r="U106">
        <f>$D106*VLOOKUP($D$1, PROPERTY_BASKET!$A$6:$J$9, 6, FALSE) + $E106*VLOOKUP($E$1, PROPERTY_BASKET!$A$6:$J$9, 6, FALSE) + $F106*VLOOKUP($F$1, PROPERTY_BASKET!$A$6:$J$9, 6, FALSE)</f>
        <v>79.900000000000006</v>
      </c>
      <c r="V106">
        <f>$D106*VLOOKUP($D$1, PROPERTY_BASKET!$A$6:$J$9, 4, FALSE) + $E106*VLOOKUP($E$1, PROPERTY_BASKET!$A$6:$J$9, 4, FALSE) + $F106*VLOOKUP($F$1, PROPERTY_BASKET!$A$6:$J$9, 4, FALSE)</f>
        <v>3.3650000000000002</v>
      </c>
      <c r="W106">
        <f>$D106*VLOOKUP($D$1, PROPERTY_BASKET!$A$6:$J$9, 3, FALSE) + $E106*VLOOKUP($E$1, PROPERTY_BASKET!$A$6:$J$9, 3, FALSE) + $F106*VLOOKUP($F$1, PROPERTY_BASKET!$A$6:$J$9, 3, FALSE)</f>
        <v>11.814</v>
      </c>
      <c r="X106">
        <f>$D106*VLOOKUP($D$1, PROPERTY_BASKET!$A$6:$J$9, 2, FALSE) + $E106*VLOOKUP($E$1, PROPERTY_BASKET!$A$6:$J$9, 2, FALSE) + $F106*VLOOKUP($F$1, PROPERTY_BASKET!$A$6:$J$9, 2, FALSE)</f>
        <v>2.96</v>
      </c>
      <c r="Y106">
        <f>$D106*VLOOKUP($D$1, PROPERTY_BASKET!$A$6:$J$9, 10, FALSE) + $E106*VLOOKUP($E$1, PROPERTY_BASKET!$A$6:$J$9, 10, FALSE) + $F106*VLOOKUP($F$1, PROPERTY_BASKET!$A$6:$J$9, 10, FALSE)</f>
        <v>35</v>
      </c>
      <c r="AG106" s="9">
        <f>_xlfn.XLOOKUP(G106,PROPERTY_BASKET!$S$1:$S$4,PROPERTY_BASKET!$X$1:$X$4)</f>
        <v>2.2999999999999998</v>
      </c>
      <c r="AH106" s="9">
        <f>_xlfn.XLOOKUP($G106,PROPERTY_BASKET!$S$1:$S$4,PROPERTY_BASKET!$T$1:$T$4)</f>
        <v>32.07</v>
      </c>
      <c r="AI106" s="9">
        <f>_xlfn.XLOOKUP($G106,PROPERTY_BASKET!$S$1:$S$4,PROPERTY_BASKET!$U$1:$U$4)</f>
        <v>2.17</v>
      </c>
      <c r="AJ106" s="9">
        <f>_xlfn.XLOOKUP($G106,PROPERTY_BASKET!$S$1:$S$4,PROPERTY_BASKET!$W$1:$W$4)</f>
        <v>3</v>
      </c>
      <c r="AK106" s="9">
        <f>_xlfn.XLOOKUP($I106,PROPERTY_BASKET!$Z$1:$Z$9,PROPERTY_BASKET!$AA$1:$AA$9)</f>
        <v>1.1000000000000001</v>
      </c>
      <c r="AL106" s="9">
        <f>_xlfn.XLOOKUP($I106,PROPERTY_BASKET!$Z$1:$Z$9,PROPERTY_BASKET!$AB$1:$AB$9)</f>
        <v>32.299999999999997</v>
      </c>
      <c r="AM106" s="9">
        <f>_xlfn.XLOOKUP($I106,PROPERTY_BASKET!$Z$1:$Z$9,PROPERTY_BASKET!$AC$1:$AC$9)</f>
        <v>27.3</v>
      </c>
      <c r="AN106" s="9">
        <f>_xlfn.XLOOKUP($I106,PROPERTY_BASKET!$Z$1:$Z$9,PROPERTY_BASKET!$AD$1:$AD$9)</f>
        <v>4.09</v>
      </c>
      <c r="AO106" s="9">
        <f>_xlfn.XLOOKUP($I106,PROPERTY_BASKET!$Z$1:$Z$9,PROPERTY_BASKET!$AE$1:$AE$9)</f>
        <v>96.2</v>
      </c>
      <c r="AP106" s="9">
        <f>_xlfn.XLOOKUP($I106,PROPERTY_BASKET!$Z$1:$Z$9,PROPERTY_BASKET!$AF$1:$AF$9)</f>
        <v>-0.01</v>
      </c>
      <c r="AQ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1:53" ht="17.25" customHeight="1" x14ac:dyDescent="0.2">
      <c r="A107" s="9" t="s">
        <v>36</v>
      </c>
      <c r="B107" s="9" t="s">
        <v>29</v>
      </c>
      <c r="C107" s="9" t="s">
        <v>30</v>
      </c>
      <c r="D107" s="9">
        <f t="shared" si="8"/>
        <v>0.33333333333333331</v>
      </c>
      <c r="E107" s="9">
        <f t="shared" si="9"/>
        <v>0.33333333333333331</v>
      </c>
      <c r="F107" s="9">
        <f t="shared" si="10"/>
        <v>0.33333333333333331</v>
      </c>
      <c r="G107" s="9" t="s">
        <v>31</v>
      </c>
      <c r="H107" s="9" t="str">
        <f t="shared" si="7"/>
        <v>IBrClFA</v>
      </c>
      <c r="I107" t="s">
        <v>38</v>
      </c>
      <c r="J107" s="11">
        <v>18.739999999999998</v>
      </c>
      <c r="K107" s="9">
        <f>_xlfn.XLOOKUP($G107,PROPERTY_BASKET!$S$1:$S$4,PROPERTY_BASKET!$U$1:$U$4)</f>
        <v>2.5299999999999998</v>
      </c>
      <c r="L107">
        <v>44.055999999999997</v>
      </c>
      <c r="M107">
        <v>0.25</v>
      </c>
      <c r="N107">
        <v>1.19</v>
      </c>
      <c r="O107">
        <v>207</v>
      </c>
      <c r="P107">
        <v>0.36</v>
      </c>
      <c r="Q107">
        <v>7.4169999999999998</v>
      </c>
      <c r="R107">
        <v>2.33</v>
      </c>
      <c r="S107">
        <v>82</v>
      </c>
      <c r="T107">
        <f>$D107*VLOOKUP($D$1, PROPERTY_BASKET!$A$6:$J$9, 5, FALSE) + $E107*VLOOKUP($E$1, PROPERTY_BASKET!$A$6:$J$9, 5, FALSE) + $F107*VLOOKUP($F$1, PROPERTY_BASKET!$A$6:$J$9, 5, FALSE)</f>
        <v>1.9166666666666665</v>
      </c>
      <c r="U107">
        <f>$D107*VLOOKUP($D$1, PROPERTY_BASKET!$A$6:$J$9, 6, FALSE) + $E107*VLOOKUP($E$1, PROPERTY_BASKET!$A$6:$J$9, 6, FALSE) + $F107*VLOOKUP($F$1, PROPERTY_BASKET!$A$6:$J$9, 6, FALSE)</f>
        <v>80.75</v>
      </c>
      <c r="V107">
        <f>$D107*VLOOKUP($D$1, PROPERTY_BASKET!$A$6:$J$9, 4, FALSE) + $E107*VLOOKUP($E$1, PROPERTY_BASKET!$A$6:$J$9, 4, FALSE) + $F107*VLOOKUP($F$1, PROPERTY_BASKET!$A$6:$J$9, 4, FALSE)</f>
        <v>3.3473333333333333</v>
      </c>
      <c r="W107">
        <f>$D107*VLOOKUP($D$1, PROPERTY_BASKET!$A$6:$J$9, 3, FALSE) + $E107*VLOOKUP($E$1, PROPERTY_BASKET!$A$6:$J$9, 3, FALSE) + $F107*VLOOKUP($F$1, PROPERTY_BASKET!$A$6:$J$9, 3, FALSE)</f>
        <v>11.744333333333332</v>
      </c>
      <c r="X107">
        <f>$D107*VLOOKUP($D$1, PROPERTY_BASKET!$A$6:$J$9, 2, FALSE) + $E107*VLOOKUP($E$1, PROPERTY_BASKET!$A$6:$J$9, 2, FALSE) + $F107*VLOOKUP($F$1, PROPERTY_BASKET!$A$6:$J$9, 2, FALSE)</f>
        <v>2.9266666666666667</v>
      </c>
      <c r="Y107">
        <f>$D107*VLOOKUP($D$1, PROPERTY_BASKET!$A$6:$J$9, 10, FALSE) + $E107*VLOOKUP($E$1, PROPERTY_BASKET!$A$6:$J$9, 10, FALSE) + $F107*VLOOKUP($F$1, PROPERTY_BASKET!$A$6:$J$9, 10, FALSE)</f>
        <v>35</v>
      </c>
      <c r="AG107" s="9">
        <f>_xlfn.XLOOKUP(G107,PROPERTY_BASKET!$S$1:$S$4,PROPERTY_BASKET!$X$1:$X$4)</f>
        <v>0.25</v>
      </c>
      <c r="AH107" s="9">
        <f>_xlfn.XLOOKUP($G107,PROPERTY_BASKET!$S$1:$S$4,PROPERTY_BASKET!$T$1:$T$4)</f>
        <v>44.055999999999997</v>
      </c>
      <c r="AI107" s="9">
        <f>_xlfn.XLOOKUP($G107,PROPERTY_BASKET!$S$1:$S$4,PROPERTY_BASKET!$U$1:$U$4)</f>
        <v>2.5299999999999998</v>
      </c>
      <c r="AJ107" s="9">
        <f>_xlfn.XLOOKUP($G107,PROPERTY_BASKET!$S$1:$S$4,PROPERTY_BASKET!$W$1:$W$4)</f>
        <v>2</v>
      </c>
      <c r="AK107" s="9">
        <f>_xlfn.XLOOKUP($I107,PROPERTY_BASKET!$Z$1:$Z$9,PROPERTY_BASKET!$AA$1:$AA$9)</f>
        <v>1.1000000000000001</v>
      </c>
      <c r="AL107" s="9">
        <f>_xlfn.XLOOKUP($I107,PROPERTY_BASKET!$Z$1:$Z$9,PROPERTY_BASKET!$AB$1:$AB$9)</f>
        <v>32.299999999999997</v>
      </c>
      <c r="AM107" s="9">
        <f>_xlfn.XLOOKUP($I107,PROPERTY_BASKET!$Z$1:$Z$9,PROPERTY_BASKET!$AC$1:$AC$9)</f>
        <v>27.3</v>
      </c>
      <c r="AN107" s="9">
        <f>_xlfn.XLOOKUP($I107,PROPERTY_BASKET!$Z$1:$Z$9,PROPERTY_BASKET!$AD$1:$AD$9)</f>
        <v>4.09</v>
      </c>
      <c r="AO107" s="9">
        <f>_xlfn.XLOOKUP($I107,PROPERTY_BASKET!$Z$1:$Z$9,PROPERTY_BASKET!$AE$1:$AE$9)</f>
        <v>96.2</v>
      </c>
      <c r="AP107" s="9">
        <f>_xlfn.XLOOKUP($I107,PROPERTY_BASKET!$Z$1:$Z$9,PROPERTY_BASKET!$AF$1:$AF$9)</f>
        <v>-0.01</v>
      </c>
      <c r="AQ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1:53" ht="17.25" customHeight="1" x14ac:dyDescent="0.2">
      <c r="A108" s="9" t="s">
        <v>36</v>
      </c>
      <c r="B108" s="9" t="s">
        <v>36</v>
      </c>
      <c r="C108" s="9" t="s">
        <v>36</v>
      </c>
      <c r="D108" s="9">
        <f t="shared" si="8"/>
        <v>0</v>
      </c>
      <c r="E108" s="9">
        <f t="shared" si="9"/>
        <v>0</v>
      </c>
      <c r="F108" s="9">
        <f t="shared" si="10"/>
        <v>1</v>
      </c>
      <c r="G108" s="9" t="s">
        <v>35</v>
      </c>
      <c r="H108" s="9" t="str">
        <f t="shared" si="7"/>
        <v>IIIMA</v>
      </c>
      <c r="I108" t="s">
        <v>38</v>
      </c>
      <c r="J108" s="11">
        <v>18.573399999999999</v>
      </c>
      <c r="K108" s="9">
        <f>_xlfn.XLOOKUP($G108,PROPERTY_BASKET!$S$1:$S$4,PROPERTY_BASKET!$U$1:$U$4)</f>
        <v>2.17</v>
      </c>
      <c r="L108">
        <v>32.07</v>
      </c>
      <c r="M108">
        <v>2.2999999999999998</v>
      </c>
      <c r="N108">
        <v>1.19</v>
      </c>
      <c r="O108">
        <v>207</v>
      </c>
      <c r="P108">
        <v>0.36</v>
      </c>
      <c r="Q108">
        <v>7.4169999999999998</v>
      </c>
      <c r="R108">
        <v>2.33</v>
      </c>
      <c r="S108">
        <v>82</v>
      </c>
      <c r="T108">
        <f>$D108*VLOOKUP($D$1, PROPERTY_BASKET!$A$6:$J$9, 5, FALSE) + $E108*VLOOKUP($E$1, PROPERTY_BASKET!$A$6:$J$9, 5, FALSE) + $F108*VLOOKUP($F$1, PROPERTY_BASKET!$A$6:$J$9, 5, FALSE)</f>
        <v>1.98</v>
      </c>
      <c r="U108">
        <f>$D108*VLOOKUP($D$1, PROPERTY_BASKET!$A$6:$J$9, 6, FALSE) + $E108*VLOOKUP($E$1, PROPERTY_BASKET!$A$6:$J$9, 6, FALSE) + $F108*VLOOKUP($F$1, PROPERTY_BASKET!$A$6:$J$9, 6, FALSE)</f>
        <v>126.9</v>
      </c>
      <c r="V108">
        <f>$D108*VLOOKUP($D$1, PROPERTY_BASKET!$A$6:$J$9, 4, FALSE) + $E108*VLOOKUP($E$1, PROPERTY_BASKET!$A$6:$J$9, 4, FALSE) + $F108*VLOOKUP($F$1, PROPERTY_BASKET!$A$6:$J$9, 4, FALSE)</f>
        <v>3.06</v>
      </c>
      <c r="W108">
        <f>$D108*VLOOKUP($D$1, PROPERTY_BASKET!$A$6:$J$9, 3, FALSE) + $E108*VLOOKUP($E$1, PROPERTY_BASKET!$A$6:$J$9, 3, FALSE) + $F108*VLOOKUP($F$1, PROPERTY_BASKET!$A$6:$J$9, 3, FALSE)</f>
        <v>10.451000000000001</v>
      </c>
      <c r="X108">
        <f>$D108*VLOOKUP($D$1, PROPERTY_BASKET!$A$6:$J$9, 2, FALSE) + $E108*VLOOKUP($E$1, PROPERTY_BASKET!$A$6:$J$9, 2, FALSE) + $F108*VLOOKUP($F$1, PROPERTY_BASKET!$A$6:$J$9, 2, FALSE)</f>
        <v>2.66</v>
      </c>
      <c r="Y108">
        <f>$D108*VLOOKUP($D$1, PROPERTY_BASKET!$A$6:$J$9, 10, FALSE) + $E108*VLOOKUP($E$1, PROPERTY_BASKET!$A$6:$J$9, 10, FALSE) + $F108*VLOOKUP($F$1, PROPERTY_BASKET!$A$6:$J$9, 10, FALSE)</f>
        <v>53</v>
      </c>
      <c r="AG108" s="9">
        <f>_xlfn.XLOOKUP(G108,PROPERTY_BASKET!$S$1:$S$4,PROPERTY_BASKET!$X$1:$X$4)</f>
        <v>2.2999999999999998</v>
      </c>
      <c r="AH108" s="9">
        <f>_xlfn.XLOOKUP($G108,PROPERTY_BASKET!$S$1:$S$4,PROPERTY_BASKET!$T$1:$T$4)</f>
        <v>32.07</v>
      </c>
      <c r="AI108" s="9">
        <f>_xlfn.XLOOKUP($G108,PROPERTY_BASKET!$S$1:$S$4,PROPERTY_BASKET!$U$1:$U$4)</f>
        <v>2.17</v>
      </c>
      <c r="AJ108" s="9">
        <f>_xlfn.XLOOKUP($G108,PROPERTY_BASKET!$S$1:$S$4,PROPERTY_BASKET!$W$1:$W$4)</f>
        <v>3</v>
      </c>
      <c r="AK108" s="9">
        <f>_xlfn.XLOOKUP($I108,PROPERTY_BASKET!$Z$1:$Z$9,PROPERTY_BASKET!$AA$1:$AA$9)</f>
        <v>1.1000000000000001</v>
      </c>
      <c r="AL108" s="9">
        <f>_xlfn.XLOOKUP($I108,PROPERTY_BASKET!$Z$1:$Z$9,PROPERTY_BASKET!$AB$1:$AB$9)</f>
        <v>32.299999999999997</v>
      </c>
      <c r="AM108" s="9">
        <f>_xlfn.XLOOKUP($I108,PROPERTY_BASKET!$Z$1:$Z$9,PROPERTY_BASKET!$AC$1:$AC$9)</f>
        <v>27.3</v>
      </c>
      <c r="AN108" s="9">
        <f>_xlfn.XLOOKUP($I108,PROPERTY_BASKET!$Z$1:$Z$9,PROPERTY_BASKET!$AD$1:$AD$9)</f>
        <v>4.09</v>
      </c>
      <c r="AO108" s="9">
        <f>_xlfn.XLOOKUP($I108,PROPERTY_BASKET!$Z$1:$Z$9,PROPERTY_BASKET!$AE$1:$AE$9)</f>
        <v>96.2</v>
      </c>
      <c r="AP108" s="9">
        <f>_xlfn.XLOOKUP($I108,PROPERTY_BASKET!$Z$1:$Z$9,PROPERTY_BASKET!$AF$1:$AF$9)</f>
        <v>-0.01</v>
      </c>
      <c r="AQ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1:53" ht="17.25" customHeight="1" x14ac:dyDescent="0.2">
      <c r="A109" s="9" t="s">
        <v>36</v>
      </c>
      <c r="B109" s="9" t="s">
        <v>29</v>
      </c>
      <c r="C109" s="9" t="s">
        <v>29</v>
      </c>
      <c r="D109" s="9">
        <f t="shared" si="8"/>
        <v>0</v>
      </c>
      <c r="E109" s="9">
        <f t="shared" si="9"/>
        <v>0.66666666666666663</v>
      </c>
      <c r="F109" s="9">
        <f t="shared" si="10"/>
        <v>0.33333333333333331</v>
      </c>
      <c r="G109" s="9" t="s">
        <v>35</v>
      </c>
      <c r="H109" s="9" t="str">
        <f t="shared" si="7"/>
        <v>IBrBrMA</v>
      </c>
      <c r="I109" t="s">
        <v>37</v>
      </c>
      <c r="J109" s="11">
        <v>18.415199999999999</v>
      </c>
      <c r="K109" s="9">
        <f>_xlfn.XLOOKUP($G109,PROPERTY_BASKET!$S$1:$S$4,PROPERTY_BASKET!$U$1:$U$4)</f>
        <v>2.17</v>
      </c>
      <c r="L109">
        <v>32.07</v>
      </c>
      <c r="M109">
        <v>2.2999999999999998</v>
      </c>
      <c r="N109">
        <v>1.19</v>
      </c>
      <c r="O109">
        <v>207</v>
      </c>
      <c r="P109">
        <v>0.36</v>
      </c>
      <c r="Q109">
        <v>7.4169999999999998</v>
      </c>
      <c r="R109">
        <v>2.33</v>
      </c>
      <c r="S109">
        <v>82</v>
      </c>
      <c r="T109">
        <f>$D109*VLOOKUP($D$1, PROPERTY_BASKET!$A$6:$J$9, 5, FALSE) + $E109*VLOOKUP($E$1, PROPERTY_BASKET!$A$6:$J$9, 5, FALSE) + $F109*VLOOKUP($F$1, PROPERTY_BASKET!$A$6:$J$9, 5, FALSE)</f>
        <v>1.9666666666666666</v>
      </c>
      <c r="U109">
        <f>$D109*VLOOKUP($D$1, PROPERTY_BASKET!$A$6:$J$9, 6, FALSE) + $E109*VLOOKUP($E$1, PROPERTY_BASKET!$A$6:$J$9, 6, FALSE) + $F109*VLOOKUP($F$1, PROPERTY_BASKET!$A$6:$J$9, 6, FALSE)</f>
        <v>95.566666666666663</v>
      </c>
      <c r="V109">
        <f>$D109*VLOOKUP($D$1, PROPERTY_BASKET!$A$6:$J$9, 4, FALSE) + $E109*VLOOKUP($E$1, PROPERTY_BASKET!$A$6:$J$9, 4, FALSE) + $F109*VLOOKUP($F$1, PROPERTY_BASKET!$A$6:$J$9, 4, FALSE)</f>
        <v>3.2633333333333332</v>
      </c>
      <c r="W109">
        <f>$D109*VLOOKUP($D$1, PROPERTY_BASKET!$A$6:$J$9, 3, FALSE) + $E109*VLOOKUP($E$1, PROPERTY_BASKET!$A$6:$J$9, 3, FALSE) + $F109*VLOOKUP($F$1, PROPERTY_BASKET!$A$6:$J$9, 3, FALSE)</f>
        <v>11.359666666666666</v>
      </c>
      <c r="X109">
        <f>$D109*VLOOKUP($D$1, PROPERTY_BASKET!$A$6:$J$9, 2, FALSE) + $E109*VLOOKUP($E$1, PROPERTY_BASKET!$A$6:$J$9, 2, FALSE) + $F109*VLOOKUP($F$1, PROPERTY_BASKET!$A$6:$J$9, 2, FALSE)</f>
        <v>2.86</v>
      </c>
      <c r="Y109">
        <f>$D109*VLOOKUP($D$1, PROPERTY_BASKET!$A$6:$J$9, 10, FALSE) + $E109*VLOOKUP($E$1, PROPERTY_BASKET!$A$6:$J$9, 10, FALSE) + $F109*VLOOKUP($F$1, PROPERTY_BASKET!$A$6:$J$9, 10, FALSE)</f>
        <v>41</v>
      </c>
      <c r="AG109" s="9">
        <f>_xlfn.XLOOKUP(G109,PROPERTY_BASKET!$S$1:$S$4,PROPERTY_BASKET!$X$1:$X$4)</f>
        <v>2.2999999999999998</v>
      </c>
      <c r="AH109" s="9">
        <f>_xlfn.XLOOKUP($G109,PROPERTY_BASKET!$S$1:$S$4,PROPERTY_BASKET!$T$1:$T$4)</f>
        <v>32.07</v>
      </c>
      <c r="AI109" s="9">
        <f>_xlfn.XLOOKUP($G109,PROPERTY_BASKET!$S$1:$S$4,PROPERTY_BASKET!$U$1:$U$4)</f>
        <v>2.17</v>
      </c>
      <c r="AJ109" s="9">
        <f>_xlfn.XLOOKUP($G109,PROPERTY_BASKET!$S$1:$S$4,PROPERTY_BASKET!$W$1:$W$4)</f>
        <v>3</v>
      </c>
      <c r="AK109" s="9">
        <f>_xlfn.XLOOKUP($I109,PROPERTY_BASKET!$Z$1:$Z$9,PROPERTY_BASKET!$AA$1:$AA$9)</f>
        <v>0.95</v>
      </c>
      <c r="AL109" s="9">
        <f>_xlfn.XLOOKUP($I109,PROPERTY_BASKET!$Z$1:$Z$9,PROPERTY_BASKET!$AB$1:$AB$9)</f>
        <v>36.700000000000003</v>
      </c>
      <c r="AM109" s="9">
        <f>_xlfn.XLOOKUP($I109,PROPERTY_BASKET!$Z$1:$Z$9,PROPERTY_BASKET!$AC$1:$AC$9)</f>
        <v>26.7</v>
      </c>
      <c r="AN109" s="9">
        <f>_xlfn.XLOOKUP($I109,PROPERTY_BASKET!$Z$1:$Z$9,PROPERTY_BASKET!$AD$1:$AD$9)</f>
        <v>3.86</v>
      </c>
      <c r="AO109" s="9">
        <f>_xlfn.XLOOKUP($I109,PROPERTY_BASKET!$Z$1:$Z$9,PROPERTY_BASKET!$AE$1:$AE$9)</f>
        <v>77.400000000000006</v>
      </c>
      <c r="AP109" s="9">
        <f>_xlfn.XLOOKUP($I109,PROPERTY_BASKET!$Z$1:$Z$9,PROPERTY_BASKET!$AF$1:$AF$9)</f>
        <v>0.06</v>
      </c>
      <c r="AQ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1:53" ht="17.25" customHeight="1" x14ac:dyDescent="0.2">
      <c r="A110" s="9" t="s">
        <v>29</v>
      </c>
      <c r="B110" s="9" t="s">
        <v>29</v>
      </c>
      <c r="C110" s="9" t="s">
        <v>29</v>
      </c>
      <c r="D110" s="9">
        <f t="shared" si="8"/>
        <v>0</v>
      </c>
      <c r="E110" s="9">
        <f t="shared" si="9"/>
        <v>1</v>
      </c>
      <c r="F110" s="9">
        <f t="shared" si="10"/>
        <v>0</v>
      </c>
      <c r="G110" s="9" t="s">
        <v>31</v>
      </c>
      <c r="H110" s="9" t="str">
        <f t="shared" si="7"/>
        <v>BrBrBrFA</v>
      </c>
      <c r="I110" t="s">
        <v>37</v>
      </c>
      <c r="J110" s="11">
        <v>18.386900000000001</v>
      </c>
      <c r="K110" s="9">
        <f>_xlfn.XLOOKUP($G110,PROPERTY_BASKET!$S$1:$S$4,PROPERTY_BASKET!$U$1:$U$4)</f>
        <v>2.5299999999999998</v>
      </c>
      <c r="L110">
        <v>44.055999999999997</v>
      </c>
      <c r="M110">
        <v>0.25</v>
      </c>
      <c r="N110">
        <v>1.19</v>
      </c>
      <c r="O110">
        <v>207</v>
      </c>
      <c r="P110">
        <v>0.36</v>
      </c>
      <c r="Q110">
        <v>7.4169999999999998</v>
      </c>
      <c r="R110">
        <v>2.33</v>
      </c>
      <c r="S110">
        <v>82</v>
      </c>
      <c r="T110">
        <f>$D110*VLOOKUP($D$1, PROPERTY_BASKET!$A$6:$J$9, 5, FALSE) + $E110*VLOOKUP($E$1, PROPERTY_BASKET!$A$6:$J$9, 5, FALSE) + $F110*VLOOKUP($F$1, PROPERTY_BASKET!$A$6:$J$9, 5, FALSE)</f>
        <v>1.96</v>
      </c>
      <c r="U110">
        <f>$D110*VLOOKUP($D$1, PROPERTY_BASKET!$A$6:$J$9, 6, FALSE) + $E110*VLOOKUP($E$1, PROPERTY_BASKET!$A$6:$J$9, 6, FALSE) + $F110*VLOOKUP($F$1, PROPERTY_BASKET!$A$6:$J$9, 6, FALSE)</f>
        <v>79.900000000000006</v>
      </c>
      <c r="V110">
        <f>$D110*VLOOKUP($D$1, PROPERTY_BASKET!$A$6:$J$9, 4, FALSE) + $E110*VLOOKUP($E$1, PROPERTY_BASKET!$A$6:$J$9, 4, FALSE) + $F110*VLOOKUP($F$1, PROPERTY_BASKET!$A$6:$J$9, 4, FALSE)</f>
        <v>3.3650000000000002</v>
      </c>
      <c r="W110">
        <f>$D110*VLOOKUP($D$1, PROPERTY_BASKET!$A$6:$J$9, 3, FALSE) + $E110*VLOOKUP($E$1, PROPERTY_BASKET!$A$6:$J$9, 3, FALSE) + $F110*VLOOKUP($F$1, PROPERTY_BASKET!$A$6:$J$9, 3, FALSE)</f>
        <v>11.814</v>
      </c>
      <c r="X110">
        <f>$D110*VLOOKUP($D$1, PROPERTY_BASKET!$A$6:$J$9, 2, FALSE) + $E110*VLOOKUP($E$1, PROPERTY_BASKET!$A$6:$J$9, 2, FALSE) + $F110*VLOOKUP($F$1, PROPERTY_BASKET!$A$6:$J$9, 2, FALSE)</f>
        <v>2.96</v>
      </c>
      <c r="Y110">
        <f>$D110*VLOOKUP($D$1, PROPERTY_BASKET!$A$6:$J$9, 10, FALSE) + $E110*VLOOKUP($E$1, PROPERTY_BASKET!$A$6:$J$9, 10, FALSE) + $F110*VLOOKUP($F$1, PROPERTY_BASKET!$A$6:$J$9, 10, FALSE)</f>
        <v>35</v>
      </c>
      <c r="AG110" s="9">
        <f>_xlfn.XLOOKUP(G110,PROPERTY_BASKET!$S$1:$S$4,PROPERTY_BASKET!$X$1:$X$4)</f>
        <v>0.25</v>
      </c>
      <c r="AH110" s="9">
        <f>_xlfn.XLOOKUP($G110,PROPERTY_BASKET!$S$1:$S$4,PROPERTY_BASKET!$T$1:$T$4)</f>
        <v>44.055999999999997</v>
      </c>
      <c r="AI110" s="9">
        <f>_xlfn.XLOOKUP($G110,PROPERTY_BASKET!$S$1:$S$4,PROPERTY_BASKET!$U$1:$U$4)</f>
        <v>2.5299999999999998</v>
      </c>
      <c r="AJ110" s="9">
        <f>_xlfn.XLOOKUP($G110,PROPERTY_BASKET!$S$1:$S$4,PROPERTY_BASKET!$W$1:$W$4)</f>
        <v>2</v>
      </c>
      <c r="AK110" s="9">
        <f>_xlfn.XLOOKUP($I110,PROPERTY_BASKET!$Z$1:$Z$9,PROPERTY_BASKET!$AA$1:$AA$9)</f>
        <v>0.95</v>
      </c>
      <c r="AL110" s="9">
        <f>_xlfn.XLOOKUP($I110,PROPERTY_BASKET!$Z$1:$Z$9,PROPERTY_BASKET!$AB$1:$AB$9)</f>
        <v>36.700000000000003</v>
      </c>
      <c r="AM110" s="9">
        <f>_xlfn.XLOOKUP($I110,PROPERTY_BASKET!$Z$1:$Z$9,PROPERTY_BASKET!$AC$1:$AC$9)</f>
        <v>26.7</v>
      </c>
      <c r="AN110" s="9">
        <f>_xlfn.XLOOKUP($I110,PROPERTY_BASKET!$Z$1:$Z$9,PROPERTY_BASKET!$AD$1:$AD$9)</f>
        <v>3.86</v>
      </c>
      <c r="AO110" s="9">
        <f>_xlfn.XLOOKUP($I110,PROPERTY_BASKET!$Z$1:$Z$9,PROPERTY_BASKET!$AE$1:$AE$9)</f>
        <v>77.400000000000006</v>
      </c>
      <c r="AP110" s="9">
        <f>_xlfn.XLOOKUP($I110,PROPERTY_BASKET!$Z$1:$Z$9,PROPERTY_BASKET!$AF$1:$AF$9)</f>
        <v>0.06</v>
      </c>
      <c r="AQ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1:53" ht="17.25" customHeight="1" x14ac:dyDescent="0.2">
      <c r="A111" s="9" t="s">
        <v>36</v>
      </c>
      <c r="B111" s="9" t="s">
        <v>36</v>
      </c>
      <c r="C111" s="9" t="s">
        <v>36</v>
      </c>
      <c r="D111" s="9">
        <f t="shared" si="8"/>
        <v>0</v>
      </c>
      <c r="E111" s="9">
        <f t="shared" si="9"/>
        <v>0</v>
      </c>
      <c r="F111" s="9">
        <f t="shared" si="10"/>
        <v>1</v>
      </c>
      <c r="G111" s="9" t="s">
        <v>33</v>
      </c>
      <c r="H111" s="9" t="str">
        <f t="shared" si="7"/>
        <v>IIICs</v>
      </c>
      <c r="I111" t="s">
        <v>37</v>
      </c>
      <c r="J111" s="11">
        <v>18.337399999999999</v>
      </c>
      <c r="K111" s="9">
        <f>_xlfn.XLOOKUP($G111,PROPERTY_BASKET!$S$1:$S$4,PROPERTY_BASKET!$U$1:$U$4)</f>
        <v>1.7</v>
      </c>
      <c r="L111">
        <v>132.91</v>
      </c>
      <c r="M111">
        <v>0</v>
      </c>
      <c r="N111">
        <v>1.19</v>
      </c>
      <c r="O111">
        <v>207</v>
      </c>
      <c r="P111">
        <v>0.36</v>
      </c>
      <c r="Q111">
        <v>7.4169999999999998</v>
      </c>
      <c r="R111">
        <v>2.33</v>
      </c>
      <c r="S111">
        <v>82</v>
      </c>
      <c r="T111">
        <f>$D111*VLOOKUP($D$1, PROPERTY_BASKET!$A$6:$J$9, 5, FALSE) + $E111*VLOOKUP($E$1, PROPERTY_BASKET!$A$6:$J$9, 5, FALSE) + $F111*VLOOKUP($F$1, PROPERTY_BASKET!$A$6:$J$9, 5, FALSE)</f>
        <v>1.98</v>
      </c>
      <c r="U111">
        <f>$D111*VLOOKUP($D$1, PROPERTY_BASKET!$A$6:$J$9, 6, FALSE) + $E111*VLOOKUP($E$1, PROPERTY_BASKET!$A$6:$J$9, 6, FALSE) + $F111*VLOOKUP($F$1, PROPERTY_BASKET!$A$6:$J$9, 6, FALSE)</f>
        <v>126.9</v>
      </c>
      <c r="V111">
        <f>$D111*VLOOKUP($D$1, PROPERTY_BASKET!$A$6:$J$9, 4, FALSE) + $E111*VLOOKUP($E$1, PROPERTY_BASKET!$A$6:$J$9, 4, FALSE) + $F111*VLOOKUP($F$1, PROPERTY_BASKET!$A$6:$J$9, 4, FALSE)</f>
        <v>3.06</v>
      </c>
      <c r="W111">
        <f>$D111*VLOOKUP($D$1, PROPERTY_BASKET!$A$6:$J$9, 3, FALSE) + $E111*VLOOKUP($E$1, PROPERTY_BASKET!$A$6:$J$9, 3, FALSE) + $F111*VLOOKUP($F$1, PROPERTY_BASKET!$A$6:$J$9, 3, FALSE)</f>
        <v>10.451000000000001</v>
      </c>
      <c r="X111">
        <f>$D111*VLOOKUP($D$1, PROPERTY_BASKET!$A$6:$J$9, 2, FALSE) + $E111*VLOOKUP($E$1, PROPERTY_BASKET!$A$6:$J$9, 2, FALSE) + $F111*VLOOKUP($F$1, PROPERTY_BASKET!$A$6:$J$9, 2, FALSE)</f>
        <v>2.66</v>
      </c>
      <c r="Y111">
        <f>$D111*VLOOKUP($D$1, PROPERTY_BASKET!$A$6:$J$9, 10, FALSE) + $E111*VLOOKUP($E$1, PROPERTY_BASKET!$A$6:$J$9, 10, FALSE) + $F111*VLOOKUP($F$1, PROPERTY_BASKET!$A$6:$J$9, 10, FALSE)</f>
        <v>53</v>
      </c>
      <c r="AG111" s="9">
        <f>_xlfn.XLOOKUP(G111,PROPERTY_BASKET!$S$1:$S$4,PROPERTY_BASKET!$X$1:$X$4)</f>
        <v>0</v>
      </c>
      <c r="AH111" s="9">
        <f>_xlfn.XLOOKUP($G111,PROPERTY_BASKET!$S$1:$S$4,PROPERTY_BASKET!$T$1:$T$4)</f>
        <v>132.91</v>
      </c>
      <c r="AI111" s="9">
        <f>_xlfn.XLOOKUP($G111,PROPERTY_BASKET!$S$1:$S$4,PROPERTY_BASKET!$U$1:$U$4)</f>
        <v>1.7</v>
      </c>
      <c r="AJ111" s="9">
        <f>_xlfn.XLOOKUP($G111,PROPERTY_BASKET!$S$1:$S$4,PROPERTY_BASKET!$W$1:$W$4)</f>
        <v>0</v>
      </c>
      <c r="AK111" s="9">
        <f>_xlfn.XLOOKUP($I111,PROPERTY_BASKET!$Z$1:$Z$9,PROPERTY_BASKET!$AA$1:$AA$9)</f>
        <v>0.95</v>
      </c>
      <c r="AL111" s="9">
        <f>_xlfn.XLOOKUP($I111,PROPERTY_BASKET!$Z$1:$Z$9,PROPERTY_BASKET!$AB$1:$AB$9)</f>
        <v>36.700000000000003</v>
      </c>
      <c r="AM111" s="9">
        <f>_xlfn.XLOOKUP($I111,PROPERTY_BASKET!$Z$1:$Z$9,PROPERTY_BASKET!$AC$1:$AC$9)</f>
        <v>26.7</v>
      </c>
      <c r="AN111" s="9">
        <f>_xlfn.XLOOKUP($I111,PROPERTY_BASKET!$Z$1:$Z$9,PROPERTY_BASKET!$AD$1:$AD$9)</f>
        <v>3.86</v>
      </c>
      <c r="AO111" s="9">
        <f>_xlfn.XLOOKUP($I111,PROPERTY_BASKET!$Z$1:$Z$9,PROPERTY_BASKET!$AE$1:$AE$9)</f>
        <v>77.400000000000006</v>
      </c>
      <c r="AP111" s="9">
        <f>_xlfn.XLOOKUP($I111,PROPERTY_BASKET!$Z$1:$Z$9,PROPERTY_BASKET!$AF$1:$AF$9)</f>
        <v>0.06</v>
      </c>
      <c r="AQ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1:53" ht="17.25" customHeight="1" x14ac:dyDescent="0.2">
      <c r="A112" s="9" t="s">
        <v>36</v>
      </c>
      <c r="B112" s="9" t="s">
        <v>29</v>
      </c>
      <c r="C112" s="9" t="s">
        <v>30</v>
      </c>
      <c r="D112" s="9">
        <f t="shared" si="8"/>
        <v>0.33333333333333331</v>
      </c>
      <c r="E112" s="9">
        <f t="shared" si="9"/>
        <v>0.33333333333333331</v>
      </c>
      <c r="F112" s="9">
        <f t="shared" si="10"/>
        <v>0.33333333333333331</v>
      </c>
      <c r="G112" s="9" t="s">
        <v>31</v>
      </c>
      <c r="H112" s="9" t="str">
        <f t="shared" si="7"/>
        <v>IBrClFA</v>
      </c>
      <c r="I112" t="s">
        <v>37</v>
      </c>
      <c r="J112" s="11">
        <v>18.293199999999999</v>
      </c>
      <c r="K112" s="9">
        <f>_xlfn.XLOOKUP($G112,PROPERTY_BASKET!$S$1:$S$4,PROPERTY_BASKET!$U$1:$U$4)</f>
        <v>2.5299999999999998</v>
      </c>
      <c r="L112">
        <v>44.055999999999997</v>
      </c>
      <c r="M112">
        <v>0.25</v>
      </c>
      <c r="N112">
        <v>1.19</v>
      </c>
      <c r="O112">
        <v>207</v>
      </c>
      <c r="P112">
        <v>0.36</v>
      </c>
      <c r="Q112">
        <v>7.4169999999999998</v>
      </c>
      <c r="R112">
        <v>2.33</v>
      </c>
      <c r="S112">
        <v>82</v>
      </c>
      <c r="T112">
        <f>$D112*VLOOKUP($D$1, PROPERTY_BASKET!$A$6:$J$9, 5, FALSE) + $E112*VLOOKUP($E$1, PROPERTY_BASKET!$A$6:$J$9, 5, FALSE) + $F112*VLOOKUP($F$1, PROPERTY_BASKET!$A$6:$J$9, 5, FALSE)</f>
        <v>1.9166666666666665</v>
      </c>
      <c r="U112">
        <f>$D112*VLOOKUP($D$1, PROPERTY_BASKET!$A$6:$J$9, 6, FALSE) + $E112*VLOOKUP($E$1, PROPERTY_BASKET!$A$6:$J$9, 6, FALSE) + $F112*VLOOKUP($F$1, PROPERTY_BASKET!$A$6:$J$9, 6, FALSE)</f>
        <v>80.75</v>
      </c>
      <c r="V112">
        <f>$D112*VLOOKUP($D$1, PROPERTY_BASKET!$A$6:$J$9, 4, FALSE) + $E112*VLOOKUP($E$1, PROPERTY_BASKET!$A$6:$J$9, 4, FALSE) + $F112*VLOOKUP($F$1, PROPERTY_BASKET!$A$6:$J$9, 4, FALSE)</f>
        <v>3.3473333333333333</v>
      </c>
      <c r="W112">
        <f>$D112*VLOOKUP($D$1, PROPERTY_BASKET!$A$6:$J$9, 3, FALSE) + $E112*VLOOKUP($E$1, PROPERTY_BASKET!$A$6:$J$9, 3, FALSE) + $F112*VLOOKUP($F$1, PROPERTY_BASKET!$A$6:$J$9, 3, FALSE)</f>
        <v>11.744333333333332</v>
      </c>
      <c r="X112">
        <f>$D112*VLOOKUP($D$1, PROPERTY_BASKET!$A$6:$J$9, 2, FALSE) + $E112*VLOOKUP($E$1, PROPERTY_BASKET!$A$6:$J$9, 2, FALSE) + $F112*VLOOKUP($F$1, PROPERTY_BASKET!$A$6:$J$9, 2, FALSE)</f>
        <v>2.9266666666666667</v>
      </c>
      <c r="Y112">
        <f>$D112*VLOOKUP($D$1, PROPERTY_BASKET!$A$6:$J$9, 10, FALSE) + $E112*VLOOKUP($E$1, PROPERTY_BASKET!$A$6:$J$9, 10, FALSE) + $F112*VLOOKUP($F$1, PROPERTY_BASKET!$A$6:$J$9, 10, FALSE)</f>
        <v>35</v>
      </c>
      <c r="AG112" s="9">
        <f>_xlfn.XLOOKUP(G112,PROPERTY_BASKET!$S$1:$S$4,PROPERTY_BASKET!$X$1:$X$4)</f>
        <v>0.25</v>
      </c>
      <c r="AH112" s="9">
        <f>_xlfn.XLOOKUP($G112,PROPERTY_BASKET!$S$1:$S$4,PROPERTY_BASKET!$T$1:$T$4)</f>
        <v>44.055999999999997</v>
      </c>
      <c r="AI112" s="9">
        <f>_xlfn.XLOOKUP($G112,PROPERTY_BASKET!$S$1:$S$4,PROPERTY_BASKET!$U$1:$U$4)</f>
        <v>2.5299999999999998</v>
      </c>
      <c r="AJ112" s="9">
        <f>_xlfn.XLOOKUP($G112,PROPERTY_BASKET!$S$1:$S$4,PROPERTY_BASKET!$W$1:$W$4)</f>
        <v>2</v>
      </c>
      <c r="AK112" s="9">
        <f>_xlfn.XLOOKUP($I112,PROPERTY_BASKET!$Z$1:$Z$9,PROPERTY_BASKET!$AA$1:$AA$9)</f>
        <v>0.95</v>
      </c>
      <c r="AL112" s="9">
        <f>_xlfn.XLOOKUP($I112,PROPERTY_BASKET!$Z$1:$Z$9,PROPERTY_BASKET!$AB$1:$AB$9)</f>
        <v>36.700000000000003</v>
      </c>
      <c r="AM112" s="9">
        <f>_xlfn.XLOOKUP($I112,PROPERTY_BASKET!$Z$1:$Z$9,PROPERTY_BASKET!$AC$1:$AC$9)</f>
        <v>26.7</v>
      </c>
      <c r="AN112" s="9">
        <f>_xlfn.XLOOKUP($I112,PROPERTY_BASKET!$Z$1:$Z$9,PROPERTY_BASKET!$AD$1:$AD$9)</f>
        <v>3.86</v>
      </c>
      <c r="AO112" s="9">
        <f>_xlfn.XLOOKUP($I112,PROPERTY_BASKET!$Z$1:$Z$9,PROPERTY_BASKET!$AE$1:$AE$9)</f>
        <v>77.400000000000006</v>
      </c>
      <c r="AP112" s="9">
        <f>_xlfn.XLOOKUP($I112,PROPERTY_BASKET!$Z$1:$Z$9,PROPERTY_BASKET!$AF$1:$AF$9)</f>
        <v>0.06</v>
      </c>
      <c r="AQ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1:53" ht="17.25" customHeight="1" x14ac:dyDescent="0.2">
      <c r="A113" s="9" t="s">
        <v>36</v>
      </c>
      <c r="B113" s="9" t="s">
        <v>29</v>
      </c>
      <c r="C113" s="9" t="s">
        <v>29</v>
      </c>
      <c r="D113" s="9">
        <f t="shared" si="8"/>
        <v>0</v>
      </c>
      <c r="E113" s="9">
        <f t="shared" si="9"/>
        <v>0.66666666666666663</v>
      </c>
      <c r="F113" s="9">
        <f t="shared" si="10"/>
        <v>0.33333333333333331</v>
      </c>
      <c r="G113" s="9" t="s">
        <v>31</v>
      </c>
      <c r="H113" s="9" t="str">
        <f t="shared" si="7"/>
        <v>IBrBrFA</v>
      </c>
      <c r="I113" t="s">
        <v>37</v>
      </c>
      <c r="J113" s="11">
        <v>18.1691</v>
      </c>
      <c r="K113" s="9">
        <f>_xlfn.XLOOKUP($G113,PROPERTY_BASKET!$S$1:$S$4,PROPERTY_BASKET!$U$1:$U$4)</f>
        <v>2.5299999999999998</v>
      </c>
      <c r="L113">
        <v>44.055999999999997</v>
      </c>
      <c r="M113">
        <v>0.25</v>
      </c>
      <c r="N113">
        <v>1.19</v>
      </c>
      <c r="O113">
        <v>207</v>
      </c>
      <c r="P113">
        <v>0.36</v>
      </c>
      <c r="Q113">
        <v>7.4169999999999998</v>
      </c>
      <c r="R113">
        <v>2.33</v>
      </c>
      <c r="S113">
        <v>82</v>
      </c>
      <c r="T113">
        <f>$D113*VLOOKUP($D$1, PROPERTY_BASKET!$A$6:$J$9, 5, FALSE) + $E113*VLOOKUP($E$1, PROPERTY_BASKET!$A$6:$J$9, 5, FALSE) + $F113*VLOOKUP($F$1, PROPERTY_BASKET!$A$6:$J$9, 5, FALSE)</f>
        <v>1.9666666666666666</v>
      </c>
      <c r="U113">
        <f>$D113*VLOOKUP($D$1, PROPERTY_BASKET!$A$6:$J$9, 6, FALSE) + $E113*VLOOKUP($E$1, PROPERTY_BASKET!$A$6:$J$9, 6, FALSE) + $F113*VLOOKUP($F$1, PROPERTY_BASKET!$A$6:$J$9, 6, FALSE)</f>
        <v>95.566666666666663</v>
      </c>
      <c r="V113">
        <f>$D113*VLOOKUP($D$1, PROPERTY_BASKET!$A$6:$J$9, 4, FALSE) + $E113*VLOOKUP($E$1, PROPERTY_BASKET!$A$6:$J$9, 4, FALSE) + $F113*VLOOKUP($F$1, PROPERTY_BASKET!$A$6:$J$9, 4, FALSE)</f>
        <v>3.2633333333333332</v>
      </c>
      <c r="W113">
        <f>$D113*VLOOKUP($D$1, PROPERTY_BASKET!$A$6:$J$9, 3, FALSE) + $E113*VLOOKUP($E$1, PROPERTY_BASKET!$A$6:$J$9, 3, FALSE) + $F113*VLOOKUP($F$1, PROPERTY_BASKET!$A$6:$J$9, 3, FALSE)</f>
        <v>11.359666666666666</v>
      </c>
      <c r="X113">
        <f>$D113*VLOOKUP($D$1, PROPERTY_BASKET!$A$6:$J$9, 2, FALSE) + $E113*VLOOKUP($E$1, PROPERTY_BASKET!$A$6:$J$9, 2, FALSE) + $F113*VLOOKUP($F$1, PROPERTY_BASKET!$A$6:$J$9, 2, FALSE)</f>
        <v>2.86</v>
      </c>
      <c r="Y113">
        <f>$D113*VLOOKUP($D$1, PROPERTY_BASKET!$A$6:$J$9, 10, FALSE) + $E113*VLOOKUP($E$1, PROPERTY_BASKET!$A$6:$J$9, 10, FALSE) + $F113*VLOOKUP($F$1, PROPERTY_BASKET!$A$6:$J$9, 10, FALSE)</f>
        <v>41</v>
      </c>
      <c r="AG113" s="9">
        <f>_xlfn.XLOOKUP(G113,PROPERTY_BASKET!$S$1:$S$4,PROPERTY_BASKET!$X$1:$X$4)</f>
        <v>0.25</v>
      </c>
      <c r="AH113" s="9">
        <f>_xlfn.XLOOKUP($G113,PROPERTY_BASKET!$S$1:$S$4,PROPERTY_BASKET!$T$1:$T$4)</f>
        <v>44.055999999999997</v>
      </c>
      <c r="AI113" s="9">
        <f>_xlfn.XLOOKUP($G113,PROPERTY_BASKET!$S$1:$S$4,PROPERTY_BASKET!$U$1:$U$4)</f>
        <v>2.5299999999999998</v>
      </c>
      <c r="AJ113" s="9">
        <f>_xlfn.XLOOKUP($G113,PROPERTY_BASKET!$S$1:$S$4,PROPERTY_BASKET!$W$1:$W$4)</f>
        <v>2</v>
      </c>
      <c r="AK113" s="9">
        <f>_xlfn.XLOOKUP($I113,PROPERTY_BASKET!$Z$1:$Z$9,PROPERTY_BASKET!$AA$1:$AA$9)</f>
        <v>0.95</v>
      </c>
      <c r="AL113" s="9">
        <f>_xlfn.XLOOKUP($I113,PROPERTY_BASKET!$Z$1:$Z$9,PROPERTY_BASKET!$AB$1:$AB$9)</f>
        <v>36.700000000000003</v>
      </c>
      <c r="AM113" s="9">
        <f>_xlfn.XLOOKUP($I113,PROPERTY_BASKET!$Z$1:$Z$9,PROPERTY_BASKET!$AC$1:$AC$9)</f>
        <v>26.7</v>
      </c>
      <c r="AN113" s="9">
        <f>_xlfn.XLOOKUP($I113,PROPERTY_BASKET!$Z$1:$Z$9,PROPERTY_BASKET!$AD$1:$AD$9)</f>
        <v>3.86</v>
      </c>
      <c r="AO113" s="9">
        <f>_xlfn.XLOOKUP($I113,PROPERTY_BASKET!$Z$1:$Z$9,PROPERTY_BASKET!$AE$1:$AE$9)</f>
        <v>77.400000000000006</v>
      </c>
      <c r="AP113" s="9">
        <f>_xlfn.XLOOKUP($I113,PROPERTY_BASKET!$Z$1:$Z$9,PROPERTY_BASKET!$AF$1:$AF$9)</f>
        <v>0.06</v>
      </c>
      <c r="AQ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1:53" ht="17.25" customHeight="1" x14ac:dyDescent="0.2">
      <c r="A114" s="9" t="s">
        <v>36</v>
      </c>
      <c r="B114" s="9" t="s">
        <v>36</v>
      </c>
      <c r="C114" s="9" t="s">
        <v>36</v>
      </c>
      <c r="D114" s="9">
        <f t="shared" si="8"/>
        <v>0</v>
      </c>
      <c r="E114" s="9">
        <f t="shared" si="9"/>
        <v>0</v>
      </c>
      <c r="F114" s="9">
        <f t="shared" si="10"/>
        <v>1</v>
      </c>
      <c r="G114" s="9" t="s">
        <v>35</v>
      </c>
      <c r="H114" s="9" t="str">
        <f t="shared" si="7"/>
        <v>IIIMA</v>
      </c>
      <c r="I114" t="s">
        <v>37</v>
      </c>
      <c r="J114" s="11">
        <v>17.678899999999999</v>
      </c>
      <c r="K114" s="9">
        <f>_xlfn.XLOOKUP($G114,PROPERTY_BASKET!$S$1:$S$4,PROPERTY_BASKET!$U$1:$U$4)</f>
        <v>2.17</v>
      </c>
      <c r="L114">
        <v>32.07</v>
      </c>
      <c r="M114">
        <v>2.2999999999999998</v>
      </c>
      <c r="N114">
        <v>1.19</v>
      </c>
      <c r="O114">
        <v>207</v>
      </c>
      <c r="P114">
        <v>0.36</v>
      </c>
      <c r="Q114">
        <v>7.4169999999999998</v>
      </c>
      <c r="R114">
        <v>2.33</v>
      </c>
      <c r="S114">
        <v>82</v>
      </c>
      <c r="T114">
        <f>$D114*VLOOKUP($D$1, PROPERTY_BASKET!$A$6:$J$9, 5, FALSE) + $E114*VLOOKUP($E$1, PROPERTY_BASKET!$A$6:$J$9, 5, FALSE) + $F114*VLOOKUP($F$1, PROPERTY_BASKET!$A$6:$J$9, 5, FALSE)</f>
        <v>1.98</v>
      </c>
      <c r="U114">
        <f>$D114*VLOOKUP($D$1, PROPERTY_BASKET!$A$6:$J$9, 6, FALSE) + $E114*VLOOKUP($E$1, PROPERTY_BASKET!$A$6:$J$9, 6, FALSE) + $F114*VLOOKUP($F$1, PROPERTY_BASKET!$A$6:$J$9, 6, FALSE)</f>
        <v>126.9</v>
      </c>
      <c r="V114">
        <f>$D114*VLOOKUP($D$1, PROPERTY_BASKET!$A$6:$J$9, 4, FALSE) + $E114*VLOOKUP($E$1, PROPERTY_BASKET!$A$6:$J$9, 4, FALSE) + $F114*VLOOKUP($F$1, PROPERTY_BASKET!$A$6:$J$9, 4, FALSE)</f>
        <v>3.06</v>
      </c>
      <c r="W114">
        <f>$D114*VLOOKUP($D$1, PROPERTY_BASKET!$A$6:$J$9, 3, FALSE) + $E114*VLOOKUP($E$1, PROPERTY_BASKET!$A$6:$J$9, 3, FALSE) + $F114*VLOOKUP($F$1, PROPERTY_BASKET!$A$6:$J$9, 3, FALSE)</f>
        <v>10.451000000000001</v>
      </c>
      <c r="X114">
        <f>$D114*VLOOKUP($D$1, PROPERTY_BASKET!$A$6:$J$9, 2, FALSE) + $E114*VLOOKUP($E$1, PROPERTY_BASKET!$A$6:$J$9, 2, FALSE) + $F114*VLOOKUP($F$1, PROPERTY_BASKET!$A$6:$J$9, 2, FALSE)</f>
        <v>2.66</v>
      </c>
      <c r="Y114">
        <f>$D114*VLOOKUP($D$1, PROPERTY_BASKET!$A$6:$J$9, 10, FALSE) + $E114*VLOOKUP($E$1, PROPERTY_BASKET!$A$6:$J$9, 10, FALSE) + $F114*VLOOKUP($F$1, PROPERTY_BASKET!$A$6:$J$9, 10, FALSE)</f>
        <v>53</v>
      </c>
      <c r="AG114" s="9">
        <f>_xlfn.XLOOKUP(G114,PROPERTY_BASKET!$S$1:$S$4,PROPERTY_BASKET!$X$1:$X$4)</f>
        <v>2.2999999999999998</v>
      </c>
      <c r="AH114" s="9">
        <f>_xlfn.XLOOKUP($G114,PROPERTY_BASKET!$S$1:$S$4,PROPERTY_BASKET!$T$1:$T$4)</f>
        <v>32.07</v>
      </c>
      <c r="AI114" s="9">
        <f>_xlfn.XLOOKUP($G114,PROPERTY_BASKET!$S$1:$S$4,PROPERTY_BASKET!$U$1:$U$4)</f>
        <v>2.17</v>
      </c>
      <c r="AJ114" s="9">
        <f>_xlfn.XLOOKUP($G114,PROPERTY_BASKET!$S$1:$S$4,PROPERTY_BASKET!$W$1:$W$4)</f>
        <v>3</v>
      </c>
      <c r="AK114" s="9">
        <f>_xlfn.XLOOKUP($I114,PROPERTY_BASKET!$Z$1:$Z$9,PROPERTY_BASKET!$AA$1:$AA$9)</f>
        <v>0.95</v>
      </c>
      <c r="AL114" s="9">
        <f>_xlfn.XLOOKUP($I114,PROPERTY_BASKET!$Z$1:$Z$9,PROPERTY_BASKET!$AB$1:$AB$9)</f>
        <v>36.700000000000003</v>
      </c>
      <c r="AM114" s="9">
        <f>_xlfn.XLOOKUP($I114,PROPERTY_BASKET!$Z$1:$Z$9,PROPERTY_BASKET!$AC$1:$AC$9)</f>
        <v>26.7</v>
      </c>
      <c r="AN114" s="9">
        <f>_xlfn.XLOOKUP($I114,PROPERTY_BASKET!$Z$1:$Z$9,PROPERTY_BASKET!$AD$1:$AD$9)</f>
        <v>3.86</v>
      </c>
      <c r="AO114" s="9">
        <f>_xlfn.XLOOKUP($I114,PROPERTY_BASKET!$Z$1:$Z$9,PROPERTY_BASKET!$AE$1:$AE$9)</f>
        <v>77.400000000000006</v>
      </c>
      <c r="AP114" s="9">
        <f>_xlfn.XLOOKUP($I114,PROPERTY_BASKET!$Z$1:$Z$9,PROPERTY_BASKET!$AF$1:$AF$9)</f>
        <v>0.06</v>
      </c>
      <c r="AQ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3" ht="17.25" customHeight="1" x14ac:dyDescent="0.2">
      <c r="A115" s="9" t="s">
        <v>36</v>
      </c>
      <c r="B115" s="9" t="s">
        <v>29</v>
      </c>
      <c r="C115" s="9" t="s">
        <v>29</v>
      </c>
      <c r="D115" s="9">
        <f t="shared" si="8"/>
        <v>0</v>
      </c>
      <c r="E115" s="9">
        <f t="shared" si="9"/>
        <v>0.66666666666666663</v>
      </c>
      <c r="F115" s="9">
        <f t="shared" si="10"/>
        <v>0.33333333333333331</v>
      </c>
      <c r="G115" s="9" t="s">
        <v>31</v>
      </c>
      <c r="H115" s="9" t="str">
        <f t="shared" si="7"/>
        <v>IBrBrFA</v>
      </c>
      <c r="I115" t="s">
        <v>38</v>
      </c>
      <c r="J115" s="11">
        <v>17.587499999999999</v>
      </c>
      <c r="K115" s="9">
        <f>_xlfn.XLOOKUP($G115,PROPERTY_BASKET!$S$1:$S$4,PROPERTY_BASKET!$U$1:$U$4)</f>
        <v>2.5299999999999998</v>
      </c>
      <c r="L115">
        <v>44.055999999999997</v>
      </c>
      <c r="M115">
        <v>0.25</v>
      </c>
      <c r="N115">
        <v>1.19</v>
      </c>
      <c r="O115">
        <v>207</v>
      </c>
      <c r="P115">
        <v>0.36</v>
      </c>
      <c r="Q115">
        <v>7.4169999999999998</v>
      </c>
      <c r="R115">
        <v>2.33</v>
      </c>
      <c r="S115">
        <v>82</v>
      </c>
      <c r="T115">
        <f>$D115*VLOOKUP($D$1, PROPERTY_BASKET!$A$6:$J$9, 5, FALSE) + $E115*VLOOKUP($E$1, PROPERTY_BASKET!$A$6:$J$9, 5, FALSE) + $F115*VLOOKUP($F$1, PROPERTY_BASKET!$A$6:$J$9, 5, FALSE)</f>
        <v>1.9666666666666666</v>
      </c>
      <c r="U115">
        <f>$D115*VLOOKUP($D$1, PROPERTY_BASKET!$A$6:$J$9, 6, FALSE) + $E115*VLOOKUP($E$1, PROPERTY_BASKET!$A$6:$J$9, 6, FALSE) + $F115*VLOOKUP($F$1, PROPERTY_BASKET!$A$6:$J$9, 6, FALSE)</f>
        <v>95.566666666666663</v>
      </c>
      <c r="V115">
        <f>$D115*VLOOKUP($D$1, PROPERTY_BASKET!$A$6:$J$9, 4, FALSE) + $E115*VLOOKUP($E$1, PROPERTY_BASKET!$A$6:$J$9, 4, FALSE) + $F115*VLOOKUP($F$1, PROPERTY_BASKET!$A$6:$J$9, 4, FALSE)</f>
        <v>3.2633333333333332</v>
      </c>
      <c r="W115">
        <f>$D115*VLOOKUP($D$1, PROPERTY_BASKET!$A$6:$J$9, 3, FALSE) + $E115*VLOOKUP($E$1, PROPERTY_BASKET!$A$6:$J$9, 3, FALSE) + $F115*VLOOKUP($F$1, PROPERTY_BASKET!$A$6:$J$9, 3, FALSE)</f>
        <v>11.359666666666666</v>
      </c>
      <c r="X115">
        <f>$D115*VLOOKUP($D$1, PROPERTY_BASKET!$A$6:$J$9, 2, FALSE) + $E115*VLOOKUP($E$1, PROPERTY_BASKET!$A$6:$J$9, 2, FALSE) + $F115*VLOOKUP($F$1, PROPERTY_BASKET!$A$6:$J$9, 2, FALSE)</f>
        <v>2.86</v>
      </c>
      <c r="Y115">
        <f>$D115*VLOOKUP($D$1, PROPERTY_BASKET!$A$6:$J$9, 10, FALSE) + $E115*VLOOKUP($E$1, PROPERTY_BASKET!$A$6:$J$9, 10, FALSE) + $F115*VLOOKUP($F$1, PROPERTY_BASKET!$A$6:$J$9, 10, FALSE)</f>
        <v>41</v>
      </c>
      <c r="AG115" s="9">
        <f>_xlfn.XLOOKUP(G115,PROPERTY_BASKET!$S$1:$S$4,PROPERTY_BASKET!$X$1:$X$4)</f>
        <v>0.25</v>
      </c>
      <c r="AH115" s="9">
        <f>_xlfn.XLOOKUP($G115,PROPERTY_BASKET!$S$1:$S$4,PROPERTY_BASKET!$T$1:$T$4)</f>
        <v>44.055999999999997</v>
      </c>
      <c r="AI115" s="9">
        <f>_xlfn.XLOOKUP($G115,PROPERTY_BASKET!$S$1:$S$4,PROPERTY_BASKET!$U$1:$U$4)</f>
        <v>2.5299999999999998</v>
      </c>
      <c r="AJ115" s="9">
        <f>_xlfn.XLOOKUP($G115,PROPERTY_BASKET!$S$1:$S$4,PROPERTY_BASKET!$W$1:$W$4)</f>
        <v>2</v>
      </c>
      <c r="AK115" s="9">
        <f>_xlfn.XLOOKUP($I115,PROPERTY_BASKET!$Z$1:$Z$9,PROPERTY_BASKET!$AA$1:$AA$9)</f>
        <v>1.1000000000000001</v>
      </c>
      <c r="AL115" s="9">
        <f>_xlfn.XLOOKUP($I115,PROPERTY_BASKET!$Z$1:$Z$9,PROPERTY_BASKET!$AB$1:$AB$9)</f>
        <v>32.299999999999997</v>
      </c>
      <c r="AM115" s="9">
        <f>_xlfn.XLOOKUP($I115,PROPERTY_BASKET!$Z$1:$Z$9,PROPERTY_BASKET!$AC$1:$AC$9)</f>
        <v>27.3</v>
      </c>
      <c r="AN115" s="9">
        <f>_xlfn.XLOOKUP($I115,PROPERTY_BASKET!$Z$1:$Z$9,PROPERTY_BASKET!$AD$1:$AD$9)</f>
        <v>4.09</v>
      </c>
      <c r="AO115" s="9">
        <f>_xlfn.XLOOKUP($I115,PROPERTY_BASKET!$Z$1:$Z$9,PROPERTY_BASKET!$AE$1:$AE$9)</f>
        <v>96.2</v>
      </c>
      <c r="AP115" s="9">
        <f>_xlfn.XLOOKUP($I115,PROPERTY_BASKET!$Z$1:$Z$9,PROPERTY_BASKET!$AF$1:$AF$9)</f>
        <v>-0.01</v>
      </c>
      <c r="AQ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1:53" ht="17.25" customHeight="1" x14ac:dyDescent="0.2">
      <c r="A116" s="9" t="s">
        <v>29</v>
      </c>
      <c r="B116" s="9" t="s">
        <v>29</v>
      </c>
      <c r="C116" s="9" t="s">
        <v>29</v>
      </c>
      <c r="D116" s="9">
        <f t="shared" si="8"/>
        <v>0</v>
      </c>
      <c r="E116" s="9">
        <f t="shared" si="9"/>
        <v>1</v>
      </c>
      <c r="F116" s="9">
        <f t="shared" si="10"/>
        <v>0</v>
      </c>
      <c r="G116" s="9" t="s">
        <v>31</v>
      </c>
      <c r="H116" s="9" t="str">
        <f t="shared" si="7"/>
        <v>BrBrBrFA</v>
      </c>
      <c r="I116" t="s">
        <v>38</v>
      </c>
      <c r="J116" s="11">
        <v>17.130199999999999</v>
      </c>
      <c r="K116" s="9">
        <f>_xlfn.XLOOKUP($G116,PROPERTY_BASKET!$S$1:$S$4,PROPERTY_BASKET!$U$1:$U$4)</f>
        <v>2.5299999999999998</v>
      </c>
      <c r="L116">
        <v>44.055999999999997</v>
      </c>
      <c r="M116">
        <v>0.25</v>
      </c>
      <c r="N116">
        <v>1.19</v>
      </c>
      <c r="O116">
        <v>207</v>
      </c>
      <c r="P116">
        <v>0.36</v>
      </c>
      <c r="Q116">
        <v>7.4169999999999998</v>
      </c>
      <c r="R116">
        <v>2.33</v>
      </c>
      <c r="S116">
        <v>82</v>
      </c>
      <c r="T116">
        <f>$D116*VLOOKUP($D$1, PROPERTY_BASKET!$A$6:$J$9, 5, FALSE) + $E116*VLOOKUP($E$1, PROPERTY_BASKET!$A$6:$J$9, 5, FALSE) + $F116*VLOOKUP($F$1, PROPERTY_BASKET!$A$6:$J$9, 5, FALSE)</f>
        <v>1.96</v>
      </c>
      <c r="U116">
        <f>$D116*VLOOKUP($D$1, PROPERTY_BASKET!$A$6:$J$9, 6, FALSE) + $E116*VLOOKUP($E$1, PROPERTY_BASKET!$A$6:$J$9, 6, FALSE) + $F116*VLOOKUP($F$1, PROPERTY_BASKET!$A$6:$J$9, 6, FALSE)</f>
        <v>79.900000000000006</v>
      </c>
      <c r="V116">
        <f>$D116*VLOOKUP($D$1, PROPERTY_BASKET!$A$6:$J$9, 4, FALSE) + $E116*VLOOKUP($E$1, PROPERTY_BASKET!$A$6:$J$9, 4, FALSE) + $F116*VLOOKUP($F$1, PROPERTY_BASKET!$A$6:$J$9, 4, FALSE)</f>
        <v>3.3650000000000002</v>
      </c>
      <c r="W116">
        <f>$D116*VLOOKUP($D$1, PROPERTY_BASKET!$A$6:$J$9, 3, FALSE) + $E116*VLOOKUP($E$1, PROPERTY_BASKET!$A$6:$J$9, 3, FALSE) + $F116*VLOOKUP($F$1, PROPERTY_BASKET!$A$6:$J$9, 3, FALSE)</f>
        <v>11.814</v>
      </c>
      <c r="X116">
        <f>$D116*VLOOKUP($D$1, PROPERTY_BASKET!$A$6:$J$9, 2, FALSE) + $E116*VLOOKUP($E$1, PROPERTY_BASKET!$A$6:$J$9, 2, FALSE) + $F116*VLOOKUP($F$1, PROPERTY_BASKET!$A$6:$J$9, 2, FALSE)</f>
        <v>2.96</v>
      </c>
      <c r="Y116">
        <f>$D116*VLOOKUP($D$1, PROPERTY_BASKET!$A$6:$J$9, 10, FALSE) + $E116*VLOOKUP($E$1, PROPERTY_BASKET!$A$6:$J$9, 10, FALSE) + $F116*VLOOKUP($F$1, PROPERTY_BASKET!$A$6:$J$9, 10, FALSE)</f>
        <v>35</v>
      </c>
      <c r="AG116" s="9">
        <f>_xlfn.XLOOKUP(G116,PROPERTY_BASKET!$S$1:$S$4,PROPERTY_BASKET!$X$1:$X$4)</f>
        <v>0.25</v>
      </c>
      <c r="AH116" s="9">
        <f>_xlfn.XLOOKUP($G116,PROPERTY_BASKET!$S$1:$S$4,PROPERTY_BASKET!$T$1:$T$4)</f>
        <v>44.055999999999997</v>
      </c>
      <c r="AI116" s="9">
        <f>_xlfn.XLOOKUP($G116,PROPERTY_BASKET!$S$1:$S$4,PROPERTY_BASKET!$U$1:$U$4)</f>
        <v>2.5299999999999998</v>
      </c>
      <c r="AJ116" s="9">
        <f>_xlfn.XLOOKUP($G116,PROPERTY_BASKET!$S$1:$S$4,PROPERTY_BASKET!$W$1:$W$4)</f>
        <v>2</v>
      </c>
      <c r="AK116" s="9">
        <f>_xlfn.XLOOKUP($I116,PROPERTY_BASKET!$Z$1:$Z$9,PROPERTY_BASKET!$AA$1:$AA$9)</f>
        <v>1.1000000000000001</v>
      </c>
      <c r="AL116" s="9">
        <f>_xlfn.XLOOKUP($I116,PROPERTY_BASKET!$Z$1:$Z$9,PROPERTY_BASKET!$AB$1:$AB$9)</f>
        <v>32.299999999999997</v>
      </c>
      <c r="AM116" s="9">
        <f>_xlfn.XLOOKUP($I116,PROPERTY_BASKET!$Z$1:$Z$9,PROPERTY_BASKET!$AC$1:$AC$9)</f>
        <v>27.3</v>
      </c>
      <c r="AN116" s="9">
        <f>_xlfn.XLOOKUP($I116,PROPERTY_BASKET!$Z$1:$Z$9,PROPERTY_BASKET!$AD$1:$AD$9)</f>
        <v>4.09</v>
      </c>
      <c r="AO116" s="9">
        <f>_xlfn.XLOOKUP($I116,PROPERTY_BASKET!$Z$1:$Z$9,PROPERTY_BASKET!$AE$1:$AE$9)</f>
        <v>96.2</v>
      </c>
      <c r="AP116" s="9">
        <f>_xlfn.XLOOKUP($I116,PROPERTY_BASKET!$Z$1:$Z$9,PROPERTY_BASKET!$AF$1:$AF$9)</f>
        <v>-0.01</v>
      </c>
      <c r="AQ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1:53" ht="17.25" customHeight="1" x14ac:dyDescent="0.2">
      <c r="A117" s="9" t="s">
        <v>36</v>
      </c>
      <c r="B117" s="9" t="s">
        <v>36</v>
      </c>
      <c r="C117" s="9" t="s">
        <v>29</v>
      </c>
      <c r="D117" s="9">
        <f t="shared" si="8"/>
        <v>0</v>
      </c>
      <c r="E117" s="9">
        <f t="shared" si="9"/>
        <v>0.33333333333333331</v>
      </c>
      <c r="F117" s="9">
        <f t="shared" si="10"/>
        <v>0.66666666666666663</v>
      </c>
      <c r="G117" s="9" t="s">
        <v>35</v>
      </c>
      <c r="H117" s="9" t="str">
        <f t="shared" si="7"/>
        <v>IIBrMA</v>
      </c>
      <c r="I117" t="s">
        <v>37</v>
      </c>
      <c r="J117" s="11">
        <v>16.98967</v>
      </c>
      <c r="K117" s="9">
        <f>_xlfn.XLOOKUP($G117,PROPERTY_BASKET!$S$1:$S$4,PROPERTY_BASKET!$U$1:$U$4)</f>
        <v>2.17</v>
      </c>
      <c r="L117">
        <v>32.07</v>
      </c>
      <c r="M117">
        <v>2.2999999999999998</v>
      </c>
      <c r="N117">
        <v>1.19</v>
      </c>
      <c r="O117">
        <v>207</v>
      </c>
      <c r="P117">
        <v>0.36</v>
      </c>
      <c r="Q117">
        <v>7.4169999999999998</v>
      </c>
      <c r="R117">
        <v>2.33</v>
      </c>
      <c r="S117">
        <v>82</v>
      </c>
      <c r="T117">
        <f>$D117*VLOOKUP($D$1, PROPERTY_BASKET!$A$6:$J$9, 5, FALSE) + $E117*VLOOKUP($E$1, PROPERTY_BASKET!$A$6:$J$9, 5, FALSE) + $F117*VLOOKUP($F$1, PROPERTY_BASKET!$A$6:$J$9, 5, FALSE)</f>
        <v>1.9733333333333332</v>
      </c>
      <c r="U117">
        <f>$D117*VLOOKUP($D$1, PROPERTY_BASKET!$A$6:$J$9, 6, FALSE) + $E117*VLOOKUP($E$1, PROPERTY_BASKET!$A$6:$J$9, 6, FALSE) + $F117*VLOOKUP($F$1, PROPERTY_BASKET!$A$6:$J$9, 6, FALSE)</f>
        <v>111.23333333333332</v>
      </c>
      <c r="V117">
        <f>$D117*VLOOKUP($D$1, PROPERTY_BASKET!$A$6:$J$9, 4, FALSE) + $E117*VLOOKUP($E$1, PROPERTY_BASKET!$A$6:$J$9, 4, FALSE) + $F117*VLOOKUP($F$1, PROPERTY_BASKET!$A$6:$J$9, 4, FALSE)</f>
        <v>3.1616666666666666</v>
      </c>
      <c r="W117">
        <f>$D117*VLOOKUP($D$1, PROPERTY_BASKET!$A$6:$J$9, 3, FALSE) + $E117*VLOOKUP($E$1, PROPERTY_BASKET!$A$6:$J$9, 3, FALSE) + $F117*VLOOKUP($F$1, PROPERTY_BASKET!$A$6:$J$9, 3, FALSE)</f>
        <v>10.905333333333333</v>
      </c>
      <c r="X117">
        <f>$D117*VLOOKUP($D$1, PROPERTY_BASKET!$A$6:$J$9, 2, FALSE) + $E117*VLOOKUP($E$1, PROPERTY_BASKET!$A$6:$J$9, 2, FALSE) + $F117*VLOOKUP($F$1, PROPERTY_BASKET!$A$6:$J$9, 2, FALSE)</f>
        <v>2.76</v>
      </c>
      <c r="Y117">
        <f>$D117*VLOOKUP($D$1, PROPERTY_BASKET!$A$6:$J$9, 10, FALSE) + $E117*VLOOKUP($E$1, PROPERTY_BASKET!$A$6:$J$9, 10, FALSE) + $F117*VLOOKUP($F$1, PROPERTY_BASKET!$A$6:$J$9, 10, FALSE)</f>
        <v>46.999999999999993</v>
      </c>
      <c r="AG117" s="9">
        <f>_xlfn.XLOOKUP(G117,PROPERTY_BASKET!$S$1:$S$4,PROPERTY_BASKET!$X$1:$X$4)</f>
        <v>2.2999999999999998</v>
      </c>
      <c r="AH117" s="9">
        <f>_xlfn.XLOOKUP($G117,PROPERTY_BASKET!$S$1:$S$4,PROPERTY_BASKET!$T$1:$T$4)</f>
        <v>32.07</v>
      </c>
      <c r="AI117" s="9">
        <f>_xlfn.XLOOKUP($G117,PROPERTY_BASKET!$S$1:$S$4,PROPERTY_BASKET!$U$1:$U$4)</f>
        <v>2.17</v>
      </c>
      <c r="AJ117" s="9">
        <f>_xlfn.XLOOKUP($G117,PROPERTY_BASKET!$S$1:$S$4,PROPERTY_BASKET!$W$1:$W$4)</f>
        <v>3</v>
      </c>
      <c r="AK117" s="9">
        <f>_xlfn.XLOOKUP($I117,PROPERTY_BASKET!$Z$1:$Z$9,PROPERTY_BASKET!$AA$1:$AA$9)</f>
        <v>0.95</v>
      </c>
      <c r="AL117" s="9">
        <f>_xlfn.XLOOKUP($I117,PROPERTY_BASKET!$Z$1:$Z$9,PROPERTY_BASKET!$AB$1:$AB$9)</f>
        <v>36.700000000000003</v>
      </c>
      <c r="AM117" s="9">
        <f>_xlfn.XLOOKUP($I117,PROPERTY_BASKET!$Z$1:$Z$9,PROPERTY_BASKET!$AC$1:$AC$9)</f>
        <v>26.7</v>
      </c>
      <c r="AN117" s="9">
        <f>_xlfn.XLOOKUP($I117,PROPERTY_BASKET!$Z$1:$Z$9,PROPERTY_BASKET!$AD$1:$AD$9)</f>
        <v>3.86</v>
      </c>
      <c r="AO117" s="9">
        <f>_xlfn.XLOOKUP($I117,PROPERTY_BASKET!$Z$1:$Z$9,PROPERTY_BASKET!$AE$1:$AE$9)</f>
        <v>77.400000000000006</v>
      </c>
      <c r="AP117" s="9">
        <f>_xlfn.XLOOKUP($I117,PROPERTY_BASKET!$Z$1:$Z$9,PROPERTY_BASKET!$AF$1:$AF$9)</f>
        <v>0.06</v>
      </c>
      <c r="AQ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1:53" ht="17.25" customHeight="1" x14ac:dyDescent="0.2">
      <c r="A118" s="9" t="s">
        <v>36</v>
      </c>
      <c r="B118" s="9" t="s">
        <v>36</v>
      </c>
      <c r="C118" s="9" t="s">
        <v>29</v>
      </c>
      <c r="D118" s="9">
        <f t="shared" si="8"/>
        <v>0</v>
      </c>
      <c r="E118" s="9">
        <f t="shared" si="9"/>
        <v>0.33333333333333331</v>
      </c>
      <c r="F118" s="9">
        <f t="shared" si="10"/>
        <v>0.66666666666666663</v>
      </c>
      <c r="G118" s="9" t="s">
        <v>31</v>
      </c>
      <c r="H118" s="9" t="str">
        <f t="shared" si="7"/>
        <v>IIBrFA</v>
      </c>
      <c r="I118" t="s">
        <v>37</v>
      </c>
      <c r="J118" s="11">
        <v>16.8355</v>
      </c>
      <c r="K118" s="9">
        <f>_xlfn.XLOOKUP($G118,PROPERTY_BASKET!$S$1:$S$4,PROPERTY_BASKET!$U$1:$U$4)</f>
        <v>2.5299999999999998</v>
      </c>
      <c r="L118">
        <v>44.055999999999997</v>
      </c>
      <c r="M118">
        <v>0.25</v>
      </c>
      <c r="N118">
        <v>1.19</v>
      </c>
      <c r="O118">
        <v>207</v>
      </c>
      <c r="P118">
        <v>0.36</v>
      </c>
      <c r="Q118">
        <v>7.4169999999999998</v>
      </c>
      <c r="R118">
        <v>2.33</v>
      </c>
      <c r="S118">
        <v>82</v>
      </c>
      <c r="T118">
        <f>$D118*VLOOKUP($D$1, PROPERTY_BASKET!$A$6:$J$9, 5, FALSE) + $E118*VLOOKUP($E$1, PROPERTY_BASKET!$A$6:$J$9, 5, FALSE) + $F118*VLOOKUP($F$1, PROPERTY_BASKET!$A$6:$J$9, 5, FALSE)</f>
        <v>1.9733333333333332</v>
      </c>
      <c r="U118">
        <f>$D118*VLOOKUP($D$1, PROPERTY_BASKET!$A$6:$J$9, 6, FALSE) + $E118*VLOOKUP($E$1, PROPERTY_BASKET!$A$6:$J$9, 6, FALSE) + $F118*VLOOKUP($F$1, PROPERTY_BASKET!$A$6:$J$9, 6, FALSE)</f>
        <v>111.23333333333332</v>
      </c>
      <c r="V118">
        <f>$D118*VLOOKUP($D$1, PROPERTY_BASKET!$A$6:$J$9, 4, FALSE) + $E118*VLOOKUP($E$1, PROPERTY_BASKET!$A$6:$J$9, 4, FALSE) + $F118*VLOOKUP($F$1, PROPERTY_BASKET!$A$6:$J$9, 4, FALSE)</f>
        <v>3.1616666666666666</v>
      </c>
      <c r="W118">
        <f>$D118*VLOOKUP($D$1, PROPERTY_BASKET!$A$6:$J$9, 3, FALSE) + $E118*VLOOKUP($E$1, PROPERTY_BASKET!$A$6:$J$9, 3, FALSE) + $F118*VLOOKUP($F$1, PROPERTY_BASKET!$A$6:$J$9, 3, FALSE)</f>
        <v>10.905333333333333</v>
      </c>
      <c r="X118">
        <f>$D118*VLOOKUP($D$1, PROPERTY_BASKET!$A$6:$J$9, 2, FALSE) + $E118*VLOOKUP($E$1, PROPERTY_BASKET!$A$6:$J$9, 2, FALSE) + $F118*VLOOKUP($F$1, PROPERTY_BASKET!$A$6:$J$9, 2, FALSE)</f>
        <v>2.76</v>
      </c>
      <c r="Y118">
        <f>$D118*VLOOKUP($D$1, PROPERTY_BASKET!$A$6:$J$9, 10, FALSE) + $E118*VLOOKUP($E$1, PROPERTY_BASKET!$A$6:$J$9, 10, FALSE) + $F118*VLOOKUP($F$1, PROPERTY_BASKET!$A$6:$J$9, 10, FALSE)</f>
        <v>46.999999999999993</v>
      </c>
      <c r="AG118" s="9">
        <f>_xlfn.XLOOKUP(G118,PROPERTY_BASKET!$S$1:$S$4,PROPERTY_BASKET!$X$1:$X$4)</f>
        <v>0.25</v>
      </c>
      <c r="AH118" s="9">
        <f>_xlfn.XLOOKUP($G118,PROPERTY_BASKET!$S$1:$S$4,PROPERTY_BASKET!$T$1:$T$4)</f>
        <v>44.055999999999997</v>
      </c>
      <c r="AI118" s="9">
        <f>_xlfn.XLOOKUP($G118,PROPERTY_BASKET!$S$1:$S$4,PROPERTY_BASKET!$U$1:$U$4)</f>
        <v>2.5299999999999998</v>
      </c>
      <c r="AJ118" s="9">
        <f>_xlfn.XLOOKUP($G118,PROPERTY_BASKET!$S$1:$S$4,PROPERTY_BASKET!$W$1:$W$4)</f>
        <v>2</v>
      </c>
      <c r="AK118" s="9">
        <f>_xlfn.XLOOKUP($I118,PROPERTY_BASKET!$Z$1:$Z$9,PROPERTY_BASKET!$AA$1:$AA$9)</f>
        <v>0.95</v>
      </c>
      <c r="AL118" s="9">
        <f>_xlfn.XLOOKUP($I118,PROPERTY_BASKET!$Z$1:$Z$9,PROPERTY_BASKET!$AB$1:$AB$9)</f>
        <v>36.700000000000003</v>
      </c>
      <c r="AM118" s="9">
        <f>_xlfn.XLOOKUP($I118,PROPERTY_BASKET!$Z$1:$Z$9,PROPERTY_BASKET!$AC$1:$AC$9)</f>
        <v>26.7</v>
      </c>
      <c r="AN118" s="9">
        <f>_xlfn.XLOOKUP($I118,PROPERTY_BASKET!$Z$1:$Z$9,PROPERTY_BASKET!$AD$1:$AD$9)</f>
        <v>3.86</v>
      </c>
      <c r="AO118" s="9">
        <f>_xlfn.XLOOKUP($I118,PROPERTY_BASKET!$Z$1:$Z$9,PROPERTY_BASKET!$AE$1:$AE$9)</f>
        <v>77.400000000000006</v>
      </c>
      <c r="AP118" s="9">
        <f>_xlfn.XLOOKUP($I118,PROPERTY_BASKET!$Z$1:$Z$9,PROPERTY_BASKET!$AF$1:$AF$9)</f>
        <v>0.06</v>
      </c>
      <c r="AQ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1:53" ht="17.25" customHeight="1" x14ac:dyDescent="0.2">
      <c r="A119" s="9" t="s">
        <v>29</v>
      </c>
      <c r="B119" s="9" t="s">
        <v>30</v>
      </c>
      <c r="C119" s="9" t="s">
        <v>30</v>
      </c>
      <c r="D119" s="9">
        <f t="shared" si="8"/>
        <v>0.66666666666666663</v>
      </c>
      <c r="E119" s="9">
        <f t="shared" si="9"/>
        <v>0.33333333333333331</v>
      </c>
      <c r="F119" s="9">
        <f t="shared" si="10"/>
        <v>0</v>
      </c>
      <c r="G119" s="9" t="s">
        <v>31</v>
      </c>
      <c r="H119" s="9" t="str">
        <f t="shared" si="7"/>
        <v>BrClClFA</v>
      </c>
      <c r="I119" t="s">
        <v>39</v>
      </c>
      <c r="J119" s="11">
        <v>16.5748</v>
      </c>
      <c r="K119" s="9">
        <f>_xlfn.XLOOKUP($G119,PROPERTY_BASKET!$S$1:$S$4,PROPERTY_BASKET!$U$1:$U$4)</f>
        <v>2.5299999999999998</v>
      </c>
      <c r="L119">
        <v>44.055999999999997</v>
      </c>
      <c r="M119">
        <v>0.25</v>
      </c>
      <c r="N119">
        <v>1.19</v>
      </c>
      <c r="O119">
        <v>207</v>
      </c>
      <c r="P119">
        <v>0.36</v>
      </c>
      <c r="Q119">
        <v>7.4169999999999998</v>
      </c>
      <c r="R119">
        <v>2.33</v>
      </c>
      <c r="S119">
        <v>82</v>
      </c>
      <c r="T119">
        <f>$D119*VLOOKUP($D$1, PROPERTY_BASKET!$A$6:$J$9, 5, FALSE) + $E119*VLOOKUP($E$1, PROPERTY_BASKET!$A$6:$J$9, 5, FALSE) + $F119*VLOOKUP($F$1, PROPERTY_BASKET!$A$6:$J$9, 5, FALSE)</f>
        <v>1.8599999999999999</v>
      </c>
      <c r="U119">
        <f>$D119*VLOOKUP($D$1, PROPERTY_BASKET!$A$6:$J$9, 6, FALSE) + $E119*VLOOKUP($E$1, PROPERTY_BASKET!$A$6:$J$9, 6, FALSE) + $F119*VLOOKUP($F$1, PROPERTY_BASKET!$A$6:$J$9, 6, FALSE)</f>
        <v>50.266666666666666</v>
      </c>
      <c r="V119">
        <f>$D119*VLOOKUP($D$1, PROPERTY_BASKET!$A$6:$J$9, 4, FALSE) + $E119*VLOOKUP($E$1, PROPERTY_BASKET!$A$6:$J$9, 4, FALSE) + $F119*VLOOKUP($F$1, PROPERTY_BASKET!$A$6:$J$9, 4, FALSE)</f>
        <v>3.5329999999999999</v>
      </c>
      <c r="W119">
        <f>$D119*VLOOKUP($D$1, PROPERTY_BASKET!$A$6:$J$9, 3, FALSE) + $E119*VLOOKUP($E$1, PROPERTY_BASKET!$A$6:$J$9, 3, FALSE) + $F119*VLOOKUP($F$1, PROPERTY_BASKET!$A$6:$J$9, 3, FALSE)</f>
        <v>12.583333333333332</v>
      </c>
      <c r="X119">
        <f>$D119*VLOOKUP($D$1, PROPERTY_BASKET!$A$6:$J$9, 2, FALSE) + $E119*VLOOKUP($E$1, PROPERTY_BASKET!$A$6:$J$9, 2, FALSE) + $F119*VLOOKUP($F$1, PROPERTY_BASKET!$A$6:$J$9, 2, FALSE)</f>
        <v>3.0933333333333328</v>
      </c>
      <c r="Y119">
        <f>$D119*VLOOKUP($D$1, PROPERTY_BASKET!$A$6:$J$9, 10, FALSE) + $E119*VLOOKUP($E$1, PROPERTY_BASKET!$A$6:$J$9, 10, FALSE) + $F119*VLOOKUP($F$1, PROPERTY_BASKET!$A$6:$J$9, 10, FALSE)</f>
        <v>23</v>
      </c>
      <c r="AG119" s="9">
        <f>_xlfn.XLOOKUP(G119,PROPERTY_BASKET!$S$1:$S$4,PROPERTY_BASKET!$X$1:$X$4)</f>
        <v>0.25</v>
      </c>
      <c r="AH119" s="9">
        <f>_xlfn.XLOOKUP($G119,PROPERTY_BASKET!$S$1:$S$4,PROPERTY_BASKET!$T$1:$T$4)</f>
        <v>44.055999999999997</v>
      </c>
      <c r="AI119" s="9">
        <f>_xlfn.XLOOKUP($G119,PROPERTY_BASKET!$S$1:$S$4,PROPERTY_BASKET!$U$1:$U$4)</f>
        <v>2.5299999999999998</v>
      </c>
      <c r="AJ119" s="9">
        <f>_xlfn.XLOOKUP($G119,PROPERTY_BASKET!$S$1:$S$4,PROPERTY_BASKET!$W$1:$W$4)</f>
        <v>2</v>
      </c>
      <c r="AK119" s="9">
        <f>_xlfn.XLOOKUP($I119,PROPERTY_BASKET!$Z$1:$Z$9,PROPERTY_BASKET!$AA$1:$AA$9)</f>
        <v>0.78</v>
      </c>
      <c r="AL119" s="9">
        <f>_xlfn.XLOOKUP($I119,PROPERTY_BASKET!$Z$1:$Z$9,PROPERTY_BASKET!$AB$1:$AB$9)</f>
        <v>20.7</v>
      </c>
      <c r="AM119" s="9">
        <f>_xlfn.XLOOKUP($I119,PROPERTY_BASKET!$Z$1:$Z$9,PROPERTY_BASKET!$AC$1:$AC$9)</f>
        <v>17.5</v>
      </c>
      <c r="AN119" s="9">
        <f>_xlfn.XLOOKUP($I119,PROPERTY_BASKET!$Z$1:$Z$9,PROPERTY_BASKET!$AD$1:$AD$9)</f>
        <v>2.69</v>
      </c>
      <c r="AO119" s="9">
        <f>_xlfn.XLOOKUP($I119,PROPERTY_BASKET!$Z$1:$Z$9,PROPERTY_BASKET!$AE$1:$AE$9)</f>
        <v>73.7</v>
      </c>
      <c r="AP119" s="9">
        <f>_xlfn.XLOOKUP($I119,PROPERTY_BASKET!$Z$1:$Z$9,PROPERTY_BASKET!$AF$1:$AF$9)</f>
        <v>-0.11</v>
      </c>
      <c r="AQ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1:53" ht="17.25" customHeight="1" x14ac:dyDescent="0.2">
      <c r="A120" s="9" t="s">
        <v>36</v>
      </c>
      <c r="B120" s="9" t="s">
        <v>36</v>
      </c>
      <c r="C120" s="9" t="s">
        <v>29</v>
      </c>
      <c r="D120" s="9">
        <f t="shared" si="8"/>
        <v>0</v>
      </c>
      <c r="E120" s="9">
        <f t="shared" si="9"/>
        <v>0.33333333333333331</v>
      </c>
      <c r="F120" s="9">
        <f t="shared" si="10"/>
        <v>0.66666666666666663</v>
      </c>
      <c r="G120" s="9" t="s">
        <v>31</v>
      </c>
      <c r="H120" s="9" t="str">
        <f t="shared" si="7"/>
        <v>IIBrFA</v>
      </c>
      <c r="I120" t="s">
        <v>38</v>
      </c>
      <c r="J120" s="11">
        <v>16.279499999999999</v>
      </c>
      <c r="K120" s="9">
        <f>_xlfn.XLOOKUP($G120,PROPERTY_BASKET!$S$1:$S$4,PROPERTY_BASKET!$U$1:$U$4)</f>
        <v>2.5299999999999998</v>
      </c>
      <c r="L120">
        <v>44.055999999999997</v>
      </c>
      <c r="M120">
        <v>0.25</v>
      </c>
      <c r="N120">
        <v>1.19</v>
      </c>
      <c r="O120">
        <v>207</v>
      </c>
      <c r="P120">
        <v>0.36</v>
      </c>
      <c r="Q120">
        <v>7.4169999999999998</v>
      </c>
      <c r="R120">
        <v>2.33</v>
      </c>
      <c r="S120">
        <v>82</v>
      </c>
      <c r="T120">
        <f>$D120*VLOOKUP($D$1, PROPERTY_BASKET!$A$6:$J$9, 5, FALSE) + $E120*VLOOKUP($E$1, PROPERTY_BASKET!$A$6:$J$9, 5, FALSE) + $F120*VLOOKUP($F$1, PROPERTY_BASKET!$A$6:$J$9, 5, FALSE)</f>
        <v>1.9733333333333332</v>
      </c>
      <c r="U120">
        <f>$D120*VLOOKUP($D$1, PROPERTY_BASKET!$A$6:$J$9, 6, FALSE) + $E120*VLOOKUP($E$1, PROPERTY_BASKET!$A$6:$J$9, 6, FALSE) + $F120*VLOOKUP($F$1, PROPERTY_BASKET!$A$6:$J$9, 6, FALSE)</f>
        <v>111.23333333333332</v>
      </c>
      <c r="V120">
        <f>$D120*VLOOKUP($D$1, PROPERTY_BASKET!$A$6:$J$9, 4, FALSE) + $E120*VLOOKUP($E$1, PROPERTY_BASKET!$A$6:$J$9, 4, FALSE) + $F120*VLOOKUP($F$1, PROPERTY_BASKET!$A$6:$J$9, 4, FALSE)</f>
        <v>3.1616666666666666</v>
      </c>
      <c r="W120">
        <f>$D120*VLOOKUP($D$1, PROPERTY_BASKET!$A$6:$J$9, 3, FALSE) + $E120*VLOOKUP($E$1, PROPERTY_BASKET!$A$6:$J$9, 3, FALSE) + $F120*VLOOKUP($F$1, PROPERTY_BASKET!$A$6:$J$9, 3, FALSE)</f>
        <v>10.905333333333333</v>
      </c>
      <c r="X120">
        <f>$D120*VLOOKUP($D$1, PROPERTY_BASKET!$A$6:$J$9, 2, FALSE) + $E120*VLOOKUP($E$1, PROPERTY_BASKET!$A$6:$J$9, 2, FALSE) + $F120*VLOOKUP($F$1, PROPERTY_BASKET!$A$6:$J$9, 2, FALSE)</f>
        <v>2.76</v>
      </c>
      <c r="Y120">
        <f>$D120*VLOOKUP($D$1, PROPERTY_BASKET!$A$6:$J$9, 10, FALSE) + $E120*VLOOKUP($E$1, PROPERTY_BASKET!$A$6:$J$9, 10, FALSE) + $F120*VLOOKUP($F$1, PROPERTY_BASKET!$A$6:$J$9, 10, FALSE)</f>
        <v>46.999999999999993</v>
      </c>
      <c r="AG120" s="9">
        <f>_xlfn.XLOOKUP(G120,PROPERTY_BASKET!$S$1:$S$4,PROPERTY_BASKET!$X$1:$X$4)</f>
        <v>0.25</v>
      </c>
      <c r="AH120" s="9">
        <f>_xlfn.XLOOKUP($G120,PROPERTY_BASKET!$S$1:$S$4,PROPERTY_BASKET!$T$1:$T$4)</f>
        <v>44.055999999999997</v>
      </c>
      <c r="AI120" s="9">
        <f>_xlfn.XLOOKUP($G120,PROPERTY_BASKET!$S$1:$S$4,PROPERTY_BASKET!$U$1:$U$4)</f>
        <v>2.5299999999999998</v>
      </c>
      <c r="AJ120" s="9">
        <f>_xlfn.XLOOKUP($G120,PROPERTY_BASKET!$S$1:$S$4,PROPERTY_BASKET!$W$1:$W$4)</f>
        <v>2</v>
      </c>
      <c r="AK120" s="9">
        <f>_xlfn.XLOOKUP($I120,PROPERTY_BASKET!$Z$1:$Z$9,PROPERTY_BASKET!$AA$1:$AA$9)</f>
        <v>1.1000000000000001</v>
      </c>
      <c r="AL120" s="9">
        <f>_xlfn.XLOOKUP($I120,PROPERTY_BASKET!$Z$1:$Z$9,PROPERTY_BASKET!$AB$1:$AB$9)</f>
        <v>32.299999999999997</v>
      </c>
      <c r="AM120" s="9">
        <f>_xlfn.XLOOKUP($I120,PROPERTY_BASKET!$Z$1:$Z$9,PROPERTY_BASKET!$AC$1:$AC$9)</f>
        <v>27.3</v>
      </c>
      <c r="AN120" s="9">
        <f>_xlfn.XLOOKUP($I120,PROPERTY_BASKET!$Z$1:$Z$9,PROPERTY_BASKET!$AD$1:$AD$9)</f>
        <v>4.09</v>
      </c>
      <c r="AO120" s="9">
        <f>_xlfn.XLOOKUP($I120,PROPERTY_BASKET!$Z$1:$Z$9,PROPERTY_BASKET!$AE$1:$AE$9)</f>
        <v>96.2</v>
      </c>
      <c r="AP120" s="9">
        <f>_xlfn.XLOOKUP($I120,PROPERTY_BASKET!$Z$1:$Z$9,PROPERTY_BASKET!$AF$1:$AF$9)</f>
        <v>-0.01</v>
      </c>
      <c r="AQ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1:53" ht="17.25" customHeight="1" x14ac:dyDescent="0.2">
      <c r="A121" s="9" t="s">
        <v>36</v>
      </c>
      <c r="B121" s="9" t="s">
        <v>36</v>
      </c>
      <c r="C121" s="9" t="s">
        <v>30</v>
      </c>
      <c r="D121" s="9">
        <f t="shared" si="8"/>
        <v>0.33333333333333331</v>
      </c>
      <c r="E121" s="9">
        <f t="shared" si="9"/>
        <v>0</v>
      </c>
      <c r="F121" s="9">
        <f t="shared" si="10"/>
        <v>0.66666666666666663</v>
      </c>
      <c r="G121" s="9" t="s">
        <v>31</v>
      </c>
      <c r="H121" s="9" t="str">
        <f t="shared" si="7"/>
        <v>IIClFA</v>
      </c>
      <c r="I121" t="s">
        <v>38</v>
      </c>
      <c r="J121" s="11">
        <v>15.9617</v>
      </c>
      <c r="K121" s="9">
        <f>_xlfn.XLOOKUP($G121,PROPERTY_BASKET!$S$1:$S$4,PROPERTY_BASKET!$U$1:$U$4)</f>
        <v>2.5299999999999998</v>
      </c>
      <c r="L121">
        <v>44.055999999999997</v>
      </c>
      <c r="M121">
        <v>0.25</v>
      </c>
      <c r="N121">
        <v>1.19</v>
      </c>
      <c r="O121">
        <v>207</v>
      </c>
      <c r="P121">
        <v>0.36</v>
      </c>
      <c r="Q121">
        <v>7.4169999999999998</v>
      </c>
      <c r="R121">
        <v>2.33</v>
      </c>
      <c r="S121">
        <v>82</v>
      </c>
      <c r="T121">
        <f>$D121*VLOOKUP($D$1, PROPERTY_BASKET!$A$6:$J$9, 5, FALSE) + $E121*VLOOKUP($E$1, PROPERTY_BASKET!$A$6:$J$9, 5, FALSE) + $F121*VLOOKUP($F$1, PROPERTY_BASKET!$A$6:$J$9, 5, FALSE)</f>
        <v>1.9233333333333331</v>
      </c>
      <c r="U121">
        <f>$D121*VLOOKUP($D$1, PROPERTY_BASKET!$A$6:$J$9, 6, FALSE) + $E121*VLOOKUP($E$1, PROPERTY_BASKET!$A$6:$J$9, 6, FALSE) + $F121*VLOOKUP($F$1, PROPERTY_BASKET!$A$6:$J$9, 6, FALSE)</f>
        <v>96.416666666666657</v>
      </c>
      <c r="V121">
        <f>$D121*VLOOKUP($D$1, PROPERTY_BASKET!$A$6:$J$9, 4, FALSE) + $E121*VLOOKUP($E$1, PROPERTY_BASKET!$A$6:$J$9, 4, FALSE) + $F121*VLOOKUP($F$1, PROPERTY_BASKET!$A$6:$J$9, 4, FALSE)</f>
        <v>3.2456666666666667</v>
      </c>
      <c r="W121">
        <f>$D121*VLOOKUP($D$1, PROPERTY_BASKET!$A$6:$J$9, 3, FALSE) + $E121*VLOOKUP($E$1, PROPERTY_BASKET!$A$6:$J$9, 3, FALSE) + $F121*VLOOKUP($F$1, PROPERTY_BASKET!$A$6:$J$9, 3, FALSE)</f>
        <v>11.29</v>
      </c>
      <c r="X121">
        <f>$D121*VLOOKUP($D$1, PROPERTY_BASKET!$A$6:$J$9, 2, FALSE) + $E121*VLOOKUP($E$1, PROPERTY_BASKET!$A$6:$J$9, 2, FALSE) + $F121*VLOOKUP($F$1, PROPERTY_BASKET!$A$6:$J$9, 2, FALSE)</f>
        <v>2.8266666666666667</v>
      </c>
      <c r="Y121">
        <f>$D121*VLOOKUP($D$1, PROPERTY_BASKET!$A$6:$J$9, 10, FALSE) + $E121*VLOOKUP($E$1, PROPERTY_BASKET!$A$6:$J$9, 10, FALSE) + $F121*VLOOKUP($F$1, PROPERTY_BASKET!$A$6:$J$9, 10, FALSE)</f>
        <v>40.999999999999993</v>
      </c>
      <c r="AG121" s="9">
        <f>_xlfn.XLOOKUP(G121,PROPERTY_BASKET!$S$1:$S$4,PROPERTY_BASKET!$X$1:$X$4)</f>
        <v>0.25</v>
      </c>
      <c r="AH121" s="9">
        <f>_xlfn.XLOOKUP($G121,PROPERTY_BASKET!$S$1:$S$4,PROPERTY_BASKET!$T$1:$T$4)</f>
        <v>44.055999999999997</v>
      </c>
      <c r="AI121" s="9">
        <f>_xlfn.XLOOKUP($G121,PROPERTY_BASKET!$S$1:$S$4,PROPERTY_BASKET!$U$1:$U$4)</f>
        <v>2.5299999999999998</v>
      </c>
      <c r="AJ121" s="9">
        <f>_xlfn.XLOOKUP($G121,PROPERTY_BASKET!$S$1:$S$4,PROPERTY_BASKET!$W$1:$W$4)</f>
        <v>2</v>
      </c>
      <c r="AK121" s="9">
        <f>_xlfn.XLOOKUP($I121,PROPERTY_BASKET!$Z$1:$Z$9,PROPERTY_BASKET!$AA$1:$AA$9)</f>
        <v>1.1000000000000001</v>
      </c>
      <c r="AL121" s="9">
        <f>_xlfn.XLOOKUP($I121,PROPERTY_BASKET!$Z$1:$Z$9,PROPERTY_BASKET!$AB$1:$AB$9)</f>
        <v>32.299999999999997</v>
      </c>
      <c r="AM121" s="9">
        <f>_xlfn.XLOOKUP($I121,PROPERTY_BASKET!$Z$1:$Z$9,PROPERTY_BASKET!$AC$1:$AC$9)</f>
        <v>27.3</v>
      </c>
      <c r="AN121" s="9">
        <f>_xlfn.XLOOKUP($I121,PROPERTY_BASKET!$Z$1:$Z$9,PROPERTY_BASKET!$AD$1:$AD$9)</f>
        <v>4.09</v>
      </c>
      <c r="AO121" s="9">
        <f>_xlfn.XLOOKUP($I121,PROPERTY_BASKET!$Z$1:$Z$9,PROPERTY_BASKET!$AE$1:$AE$9)</f>
        <v>96.2</v>
      </c>
      <c r="AP121" s="9">
        <f>_xlfn.XLOOKUP($I121,PROPERTY_BASKET!$Z$1:$Z$9,PROPERTY_BASKET!$AF$1:$AF$9)</f>
        <v>-0.01</v>
      </c>
      <c r="AQ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1:53" ht="17.25" customHeight="1" x14ac:dyDescent="0.2">
      <c r="A122" s="9" t="s">
        <v>30</v>
      </c>
      <c r="B122" s="9" t="s">
        <v>30</v>
      </c>
      <c r="C122" s="9" t="s">
        <v>30</v>
      </c>
      <c r="D122" s="9">
        <f t="shared" si="8"/>
        <v>1</v>
      </c>
      <c r="E122" s="9">
        <f t="shared" si="9"/>
        <v>0</v>
      </c>
      <c r="F122" s="9">
        <f t="shared" si="10"/>
        <v>0</v>
      </c>
      <c r="G122" s="9" t="s">
        <v>35</v>
      </c>
      <c r="H122" s="9" t="str">
        <f t="shared" si="7"/>
        <v>ClClClMA</v>
      </c>
      <c r="I122" t="s">
        <v>39</v>
      </c>
      <c r="J122" s="11">
        <v>15.867900000000001</v>
      </c>
      <c r="K122" s="9">
        <f>_xlfn.XLOOKUP($G122,PROPERTY_BASKET!$S$1:$S$4,PROPERTY_BASKET!$U$1:$U$4)</f>
        <v>2.17</v>
      </c>
      <c r="L122">
        <v>32.07</v>
      </c>
      <c r="M122">
        <v>2.2999999999999998</v>
      </c>
      <c r="N122">
        <v>1.19</v>
      </c>
      <c r="O122">
        <v>207</v>
      </c>
      <c r="P122">
        <v>0.36</v>
      </c>
      <c r="Q122">
        <v>7.4169999999999998</v>
      </c>
      <c r="R122">
        <v>2.33</v>
      </c>
      <c r="S122">
        <v>82</v>
      </c>
      <c r="T122">
        <f>$D122*VLOOKUP($D$1, PROPERTY_BASKET!$A$6:$J$9, 5, FALSE) + $E122*VLOOKUP($E$1, PROPERTY_BASKET!$A$6:$J$9, 5, FALSE) + $F122*VLOOKUP($F$1, PROPERTY_BASKET!$A$6:$J$9, 5, FALSE)</f>
        <v>1.81</v>
      </c>
      <c r="U122">
        <f>$D122*VLOOKUP($D$1, PROPERTY_BASKET!$A$6:$J$9, 6, FALSE) + $E122*VLOOKUP($E$1, PROPERTY_BASKET!$A$6:$J$9, 6, FALSE) + $F122*VLOOKUP($F$1, PROPERTY_BASKET!$A$6:$J$9, 6, FALSE)</f>
        <v>35.450000000000003</v>
      </c>
      <c r="V122">
        <f>$D122*VLOOKUP($D$1, PROPERTY_BASKET!$A$6:$J$9, 4, FALSE) + $E122*VLOOKUP($E$1, PROPERTY_BASKET!$A$6:$J$9, 4, FALSE) + $F122*VLOOKUP($F$1, PROPERTY_BASKET!$A$6:$J$9, 4, FALSE)</f>
        <v>3.617</v>
      </c>
      <c r="W122">
        <f>$D122*VLOOKUP($D$1, PROPERTY_BASKET!$A$6:$J$9, 3, FALSE) + $E122*VLOOKUP($E$1, PROPERTY_BASKET!$A$6:$J$9, 3, FALSE) + $F122*VLOOKUP($F$1, PROPERTY_BASKET!$A$6:$J$9, 3, FALSE)</f>
        <v>12.968</v>
      </c>
      <c r="X122">
        <f>$D122*VLOOKUP($D$1, PROPERTY_BASKET!$A$6:$J$9, 2, FALSE) + $E122*VLOOKUP($E$1, PROPERTY_BASKET!$A$6:$J$9, 2, FALSE) + $F122*VLOOKUP($F$1, PROPERTY_BASKET!$A$6:$J$9, 2, FALSE)</f>
        <v>3.16</v>
      </c>
      <c r="Y122">
        <f>$D122*VLOOKUP($D$1, PROPERTY_BASKET!$A$6:$J$9, 10, FALSE) + $E122*VLOOKUP($E$1, PROPERTY_BASKET!$A$6:$J$9, 10, FALSE) + $F122*VLOOKUP($F$1, PROPERTY_BASKET!$A$6:$J$9, 10, FALSE)</f>
        <v>17</v>
      </c>
      <c r="AG122" s="9">
        <f>_xlfn.XLOOKUP(G122,PROPERTY_BASKET!$S$1:$S$4,PROPERTY_BASKET!$X$1:$X$4)</f>
        <v>2.2999999999999998</v>
      </c>
      <c r="AH122" s="9">
        <f>_xlfn.XLOOKUP($G122,PROPERTY_BASKET!$S$1:$S$4,PROPERTY_BASKET!$T$1:$T$4)</f>
        <v>32.07</v>
      </c>
      <c r="AI122" s="9">
        <f>_xlfn.XLOOKUP($G122,PROPERTY_BASKET!$S$1:$S$4,PROPERTY_BASKET!$U$1:$U$4)</f>
        <v>2.17</v>
      </c>
      <c r="AJ122" s="9">
        <f>_xlfn.XLOOKUP($G122,PROPERTY_BASKET!$S$1:$S$4,PROPERTY_BASKET!$W$1:$W$4)</f>
        <v>3</v>
      </c>
      <c r="AK122" s="9">
        <f>_xlfn.XLOOKUP($I122,PROPERTY_BASKET!$Z$1:$Z$9,PROPERTY_BASKET!$AA$1:$AA$9)</f>
        <v>0.78</v>
      </c>
      <c r="AL122" s="9">
        <f>_xlfn.XLOOKUP($I122,PROPERTY_BASKET!$Z$1:$Z$9,PROPERTY_BASKET!$AB$1:$AB$9)</f>
        <v>20.7</v>
      </c>
      <c r="AM122" s="9">
        <f>_xlfn.XLOOKUP($I122,PROPERTY_BASKET!$Z$1:$Z$9,PROPERTY_BASKET!$AC$1:$AC$9)</f>
        <v>17.5</v>
      </c>
      <c r="AN122" s="9">
        <f>_xlfn.XLOOKUP($I122,PROPERTY_BASKET!$Z$1:$Z$9,PROPERTY_BASKET!$AD$1:$AD$9)</f>
        <v>2.69</v>
      </c>
      <c r="AO122" s="9">
        <f>_xlfn.XLOOKUP($I122,PROPERTY_BASKET!$Z$1:$Z$9,PROPERTY_BASKET!$AE$1:$AE$9)</f>
        <v>73.7</v>
      </c>
      <c r="AP122" s="9">
        <f>_xlfn.XLOOKUP($I122,PROPERTY_BASKET!$Z$1:$Z$9,PROPERTY_BASKET!$AF$1:$AF$9)</f>
        <v>-0.11</v>
      </c>
      <c r="AQ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1:53" ht="17.25" customHeight="1" x14ac:dyDescent="0.2">
      <c r="A123" s="9" t="s">
        <v>30</v>
      </c>
      <c r="B123" s="9" t="s">
        <v>30</v>
      </c>
      <c r="C123" s="9" t="s">
        <v>30</v>
      </c>
      <c r="D123" s="9">
        <f t="shared" si="8"/>
        <v>1</v>
      </c>
      <c r="E123" s="9">
        <f t="shared" si="9"/>
        <v>0</v>
      </c>
      <c r="F123" s="9">
        <f t="shared" si="10"/>
        <v>0</v>
      </c>
      <c r="G123" s="9" t="s">
        <v>33</v>
      </c>
      <c r="H123" s="9" t="str">
        <f t="shared" si="7"/>
        <v>ClClClCs</v>
      </c>
      <c r="I123" t="s">
        <v>39</v>
      </c>
      <c r="J123" s="11">
        <v>15.830399999999999</v>
      </c>
      <c r="K123" s="9">
        <f>_xlfn.XLOOKUP($G123,PROPERTY_BASKET!$S$1:$S$4,PROPERTY_BASKET!$U$1:$U$4)</f>
        <v>1.7</v>
      </c>
      <c r="L123">
        <v>132.91</v>
      </c>
      <c r="M123">
        <v>0</v>
      </c>
      <c r="N123">
        <v>1.19</v>
      </c>
      <c r="O123">
        <v>207</v>
      </c>
      <c r="P123">
        <v>0.36</v>
      </c>
      <c r="Q123">
        <v>7.4169999999999998</v>
      </c>
      <c r="R123">
        <v>2.33</v>
      </c>
      <c r="S123">
        <v>82</v>
      </c>
      <c r="T123">
        <f>$D123*VLOOKUP($D$1, PROPERTY_BASKET!$A$6:$J$9, 5, FALSE) + $E123*VLOOKUP($E$1, PROPERTY_BASKET!$A$6:$J$9, 5, FALSE) + $F123*VLOOKUP($F$1, PROPERTY_BASKET!$A$6:$J$9, 5, FALSE)</f>
        <v>1.81</v>
      </c>
      <c r="U123">
        <f>$D123*VLOOKUP($D$1, PROPERTY_BASKET!$A$6:$J$9, 6, FALSE) + $E123*VLOOKUP($E$1, PROPERTY_BASKET!$A$6:$J$9, 6, FALSE) + $F123*VLOOKUP($F$1, PROPERTY_BASKET!$A$6:$J$9, 6, FALSE)</f>
        <v>35.450000000000003</v>
      </c>
      <c r="V123">
        <f>$D123*VLOOKUP($D$1, PROPERTY_BASKET!$A$6:$J$9, 4, FALSE) + $E123*VLOOKUP($E$1, PROPERTY_BASKET!$A$6:$J$9, 4, FALSE) + $F123*VLOOKUP($F$1, PROPERTY_BASKET!$A$6:$J$9, 4, FALSE)</f>
        <v>3.617</v>
      </c>
      <c r="W123">
        <f>$D123*VLOOKUP($D$1, PROPERTY_BASKET!$A$6:$J$9, 3, FALSE) + $E123*VLOOKUP($E$1, PROPERTY_BASKET!$A$6:$J$9, 3, FALSE) + $F123*VLOOKUP($F$1, PROPERTY_BASKET!$A$6:$J$9, 3, FALSE)</f>
        <v>12.968</v>
      </c>
      <c r="X123">
        <f>$D123*VLOOKUP($D$1, PROPERTY_BASKET!$A$6:$J$9, 2, FALSE) + $E123*VLOOKUP($E$1, PROPERTY_BASKET!$A$6:$J$9, 2, FALSE) + $F123*VLOOKUP($F$1, PROPERTY_BASKET!$A$6:$J$9, 2, FALSE)</f>
        <v>3.16</v>
      </c>
      <c r="Y123">
        <f>$D123*VLOOKUP($D$1, PROPERTY_BASKET!$A$6:$J$9, 10, FALSE) + $E123*VLOOKUP($E$1, PROPERTY_BASKET!$A$6:$J$9, 10, FALSE) + $F123*VLOOKUP($F$1, PROPERTY_BASKET!$A$6:$J$9, 10, FALSE)</f>
        <v>17</v>
      </c>
      <c r="AG123" s="9">
        <f>_xlfn.XLOOKUP(G123,PROPERTY_BASKET!$S$1:$S$4,PROPERTY_BASKET!$X$1:$X$4)</f>
        <v>0</v>
      </c>
      <c r="AH123" s="9">
        <f>_xlfn.XLOOKUP($G123,PROPERTY_BASKET!$S$1:$S$4,PROPERTY_BASKET!$T$1:$T$4)</f>
        <v>132.91</v>
      </c>
      <c r="AI123" s="9">
        <f>_xlfn.XLOOKUP($G123,PROPERTY_BASKET!$S$1:$S$4,PROPERTY_BASKET!$U$1:$U$4)</f>
        <v>1.7</v>
      </c>
      <c r="AJ123" s="9">
        <f>_xlfn.XLOOKUP($G123,PROPERTY_BASKET!$S$1:$S$4,PROPERTY_BASKET!$W$1:$W$4)</f>
        <v>0</v>
      </c>
      <c r="AK123" s="9">
        <f>_xlfn.XLOOKUP($I123,PROPERTY_BASKET!$Z$1:$Z$9,PROPERTY_BASKET!$AA$1:$AA$9)</f>
        <v>0.78</v>
      </c>
      <c r="AL123" s="9">
        <f>_xlfn.XLOOKUP($I123,PROPERTY_BASKET!$Z$1:$Z$9,PROPERTY_BASKET!$AB$1:$AB$9)</f>
        <v>20.7</v>
      </c>
      <c r="AM123" s="9">
        <f>_xlfn.XLOOKUP($I123,PROPERTY_BASKET!$Z$1:$Z$9,PROPERTY_BASKET!$AC$1:$AC$9)</f>
        <v>17.5</v>
      </c>
      <c r="AN123" s="9">
        <f>_xlfn.XLOOKUP($I123,PROPERTY_BASKET!$Z$1:$Z$9,PROPERTY_BASKET!$AD$1:$AD$9)</f>
        <v>2.69</v>
      </c>
      <c r="AO123" s="9">
        <f>_xlfn.XLOOKUP($I123,PROPERTY_BASKET!$Z$1:$Z$9,PROPERTY_BASKET!$AE$1:$AE$9)</f>
        <v>73.7</v>
      </c>
      <c r="AP123" s="9">
        <f>_xlfn.XLOOKUP($I123,PROPERTY_BASKET!$Z$1:$Z$9,PROPERTY_BASKET!$AF$1:$AF$9)</f>
        <v>-0.11</v>
      </c>
      <c r="AQ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1:53" ht="17.25" customHeight="1" x14ac:dyDescent="0.2">
      <c r="A124" s="9" t="s">
        <v>29</v>
      </c>
      <c r="B124" s="9" t="s">
        <v>29</v>
      </c>
      <c r="C124" s="9" t="s">
        <v>29</v>
      </c>
      <c r="D124" s="9">
        <f t="shared" si="8"/>
        <v>0</v>
      </c>
      <c r="E124" s="9">
        <f t="shared" si="9"/>
        <v>1</v>
      </c>
      <c r="F124" s="9">
        <f t="shared" si="10"/>
        <v>0</v>
      </c>
      <c r="G124" s="9" t="s">
        <v>33</v>
      </c>
      <c r="H124" s="9" t="str">
        <f t="shared" si="7"/>
        <v>BrBrBrCs</v>
      </c>
      <c r="I124" t="s">
        <v>39</v>
      </c>
      <c r="J124" s="11">
        <v>15.630800000000001</v>
      </c>
      <c r="K124" s="9">
        <f>_xlfn.XLOOKUP($G124,PROPERTY_BASKET!$S$1:$S$4,PROPERTY_BASKET!$U$1:$U$4)</f>
        <v>1.7</v>
      </c>
      <c r="L124">
        <v>132.91</v>
      </c>
      <c r="M124">
        <v>0</v>
      </c>
      <c r="N124">
        <v>1.19</v>
      </c>
      <c r="O124">
        <v>207</v>
      </c>
      <c r="P124">
        <v>0.36</v>
      </c>
      <c r="Q124">
        <v>7.4169999999999998</v>
      </c>
      <c r="R124">
        <v>2.33</v>
      </c>
      <c r="S124">
        <v>82</v>
      </c>
      <c r="T124">
        <f>$D124*VLOOKUP($D$1, PROPERTY_BASKET!$A$6:$J$9, 5, FALSE) + $E124*VLOOKUP($E$1, PROPERTY_BASKET!$A$6:$J$9, 5, FALSE) + $F124*VLOOKUP($F$1, PROPERTY_BASKET!$A$6:$J$9, 5, FALSE)</f>
        <v>1.96</v>
      </c>
      <c r="U124">
        <f>$D124*VLOOKUP($D$1, PROPERTY_BASKET!$A$6:$J$9, 6, FALSE) + $E124*VLOOKUP($E$1, PROPERTY_BASKET!$A$6:$J$9, 6, FALSE) + $F124*VLOOKUP($F$1, PROPERTY_BASKET!$A$6:$J$9, 6, FALSE)</f>
        <v>79.900000000000006</v>
      </c>
      <c r="V124">
        <f>$D124*VLOOKUP($D$1, PROPERTY_BASKET!$A$6:$J$9, 4, FALSE) + $E124*VLOOKUP($E$1, PROPERTY_BASKET!$A$6:$J$9, 4, FALSE) + $F124*VLOOKUP($F$1, PROPERTY_BASKET!$A$6:$J$9, 4, FALSE)</f>
        <v>3.3650000000000002</v>
      </c>
      <c r="W124">
        <f>$D124*VLOOKUP($D$1, PROPERTY_BASKET!$A$6:$J$9, 3, FALSE) + $E124*VLOOKUP($E$1, PROPERTY_BASKET!$A$6:$J$9, 3, FALSE) + $F124*VLOOKUP($F$1, PROPERTY_BASKET!$A$6:$J$9, 3, FALSE)</f>
        <v>11.814</v>
      </c>
      <c r="X124">
        <f>$D124*VLOOKUP($D$1, PROPERTY_BASKET!$A$6:$J$9, 2, FALSE) + $E124*VLOOKUP($E$1, PROPERTY_BASKET!$A$6:$J$9, 2, FALSE) + $F124*VLOOKUP($F$1, PROPERTY_BASKET!$A$6:$J$9, 2, FALSE)</f>
        <v>2.96</v>
      </c>
      <c r="Y124">
        <f>$D124*VLOOKUP($D$1, PROPERTY_BASKET!$A$6:$J$9, 10, FALSE) + $E124*VLOOKUP($E$1, PROPERTY_BASKET!$A$6:$J$9, 10, FALSE) + $F124*VLOOKUP($F$1, PROPERTY_BASKET!$A$6:$J$9, 10, FALSE)</f>
        <v>35</v>
      </c>
      <c r="AG124" s="9">
        <f>_xlfn.XLOOKUP(G124,PROPERTY_BASKET!$S$1:$S$4,PROPERTY_BASKET!$X$1:$X$4)</f>
        <v>0</v>
      </c>
      <c r="AH124" s="9">
        <f>_xlfn.XLOOKUP($G124,PROPERTY_BASKET!$S$1:$S$4,PROPERTY_BASKET!$T$1:$T$4)</f>
        <v>132.91</v>
      </c>
      <c r="AI124" s="9">
        <f>_xlfn.XLOOKUP($G124,PROPERTY_BASKET!$S$1:$S$4,PROPERTY_BASKET!$U$1:$U$4)</f>
        <v>1.7</v>
      </c>
      <c r="AJ124" s="9">
        <f>_xlfn.XLOOKUP($G124,PROPERTY_BASKET!$S$1:$S$4,PROPERTY_BASKET!$W$1:$W$4)</f>
        <v>0</v>
      </c>
      <c r="AK124" s="9">
        <f>_xlfn.XLOOKUP($I124,PROPERTY_BASKET!$Z$1:$Z$9,PROPERTY_BASKET!$AA$1:$AA$9)</f>
        <v>0.78</v>
      </c>
      <c r="AL124" s="9">
        <f>_xlfn.XLOOKUP($I124,PROPERTY_BASKET!$Z$1:$Z$9,PROPERTY_BASKET!$AB$1:$AB$9)</f>
        <v>20.7</v>
      </c>
      <c r="AM124" s="9">
        <f>_xlfn.XLOOKUP($I124,PROPERTY_BASKET!$Z$1:$Z$9,PROPERTY_BASKET!$AC$1:$AC$9)</f>
        <v>17.5</v>
      </c>
      <c r="AN124" s="9">
        <f>_xlfn.XLOOKUP($I124,PROPERTY_BASKET!$Z$1:$Z$9,PROPERTY_BASKET!$AD$1:$AD$9)</f>
        <v>2.69</v>
      </c>
      <c r="AO124" s="9">
        <f>_xlfn.XLOOKUP($I124,PROPERTY_BASKET!$Z$1:$Z$9,PROPERTY_BASKET!$AE$1:$AE$9)</f>
        <v>73.7</v>
      </c>
      <c r="AP124" s="9">
        <f>_xlfn.XLOOKUP($I124,PROPERTY_BASKET!$Z$1:$Z$9,PROPERTY_BASKET!$AF$1:$AF$9)</f>
        <v>-0.11</v>
      </c>
      <c r="AQ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1:53" ht="17.25" customHeight="1" x14ac:dyDescent="0.2">
      <c r="A125" s="9" t="s">
        <v>36</v>
      </c>
      <c r="B125" s="9" t="s">
        <v>29</v>
      </c>
      <c r="C125" s="9" t="s">
        <v>30</v>
      </c>
      <c r="D125" s="9">
        <f t="shared" si="8"/>
        <v>0.33333333333333331</v>
      </c>
      <c r="E125" s="9">
        <f t="shared" si="9"/>
        <v>0.33333333333333331</v>
      </c>
      <c r="F125" s="9">
        <f t="shared" si="10"/>
        <v>0.33333333333333331</v>
      </c>
      <c r="G125" s="9" t="s">
        <v>33</v>
      </c>
      <c r="H125" s="9" t="str">
        <f t="shared" si="7"/>
        <v>IBrClCs</v>
      </c>
      <c r="I125" t="s">
        <v>39</v>
      </c>
      <c r="J125" s="11">
        <v>15.558299999999999</v>
      </c>
      <c r="K125" s="9">
        <f>_xlfn.XLOOKUP($G125,PROPERTY_BASKET!$S$1:$S$4,PROPERTY_BASKET!$U$1:$U$4)</f>
        <v>1.7</v>
      </c>
      <c r="L125">
        <v>132.91</v>
      </c>
      <c r="M125">
        <v>0</v>
      </c>
      <c r="N125">
        <v>1.19</v>
      </c>
      <c r="O125">
        <v>207</v>
      </c>
      <c r="P125">
        <v>0.36</v>
      </c>
      <c r="Q125">
        <v>7.4169999999999998</v>
      </c>
      <c r="R125">
        <v>2.33</v>
      </c>
      <c r="S125">
        <v>82</v>
      </c>
      <c r="T125">
        <f>$D125*VLOOKUP($D$1, PROPERTY_BASKET!$A$6:$J$9, 5, FALSE) + $E125*VLOOKUP($E$1, PROPERTY_BASKET!$A$6:$J$9, 5, FALSE) + $F125*VLOOKUP($F$1, PROPERTY_BASKET!$A$6:$J$9, 5, FALSE)</f>
        <v>1.9166666666666665</v>
      </c>
      <c r="U125">
        <f>$D125*VLOOKUP($D$1, PROPERTY_BASKET!$A$6:$J$9, 6, FALSE) + $E125*VLOOKUP($E$1, PROPERTY_BASKET!$A$6:$J$9, 6, FALSE) + $F125*VLOOKUP($F$1, PROPERTY_BASKET!$A$6:$J$9, 6, FALSE)</f>
        <v>80.75</v>
      </c>
      <c r="V125">
        <f>$D125*VLOOKUP($D$1, PROPERTY_BASKET!$A$6:$J$9, 4, FALSE) + $E125*VLOOKUP($E$1, PROPERTY_BASKET!$A$6:$J$9, 4, FALSE) + $F125*VLOOKUP($F$1, PROPERTY_BASKET!$A$6:$J$9, 4, FALSE)</f>
        <v>3.3473333333333333</v>
      </c>
      <c r="W125">
        <f>$D125*VLOOKUP($D$1, PROPERTY_BASKET!$A$6:$J$9, 3, FALSE) + $E125*VLOOKUP($E$1, PROPERTY_BASKET!$A$6:$J$9, 3, FALSE) + $F125*VLOOKUP($F$1, PROPERTY_BASKET!$A$6:$J$9, 3, FALSE)</f>
        <v>11.744333333333332</v>
      </c>
      <c r="X125">
        <f>$D125*VLOOKUP($D$1, PROPERTY_BASKET!$A$6:$J$9, 2, FALSE) + $E125*VLOOKUP($E$1, PROPERTY_BASKET!$A$6:$J$9, 2, FALSE) + $F125*VLOOKUP($F$1, PROPERTY_BASKET!$A$6:$J$9, 2, FALSE)</f>
        <v>2.9266666666666667</v>
      </c>
      <c r="Y125">
        <f>$D125*VLOOKUP($D$1, PROPERTY_BASKET!$A$6:$J$9, 10, FALSE) + $E125*VLOOKUP($E$1, PROPERTY_BASKET!$A$6:$J$9, 10, FALSE) + $F125*VLOOKUP($F$1, PROPERTY_BASKET!$A$6:$J$9, 10, FALSE)</f>
        <v>35</v>
      </c>
      <c r="AG125" s="9">
        <f>_xlfn.XLOOKUP(G125,PROPERTY_BASKET!$S$1:$S$4,PROPERTY_BASKET!$X$1:$X$4)</f>
        <v>0</v>
      </c>
      <c r="AH125" s="9">
        <f>_xlfn.XLOOKUP($G125,PROPERTY_BASKET!$S$1:$S$4,PROPERTY_BASKET!$T$1:$T$4)</f>
        <v>132.91</v>
      </c>
      <c r="AI125" s="9">
        <f>_xlfn.XLOOKUP($G125,PROPERTY_BASKET!$S$1:$S$4,PROPERTY_BASKET!$U$1:$U$4)</f>
        <v>1.7</v>
      </c>
      <c r="AJ125" s="9">
        <f>_xlfn.XLOOKUP($G125,PROPERTY_BASKET!$S$1:$S$4,PROPERTY_BASKET!$W$1:$W$4)</f>
        <v>0</v>
      </c>
      <c r="AK125" s="9">
        <f>_xlfn.XLOOKUP($I125,PROPERTY_BASKET!$Z$1:$Z$9,PROPERTY_BASKET!$AA$1:$AA$9)</f>
        <v>0.78</v>
      </c>
      <c r="AL125" s="9">
        <f>_xlfn.XLOOKUP($I125,PROPERTY_BASKET!$Z$1:$Z$9,PROPERTY_BASKET!$AB$1:$AB$9)</f>
        <v>20.7</v>
      </c>
      <c r="AM125" s="9">
        <f>_xlfn.XLOOKUP($I125,PROPERTY_BASKET!$Z$1:$Z$9,PROPERTY_BASKET!$AC$1:$AC$9)</f>
        <v>17.5</v>
      </c>
      <c r="AN125" s="9">
        <f>_xlfn.XLOOKUP($I125,PROPERTY_BASKET!$Z$1:$Z$9,PROPERTY_BASKET!$AD$1:$AD$9)</f>
        <v>2.69</v>
      </c>
      <c r="AO125" s="9">
        <f>_xlfn.XLOOKUP($I125,PROPERTY_BASKET!$Z$1:$Z$9,PROPERTY_BASKET!$AE$1:$AE$9)</f>
        <v>73.7</v>
      </c>
      <c r="AP125" s="9">
        <f>_xlfn.XLOOKUP($I125,PROPERTY_BASKET!$Z$1:$Z$9,PROPERTY_BASKET!$AF$1:$AF$9)</f>
        <v>-0.11</v>
      </c>
      <c r="AQ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1:53" ht="17.25" customHeight="1" x14ac:dyDescent="0.2">
      <c r="A126" s="9" t="s">
        <v>36</v>
      </c>
      <c r="B126" s="9" t="s">
        <v>30</v>
      </c>
      <c r="C126" s="9" t="s">
        <v>30</v>
      </c>
      <c r="D126" s="9">
        <f t="shared" si="8"/>
        <v>0.66666666666666663</v>
      </c>
      <c r="E126" s="9">
        <f t="shared" si="9"/>
        <v>0</v>
      </c>
      <c r="F126" s="9">
        <f t="shared" si="10"/>
        <v>0.33333333333333331</v>
      </c>
      <c r="G126" s="9" t="s">
        <v>35</v>
      </c>
      <c r="H126" s="9" t="str">
        <f t="shared" si="7"/>
        <v>IClClMA</v>
      </c>
      <c r="I126" t="s">
        <v>39</v>
      </c>
      <c r="J126" s="11">
        <v>15.520799999999999</v>
      </c>
      <c r="K126" s="9">
        <f>_xlfn.XLOOKUP($G126,PROPERTY_BASKET!$S$1:$S$4,PROPERTY_BASKET!$U$1:$U$4)</f>
        <v>2.17</v>
      </c>
      <c r="L126">
        <v>32.07</v>
      </c>
      <c r="M126">
        <v>2.2999999999999998</v>
      </c>
      <c r="N126">
        <v>1.19</v>
      </c>
      <c r="O126">
        <v>207</v>
      </c>
      <c r="P126">
        <v>0.36</v>
      </c>
      <c r="Q126">
        <v>7.4169999999999998</v>
      </c>
      <c r="R126">
        <v>2.33</v>
      </c>
      <c r="S126">
        <v>82</v>
      </c>
      <c r="T126">
        <f>$D126*VLOOKUP($D$1, PROPERTY_BASKET!$A$6:$J$9, 5, FALSE) + $E126*VLOOKUP($E$1, PROPERTY_BASKET!$A$6:$J$9, 5, FALSE) + $F126*VLOOKUP($F$1, PROPERTY_BASKET!$A$6:$J$9, 5, FALSE)</f>
        <v>1.8666666666666665</v>
      </c>
      <c r="U126">
        <f>$D126*VLOOKUP($D$1, PROPERTY_BASKET!$A$6:$J$9, 6, FALSE) + $E126*VLOOKUP($E$1, PROPERTY_BASKET!$A$6:$J$9, 6, FALSE) + $F126*VLOOKUP($F$1, PROPERTY_BASKET!$A$6:$J$9, 6, FALSE)</f>
        <v>65.933333333333337</v>
      </c>
      <c r="V126">
        <f>$D126*VLOOKUP($D$1, PROPERTY_BASKET!$A$6:$J$9, 4, FALSE) + $E126*VLOOKUP($E$1, PROPERTY_BASKET!$A$6:$J$9, 4, FALSE) + $F126*VLOOKUP($F$1, PROPERTY_BASKET!$A$6:$J$9, 4, FALSE)</f>
        <v>3.4313333333333333</v>
      </c>
      <c r="W126">
        <f>$D126*VLOOKUP($D$1, PROPERTY_BASKET!$A$6:$J$9, 3, FALSE) + $E126*VLOOKUP($E$1, PROPERTY_BASKET!$A$6:$J$9, 3, FALSE) + $F126*VLOOKUP($F$1, PROPERTY_BASKET!$A$6:$J$9, 3, FALSE)</f>
        <v>12.129</v>
      </c>
      <c r="X126">
        <f>$D126*VLOOKUP($D$1, PROPERTY_BASKET!$A$6:$J$9, 2, FALSE) + $E126*VLOOKUP($E$1, PROPERTY_BASKET!$A$6:$J$9, 2, FALSE) + $F126*VLOOKUP($F$1, PROPERTY_BASKET!$A$6:$J$9, 2, FALSE)</f>
        <v>2.9933333333333332</v>
      </c>
      <c r="Y126">
        <f>$D126*VLOOKUP($D$1, PROPERTY_BASKET!$A$6:$J$9, 10, FALSE) + $E126*VLOOKUP($E$1, PROPERTY_BASKET!$A$6:$J$9, 10, FALSE) + $F126*VLOOKUP($F$1, PROPERTY_BASKET!$A$6:$J$9, 10, FALSE)</f>
        <v>28.999999999999996</v>
      </c>
      <c r="AG126" s="9">
        <f>_xlfn.XLOOKUP(G126,PROPERTY_BASKET!$S$1:$S$4,PROPERTY_BASKET!$X$1:$X$4)</f>
        <v>2.2999999999999998</v>
      </c>
      <c r="AH126" s="9">
        <f>_xlfn.XLOOKUP($G126,PROPERTY_BASKET!$S$1:$S$4,PROPERTY_BASKET!$T$1:$T$4)</f>
        <v>32.07</v>
      </c>
      <c r="AI126" s="9">
        <f>_xlfn.XLOOKUP($G126,PROPERTY_BASKET!$S$1:$S$4,PROPERTY_BASKET!$U$1:$U$4)</f>
        <v>2.17</v>
      </c>
      <c r="AJ126" s="9">
        <f>_xlfn.XLOOKUP($G126,PROPERTY_BASKET!$S$1:$S$4,PROPERTY_BASKET!$W$1:$W$4)</f>
        <v>3</v>
      </c>
      <c r="AK126" s="9">
        <f>_xlfn.XLOOKUP($I126,PROPERTY_BASKET!$Z$1:$Z$9,PROPERTY_BASKET!$AA$1:$AA$9)</f>
        <v>0.78</v>
      </c>
      <c r="AL126" s="9">
        <f>_xlfn.XLOOKUP($I126,PROPERTY_BASKET!$Z$1:$Z$9,PROPERTY_BASKET!$AB$1:$AB$9)</f>
        <v>20.7</v>
      </c>
      <c r="AM126" s="9">
        <f>_xlfn.XLOOKUP($I126,PROPERTY_BASKET!$Z$1:$Z$9,PROPERTY_BASKET!$AC$1:$AC$9)</f>
        <v>17.5</v>
      </c>
      <c r="AN126" s="9">
        <f>_xlfn.XLOOKUP($I126,PROPERTY_BASKET!$Z$1:$Z$9,PROPERTY_BASKET!$AD$1:$AD$9)</f>
        <v>2.69</v>
      </c>
      <c r="AO126" s="9">
        <f>_xlfn.XLOOKUP($I126,PROPERTY_BASKET!$Z$1:$Z$9,PROPERTY_BASKET!$AE$1:$AE$9)</f>
        <v>73.7</v>
      </c>
      <c r="AP126" s="9">
        <f>_xlfn.XLOOKUP($I126,PROPERTY_BASKET!$Z$1:$Z$9,PROPERTY_BASKET!$AF$1:$AF$9)</f>
        <v>-0.11</v>
      </c>
      <c r="AQ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1:53" ht="17.25" customHeight="1" x14ac:dyDescent="0.2">
      <c r="A127" s="9" t="s">
        <v>29</v>
      </c>
      <c r="B127" s="9" t="s">
        <v>29</v>
      </c>
      <c r="C127" s="9" t="s">
        <v>30</v>
      </c>
      <c r="D127" s="9">
        <f t="shared" si="8"/>
        <v>0.33333333333333331</v>
      </c>
      <c r="E127" s="9">
        <f t="shared" si="9"/>
        <v>0.66666666666666663</v>
      </c>
      <c r="F127" s="9">
        <f t="shared" si="10"/>
        <v>0</v>
      </c>
      <c r="G127" s="9" t="s">
        <v>31</v>
      </c>
      <c r="H127" s="9" t="str">
        <f t="shared" si="7"/>
        <v>BrBrClFA</v>
      </c>
      <c r="I127" t="s">
        <v>39</v>
      </c>
      <c r="J127" s="11">
        <v>15.3001</v>
      </c>
      <c r="K127" s="9">
        <f>_xlfn.XLOOKUP($G127,PROPERTY_BASKET!$S$1:$S$4,PROPERTY_BASKET!$U$1:$U$4)</f>
        <v>2.5299999999999998</v>
      </c>
      <c r="L127">
        <v>44.055999999999997</v>
      </c>
      <c r="M127">
        <v>0.25</v>
      </c>
      <c r="N127">
        <v>1.19</v>
      </c>
      <c r="O127">
        <v>207</v>
      </c>
      <c r="P127">
        <v>0.36</v>
      </c>
      <c r="Q127">
        <v>7.4169999999999998</v>
      </c>
      <c r="R127">
        <v>2.33</v>
      </c>
      <c r="S127">
        <v>82</v>
      </c>
      <c r="T127">
        <f>$D127*VLOOKUP($D$1, PROPERTY_BASKET!$A$6:$J$9, 5, FALSE) + $E127*VLOOKUP($E$1, PROPERTY_BASKET!$A$6:$J$9, 5, FALSE) + $F127*VLOOKUP($F$1, PROPERTY_BASKET!$A$6:$J$9, 5, FALSE)</f>
        <v>1.91</v>
      </c>
      <c r="U127">
        <f>$D127*VLOOKUP($D$1, PROPERTY_BASKET!$A$6:$J$9, 6, FALSE) + $E127*VLOOKUP($E$1, PROPERTY_BASKET!$A$6:$J$9, 6, FALSE) + $F127*VLOOKUP($F$1, PROPERTY_BASKET!$A$6:$J$9, 6, FALSE)</f>
        <v>65.083333333333329</v>
      </c>
      <c r="V127">
        <f>$D127*VLOOKUP($D$1, PROPERTY_BASKET!$A$6:$J$9, 4, FALSE) + $E127*VLOOKUP($E$1, PROPERTY_BASKET!$A$6:$J$9, 4, FALSE) + $F127*VLOOKUP($F$1, PROPERTY_BASKET!$A$6:$J$9, 4, FALSE)</f>
        <v>3.4489999999999998</v>
      </c>
      <c r="W127">
        <f>$D127*VLOOKUP($D$1, PROPERTY_BASKET!$A$6:$J$9, 3, FALSE) + $E127*VLOOKUP($E$1, PROPERTY_BASKET!$A$6:$J$9, 3, FALSE) + $F127*VLOOKUP($F$1, PROPERTY_BASKET!$A$6:$J$9, 3, FALSE)</f>
        <v>12.198666666666666</v>
      </c>
      <c r="X127">
        <f>$D127*VLOOKUP($D$1, PROPERTY_BASKET!$A$6:$J$9, 2, FALSE) + $E127*VLOOKUP($E$1, PROPERTY_BASKET!$A$6:$J$9, 2, FALSE) + $F127*VLOOKUP($F$1, PROPERTY_BASKET!$A$6:$J$9, 2, FALSE)</f>
        <v>3.0266666666666664</v>
      </c>
      <c r="Y127">
        <f>$D127*VLOOKUP($D$1, PROPERTY_BASKET!$A$6:$J$9, 10, FALSE) + $E127*VLOOKUP($E$1, PROPERTY_BASKET!$A$6:$J$9, 10, FALSE) + $F127*VLOOKUP($F$1, PROPERTY_BASKET!$A$6:$J$9, 10, FALSE)</f>
        <v>29</v>
      </c>
      <c r="AG127" s="9">
        <f>_xlfn.XLOOKUP(G127,PROPERTY_BASKET!$S$1:$S$4,PROPERTY_BASKET!$X$1:$X$4)</f>
        <v>0.25</v>
      </c>
      <c r="AH127" s="9">
        <f>_xlfn.XLOOKUP($G127,PROPERTY_BASKET!$S$1:$S$4,PROPERTY_BASKET!$T$1:$T$4)</f>
        <v>44.055999999999997</v>
      </c>
      <c r="AI127" s="9">
        <f>_xlfn.XLOOKUP($G127,PROPERTY_BASKET!$S$1:$S$4,PROPERTY_BASKET!$U$1:$U$4)</f>
        <v>2.5299999999999998</v>
      </c>
      <c r="AJ127" s="9">
        <f>_xlfn.XLOOKUP($G127,PROPERTY_BASKET!$S$1:$S$4,PROPERTY_BASKET!$W$1:$W$4)</f>
        <v>2</v>
      </c>
      <c r="AK127" s="9">
        <f>_xlfn.XLOOKUP($I127,PROPERTY_BASKET!$Z$1:$Z$9,PROPERTY_BASKET!$AA$1:$AA$9)</f>
        <v>0.78</v>
      </c>
      <c r="AL127" s="9">
        <f>_xlfn.XLOOKUP($I127,PROPERTY_BASKET!$Z$1:$Z$9,PROPERTY_BASKET!$AB$1:$AB$9)</f>
        <v>20.7</v>
      </c>
      <c r="AM127" s="9">
        <f>_xlfn.XLOOKUP($I127,PROPERTY_BASKET!$Z$1:$Z$9,PROPERTY_BASKET!$AC$1:$AC$9)</f>
        <v>17.5</v>
      </c>
      <c r="AN127" s="9">
        <f>_xlfn.XLOOKUP($I127,PROPERTY_BASKET!$Z$1:$Z$9,PROPERTY_BASKET!$AD$1:$AD$9)</f>
        <v>2.69</v>
      </c>
      <c r="AO127" s="9">
        <f>_xlfn.XLOOKUP($I127,PROPERTY_BASKET!$Z$1:$Z$9,PROPERTY_BASKET!$AE$1:$AE$9)</f>
        <v>73.7</v>
      </c>
      <c r="AP127" s="9">
        <f>_xlfn.XLOOKUP($I127,PROPERTY_BASKET!$Z$1:$Z$9,PROPERTY_BASKET!$AF$1:$AF$9)</f>
        <v>-0.11</v>
      </c>
      <c r="AQ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53" ht="17.25" customHeight="1" x14ac:dyDescent="0.2">
      <c r="A128" s="9" t="s">
        <v>29</v>
      </c>
      <c r="B128" s="9" t="s">
        <v>29</v>
      </c>
      <c r="C128" s="9" t="s">
        <v>30</v>
      </c>
      <c r="D128" s="9">
        <f t="shared" si="8"/>
        <v>0.33333333333333331</v>
      </c>
      <c r="E128" s="9">
        <f t="shared" si="9"/>
        <v>0.66666666666666663</v>
      </c>
      <c r="F128" s="9">
        <f t="shared" si="10"/>
        <v>0</v>
      </c>
      <c r="G128" s="9" t="s">
        <v>33</v>
      </c>
      <c r="H128" s="9" t="str">
        <f t="shared" si="7"/>
        <v>BrBrClCs</v>
      </c>
      <c r="I128" t="s">
        <v>39</v>
      </c>
      <c r="J128" s="11">
        <v>15.2491</v>
      </c>
      <c r="K128" s="9">
        <f>_xlfn.XLOOKUP($G128,PROPERTY_BASKET!$S$1:$S$4,PROPERTY_BASKET!$U$1:$U$4)</f>
        <v>1.7</v>
      </c>
      <c r="L128">
        <v>132.91</v>
      </c>
      <c r="M128">
        <v>0</v>
      </c>
      <c r="N128">
        <v>1.19</v>
      </c>
      <c r="O128">
        <v>207</v>
      </c>
      <c r="P128">
        <v>0.36</v>
      </c>
      <c r="Q128">
        <v>7.4169999999999998</v>
      </c>
      <c r="R128">
        <v>2.33</v>
      </c>
      <c r="S128">
        <v>82</v>
      </c>
      <c r="T128">
        <f>$D128*VLOOKUP($D$1, PROPERTY_BASKET!$A$6:$J$9, 5, FALSE) + $E128*VLOOKUP($E$1, PROPERTY_BASKET!$A$6:$J$9, 5, FALSE) + $F128*VLOOKUP($F$1, PROPERTY_BASKET!$A$6:$J$9, 5, FALSE)</f>
        <v>1.91</v>
      </c>
      <c r="U128">
        <f>$D128*VLOOKUP($D$1, PROPERTY_BASKET!$A$6:$J$9, 6, FALSE) + $E128*VLOOKUP($E$1, PROPERTY_BASKET!$A$6:$J$9, 6, FALSE) + $F128*VLOOKUP($F$1, PROPERTY_BASKET!$A$6:$J$9, 6, FALSE)</f>
        <v>65.083333333333329</v>
      </c>
      <c r="V128">
        <f>$D128*VLOOKUP($D$1, PROPERTY_BASKET!$A$6:$J$9, 4, FALSE) + $E128*VLOOKUP($E$1, PROPERTY_BASKET!$A$6:$J$9, 4, FALSE) + $F128*VLOOKUP($F$1, PROPERTY_BASKET!$A$6:$J$9, 4, FALSE)</f>
        <v>3.4489999999999998</v>
      </c>
      <c r="W128">
        <f>$D128*VLOOKUP($D$1, PROPERTY_BASKET!$A$6:$J$9, 3, FALSE) + $E128*VLOOKUP($E$1, PROPERTY_BASKET!$A$6:$J$9, 3, FALSE) + $F128*VLOOKUP($F$1, PROPERTY_BASKET!$A$6:$J$9, 3, FALSE)</f>
        <v>12.198666666666666</v>
      </c>
      <c r="X128">
        <f>$D128*VLOOKUP($D$1, PROPERTY_BASKET!$A$6:$J$9, 2, FALSE) + $E128*VLOOKUP($E$1, PROPERTY_BASKET!$A$6:$J$9, 2, FALSE) + $F128*VLOOKUP($F$1, PROPERTY_BASKET!$A$6:$J$9, 2, FALSE)</f>
        <v>3.0266666666666664</v>
      </c>
      <c r="Y128">
        <f>$D128*VLOOKUP($D$1, PROPERTY_BASKET!$A$6:$J$9, 10, FALSE) + $E128*VLOOKUP($E$1, PROPERTY_BASKET!$A$6:$J$9, 10, FALSE) + $F128*VLOOKUP($F$1, PROPERTY_BASKET!$A$6:$J$9, 10, FALSE)</f>
        <v>29</v>
      </c>
      <c r="AG128" s="9">
        <f>_xlfn.XLOOKUP(G128,PROPERTY_BASKET!$S$1:$S$4,PROPERTY_BASKET!$X$1:$X$4)</f>
        <v>0</v>
      </c>
      <c r="AH128" s="9">
        <f>_xlfn.XLOOKUP($G128,PROPERTY_BASKET!$S$1:$S$4,PROPERTY_BASKET!$T$1:$T$4)</f>
        <v>132.91</v>
      </c>
      <c r="AI128" s="9">
        <f>_xlfn.XLOOKUP($G128,PROPERTY_BASKET!$S$1:$S$4,PROPERTY_BASKET!$U$1:$U$4)</f>
        <v>1.7</v>
      </c>
      <c r="AJ128" s="9">
        <f>_xlfn.XLOOKUP($G128,PROPERTY_BASKET!$S$1:$S$4,PROPERTY_BASKET!$W$1:$W$4)</f>
        <v>0</v>
      </c>
      <c r="AK128" s="9">
        <f>_xlfn.XLOOKUP($I128,PROPERTY_BASKET!$Z$1:$Z$9,PROPERTY_BASKET!$AA$1:$AA$9)</f>
        <v>0.78</v>
      </c>
      <c r="AL128" s="9">
        <f>_xlfn.XLOOKUP($I128,PROPERTY_BASKET!$Z$1:$Z$9,PROPERTY_BASKET!$AB$1:$AB$9)</f>
        <v>20.7</v>
      </c>
      <c r="AM128" s="9">
        <f>_xlfn.XLOOKUP($I128,PROPERTY_BASKET!$Z$1:$Z$9,PROPERTY_BASKET!$AC$1:$AC$9)</f>
        <v>17.5</v>
      </c>
      <c r="AN128" s="9">
        <f>_xlfn.XLOOKUP($I128,PROPERTY_BASKET!$Z$1:$Z$9,PROPERTY_BASKET!$AD$1:$AD$9)</f>
        <v>2.69</v>
      </c>
      <c r="AO128" s="9">
        <f>_xlfn.XLOOKUP($I128,PROPERTY_BASKET!$Z$1:$Z$9,PROPERTY_BASKET!$AE$1:$AE$9)</f>
        <v>73.7</v>
      </c>
      <c r="AP128" s="9">
        <f>_xlfn.XLOOKUP($I128,PROPERTY_BASKET!$Z$1:$Z$9,PROPERTY_BASKET!$AF$1:$AF$9)</f>
        <v>-0.11</v>
      </c>
      <c r="AQ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1:53" ht="17.25" customHeight="1" x14ac:dyDescent="0.2">
      <c r="A129" s="9" t="s">
        <v>29</v>
      </c>
      <c r="B129" s="9" t="s">
        <v>29</v>
      </c>
      <c r="C129" s="9" t="s">
        <v>29</v>
      </c>
      <c r="D129" s="9">
        <f t="shared" si="8"/>
        <v>0</v>
      </c>
      <c r="E129" s="9">
        <f t="shared" si="9"/>
        <v>1</v>
      </c>
      <c r="F129" s="9">
        <f t="shared" si="10"/>
        <v>0</v>
      </c>
      <c r="G129" s="9" t="s">
        <v>35</v>
      </c>
      <c r="H129" s="9" t="str">
        <f t="shared" si="7"/>
        <v>BrBrBrMA</v>
      </c>
      <c r="I129" t="s">
        <v>39</v>
      </c>
      <c r="J129" s="11">
        <v>15.1396</v>
      </c>
      <c r="K129" s="9">
        <f>_xlfn.XLOOKUP($G129,PROPERTY_BASKET!$S$1:$S$4,PROPERTY_BASKET!$U$1:$U$4)</f>
        <v>2.17</v>
      </c>
      <c r="L129">
        <v>32.07</v>
      </c>
      <c r="M129">
        <v>2.2999999999999998</v>
      </c>
      <c r="N129">
        <v>1.19</v>
      </c>
      <c r="O129">
        <v>207</v>
      </c>
      <c r="P129">
        <v>0.36</v>
      </c>
      <c r="Q129">
        <v>7.4169999999999998</v>
      </c>
      <c r="R129">
        <v>2.33</v>
      </c>
      <c r="S129">
        <v>82</v>
      </c>
      <c r="T129">
        <f>$D129*VLOOKUP($D$1, PROPERTY_BASKET!$A$6:$J$9, 5, FALSE) + $E129*VLOOKUP($E$1, PROPERTY_BASKET!$A$6:$J$9, 5, FALSE) + $F129*VLOOKUP($F$1, PROPERTY_BASKET!$A$6:$J$9, 5, FALSE)</f>
        <v>1.96</v>
      </c>
      <c r="U129">
        <f>$D129*VLOOKUP($D$1, PROPERTY_BASKET!$A$6:$J$9, 6, FALSE) + $E129*VLOOKUP($E$1, PROPERTY_BASKET!$A$6:$J$9, 6, FALSE) + $F129*VLOOKUP($F$1, PROPERTY_BASKET!$A$6:$J$9, 6, FALSE)</f>
        <v>79.900000000000006</v>
      </c>
      <c r="V129">
        <f>$D129*VLOOKUP($D$1, PROPERTY_BASKET!$A$6:$J$9, 4, FALSE) + $E129*VLOOKUP($E$1, PROPERTY_BASKET!$A$6:$J$9, 4, FALSE) + $F129*VLOOKUP($F$1, PROPERTY_BASKET!$A$6:$J$9, 4, FALSE)</f>
        <v>3.3650000000000002</v>
      </c>
      <c r="W129">
        <f>$D129*VLOOKUP($D$1, PROPERTY_BASKET!$A$6:$J$9, 3, FALSE) + $E129*VLOOKUP($E$1, PROPERTY_BASKET!$A$6:$J$9, 3, FALSE) + $F129*VLOOKUP($F$1, PROPERTY_BASKET!$A$6:$J$9, 3, FALSE)</f>
        <v>11.814</v>
      </c>
      <c r="X129">
        <f>$D129*VLOOKUP($D$1, PROPERTY_BASKET!$A$6:$J$9, 2, FALSE) + $E129*VLOOKUP($E$1, PROPERTY_BASKET!$A$6:$J$9, 2, FALSE) + $F129*VLOOKUP($F$1, PROPERTY_BASKET!$A$6:$J$9, 2, FALSE)</f>
        <v>2.96</v>
      </c>
      <c r="Y129">
        <f>$D129*VLOOKUP($D$1, PROPERTY_BASKET!$A$6:$J$9, 10, FALSE) + $E129*VLOOKUP($E$1, PROPERTY_BASKET!$A$6:$J$9, 10, FALSE) + $F129*VLOOKUP($F$1, PROPERTY_BASKET!$A$6:$J$9, 10, FALSE)</f>
        <v>35</v>
      </c>
      <c r="AG129" s="9">
        <f>_xlfn.XLOOKUP(G129,PROPERTY_BASKET!$S$1:$S$4,PROPERTY_BASKET!$X$1:$X$4)</f>
        <v>2.2999999999999998</v>
      </c>
      <c r="AH129" s="9">
        <f>_xlfn.XLOOKUP($G129,PROPERTY_BASKET!$S$1:$S$4,PROPERTY_BASKET!$T$1:$T$4)</f>
        <v>32.07</v>
      </c>
      <c r="AI129" s="9">
        <f>_xlfn.XLOOKUP($G129,PROPERTY_BASKET!$S$1:$S$4,PROPERTY_BASKET!$U$1:$U$4)</f>
        <v>2.17</v>
      </c>
      <c r="AJ129" s="9">
        <f>_xlfn.XLOOKUP($G129,PROPERTY_BASKET!$S$1:$S$4,PROPERTY_BASKET!$W$1:$W$4)</f>
        <v>3</v>
      </c>
      <c r="AK129" s="9">
        <f>_xlfn.XLOOKUP($I129,PROPERTY_BASKET!$Z$1:$Z$9,PROPERTY_BASKET!$AA$1:$AA$9)</f>
        <v>0.78</v>
      </c>
      <c r="AL129" s="9">
        <f>_xlfn.XLOOKUP($I129,PROPERTY_BASKET!$Z$1:$Z$9,PROPERTY_BASKET!$AB$1:$AB$9)</f>
        <v>20.7</v>
      </c>
      <c r="AM129" s="9">
        <f>_xlfn.XLOOKUP($I129,PROPERTY_BASKET!$Z$1:$Z$9,PROPERTY_BASKET!$AC$1:$AC$9)</f>
        <v>17.5</v>
      </c>
      <c r="AN129" s="9">
        <f>_xlfn.XLOOKUP($I129,PROPERTY_BASKET!$Z$1:$Z$9,PROPERTY_BASKET!$AD$1:$AD$9)</f>
        <v>2.69</v>
      </c>
      <c r="AO129" s="9">
        <f>_xlfn.XLOOKUP($I129,PROPERTY_BASKET!$Z$1:$Z$9,PROPERTY_BASKET!$AE$1:$AE$9)</f>
        <v>73.7</v>
      </c>
      <c r="AP129" s="9">
        <f>_xlfn.XLOOKUP($I129,PROPERTY_BASKET!$Z$1:$Z$9,PROPERTY_BASKET!$AF$1:$AF$9)</f>
        <v>-0.11</v>
      </c>
      <c r="AQ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1:53" ht="17.25" customHeight="1" x14ac:dyDescent="0.2">
      <c r="A130" s="9" t="s">
        <v>29</v>
      </c>
      <c r="B130" s="9" t="s">
        <v>30</v>
      </c>
      <c r="C130" s="9" t="s">
        <v>30</v>
      </c>
      <c r="D130" s="9">
        <f t="shared" si="8"/>
        <v>0.66666666666666663</v>
      </c>
      <c r="E130" s="9">
        <f t="shared" si="9"/>
        <v>0.33333333333333331</v>
      </c>
      <c r="F130" s="9">
        <f t="shared" si="10"/>
        <v>0</v>
      </c>
      <c r="G130" s="9" t="s">
        <v>33</v>
      </c>
      <c r="H130" s="9" t="str">
        <f t="shared" si="7"/>
        <v>BrClClCs</v>
      </c>
      <c r="I130" t="s">
        <v>39</v>
      </c>
      <c r="J130" s="11">
        <v>15.122199999999999</v>
      </c>
      <c r="K130" s="9">
        <f>_xlfn.XLOOKUP($G130,PROPERTY_BASKET!$S$1:$S$4,PROPERTY_BASKET!$U$1:$U$4)</f>
        <v>1.7</v>
      </c>
      <c r="L130">
        <v>132.91</v>
      </c>
      <c r="M130">
        <v>0</v>
      </c>
      <c r="N130">
        <v>1.19</v>
      </c>
      <c r="O130">
        <v>207</v>
      </c>
      <c r="P130">
        <v>0.36</v>
      </c>
      <c r="Q130">
        <v>7.4169999999999998</v>
      </c>
      <c r="R130">
        <v>2.33</v>
      </c>
      <c r="S130">
        <v>82</v>
      </c>
      <c r="T130">
        <f>$D130*VLOOKUP($D$1, PROPERTY_BASKET!$A$6:$J$9, 5, FALSE) + $E130*VLOOKUP($E$1, PROPERTY_BASKET!$A$6:$J$9, 5, FALSE) + $F130*VLOOKUP($F$1, PROPERTY_BASKET!$A$6:$J$9, 5, FALSE)</f>
        <v>1.8599999999999999</v>
      </c>
      <c r="U130">
        <f>$D130*VLOOKUP($D$1, PROPERTY_BASKET!$A$6:$J$9, 6, FALSE) + $E130*VLOOKUP($E$1, PROPERTY_BASKET!$A$6:$J$9, 6, FALSE) + $F130*VLOOKUP($F$1, PROPERTY_BASKET!$A$6:$J$9, 6, FALSE)</f>
        <v>50.266666666666666</v>
      </c>
      <c r="V130">
        <f>$D130*VLOOKUP($D$1, PROPERTY_BASKET!$A$6:$J$9, 4, FALSE) + $E130*VLOOKUP($E$1, PROPERTY_BASKET!$A$6:$J$9, 4, FALSE) + $F130*VLOOKUP($F$1, PROPERTY_BASKET!$A$6:$J$9, 4, FALSE)</f>
        <v>3.5329999999999999</v>
      </c>
      <c r="W130">
        <f>$D130*VLOOKUP($D$1, PROPERTY_BASKET!$A$6:$J$9, 3, FALSE) + $E130*VLOOKUP($E$1, PROPERTY_BASKET!$A$6:$J$9, 3, FALSE) + $F130*VLOOKUP($F$1, PROPERTY_BASKET!$A$6:$J$9, 3, FALSE)</f>
        <v>12.583333333333332</v>
      </c>
      <c r="X130">
        <f>$D130*VLOOKUP($D$1, PROPERTY_BASKET!$A$6:$J$9, 2, FALSE) + $E130*VLOOKUP($E$1, PROPERTY_BASKET!$A$6:$J$9, 2, FALSE) + $F130*VLOOKUP($F$1, PROPERTY_BASKET!$A$6:$J$9, 2, FALSE)</f>
        <v>3.0933333333333328</v>
      </c>
      <c r="Y130">
        <f>$D130*VLOOKUP($D$1, PROPERTY_BASKET!$A$6:$J$9, 10, FALSE) + $E130*VLOOKUP($E$1, PROPERTY_BASKET!$A$6:$J$9, 10, FALSE) + $F130*VLOOKUP($F$1, PROPERTY_BASKET!$A$6:$J$9, 10, FALSE)</f>
        <v>23</v>
      </c>
      <c r="AG130" s="9">
        <f>_xlfn.XLOOKUP(G130,PROPERTY_BASKET!$S$1:$S$4,PROPERTY_BASKET!$X$1:$X$4)</f>
        <v>0</v>
      </c>
      <c r="AH130" s="9">
        <f>_xlfn.XLOOKUP($G130,PROPERTY_BASKET!$S$1:$S$4,PROPERTY_BASKET!$T$1:$T$4)</f>
        <v>132.91</v>
      </c>
      <c r="AI130" s="9">
        <f>_xlfn.XLOOKUP($G130,PROPERTY_BASKET!$S$1:$S$4,PROPERTY_BASKET!$U$1:$U$4)</f>
        <v>1.7</v>
      </c>
      <c r="AJ130" s="9">
        <f>_xlfn.XLOOKUP($G130,PROPERTY_BASKET!$S$1:$S$4,PROPERTY_BASKET!$W$1:$W$4)</f>
        <v>0</v>
      </c>
      <c r="AK130" s="9">
        <f>_xlfn.XLOOKUP($I130,PROPERTY_BASKET!$Z$1:$Z$9,PROPERTY_BASKET!$AA$1:$AA$9)</f>
        <v>0.78</v>
      </c>
      <c r="AL130" s="9">
        <f>_xlfn.XLOOKUP($I130,PROPERTY_BASKET!$Z$1:$Z$9,PROPERTY_BASKET!$AB$1:$AB$9)</f>
        <v>20.7</v>
      </c>
      <c r="AM130" s="9">
        <f>_xlfn.XLOOKUP($I130,PROPERTY_BASKET!$Z$1:$Z$9,PROPERTY_BASKET!$AC$1:$AC$9)</f>
        <v>17.5</v>
      </c>
      <c r="AN130" s="9">
        <f>_xlfn.XLOOKUP($I130,PROPERTY_BASKET!$Z$1:$Z$9,PROPERTY_BASKET!$AD$1:$AD$9)</f>
        <v>2.69</v>
      </c>
      <c r="AO130" s="9">
        <f>_xlfn.XLOOKUP($I130,PROPERTY_BASKET!$Z$1:$Z$9,PROPERTY_BASKET!$AE$1:$AE$9)</f>
        <v>73.7</v>
      </c>
      <c r="AP130" s="9">
        <f>_xlfn.XLOOKUP($I130,PROPERTY_BASKET!$Z$1:$Z$9,PROPERTY_BASKET!$AF$1:$AF$9)</f>
        <v>-0.11</v>
      </c>
      <c r="AQ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1:53" ht="17.25" customHeight="1" x14ac:dyDescent="0.2">
      <c r="A131" s="9" t="s">
        <v>36</v>
      </c>
      <c r="B131" s="9" t="s">
        <v>30</v>
      </c>
      <c r="C131" s="9" t="s">
        <v>30</v>
      </c>
      <c r="D131" s="9">
        <f t="shared" si="8"/>
        <v>0.66666666666666663</v>
      </c>
      <c r="E131" s="9">
        <f t="shared" si="9"/>
        <v>0</v>
      </c>
      <c r="F131" s="9">
        <f t="shared" si="10"/>
        <v>0.33333333333333331</v>
      </c>
      <c r="G131" s="9" t="s">
        <v>33</v>
      </c>
      <c r="H131" s="9" t="str">
        <f t="shared" ref="H131:H194" si="11">CONCATENATE(A131,B131,C131,G131)</f>
        <v>IClClCs</v>
      </c>
      <c r="I131" t="s">
        <v>39</v>
      </c>
      <c r="J131" s="11">
        <v>15.080299999999999</v>
      </c>
      <c r="K131" s="9">
        <f>_xlfn.XLOOKUP($G131,PROPERTY_BASKET!$S$1:$S$4,PROPERTY_BASKET!$U$1:$U$4)</f>
        <v>1.7</v>
      </c>
      <c r="L131">
        <v>132.91</v>
      </c>
      <c r="M131">
        <v>0</v>
      </c>
      <c r="N131">
        <v>1.19</v>
      </c>
      <c r="O131">
        <v>207</v>
      </c>
      <c r="P131">
        <v>0.36</v>
      </c>
      <c r="Q131">
        <v>7.4169999999999998</v>
      </c>
      <c r="R131">
        <v>2.33</v>
      </c>
      <c r="S131">
        <v>82</v>
      </c>
      <c r="T131">
        <f>$D131*VLOOKUP($D$1, PROPERTY_BASKET!$A$6:$J$9, 5, FALSE) + $E131*VLOOKUP($E$1, PROPERTY_BASKET!$A$6:$J$9, 5, FALSE) + $F131*VLOOKUP($F$1, PROPERTY_BASKET!$A$6:$J$9, 5, FALSE)</f>
        <v>1.8666666666666665</v>
      </c>
      <c r="U131">
        <f>$D131*VLOOKUP($D$1, PROPERTY_BASKET!$A$6:$J$9, 6, FALSE) + $E131*VLOOKUP($E$1, PROPERTY_BASKET!$A$6:$J$9, 6, FALSE) + $F131*VLOOKUP($F$1, PROPERTY_BASKET!$A$6:$J$9, 6, FALSE)</f>
        <v>65.933333333333337</v>
      </c>
      <c r="V131">
        <f>$D131*VLOOKUP($D$1, PROPERTY_BASKET!$A$6:$J$9, 4, FALSE) + $E131*VLOOKUP($E$1, PROPERTY_BASKET!$A$6:$J$9, 4, FALSE) + $F131*VLOOKUP($F$1, PROPERTY_BASKET!$A$6:$J$9, 4, FALSE)</f>
        <v>3.4313333333333333</v>
      </c>
      <c r="W131">
        <f>$D131*VLOOKUP($D$1, PROPERTY_BASKET!$A$6:$J$9, 3, FALSE) + $E131*VLOOKUP($E$1, PROPERTY_BASKET!$A$6:$J$9, 3, FALSE) + $F131*VLOOKUP($F$1, PROPERTY_BASKET!$A$6:$J$9, 3, FALSE)</f>
        <v>12.129</v>
      </c>
      <c r="X131">
        <f>$D131*VLOOKUP($D$1, PROPERTY_BASKET!$A$6:$J$9, 2, FALSE) + $E131*VLOOKUP($E$1, PROPERTY_BASKET!$A$6:$J$9, 2, FALSE) + $F131*VLOOKUP($F$1, PROPERTY_BASKET!$A$6:$J$9, 2, FALSE)</f>
        <v>2.9933333333333332</v>
      </c>
      <c r="Y131">
        <f>$D131*VLOOKUP($D$1, PROPERTY_BASKET!$A$6:$J$9, 10, FALSE) + $E131*VLOOKUP($E$1, PROPERTY_BASKET!$A$6:$J$9, 10, FALSE) + $F131*VLOOKUP($F$1, PROPERTY_BASKET!$A$6:$J$9, 10, FALSE)</f>
        <v>28.999999999999996</v>
      </c>
      <c r="AG131" s="9">
        <f>_xlfn.XLOOKUP(G131,PROPERTY_BASKET!$S$1:$S$4,PROPERTY_BASKET!$X$1:$X$4)</f>
        <v>0</v>
      </c>
      <c r="AH131" s="9">
        <f>_xlfn.XLOOKUP($G131,PROPERTY_BASKET!$S$1:$S$4,PROPERTY_BASKET!$T$1:$T$4)</f>
        <v>132.91</v>
      </c>
      <c r="AI131" s="9">
        <f>_xlfn.XLOOKUP($G131,PROPERTY_BASKET!$S$1:$S$4,PROPERTY_BASKET!$U$1:$U$4)</f>
        <v>1.7</v>
      </c>
      <c r="AJ131" s="9">
        <f>_xlfn.XLOOKUP($G131,PROPERTY_BASKET!$S$1:$S$4,PROPERTY_BASKET!$W$1:$W$4)</f>
        <v>0</v>
      </c>
      <c r="AK131" s="9">
        <f>_xlfn.XLOOKUP($I131,PROPERTY_BASKET!$Z$1:$Z$9,PROPERTY_BASKET!$AA$1:$AA$9)</f>
        <v>0.78</v>
      </c>
      <c r="AL131" s="9">
        <f>_xlfn.XLOOKUP($I131,PROPERTY_BASKET!$Z$1:$Z$9,PROPERTY_BASKET!$AB$1:$AB$9)</f>
        <v>20.7</v>
      </c>
      <c r="AM131" s="9">
        <f>_xlfn.XLOOKUP($I131,PROPERTY_BASKET!$Z$1:$Z$9,PROPERTY_BASKET!$AC$1:$AC$9)</f>
        <v>17.5</v>
      </c>
      <c r="AN131" s="9">
        <f>_xlfn.XLOOKUP($I131,PROPERTY_BASKET!$Z$1:$Z$9,PROPERTY_BASKET!$AD$1:$AD$9)</f>
        <v>2.69</v>
      </c>
      <c r="AO131" s="9">
        <f>_xlfn.XLOOKUP($I131,PROPERTY_BASKET!$Z$1:$Z$9,PROPERTY_BASKET!$AE$1:$AE$9)</f>
        <v>73.7</v>
      </c>
      <c r="AP131" s="9">
        <f>_xlfn.XLOOKUP($I131,PROPERTY_BASKET!$Z$1:$Z$9,PROPERTY_BASKET!$AF$1:$AF$9)</f>
        <v>-0.11</v>
      </c>
      <c r="AQ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1:53" ht="17.25" customHeight="1" x14ac:dyDescent="0.2">
      <c r="A132" s="9" t="s">
        <v>30</v>
      </c>
      <c r="B132" s="9" t="s">
        <v>30</v>
      </c>
      <c r="C132" s="9" t="s">
        <v>30</v>
      </c>
      <c r="D132" s="9">
        <f t="shared" si="8"/>
        <v>1</v>
      </c>
      <c r="E132" s="9">
        <f t="shared" si="9"/>
        <v>0</v>
      </c>
      <c r="F132" s="9">
        <f t="shared" si="10"/>
        <v>0</v>
      </c>
      <c r="G132" s="9" t="s">
        <v>31</v>
      </c>
      <c r="H132" s="9" t="str">
        <f t="shared" si="11"/>
        <v>ClClClFA</v>
      </c>
      <c r="I132" t="s">
        <v>40</v>
      </c>
      <c r="J132" s="11">
        <v>14.9923</v>
      </c>
      <c r="K132" s="9">
        <f>_xlfn.XLOOKUP($G132,PROPERTY_BASKET!$S$1:$S$4,PROPERTY_BASKET!$U$1:$U$4)</f>
        <v>2.5299999999999998</v>
      </c>
      <c r="L132">
        <v>44.055999999999997</v>
      </c>
      <c r="M132">
        <v>0.25</v>
      </c>
      <c r="N132">
        <v>1.19</v>
      </c>
      <c r="O132">
        <v>207</v>
      </c>
      <c r="P132">
        <v>0.36</v>
      </c>
      <c r="Q132">
        <v>7.4169999999999998</v>
      </c>
      <c r="R132">
        <v>2.33</v>
      </c>
      <c r="S132">
        <v>82</v>
      </c>
      <c r="T132">
        <f>$D132*VLOOKUP($D$1, PROPERTY_BASKET!$A$6:$J$9, 5, FALSE) + $E132*VLOOKUP($E$1, PROPERTY_BASKET!$A$6:$J$9, 5, FALSE) + $F132*VLOOKUP($F$1, PROPERTY_BASKET!$A$6:$J$9, 5, FALSE)</f>
        <v>1.81</v>
      </c>
      <c r="U132">
        <f>$D132*VLOOKUP($D$1, PROPERTY_BASKET!$A$6:$J$9, 6, FALSE) + $E132*VLOOKUP($E$1, PROPERTY_BASKET!$A$6:$J$9, 6, FALSE) + $F132*VLOOKUP($F$1, PROPERTY_BASKET!$A$6:$J$9, 6, FALSE)</f>
        <v>35.450000000000003</v>
      </c>
      <c r="V132">
        <f>$D132*VLOOKUP($D$1, PROPERTY_BASKET!$A$6:$J$9, 4, FALSE) + $E132*VLOOKUP($E$1, PROPERTY_BASKET!$A$6:$J$9, 4, FALSE) + $F132*VLOOKUP($F$1, PROPERTY_BASKET!$A$6:$J$9, 4, FALSE)</f>
        <v>3.617</v>
      </c>
      <c r="W132">
        <f>$D132*VLOOKUP($D$1, PROPERTY_BASKET!$A$6:$J$9, 3, FALSE) + $E132*VLOOKUP($E$1, PROPERTY_BASKET!$A$6:$J$9, 3, FALSE) + $F132*VLOOKUP($F$1, PROPERTY_BASKET!$A$6:$J$9, 3, FALSE)</f>
        <v>12.968</v>
      </c>
      <c r="X132">
        <f>$D132*VLOOKUP($D$1, PROPERTY_BASKET!$A$6:$J$9, 2, FALSE) + $E132*VLOOKUP($E$1, PROPERTY_BASKET!$A$6:$J$9, 2, FALSE) + $F132*VLOOKUP($F$1, PROPERTY_BASKET!$A$6:$J$9, 2, FALSE)</f>
        <v>3.16</v>
      </c>
      <c r="Y132">
        <f>$D132*VLOOKUP($D$1, PROPERTY_BASKET!$A$6:$J$9, 10, FALSE) + $E132*VLOOKUP($E$1, PROPERTY_BASKET!$A$6:$J$9, 10, FALSE) + $F132*VLOOKUP($F$1, PROPERTY_BASKET!$A$6:$J$9, 10, FALSE)</f>
        <v>17</v>
      </c>
      <c r="AG132" s="9">
        <f>_xlfn.XLOOKUP(G132,PROPERTY_BASKET!$S$1:$S$4,PROPERTY_BASKET!$X$1:$X$4)</f>
        <v>0.25</v>
      </c>
      <c r="AH132" s="9">
        <f>_xlfn.XLOOKUP($G132,PROPERTY_BASKET!$S$1:$S$4,PROPERTY_BASKET!$T$1:$T$4)</f>
        <v>44.055999999999997</v>
      </c>
      <c r="AI132" s="9">
        <f>_xlfn.XLOOKUP($G132,PROPERTY_BASKET!$S$1:$S$4,PROPERTY_BASKET!$U$1:$U$4)</f>
        <v>2.5299999999999998</v>
      </c>
      <c r="AJ132" s="9">
        <f>_xlfn.XLOOKUP($G132,PROPERTY_BASKET!$S$1:$S$4,PROPERTY_BASKET!$W$1:$W$4)</f>
        <v>2</v>
      </c>
      <c r="AK132" s="9">
        <f>_xlfn.XLOOKUP($I132,PROPERTY_BASKET!$Z$1:$Z$9,PROPERTY_BASKET!$AA$1:$AA$9)</f>
        <v>0.85</v>
      </c>
      <c r="AL132" s="9">
        <f>_xlfn.XLOOKUP($I132,PROPERTY_BASKET!$Z$1:$Z$9,PROPERTY_BASKET!$AB$1:$AB$9)</f>
        <v>10.9</v>
      </c>
      <c r="AM132" s="9">
        <f>_xlfn.XLOOKUP($I132,PROPERTY_BASKET!$Z$1:$Z$9,PROPERTY_BASKET!$AC$1:$AC$9)</f>
        <v>1</v>
      </c>
      <c r="AN132" s="9">
        <f>_xlfn.XLOOKUP($I132,PROPERTY_BASKET!$Z$1:$Z$9,PROPERTY_BASKET!$AD$1:$AD$9)</f>
        <v>2.8</v>
      </c>
      <c r="AO132" s="9">
        <f>_xlfn.XLOOKUP($I132,PROPERTY_BASKET!$Z$1:$Z$9,PROPERTY_BASKET!$AE$1:$AE$9)</f>
        <v>82.5</v>
      </c>
      <c r="AP132" s="9">
        <f>_xlfn.XLOOKUP($I132,PROPERTY_BASKET!$Z$1:$Z$9,PROPERTY_BASKET!$AF$1:$AF$9)</f>
        <v>-0.08</v>
      </c>
      <c r="AQ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1:53" ht="17.25" customHeight="1" x14ac:dyDescent="0.2">
      <c r="A133" s="9" t="s">
        <v>29</v>
      </c>
      <c r="B133" s="9" t="s">
        <v>30</v>
      </c>
      <c r="C133" s="9" t="s">
        <v>30</v>
      </c>
      <c r="D133" s="9">
        <f t="shared" si="8"/>
        <v>0.66666666666666663</v>
      </c>
      <c r="E133" s="9">
        <f t="shared" si="9"/>
        <v>0.33333333333333331</v>
      </c>
      <c r="F133" s="9">
        <f t="shared" si="10"/>
        <v>0</v>
      </c>
      <c r="G133" s="9" t="s">
        <v>35</v>
      </c>
      <c r="H133" s="9" t="str">
        <f t="shared" si="11"/>
        <v>BrClClMA</v>
      </c>
      <c r="I133" t="s">
        <v>39</v>
      </c>
      <c r="J133" s="11">
        <v>14.9674</v>
      </c>
      <c r="K133" s="9">
        <f>_xlfn.XLOOKUP($G133,PROPERTY_BASKET!$S$1:$S$4,PROPERTY_BASKET!$U$1:$U$4)</f>
        <v>2.17</v>
      </c>
      <c r="L133">
        <v>32.07</v>
      </c>
      <c r="M133">
        <v>2.2999999999999998</v>
      </c>
      <c r="N133">
        <v>1.19</v>
      </c>
      <c r="O133">
        <v>207</v>
      </c>
      <c r="P133">
        <v>0.36</v>
      </c>
      <c r="Q133">
        <v>7.4169999999999998</v>
      </c>
      <c r="R133">
        <v>2.33</v>
      </c>
      <c r="S133">
        <v>82</v>
      </c>
      <c r="T133">
        <f>$D133*VLOOKUP($D$1, PROPERTY_BASKET!$A$6:$J$9, 5, FALSE) + $E133*VLOOKUP($E$1, PROPERTY_BASKET!$A$6:$J$9, 5, FALSE) + $F133*VLOOKUP($F$1, PROPERTY_BASKET!$A$6:$J$9, 5, FALSE)</f>
        <v>1.8599999999999999</v>
      </c>
      <c r="U133">
        <f>$D133*VLOOKUP($D$1, PROPERTY_BASKET!$A$6:$J$9, 6, FALSE) + $E133*VLOOKUP($E$1, PROPERTY_BASKET!$A$6:$J$9, 6, FALSE) + $F133*VLOOKUP($F$1, PROPERTY_BASKET!$A$6:$J$9, 6, FALSE)</f>
        <v>50.266666666666666</v>
      </c>
      <c r="V133">
        <f>$D133*VLOOKUP($D$1, PROPERTY_BASKET!$A$6:$J$9, 4, FALSE) + $E133*VLOOKUP($E$1, PROPERTY_BASKET!$A$6:$J$9, 4, FALSE) + $F133*VLOOKUP($F$1, PROPERTY_BASKET!$A$6:$J$9, 4, FALSE)</f>
        <v>3.5329999999999999</v>
      </c>
      <c r="W133">
        <f>$D133*VLOOKUP($D$1, PROPERTY_BASKET!$A$6:$J$9, 3, FALSE) + $E133*VLOOKUP($E$1, PROPERTY_BASKET!$A$6:$J$9, 3, FALSE) + $F133*VLOOKUP($F$1, PROPERTY_BASKET!$A$6:$J$9, 3, FALSE)</f>
        <v>12.583333333333332</v>
      </c>
      <c r="X133">
        <f>$D133*VLOOKUP($D$1, PROPERTY_BASKET!$A$6:$J$9, 2, FALSE) + $E133*VLOOKUP($E$1, PROPERTY_BASKET!$A$6:$J$9, 2, FALSE) + $F133*VLOOKUP($F$1, PROPERTY_BASKET!$A$6:$J$9, 2, FALSE)</f>
        <v>3.0933333333333328</v>
      </c>
      <c r="Y133">
        <f>$D133*VLOOKUP($D$1, PROPERTY_BASKET!$A$6:$J$9, 10, FALSE) + $E133*VLOOKUP($E$1, PROPERTY_BASKET!$A$6:$J$9, 10, FALSE) + $F133*VLOOKUP($F$1, PROPERTY_BASKET!$A$6:$J$9, 10, FALSE)</f>
        <v>23</v>
      </c>
      <c r="AG133" s="9">
        <f>_xlfn.XLOOKUP(G133,PROPERTY_BASKET!$S$1:$S$4,PROPERTY_BASKET!$X$1:$X$4)</f>
        <v>2.2999999999999998</v>
      </c>
      <c r="AH133" s="9">
        <f>_xlfn.XLOOKUP($G133,PROPERTY_BASKET!$S$1:$S$4,PROPERTY_BASKET!$T$1:$T$4)</f>
        <v>32.07</v>
      </c>
      <c r="AI133" s="9">
        <f>_xlfn.XLOOKUP($G133,PROPERTY_BASKET!$S$1:$S$4,PROPERTY_BASKET!$U$1:$U$4)</f>
        <v>2.17</v>
      </c>
      <c r="AJ133" s="9">
        <f>_xlfn.XLOOKUP($G133,PROPERTY_BASKET!$S$1:$S$4,PROPERTY_BASKET!$W$1:$W$4)</f>
        <v>3</v>
      </c>
      <c r="AK133" s="9">
        <f>_xlfn.XLOOKUP($I133,PROPERTY_BASKET!$Z$1:$Z$9,PROPERTY_BASKET!$AA$1:$AA$9)</f>
        <v>0.78</v>
      </c>
      <c r="AL133" s="9">
        <f>_xlfn.XLOOKUP($I133,PROPERTY_BASKET!$Z$1:$Z$9,PROPERTY_BASKET!$AB$1:$AB$9)</f>
        <v>20.7</v>
      </c>
      <c r="AM133" s="9">
        <f>_xlfn.XLOOKUP($I133,PROPERTY_BASKET!$Z$1:$Z$9,PROPERTY_BASKET!$AC$1:$AC$9)</f>
        <v>17.5</v>
      </c>
      <c r="AN133" s="9">
        <f>_xlfn.XLOOKUP($I133,PROPERTY_BASKET!$Z$1:$Z$9,PROPERTY_BASKET!$AD$1:$AD$9)</f>
        <v>2.69</v>
      </c>
      <c r="AO133" s="9">
        <f>_xlfn.XLOOKUP($I133,PROPERTY_BASKET!$Z$1:$Z$9,PROPERTY_BASKET!$AE$1:$AE$9)</f>
        <v>73.7</v>
      </c>
      <c r="AP133" s="9">
        <f>_xlfn.XLOOKUP($I133,PROPERTY_BASKET!$Z$1:$Z$9,PROPERTY_BASKET!$AF$1:$AF$9)</f>
        <v>-0.11</v>
      </c>
      <c r="AQ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1:53" ht="17.25" customHeight="1" x14ac:dyDescent="0.2">
      <c r="A134" s="9" t="s">
        <v>36</v>
      </c>
      <c r="B134" s="9" t="s">
        <v>36</v>
      </c>
      <c r="C134" s="9" t="s">
        <v>30</v>
      </c>
      <c r="D134" s="9">
        <f t="shared" si="8"/>
        <v>0.33333333333333331</v>
      </c>
      <c r="E134" s="9">
        <f t="shared" si="9"/>
        <v>0</v>
      </c>
      <c r="F134" s="9">
        <f t="shared" si="10"/>
        <v>0.66666666666666663</v>
      </c>
      <c r="G134" s="9" t="s">
        <v>33</v>
      </c>
      <c r="H134" s="9" t="str">
        <f t="shared" si="11"/>
        <v>IIClCs</v>
      </c>
      <c r="I134" t="s">
        <v>39</v>
      </c>
      <c r="J134" s="11">
        <v>14.893829999999999</v>
      </c>
      <c r="K134" s="9">
        <f>_xlfn.XLOOKUP($G134,PROPERTY_BASKET!$S$1:$S$4,PROPERTY_BASKET!$U$1:$U$4)</f>
        <v>1.7</v>
      </c>
      <c r="L134">
        <v>132.91</v>
      </c>
      <c r="M134">
        <v>0</v>
      </c>
      <c r="N134">
        <v>1.19</v>
      </c>
      <c r="O134">
        <v>207</v>
      </c>
      <c r="P134">
        <v>0.36</v>
      </c>
      <c r="Q134">
        <v>7.4169999999999998</v>
      </c>
      <c r="R134">
        <v>2.33</v>
      </c>
      <c r="S134">
        <v>82</v>
      </c>
      <c r="T134">
        <f>$D134*VLOOKUP($D$1, PROPERTY_BASKET!$A$6:$J$9, 5, FALSE) + $E134*VLOOKUP($E$1, PROPERTY_BASKET!$A$6:$J$9, 5, FALSE) + $F134*VLOOKUP($F$1, PROPERTY_BASKET!$A$6:$J$9, 5, FALSE)</f>
        <v>1.9233333333333331</v>
      </c>
      <c r="U134">
        <f>$D134*VLOOKUP($D$1, PROPERTY_BASKET!$A$6:$J$9, 6, FALSE) + $E134*VLOOKUP($E$1, PROPERTY_BASKET!$A$6:$J$9, 6, FALSE) + $F134*VLOOKUP($F$1, PROPERTY_BASKET!$A$6:$J$9, 6, FALSE)</f>
        <v>96.416666666666657</v>
      </c>
      <c r="V134">
        <f>$D134*VLOOKUP($D$1, PROPERTY_BASKET!$A$6:$J$9, 4, FALSE) + $E134*VLOOKUP($E$1, PROPERTY_BASKET!$A$6:$J$9, 4, FALSE) + $F134*VLOOKUP($F$1, PROPERTY_BASKET!$A$6:$J$9, 4, FALSE)</f>
        <v>3.2456666666666667</v>
      </c>
      <c r="W134">
        <f>$D134*VLOOKUP($D$1, PROPERTY_BASKET!$A$6:$J$9, 3, FALSE) + $E134*VLOOKUP($E$1, PROPERTY_BASKET!$A$6:$J$9, 3, FALSE) + $F134*VLOOKUP($F$1, PROPERTY_BASKET!$A$6:$J$9, 3, FALSE)</f>
        <v>11.29</v>
      </c>
      <c r="X134">
        <f>$D134*VLOOKUP($D$1, PROPERTY_BASKET!$A$6:$J$9, 2, FALSE) + $E134*VLOOKUP($E$1, PROPERTY_BASKET!$A$6:$J$9, 2, FALSE) + $F134*VLOOKUP($F$1, PROPERTY_BASKET!$A$6:$J$9, 2, FALSE)</f>
        <v>2.8266666666666667</v>
      </c>
      <c r="Y134">
        <f>$D134*VLOOKUP($D$1, PROPERTY_BASKET!$A$6:$J$9, 10, FALSE) + $E134*VLOOKUP($E$1, PROPERTY_BASKET!$A$6:$J$9, 10, FALSE) + $F134*VLOOKUP($F$1, PROPERTY_BASKET!$A$6:$J$9, 10, FALSE)</f>
        <v>40.999999999999993</v>
      </c>
      <c r="AG134" s="9">
        <f>_xlfn.XLOOKUP(G134,PROPERTY_BASKET!$S$1:$S$4,PROPERTY_BASKET!$X$1:$X$4)</f>
        <v>0</v>
      </c>
      <c r="AH134" s="9">
        <f>_xlfn.XLOOKUP($G134,PROPERTY_BASKET!$S$1:$S$4,PROPERTY_BASKET!$T$1:$T$4)</f>
        <v>132.91</v>
      </c>
      <c r="AI134" s="9">
        <f>_xlfn.XLOOKUP($G134,PROPERTY_BASKET!$S$1:$S$4,PROPERTY_BASKET!$U$1:$U$4)</f>
        <v>1.7</v>
      </c>
      <c r="AJ134" s="9">
        <f>_xlfn.XLOOKUP($G134,PROPERTY_BASKET!$S$1:$S$4,PROPERTY_BASKET!$W$1:$W$4)</f>
        <v>0</v>
      </c>
      <c r="AK134" s="9">
        <f>_xlfn.XLOOKUP($I134,PROPERTY_BASKET!$Z$1:$Z$9,PROPERTY_BASKET!$AA$1:$AA$9)</f>
        <v>0.78</v>
      </c>
      <c r="AL134" s="9">
        <f>_xlfn.XLOOKUP($I134,PROPERTY_BASKET!$Z$1:$Z$9,PROPERTY_BASKET!$AB$1:$AB$9)</f>
        <v>20.7</v>
      </c>
      <c r="AM134" s="9">
        <f>_xlfn.XLOOKUP($I134,PROPERTY_BASKET!$Z$1:$Z$9,PROPERTY_BASKET!$AC$1:$AC$9)</f>
        <v>17.5</v>
      </c>
      <c r="AN134" s="9">
        <f>_xlfn.XLOOKUP($I134,PROPERTY_BASKET!$Z$1:$Z$9,PROPERTY_BASKET!$AD$1:$AD$9)</f>
        <v>2.69</v>
      </c>
      <c r="AO134" s="9">
        <f>_xlfn.XLOOKUP($I134,PROPERTY_BASKET!$Z$1:$Z$9,PROPERTY_BASKET!$AE$1:$AE$9)</f>
        <v>73.7</v>
      </c>
      <c r="AP134" s="9">
        <f>_xlfn.XLOOKUP($I134,PROPERTY_BASKET!$Z$1:$Z$9,PROPERTY_BASKET!$AF$1:$AF$9)</f>
        <v>-0.11</v>
      </c>
      <c r="AQ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1:53" ht="17.25" customHeight="1" x14ac:dyDescent="0.2">
      <c r="A135" s="9" t="s">
        <v>36</v>
      </c>
      <c r="B135" s="9" t="s">
        <v>36</v>
      </c>
      <c r="C135" s="9" t="s">
        <v>36</v>
      </c>
      <c r="D135" s="9">
        <f t="shared" si="8"/>
        <v>0</v>
      </c>
      <c r="E135" s="9">
        <f t="shared" si="9"/>
        <v>0</v>
      </c>
      <c r="F135" s="9">
        <f t="shared" si="10"/>
        <v>1</v>
      </c>
      <c r="G135" s="9" t="s">
        <v>31</v>
      </c>
      <c r="H135" s="9" t="str">
        <f t="shared" si="11"/>
        <v>IIIFA</v>
      </c>
      <c r="I135" t="s">
        <v>38</v>
      </c>
      <c r="J135" s="11">
        <v>14.868600000000001</v>
      </c>
      <c r="K135" s="9">
        <f>_xlfn.XLOOKUP($G135,PROPERTY_BASKET!$S$1:$S$4,PROPERTY_BASKET!$U$1:$U$4)</f>
        <v>2.5299999999999998</v>
      </c>
      <c r="L135">
        <v>44.055999999999997</v>
      </c>
      <c r="M135">
        <v>0.25</v>
      </c>
      <c r="N135">
        <v>1.19</v>
      </c>
      <c r="O135">
        <v>207</v>
      </c>
      <c r="P135">
        <v>0.36</v>
      </c>
      <c r="Q135">
        <v>7.4169999999999998</v>
      </c>
      <c r="R135">
        <v>2.33</v>
      </c>
      <c r="S135">
        <v>82</v>
      </c>
      <c r="T135">
        <f>$D135*VLOOKUP($D$1, PROPERTY_BASKET!$A$6:$J$9, 5, FALSE) + $E135*VLOOKUP($E$1, PROPERTY_BASKET!$A$6:$J$9, 5, FALSE) + $F135*VLOOKUP($F$1, PROPERTY_BASKET!$A$6:$J$9, 5, FALSE)</f>
        <v>1.98</v>
      </c>
      <c r="U135">
        <f>$D135*VLOOKUP($D$1, PROPERTY_BASKET!$A$6:$J$9, 6, FALSE) + $E135*VLOOKUP($E$1, PROPERTY_BASKET!$A$6:$J$9, 6, FALSE) + $F135*VLOOKUP($F$1, PROPERTY_BASKET!$A$6:$J$9, 6, FALSE)</f>
        <v>126.9</v>
      </c>
      <c r="V135">
        <f>$D135*VLOOKUP($D$1, PROPERTY_BASKET!$A$6:$J$9, 4, FALSE) + $E135*VLOOKUP($E$1, PROPERTY_BASKET!$A$6:$J$9, 4, FALSE) + $F135*VLOOKUP($F$1, PROPERTY_BASKET!$A$6:$J$9, 4, FALSE)</f>
        <v>3.06</v>
      </c>
      <c r="W135">
        <f>$D135*VLOOKUP($D$1, PROPERTY_BASKET!$A$6:$J$9, 3, FALSE) + $E135*VLOOKUP($E$1, PROPERTY_BASKET!$A$6:$J$9, 3, FALSE) + $F135*VLOOKUP($F$1, PROPERTY_BASKET!$A$6:$J$9, 3, FALSE)</f>
        <v>10.451000000000001</v>
      </c>
      <c r="X135">
        <f>$D135*VLOOKUP($D$1, PROPERTY_BASKET!$A$6:$J$9, 2, FALSE) + $E135*VLOOKUP($E$1, PROPERTY_BASKET!$A$6:$J$9, 2, FALSE) + $F135*VLOOKUP($F$1, PROPERTY_BASKET!$A$6:$J$9, 2, FALSE)</f>
        <v>2.66</v>
      </c>
      <c r="Y135">
        <f>$D135*VLOOKUP($D$1, PROPERTY_BASKET!$A$6:$J$9, 10, FALSE) + $E135*VLOOKUP($E$1, PROPERTY_BASKET!$A$6:$J$9, 10, FALSE) + $F135*VLOOKUP($F$1, PROPERTY_BASKET!$A$6:$J$9, 10, FALSE)</f>
        <v>53</v>
      </c>
      <c r="AG135" s="9">
        <f>_xlfn.XLOOKUP(G135,PROPERTY_BASKET!$S$1:$S$4,PROPERTY_BASKET!$X$1:$X$4)</f>
        <v>0.25</v>
      </c>
      <c r="AH135" s="9">
        <f>_xlfn.XLOOKUP($G135,PROPERTY_BASKET!$S$1:$S$4,PROPERTY_BASKET!$T$1:$T$4)</f>
        <v>44.055999999999997</v>
      </c>
      <c r="AI135" s="9">
        <f>_xlfn.XLOOKUP($G135,PROPERTY_BASKET!$S$1:$S$4,PROPERTY_BASKET!$U$1:$U$4)</f>
        <v>2.5299999999999998</v>
      </c>
      <c r="AJ135" s="9">
        <f>_xlfn.XLOOKUP($G135,PROPERTY_BASKET!$S$1:$S$4,PROPERTY_BASKET!$W$1:$W$4)</f>
        <v>2</v>
      </c>
      <c r="AK135" s="9">
        <f>_xlfn.XLOOKUP($I135,PROPERTY_BASKET!$Z$1:$Z$9,PROPERTY_BASKET!$AA$1:$AA$9)</f>
        <v>1.1000000000000001</v>
      </c>
      <c r="AL135" s="9">
        <f>_xlfn.XLOOKUP($I135,PROPERTY_BASKET!$Z$1:$Z$9,PROPERTY_BASKET!$AB$1:$AB$9)</f>
        <v>32.299999999999997</v>
      </c>
      <c r="AM135" s="9">
        <f>_xlfn.XLOOKUP($I135,PROPERTY_BASKET!$Z$1:$Z$9,PROPERTY_BASKET!$AC$1:$AC$9)</f>
        <v>27.3</v>
      </c>
      <c r="AN135" s="9">
        <f>_xlfn.XLOOKUP($I135,PROPERTY_BASKET!$Z$1:$Z$9,PROPERTY_BASKET!$AD$1:$AD$9)</f>
        <v>4.09</v>
      </c>
      <c r="AO135" s="9">
        <f>_xlfn.XLOOKUP($I135,PROPERTY_BASKET!$Z$1:$Z$9,PROPERTY_BASKET!$AE$1:$AE$9)</f>
        <v>96.2</v>
      </c>
      <c r="AP135" s="9">
        <f>_xlfn.XLOOKUP($I135,PROPERTY_BASKET!$Z$1:$Z$9,PROPERTY_BASKET!$AF$1:$AF$9)</f>
        <v>-0.01</v>
      </c>
      <c r="AQ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1:53" ht="17.25" customHeight="1" x14ac:dyDescent="0.2">
      <c r="A136" s="9" t="s">
        <v>30</v>
      </c>
      <c r="B136" s="9" t="s">
        <v>30</v>
      </c>
      <c r="C136" s="9" t="s">
        <v>30</v>
      </c>
      <c r="D136" s="9">
        <f t="shared" si="8"/>
        <v>1</v>
      </c>
      <c r="E136" s="9">
        <f t="shared" si="9"/>
        <v>0</v>
      </c>
      <c r="F136" s="9">
        <f t="shared" si="10"/>
        <v>0</v>
      </c>
      <c r="G136" s="9" t="s">
        <v>31</v>
      </c>
      <c r="H136" s="9" t="str">
        <f t="shared" si="11"/>
        <v>ClClClFA</v>
      </c>
      <c r="I136" t="s">
        <v>39</v>
      </c>
      <c r="J136" s="11">
        <v>14.845000000000001</v>
      </c>
      <c r="K136" s="9">
        <f>_xlfn.XLOOKUP($G136,PROPERTY_BASKET!$S$1:$S$4,PROPERTY_BASKET!$U$1:$U$4)</f>
        <v>2.5299999999999998</v>
      </c>
      <c r="L136">
        <v>44.055999999999997</v>
      </c>
      <c r="M136">
        <v>0.25</v>
      </c>
      <c r="N136">
        <v>1.19</v>
      </c>
      <c r="O136">
        <v>207</v>
      </c>
      <c r="P136">
        <v>0.36</v>
      </c>
      <c r="Q136">
        <v>7.4169999999999998</v>
      </c>
      <c r="R136">
        <v>2.33</v>
      </c>
      <c r="S136">
        <v>82</v>
      </c>
      <c r="T136">
        <f>$D136*VLOOKUP($D$1, PROPERTY_BASKET!$A$6:$J$9, 5, FALSE) + $E136*VLOOKUP($E$1, PROPERTY_BASKET!$A$6:$J$9, 5, FALSE) + $F136*VLOOKUP($F$1, PROPERTY_BASKET!$A$6:$J$9, 5, FALSE)</f>
        <v>1.81</v>
      </c>
      <c r="U136">
        <f>$D136*VLOOKUP($D$1, PROPERTY_BASKET!$A$6:$J$9, 6, FALSE) + $E136*VLOOKUP($E$1, PROPERTY_BASKET!$A$6:$J$9, 6, FALSE) + $F136*VLOOKUP($F$1, PROPERTY_BASKET!$A$6:$J$9, 6, FALSE)</f>
        <v>35.450000000000003</v>
      </c>
      <c r="V136">
        <f>$D136*VLOOKUP($D$1, PROPERTY_BASKET!$A$6:$J$9, 4, FALSE) + $E136*VLOOKUP($E$1, PROPERTY_BASKET!$A$6:$J$9, 4, FALSE) + $F136*VLOOKUP($F$1, PROPERTY_BASKET!$A$6:$J$9, 4, FALSE)</f>
        <v>3.617</v>
      </c>
      <c r="W136">
        <f>$D136*VLOOKUP($D$1, PROPERTY_BASKET!$A$6:$J$9, 3, FALSE) + $E136*VLOOKUP($E$1, PROPERTY_BASKET!$A$6:$J$9, 3, FALSE) + $F136*VLOOKUP($F$1, PROPERTY_BASKET!$A$6:$J$9, 3, FALSE)</f>
        <v>12.968</v>
      </c>
      <c r="X136">
        <f>$D136*VLOOKUP($D$1, PROPERTY_BASKET!$A$6:$J$9, 2, FALSE) + $E136*VLOOKUP($E$1, PROPERTY_BASKET!$A$6:$J$9, 2, FALSE) + $F136*VLOOKUP($F$1, PROPERTY_BASKET!$A$6:$J$9, 2, FALSE)</f>
        <v>3.16</v>
      </c>
      <c r="Y136">
        <f>$D136*VLOOKUP($D$1, PROPERTY_BASKET!$A$6:$J$9, 10, FALSE) + $E136*VLOOKUP($E$1, PROPERTY_BASKET!$A$6:$J$9, 10, FALSE) + $F136*VLOOKUP($F$1, PROPERTY_BASKET!$A$6:$J$9, 10, FALSE)</f>
        <v>17</v>
      </c>
      <c r="AG136" s="9">
        <f>_xlfn.XLOOKUP(G136,PROPERTY_BASKET!$S$1:$S$4,PROPERTY_BASKET!$X$1:$X$4)</f>
        <v>0.25</v>
      </c>
      <c r="AH136" s="9">
        <f>_xlfn.XLOOKUP($G136,PROPERTY_BASKET!$S$1:$S$4,PROPERTY_BASKET!$T$1:$T$4)</f>
        <v>44.055999999999997</v>
      </c>
      <c r="AI136" s="9">
        <f>_xlfn.XLOOKUP($G136,PROPERTY_BASKET!$S$1:$S$4,PROPERTY_BASKET!$U$1:$U$4)</f>
        <v>2.5299999999999998</v>
      </c>
      <c r="AJ136" s="9">
        <f>_xlfn.XLOOKUP($G136,PROPERTY_BASKET!$S$1:$S$4,PROPERTY_BASKET!$W$1:$W$4)</f>
        <v>2</v>
      </c>
      <c r="AK136" s="9">
        <f>_xlfn.XLOOKUP($I136,PROPERTY_BASKET!$Z$1:$Z$9,PROPERTY_BASKET!$AA$1:$AA$9)</f>
        <v>0.78</v>
      </c>
      <c r="AL136" s="9">
        <f>_xlfn.XLOOKUP($I136,PROPERTY_BASKET!$Z$1:$Z$9,PROPERTY_BASKET!$AB$1:$AB$9)</f>
        <v>20.7</v>
      </c>
      <c r="AM136" s="9">
        <f>_xlfn.XLOOKUP($I136,PROPERTY_BASKET!$Z$1:$Z$9,PROPERTY_BASKET!$AC$1:$AC$9)</f>
        <v>17.5</v>
      </c>
      <c r="AN136" s="9">
        <f>_xlfn.XLOOKUP($I136,PROPERTY_BASKET!$Z$1:$Z$9,PROPERTY_BASKET!$AD$1:$AD$9)</f>
        <v>2.69</v>
      </c>
      <c r="AO136" s="9">
        <f>_xlfn.XLOOKUP($I136,PROPERTY_BASKET!$Z$1:$Z$9,PROPERTY_BASKET!$AE$1:$AE$9)</f>
        <v>73.7</v>
      </c>
      <c r="AP136" s="9">
        <f>_xlfn.XLOOKUP($I136,PROPERTY_BASKET!$Z$1:$Z$9,PROPERTY_BASKET!$AF$1:$AF$9)</f>
        <v>-0.11</v>
      </c>
      <c r="AQ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1:53" ht="17.25" customHeight="1" x14ac:dyDescent="0.2">
      <c r="A137" s="9" t="s">
        <v>29</v>
      </c>
      <c r="B137" s="9" t="s">
        <v>29</v>
      </c>
      <c r="C137" s="9" t="s">
        <v>30</v>
      </c>
      <c r="D137" s="9">
        <f t="shared" si="8"/>
        <v>0.33333333333333331</v>
      </c>
      <c r="E137" s="9">
        <f t="shared" si="9"/>
        <v>0.66666666666666663</v>
      </c>
      <c r="F137" s="9">
        <f t="shared" si="10"/>
        <v>0</v>
      </c>
      <c r="G137" s="9" t="s">
        <v>35</v>
      </c>
      <c r="H137" s="9" t="str">
        <f t="shared" si="11"/>
        <v>BrBrClMA</v>
      </c>
      <c r="I137" t="s">
        <v>39</v>
      </c>
      <c r="J137" s="11">
        <v>14.79</v>
      </c>
      <c r="K137" s="9">
        <f>_xlfn.XLOOKUP($G137,PROPERTY_BASKET!$S$1:$S$4,PROPERTY_BASKET!$U$1:$U$4)</f>
        <v>2.17</v>
      </c>
      <c r="L137">
        <v>32.07</v>
      </c>
      <c r="M137">
        <v>2.2999999999999998</v>
      </c>
      <c r="N137">
        <v>1.19</v>
      </c>
      <c r="O137">
        <v>207</v>
      </c>
      <c r="P137">
        <v>0.36</v>
      </c>
      <c r="Q137">
        <v>7.4169999999999998</v>
      </c>
      <c r="R137">
        <v>2.33</v>
      </c>
      <c r="S137">
        <v>82</v>
      </c>
      <c r="T137">
        <f>$D137*VLOOKUP($D$1, PROPERTY_BASKET!$A$6:$J$9, 5, FALSE) + $E137*VLOOKUP($E$1, PROPERTY_BASKET!$A$6:$J$9, 5, FALSE) + $F137*VLOOKUP($F$1, PROPERTY_BASKET!$A$6:$J$9, 5, FALSE)</f>
        <v>1.91</v>
      </c>
      <c r="U137">
        <f>$D137*VLOOKUP($D$1, PROPERTY_BASKET!$A$6:$J$9, 6, FALSE) + $E137*VLOOKUP($E$1, PROPERTY_BASKET!$A$6:$J$9, 6, FALSE) + $F137*VLOOKUP($F$1, PROPERTY_BASKET!$A$6:$J$9, 6, FALSE)</f>
        <v>65.083333333333329</v>
      </c>
      <c r="V137">
        <f>$D137*VLOOKUP($D$1, PROPERTY_BASKET!$A$6:$J$9, 4, FALSE) + $E137*VLOOKUP($E$1, PROPERTY_BASKET!$A$6:$J$9, 4, FALSE) + $F137*VLOOKUP($F$1, PROPERTY_BASKET!$A$6:$J$9, 4, FALSE)</f>
        <v>3.4489999999999998</v>
      </c>
      <c r="W137">
        <f>$D137*VLOOKUP($D$1, PROPERTY_BASKET!$A$6:$J$9, 3, FALSE) + $E137*VLOOKUP($E$1, PROPERTY_BASKET!$A$6:$J$9, 3, FALSE) + $F137*VLOOKUP($F$1, PROPERTY_BASKET!$A$6:$J$9, 3, FALSE)</f>
        <v>12.198666666666666</v>
      </c>
      <c r="X137">
        <f>$D137*VLOOKUP($D$1, PROPERTY_BASKET!$A$6:$J$9, 2, FALSE) + $E137*VLOOKUP($E$1, PROPERTY_BASKET!$A$6:$J$9, 2, FALSE) + $F137*VLOOKUP($F$1, PROPERTY_BASKET!$A$6:$J$9, 2, FALSE)</f>
        <v>3.0266666666666664</v>
      </c>
      <c r="Y137">
        <f>$D137*VLOOKUP($D$1, PROPERTY_BASKET!$A$6:$J$9, 10, FALSE) + $E137*VLOOKUP($E$1, PROPERTY_BASKET!$A$6:$J$9, 10, FALSE) + $F137*VLOOKUP($F$1, PROPERTY_BASKET!$A$6:$J$9, 10, FALSE)</f>
        <v>29</v>
      </c>
      <c r="AG137" s="9">
        <f>_xlfn.XLOOKUP(G137,PROPERTY_BASKET!$S$1:$S$4,PROPERTY_BASKET!$X$1:$X$4)</f>
        <v>2.2999999999999998</v>
      </c>
      <c r="AH137" s="9">
        <f>_xlfn.XLOOKUP($G137,PROPERTY_BASKET!$S$1:$S$4,PROPERTY_BASKET!$T$1:$T$4)</f>
        <v>32.07</v>
      </c>
      <c r="AI137" s="9">
        <f>_xlfn.XLOOKUP($G137,PROPERTY_BASKET!$S$1:$S$4,PROPERTY_BASKET!$U$1:$U$4)</f>
        <v>2.17</v>
      </c>
      <c r="AJ137" s="9">
        <f>_xlfn.XLOOKUP($G137,PROPERTY_BASKET!$S$1:$S$4,PROPERTY_BASKET!$W$1:$W$4)</f>
        <v>3</v>
      </c>
      <c r="AK137" s="9">
        <f>_xlfn.XLOOKUP($I137,PROPERTY_BASKET!$Z$1:$Z$9,PROPERTY_BASKET!$AA$1:$AA$9)</f>
        <v>0.78</v>
      </c>
      <c r="AL137" s="9">
        <f>_xlfn.XLOOKUP($I137,PROPERTY_BASKET!$Z$1:$Z$9,PROPERTY_BASKET!$AB$1:$AB$9)</f>
        <v>20.7</v>
      </c>
      <c r="AM137" s="9">
        <f>_xlfn.XLOOKUP($I137,PROPERTY_BASKET!$Z$1:$Z$9,PROPERTY_BASKET!$AC$1:$AC$9)</f>
        <v>17.5</v>
      </c>
      <c r="AN137" s="9">
        <f>_xlfn.XLOOKUP($I137,PROPERTY_BASKET!$Z$1:$Z$9,PROPERTY_BASKET!$AD$1:$AD$9)</f>
        <v>2.69</v>
      </c>
      <c r="AO137" s="9">
        <f>_xlfn.XLOOKUP($I137,PROPERTY_BASKET!$Z$1:$Z$9,PROPERTY_BASKET!$AE$1:$AE$9)</f>
        <v>73.7</v>
      </c>
      <c r="AP137" s="9">
        <f>_xlfn.XLOOKUP($I137,PROPERTY_BASKET!$Z$1:$Z$9,PROPERTY_BASKET!$AF$1:$AF$9)</f>
        <v>-0.11</v>
      </c>
      <c r="AQ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1:53" ht="17.25" customHeight="1" x14ac:dyDescent="0.2">
      <c r="A138" s="9" t="s">
        <v>36</v>
      </c>
      <c r="B138" s="9" t="s">
        <v>36</v>
      </c>
      <c r="C138" s="9" t="s">
        <v>29</v>
      </c>
      <c r="D138" s="9">
        <f t="shared" si="8"/>
        <v>0</v>
      </c>
      <c r="E138" s="9">
        <f t="shared" si="9"/>
        <v>0.33333333333333331</v>
      </c>
      <c r="F138" s="9">
        <f t="shared" si="10"/>
        <v>0.66666666666666663</v>
      </c>
      <c r="G138" s="9" t="s">
        <v>33</v>
      </c>
      <c r="H138" s="9" t="str">
        <f t="shared" si="11"/>
        <v>IIBrCs</v>
      </c>
      <c r="I138" t="s">
        <v>39</v>
      </c>
      <c r="J138" s="11">
        <v>14.7692</v>
      </c>
      <c r="K138" s="9">
        <f>_xlfn.XLOOKUP($G138,PROPERTY_BASKET!$S$1:$S$4,PROPERTY_BASKET!$U$1:$U$4)</f>
        <v>1.7</v>
      </c>
      <c r="L138">
        <v>132.91</v>
      </c>
      <c r="M138">
        <v>0</v>
      </c>
      <c r="N138">
        <v>1.19</v>
      </c>
      <c r="O138">
        <v>207</v>
      </c>
      <c r="P138">
        <v>0.36</v>
      </c>
      <c r="Q138">
        <v>7.4169999999999998</v>
      </c>
      <c r="R138">
        <v>2.33</v>
      </c>
      <c r="S138">
        <v>82</v>
      </c>
      <c r="T138">
        <f>$D138*VLOOKUP($D$1, PROPERTY_BASKET!$A$6:$J$9, 5, FALSE) + $E138*VLOOKUP($E$1, PROPERTY_BASKET!$A$6:$J$9, 5, FALSE) + $F138*VLOOKUP($F$1, PROPERTY_BASKET!$A$6:$J$9, 5, FALSE)</f>
        <v>1.9733333333333332</v>
      </c>
      <c r="U138">
        <f>$D138*VLOOKUP($D$1, PROPERTY_BASKET!$A$6:$J$9, 6, FALSE) + $E138*VLOOKUP($E$1, PROPERTY_BASKET!$A$6:$J$9, 6, FALSE) + $F138*VLOOKUP($F$1, PROPERTY_BASKET!$A$6:$J$9, 6, FALSE)</f>
        <v>111.23333333333332</v>
      </c>
      <c r="V138">
        <f>$D138*VLOOKUP($D$1, PROPERTY_BASKET!$A$6:$J$9, 4, FALSE) + $E138*VLOOKUP($E$1, PROPERTY_BASKET!$A$6:$J$9, 4, FALSE) + $F138*VLOOKUP($F$1, PROPERTY_BASKET!$A$6:$J$9, 4, FALSE)</f>
        <v>3.1616666666666666</v>
      </c>
      <c r="W138">
        <f>$D138*VLOOKUP($D$1, PROPERTY_BASKET!$A$6:$J$9, 3, FALSE) + $E138*VLOOKUP($E$1, PROPERTY_BASKET!$A$6:$J$9, 3, FALSE) + $F138*VLOOKUP($F$1, PROPERTY_BASKET!$A$6:$J$9, 3, FALSE)</f>
        <v>10.905333333333333</v>
      </c>
      <c r="X138">
        <f>$D138*VLOOKUP($D$1, PROPERTY_BASKET!$A$6:$J$9, 2, FALSE) + $E138*VLOOKUP($E$1, PROPERTY_BASKET!$A$6:$J$9, 2, FALSE) + $F138*VLOOKUP($F$1, PROPERTY_BASKET!$A$6:$J$9, 2, FALSE)</f>
        <v>2.76</v>
      </c>
      <c r="Y138">
        <f>$D138*VLOOKUP($D$1, PROPERTY_BASKET!$A$6:$J$9, 10, FALSE) + $E138*VLOOKUP($E$1, PROPERTY_BASKET!$A$6:$J$9, 10, FALSE) + $F138*VLOOKUP($F$1, PROPERTY_BASKET!$A$6:$J$9, 10, FALSE)</f>
        <v>46.999999999999993</v>
      </c>
      <c r="AG138" s="9">
        <f>_xlfn.XLOOKUP(G138,PROPERTY_BASKET!$S$1:$S$4,PROPERTY_BASKET!$X$1:$X$4)</f>
        <v>0</v>
      </c>
      <c r="AH138" s="9">
        <f>_xlfn.XLOOKUP($G138,PROPERTY_BASKET!$S$1:$S$4,PROPERTY_BASKET!$T$1:$T$4)</f>
        <v>132.91</v>
      </c>
      <c r="AI138" s="9">
        <f>_xlfn.XLOOKUP($G138,PROPERTY_BASKET!$S$1:$S$4,PROPERTY_BASKET!$U$1:$U$4)</f>
        <v>1.7</v>
      </c>
      <c r="AJ138" s="9">
        <f>_xlfn.XLOOKUP($G138,PROPERTY_BASKET!$S$1:$S$4,PROPERTY_BASKET!$W$1:$W$4)</f>
        <v>0</v>
      </c>
      <c r="AK138" s="9">
        <f>_xlfn.XLOOKUP($I138,PROPERTY_BASKET!$Z$1:$Z$9,PROPERTY_BASKET!$AA$1:$AA$9)</f>
        <v>0.78</v>
      </c>
      <c r="AL138" s="9">
        <f>_xlfn.XLOOKUP($I138,PROPERTY_BASKET!$Z$1:$Z$9,PROPERTY_BASKET!$AB$1:$AB$9)</f>
        <v>20.7</v>
      </c>
      <c r="AM138" s="9">
        <f>_xlfn.XLOOKUP($I138,PROPERTY_BASKET!$Z$1:$Z$9,PROPERTY_BASKET!$AC$1:$AC$9)</f>
        <v>17.5</v>
      </c>
      <c r="AN138" s="9">
        <f>_xlfn.XLOOKUP($I138,PROPERTY_BASKET!$Z$1:$Z$9,PROPERTY_BASKET!$AD$1:$AD$9)</f>
        <v>2.69</v>
      </c>
      <c r="AO138" s="9">
        <f>_xlfn.XLOOKUP($I138,PROPERTY_BASKET!$Z$1:$Z$9,PROPERTY_BASKET!$AE$1:$AE$9)</f>
        <v>73.7</v>
      </c>
      <c r="AP138" s="9">
        <f>_xlfn.XLOOKUP($I138,PROPERTY_BASKET!$Z$1:$Z$9,PROPERTY_BASKET!$AF$1:$AF$9)</f>
        <v>-0.11</v>
      </c>
      <c r="AQ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1:53" ht="17.25" customHeight="1" x14ac:dyDescent="0.2">
      <c r="A139" s="9" t="s">
        <v>36</v>
      </c>
      <c r="B139" s="9" t="s">
        <v>29</v>
      </c>
      <c r="C139" s="9" t="s">
        <v>30</v>
      </c>
      <c r="D139" s="9">
        <f t="shared" si="8"/>
        <v>0.33333333333333331</v>
      </c>
      <c r="E139" s="9">
        <f t="shared" si="9"/>
        <v>0.33333333333333331</v>
      </c>
      <c r="F139" s="9">
        <f t="shared" si="10"/>
        <v>0.33333333333333331</v>
      </c>
      <c r="G139" s="9" t="s">
        <v>35</v>
      </c>
      <c r="H139" s="9" t="str">
        <f t="shared" si="11"/>
        <v>IBrClMA</v>
      </c>
      <c r="I139" t="s">
        <v>39</v>
      </c>
      <c r="J139" s="11">
        <v>14.6547</v>
      </c>
      <c r="K139" s="9">
        <f>_xlfn.XLOOKUP($G139,PROPERTY_BASKET!$S$1:$S$4,PROPERTY_BASKET!$U$1:$U$4)</f>
        <v>2.17</v>
      </c>
      <c r="L139">
        <v>32.07</v>
      </c>
      <c r="M139">
        <v>2.2999999999999998</v>
      </c>
      <c r="N139">
        <v>1.19</v>
      </c>
      <c r="O139">
        <v>207</v>
      </c>
      <c r="P139">
        <v>0.36</v>
      </c>
      <c r="Q139">
        <v>7.4169999999999998</v>
      </c>
      <c r="R139">
        <v>2.33</v>
      </c>
      <c r="S139">
        <v>82</v>
      </c>
      <c r="T139">
        <f>$D139*VLOOKUP($D$1, PROPERTY_BASKET!$A$6:$J$9, 5, FALSE) + $E139*VLOOKUP($E$1, PROPERTY_BASKET!$A$6:$J$9, 5, FALSE) + $F139*VLOOKUP($F$1, PROPERTY_BASKET!$A$6:$J$9, 5, FALSE)</f>
        <v>1.9166666666666665</v>
      </c>
      <c r="U139">
        <f>$D139*VLOOKUP($D$1, PROPERTY_BASKET!$A$6:$J$9, 6, FALSE) + $E139*VLOOKUP($E$1, PROPERTY_BASKET!$A$6:$J$9, 6, FALSE) + $F139*VLOOKUP($F$1, PROPERTY_BASKET!$A$6:$J$9, 6, FALSE)</f>
        <v>80.75</v>
      </c>
      <c r="V139">
        <f>$D139*VLOOKUP($D$1, PROPERTY_BASKET!$A$6:$J$9, 4, FALSE) + $E139*VLOOKUP($E$1, PROPERTY_BASKET!$A$6:$J$9, 4, FALSE) + $F139*VLOOKUP($F$1, PROPERTY_BASKET!$A$6:$J$9, 4, FALSE)</f>
        <v>3.3473333333333333</v>
      </c>
      <c r="W139">
        <f>$D139*VLOOKUP($D$1, PROPERTY_BASKET!$A$6:$J$9, 3, FALSE) + $E139*VLOOKUP($E$1, PROPERTY_BASKET!$A$6:$J$9, 3, FALSE) + $F139*VLOOKUP($F$1, PROPERTY_BASKET!$A$6:$J$9, 3, FALSE)</f>
        <v>11.744333333333332</v>
      </c>
      <c r="X139">
        <f>$D139*VLOOKUP($D$1, PROPERTY_BASKET!$A$6:$J$9, 2, FALSE) + $E139*VLOOKUP($E$1, PROPERTY_BASKET!$A$6:$J$9, 2, FALSE) + $F139*VLOOKUP($F$1, PROPERTY_BASKET!$A$6:$J$9, 2, FALSE)</f>
        <v>2.9266666666666667</v>
      </c>
      <c r="Y139">
        <f>$D139*VLOOKUP($D$1, PROPERTY_BASKET!$A$6:$J$9, 10, FALSE) + $E139*VLOOKUP($E$1, PROPERTY_BASKET!$A$6:$J$9, 10, FALSE) + $F139*VLOOKUP($F$1, PROPERTY_BASKET!$A$6:$J$9, 10, FALSE)</f>
        <v>35</v>
      </c>
      <c r="AG139" s="9">
        <f>_xlfn.XLOOKUP(G139,PROPERTY_BASKET!$S$1:$S$4,PROPERTY_BASKET!$X$1:$X$4)</f>
        <v>2.2999999999999998</v>
      </c>
      <c r="AH139" s="9">
        <f>_xlfn.XLOOKUP($G139,PROPERTY_BASKET!$S$1:$S$4,PROPERTY_BASKET!$T$1:$T$4)</f>
        <v>32.07</v>
      </c>
      <c r="AI139" s="9">
        <f>_xlfn.XLOOKUP($G139,PROPERTY_BASKET!$S$1:$S$4,PROPERTY_BASKET!$U$1:$U$4)</f>
        <v>2.17</v>
      </c>
      <c r="AJ139" s="9">
        <f>_xlfn.XLOOKUP($G139,PROPERTY_BASKET!$S$1:$S$4,PROPERTY_BASKET!$W$1:$W$4)</f>
        <v>3</v>
      </c>
      <c r="AK139" s="9">
        <f>_xlfn.XLOOKUP($I139,PROPERTY_BASKET!$Z$1:$Z$9,PROPERTY_BASKET!$AA$1:$AA$9)</f>
        <v>0.78</v>
      </c>
      <c r="AL139" s="9">
        <f>_xlfn.XLOOKUP($I139,PROPERTY_BASKET!$Z$1:$Z$9,PROPERTY_BASKET!$AB$1:$AB$9)</f>
        <v>20.7</v>
      </c>
      <c r="AM139" s="9">
        <f>_xlfn.XLOOKUP($I139,PROPERTY_BASKET!$Z$1:$Z$9,PROPERTY_BASKET!$AC$1:$AC$9)</f>
        <v>17.5</v>
      </c>
      <c r="AN139" s="9">
        <f>_xlfn.XLOOKUP($I139,PROPERTY_BASKET!$Z$1:$Z$9,PROPERTY_BASKET!$AD$1:$AD$9)</f>
        <v>2.69</v>
      </c>
      <c r="AO139" s="9">
        <f>_xlfn.XLOOKUP($I139,PROPERTY_BASKET!$Z$1:$Z$9,PROPERTY_BASKET!$AE$1:$AE$9)</f>
        <v>73.7</v>
      </c>
      <c r="AP139" s="9">
        <f>_xlfn.XLOOKUP($I139,PROPERTY_BASKET!$Z$1:$Z$9,PROPERTY_BASKET!$AF$1:$AF$9)</f>
        <v>-0.11</v>
      </c>
      <c r="AQ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1:53" ht="17.25" customHeight="1" x14ac:dyDescent="0.2">
      <c r="A140" s="9" t="s">
        <v>29</v>
      </c>
      <c r="B140" s="9" t="s">
        <v>29</v>
      </c>
      <c r="C140" s="9" t="s">
        <v>30</v>
      </c>
      <c r="D140" s="9">
        <f t="shared" si="8"/>
        <v>0.33333333333333331</v>
      </c>
      <c r="E140" s="9">
        <f t="shared" si="9"/>
        <v>0.66666666666666663</v>
      </c>
      <c r="F140" s="9">
        <f t="shared" si="10"/>
        <v>0</v>
      </c>
      <c r="G140" s="9" t="s">
        <v>31</v>
      </c>
      <c r="H140" s="9" t="str">
        <f t="shared" si="11"/>
        <v>BrBrClFA</v>
      </c>
      <c r="I140" t="s">
        <v>41</v>
      </c>
      <c r="J140" s="11">
        <v>14.561400000000001</v>
      </c>
      <c r="K140" s="9">
        <f>_xlfn.XLOOKUP($G140,PROPERTY_BASKET!$S$1:$S$4,PROPERTY_BASKET!$U$1:$U$4)</f>
        <v>2.5299999999999998</v>
      </c>
      <c r="L140">
        <v>44.055999999999997</v>
      </c>
      <c r="M140">
        <v>0.25</v>
      </c>
      <c r="N140">
        <v>1.19</v>
      </c>
      <c r="O140">
        <v>207</v>
      </c>
      <c r="P140">
        <v>0.36</v>
      </c>
      <c r="Q140">
        <v>7.4169999999999998</v>
      </c>
      <c r="R140">
        <v>2.33</v>
      </c>
      <c r="S140">
        <v>82</v>
      </c>
      <c r="T140">
        <f>$D140*VLOOKUP($D$1, PROPERTY_BASKET!$A$6:$J$9, 5, FALSE) + $E140*VLOOKUP($E$1, PROPERTY_BASKET!$A$6:$J$9, 5, FALSE) + $F140*VLOOKUP($F$1, PROPERTY_BASKET!$A$6:$J$9, 5, FALSE)</f>
        <v>1.91</v>
      </c>
      <c r="U140">
        <f>$D140*VLOOKUP($D$1, PROPERTY_BASKET!$A$6:$J$9, 6, FALSE) + $E140*VLOOKUP($E$1, PROPERTY_BASKET!$A$6:$J$9, 6, FALSE) + $F140*VLOOKUP($F$1, PROPERTY_BASKET!$A$6:$J$9, 6, FALSE)</f>
        <v>65.083333333333329</v>
      </c>
      <c r="V140">
        <f>$D140*VLOOKUP($D$1, PROPERTY_BASKET!$A$6:$J$9, 4, FALSE) + $E140*VLOOKUP($E$1, PROPERTY_BASKET!$A$6:$J$9, 4, FALSE) + $F140*VLOOKUP($F$1, PROPERTY_BASKET!$A$6:$J$9, 4, FALSE)</f>
        <v>3.4489999999999998</v>
      </c>
      <c r="W140">
        <f>$D140*VLOOKUP($D$1, PROPERTY_BASKET!$A$6:$J$9, 3, FALSE) + $E140*VLOOKUP($E$1, PROPERTY_BASKET!$A$6:$J$9, 3, FALSE) + $F140*VLOOKUP($F$1, PROPERTY_BASKET!$A$6:$J$9, 3, FALSE)</f>
        <v>12.198666666666666</v>
      </c>
      <c r="X140">
        <f>$D140*VLOOKUP($D$1, PROPERTY_BASKET!$A$6:$J$9, 2, FALSE) + $E140*VLOOKUP($E$1, PROPERTY_BASKET!$A$6:$J$9, 2, FALSE) + $F140*VLOOKUP($F$1, PROPERTY_BASKET!$A$6:$J$9, 2, FALSE)</f>
        <v>3.0266666666666664</v>
      </c>
      <c r="Y140">
        <f>$D140*VLOOKUP($D$1, PROPERTY_BASKET!$A$6:$J$9, 10, FALSE) + $E140*VLOOKUP($E$1, PROPERTY_BASKET!$A$6:$J$9, 10, FALSE) + $F140*VLOOKUP($F$1, PROPERTY_BASKET!$A$6:$J$9, 10, FALSE)</f>
        <v>29</v>
      </c>
      <c r="AG140" s="9">
        <f>_xlfn.XLOOKUP(G140,PROPERTY_BASKET!$S$1:$S$4,PROPERTY_BASKET!$X$1:$X$4)</f>
        <v>0.25</v>
      </c>
      <c r="AH140" s="9">
        <f>_xlfn.XLOOKUP($G140,PROPERTY_BASKET!$S$1:$S$4,PROPERTY_BASKET!$T$1:$T$4)</f>
        <v>44.055999999999997</v>
      </c>
      <c r="AI140" s="9">
        <f>_xlfn.XLOOKUP($G140,PROPERTY_BASKET!$S$1:$S$4,PROPERTY_BASKET!$U$1:$U$4)</f>
        <v>2.5299999999999998</v>
      </c>
      <c r="AJ140" s="9">
        <f>_xlfn.XLOOKUP($G140,PROPERTY_BASKET!$S$1:$S$4,PROPERTY_BASKET!$W$1:$W$4)</f>
        <v>2</v>
      </c>
      <c r="AK140" s="9">
        <f>_xlfn.XLOOKUP($I140,PROPERTY_BASKET!$Z$1:$Z$9,PROPERTY_BASKET!$AA$1:$AA$9)</f>
        <v>1.05</v>
      </c>
      <c r="AL140" s="9">
        <f>_xlfn.XLOOKUP($I140,PROPERTY_BASKET!$Z$1:$Z$9,PROPERTY_BASKET!$AB$1:$AB$9)</f>
        <v>40.24</v>
      </c>
      <c r="AM140" s="9">
        <f>_xlfn.XLOOKUP($I140,PROPERTY_BASKET!$Z$1:$Z$9,PROPERTY_BASKET!$AC$1:$AC$9)</f>
        <v>18.3</v>
      </c>
      <c r="AN140" s="9">
        <f>_xlfn.XLOOKUP($I140,PROPERTY_BASKET!$Z$1:$Z$9,PROPERTY_BASKET!$AD$1:$AD$9)</f>
        <v>4.24</v>
      </c>
      <c r="AO140" s="9">
        <f>_xlfn.XLOOKUP($I140,PROPERTY_BASKET!$Z$1:$Z$9,PROPERTY_BASKET!$AE$1:$AE$9)</f>
        <v>76.5</v>
      </c>
      <c r="AP140" s="9">
        <f>_xlfn.XLOOKUP($I140,PROPERTY_BASKET!$Z$1:$Z$9,PROPERTY_BASKET!$AF$1:$AF$9)</f>
        <v>-0.1</v>
      </c>
      <c r="AQ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1:53" ht="17.25" customHeight="1" x14ac:dyDescent="0.2">
      <c r="A141" s="9" t="s">
        <v>36</v>
      </c>
      <c r="B141" s="9" t="s">
        <v>36</v>
      </c>
      <c r="C141" s="9" t="s">
        <v>30</v>
      </c>
      <c r="D141" s="9">
        <f t="shared" si="8"/>
        <v>0.33333333333333331</v>
      </c>
      <c r="E141" s="9">
        <f t="shared" si="9"/>
        <v>0</v>
      </c>
      <c r="F141" s="9">
        <f t="shared" si="10"/>
        <v>0.66666666666666663</v>
      </c>
      <c r="G141" s="9" t="s">
        <v>35</v>
      </c>
      <c r="H141" s="9" t="str">
        <f t="shared" si="11"/>
        <v>IIClMA</v>
      </c>
      <c r="I141" t="s">
        <v>39</v>
      </c>
      <c r="J141" s="11">
        <v>14.452500000000001</v>
      </c>
      <c r="K141" s="9">
        <f>_xlfn.XLOOKUP($G141,PROPERTY_BASKET!$S$1:$S$4,PROPERTY_BASKET!$U$1:$U$4)</f>
        <v>2.17</v>
      </c>
      <c r="L141">
        <v>32.07</v>
      </c>
      <c r="M141">
        <v>2.2999999999999998</v>
      </c>
      <c r="N141">
        <v>1.19</v>
      </c>
      <c r="O141">
        <v>207</v>
      </c>
      <c r="P141">
        <v>0.36</v>
      </c>
      <c r="Q141">
        <v>7.4169999999999998</v>
      </c>
      <c r="R141">
        <v>2.33</v>
      </c>
      <c r="S141">
        <v>82</v>
      </c>
      <c r="T141">
        <f>$D141*VLOOKUP($D$1, PROPERTY_BASKET!$A$6:$J$9, 5, FALSE) + $E141*VLOOKUP($E$1, PROPERTY_BASKET!$A$6:$J$9, 5, FALSE) + $F141*VLOOKUP($F$1, PROPERTY_BASKET!$A$6:$J$9, 5, FALSE)</f>
        <v>1.9233333333333331</v>
      </c>
      <c r="U141">
        <f>$D141*VLOOKUP($D$1, PROPERTY_BASKET!$A$6:$J$9, 6, FALSE) + $E141*VLOOKUP($E$1, PROPERTY_BASKET!$A$6:$J$9, 6, FALSE) + $F141*VLOOKUP($F$1, PROPERTY_BASKET!$A$6:$J$9, 6, FALSE)</f>
        <v>96.416666666666657</v>
      </c>
      <c r="V141">
        <f>$D141*VLOOKUP($D$1, PROPERTY_BASKET!$A$6:$J$9, 4, FALSE) + $E141*VLOOKUP($E$1, PROPERTY_BASKET!$A$6:$J$9, 4, FALSE) + $F141*VLOOKUP($F$1, PROPERTY_BASKET!$A$6:$J$9, 4, FALSE)</f>
        <v>3.2456666666666667</v>
      </c>
      <c r="W141">
        <f>$D141*VLOOKUP($D$1, PROPERTY_BASKET!$A$6:$J$9, 3, FALSE) + $E141*VLOOKUP($E$1, PROPERTY_BASKET!$A$6:$J$9, 3, FALSE) + $F141*VLOOKUP($F$1, PROPERTY_BASKET!$A$6:$J$9, 3, FALSE)</f>
        <v>11.29</v>
      </c>
      <c r="X141">
        <f>$D141*VLOOKUP($D$1, PROPERTY_BASKET!$A$6:$J$9, 2, FALSE) + $E141*VLOOKUP($E$1, PROPERTY_BASKET!$A$6:$J$9, 2, FALSE) + $F141*VLOOKUP($F$1, PROPERTY_BASKET!$A$6:$J$9, 2, FALSE)</f>
        <v>2.8266666666666667</v>
      </c>
      <c r="Y141">
        <f>$D141*VLOOKUP($D$1, PROPERTY_BASKET!$A$6:$J$9, 10, FALSE) + $E141*VLOOKUP($E$1, PROPERTY_BASKET!$A$6:$J$9, 10, FALSE) + $F141*VLOOKUP($F$1, PROPERTY_BASKET!$A$6:$J$9, 10, FALSE)</f>
        <v>40.999999999999993</v>
      </c>
      <c r="AG141" s="9">
        <f>_xlfn.XLOOKUP(G141,PROPERTY_BASKET!$S$1:$S$4,PROPERTY_BASKET!$X$1:$X$4)</f>
        <v>2.2999999999999998</v>
      </c>
      <c r="AH141" s="9">
        <f>_xlfn.XLOOKUP($G141,PROPERTY_BASKET!$S$1:$S$4,PROPERTY_BASKET!$T$1:$T$4)</f>
        <v>32.07</v>
      </c>
      <c r="AI141" s="9">
        <f>_xlfn.XLOOKUP($G141,PROPERTY_BASKET!$S$1:$S$4,PROPERTY_BASKET!$U$1:$U$4)</f>
        <v>2.17</v>
      </c>
      <c r="AJ141" s="9">
        <f>_xlfn.XLOOKUP($G141,PROPERTY_BASKET!$S$1:$S$4,PROPERTY_BASKET!$W$1:$W$4)</f>
        <v>3</v>
      </c>
      <c r="AK141" s="9">
        <f>_xlfn.XLOOKUP($I141,PROPERTY_BASKET!$Z$1:$Z$9,PROPERTY_BASKET!$AA$1:$AA$9)</f>
        <v>0.78</v>
      </c>
      <c r="AL141" s="9">
        <f>_xlfn.XLOOKUP($I141,PROPERTY_BASKET!$Z$1:$Z$9,PROPERTY_BASKET!$AB$1:$AB$9)</f>
        <v>20.7</v>
      </c>
      <c r="AM141" s="9">
        <f>_xlfn.XLOOKUP($I141,PROPERTY_BASKET!$Z$1:$Z$9,PROPERTY_BASKET!$AC$1:$AC$9)</f>
        <v>17.5</v>
      </c>
      <c r="AN141" s="9">
        <f>_xlfn.XLOOKUP($I141,PROPERTY_BASKET!$Z$1:$Z$9,PROPERTY_BASKET!$AD$1:$AD$9)</f>
        <v>2.69</v>
      </c>
      <c r="AO141" s="9">
        <f>_xlfn.XLOOKUP($I141,PROPERTY_BASKET!$Z$1:$Z$9,PROPERTY_BASKET!$AE$1:$AE$9)</f>
        <v>73.7</v>
      </c>
      <c r="AP141" s="9">
        <f>_xlfn.XLOOKUP($I141,PROPERTY_BASKET!$Z$1:$Z$9,PROPERTY_BASKET!$AF$1:$AF$9)</f>
        <v>-0.11</v>
      </c>
      <c r="AQ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1:53" ht="17.25" customHeight="1" x14ac:dyDescent="0.2">
      <c r="A142" s="9" t="s">
        <v>36</v>
      </c>
      <c r="B142" s="9" t="s">
        <v>36</v>
      </c>
      <c r="C142" s="9" t="s">
        <v>30</v>
      </c>
      <c r="D142" s="9">
        <f t="shared" ref="D142:D205" si="12">COUNTIF($A142:$C142, "Cl")/3</f>
        <v>0.33333333333333331</v>
      </c>
      <c r="E142" s="9">
        <f t="shared" ref="E142:E205" si="13">COUNTIF($A142:$C142, "Br")/3</f>
        <v>0</v>
      </c>
      <c r="F142" s="9">
        <f t="shared" ref="F142:F205" si="14">COUNTIF($A142:$C142, "I")/3</f>
        <v>0.66666666666666663</v>
      </c>
      <c r="G142" s="9" t="s">
        <v>31</v>
      </c>
      <c r="H142" s="9" t="str">
        <f t="shared" si="11"/>
        <v>IIClFA</v>
      </c>
      <c r="I142" t="s">
        <v>39</v>
      </c>
      <c r="J142" s="11">
        <v>14.452199999999999</v>
      </c>
      <c r="K142" s="9">
        <f>_xlfn.XLOOKUP($G142,PROPERTY_BASKET!$S$1:$S$4,PROPERTY_BASKET!$U$1:$U$4)</f>
        <v>2.5299999999999998</v>
      </c>
      <c r="L142">
        <v>44.055999999999997</v>
      </c>
      <c r="M142">
        <v>0.25</v>
      </c>
      <c r="N142">
        <v>1.19</v>
      </c>
      <c r="O142">
        <v>207</v>
      </c>
      <c r="P142">
        <v>0.36</v>
      </c>
      <c r="Q142">
        <v>7.4169999999999998</v>
      </c>
      <c r="R142">
        <v>2.33</v>
      </c>
      <c r="S142">
        <v>82</v>
      </c>
      <c r="T142">
        <f>$D142*VLOOKUP($D$1, PROPERTY_BASKET!$A$6:$J$9, 5, FALSE) + $E142*VLOOKUP($E$1, PROPERTY_BASKET!$A$6:$J$9, 5, FALSE) + $F142*VLOOKUP($F$1, PROPERTY_BASKET!$A$6:$J$9, 5, FALSE)</f>
        <v>1.9233333333333331</v>
      </c>
      <c r="U142">
        <f>$D142*VLOOKUP($D$1, PROPERTY_BASKET!$A$6:$J$9, 6, FALSE) + $E142*VLOOKUP($E$1, PROPERTY_BASKET!$A$6:$J$9, 6, FALSE) + $F142*VLOOKUP($F$1, PROPERTY_BASKET!$A$6:$J$9, 6, FALSE)</f>
        <v>96.416666666666657</v>
      </c>
      <c r="V142">
        <f>$D142*VLOOKUP($D$1, PROPERTY_BASKET!$A$6:$J$9, 4, FALSE) + $E142*VLOOKUP($E$1, PROPERTY_BASKET!$A$6:$J$9, 4, FALSE) + $F142*VLOOKUP($F$1, PROPERTY_BASKET!$A$6:$J$9, 4, FALSE)</f>
        <v>3.2456666666666667</v>
      </c>
      <c r="W142">
        <f>$D142*VLOOKUP($D$1, PROPERTY_BASKET!$A$6:$J$9, 3, FALSE) + $E142*VLOOKUP($E$1, PROPERTY_BASKET!$A$6:$J$9, 3, FALSE) + $F142*VLOOKUP($F$1, PROPERTY_BASKET!$A$6:$J$9, 3, FALSE)</f>
        <v>11.29</v>
      </c>
      <c r="X142">
        <f>$D142*VLOOKUP($D$1, PROPERTY_BASKET!$A$6:$J$9, 2, FALSE) + $E142*VLOOKUP($E$1, PROPERTY_BASKET!$A$6:$J$9, 2, FALSE) + $F142*VLOOKUP($F$1, PROPERTY_BASKET!$A$6:$J$9, 2, FALSE)</f>
        <v>2.8266666666666667</v>
      </c>
      <c r="Y142">
        <f>$D142*VLOOKUP($D$1, PROPERTY_BASKET!$A$6:$J$9, 10, FALSE) + $E142*VLOOKUP($E$1, PROPERTY_BASKET!$A$6:$J$9, 10, FALSE) + $F142*VLOOKUP($F$1, PROPERTY_BASKET!$A$6:$J$9, 10, FALSE)</f>
        <v>40.999999999999993</v>
      </c>
      <c r="AG142" s="9">
        <f>_xlfn.XLOOKUP(G142,PROPERTY_BASKET!$S$1:$S$4,PROPERTY_BASKET!$X$1:$X$4)</f>
        <v>0.25</v>
      </c>
      <c r="AH142" s="9">
        <f>_xlfn.XLOOKUP($G142,PROPERTY_BASKET!$S$1:$S$4,PROPERTY_BASKET!$T$1:$T$4)</f>
        <v>44.055999999999997</v>
      </c>
      <c r="AI142" s="9">
        <f>_xlfn.XLOOKUP($G142,PROPERTY_BASKET!$S$1:$S$4,PROPERTY_BASKET!$U$1:$U$4)</f>
        <v>2.5299999999999998</v>
      </c>
      <c r="AJ142" s="9">
        <f>_xlfn.XLOOKUP($G142,PROPERTY_BASKET!$S$1:$S$4,PROPERTY_BASKET!$W$1:$W$4)</f>
        <v>2</v>
      </c>
      <c r="AK142" s="9">
        <f>_xlfn.XLOOKUP($I142,PROPERTY_BASKET!$Z$1:$Z$9,PROPERTY_BASKET!$AA$1:$AA$9)</f>
        <v>0.78</v>
      </c>
      <c r="AL142" s="9">
        <f>_xlfn.XLOOKUP($I142,PROPERTY_BASKET!$Z$1:$Z$9,PROPERTY_BASKET!$AB$1:$AB$9)</f>
        <v>20.7</v>
      </c>
      <c r="AM142" s="9">
        <f>_xlfn.XLOOKUP($I142,PROPERTY_BASKET!$Z$1:$Z$9,PROPERTY_BASKET!$AC$1:$AC$9)</f>
        <v>17.5</v>
      </c>
      <c r="AN142" s="9">
        <f>_xlfn.XLOOKUP($I142,PROPERTY_BASKET!$Z$1:$Z$9,PROPERTY_BASKET!$AD$1:$AD$9)</f>
        <v>2.69</v>
      </c>
      <c r="AO142" s="9">
        <f>_xlfn.XLOOKUP($I142,PROPERTY_BASKET!$Z$1:$Z$9,PROPERTY_BASKET!$AE$1:$AE$9)</f>
        <v>73.7</v>
      </c>
      <c r="AP142" s="9">
        <f>_xlfn.XLOOKUP($I142,PROPERTY_BASKET!$Z$1:$Z$9,PROPERTY_BASKET!$AF$1:$AF$9)</f>
        <v>-0.11</v>
      </c>
      <c r="AQ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1:53" ht="17.25" customHeight="1" x14ac:dyDescent="0.2">
      <c r="A143" s="9" t="s">
        <v>36</v>
      </c>
      <c r="B143" s="9" t="s">
        <v>29</v>
      </c>
      <c r="C143" s="9" t="s">
        <v>29</v>
      </c>
      <c r="D143" s="9">
        <f t="shared" si="12"/>
        <v>0</v>
      </c>
      <c r="E143" s="9">
        <f t="shared" si="13"/>
        <v>0.66666666666666663</v>
      </c>
      <c r="F143" s="9">
        <f t="shared" si="14"/>
        <v>0.33333333333333331</v>
      </c>
      <c r="G143" s="9" t="s">
        <v>33</v>
      </c>
      <c r="H143" s="9" t="str">
        <f t="shared" si="11"/>
        <v>IBrBrCs</v>
      </c>
      <c r="I143" t="s">
        <v>39</v>
      </c>
      <c r="J143" s="11">
        <v>14.370699999999999</v>
      </c>
      <c r="K143" s="9">
        <f>_xlfn.XLOOKUP($G143,PROPERTY_BASKET!$S$1:$S$4,PROPERTY_BASKET!$U$1:$U$4)</f>
        <v>1.7</v>
      </c>
      <c r="L143">
        <v>132.91</v>
      </c>
      <c r="M143">
        <v>0</v>
      </c>
      <c r="N143">
        <v>1.19</v>
      </c>
      <c r="O143">
        <v>207</v>
      </c>
      <c r="P143">
        <v>0.36</v>
      </c>
      <c r="Q143">
        <v>7.4169999999999998</v>
      </c>
      <c r="R143">
        <v>2.33</v>
      </c>
      <c r="S143">
        <v>82</v>
      </c>
      <c r="T143">
        <f>$D143*VLOOKUP($D$1, PROPERTY_BASKET!$A$6:$J$9, 5, FALSE) + $E143*VLOOKUP($E$1, PROPERTY_BASKET!$A$6:$J$9, 5, FALSE) + $F143*VLOOKUP($F$1, PROPERTY_BASKET!$A$6:$J$9, 5, FALSE)</f>
        <v>1.9666666666666666</v>
      </c>
      <c r="U143">
        <f>$D143*VLOOKUP($D$1, PROPERTY_BASKET!$A$6:$J$9, 6, FALSE) + $E143*VLOOKUP($E$1, PROPERTY_BASKET!$A$6:$J$9, 6, FALSE) + $F143*VLOOKUP($F$1, PROPERTY_BASKET!$A$6:$J$9, 6, FALSE)</f>
        <v>95.566666666666663</v>
      </c>
      <c r="V143">
        <f>$D143*VLOOKUP($D$1, PROPERTY_BASKET!$A$6:$J$9, 4, FALSE) + $E143*VLOOKUP($E$1, PROPERTY_BASKET!$A$6:$J$9, 4, FALSE) + $F143*VLOOKUP($F$1, PROPERTY_BASKET!$A$6:$J$9, 4, FALSE)</f>
        <v>3.2633333333333332</v>
      </c>
      <c r="W143">
        <f>$D143*VLOOKUP($D$1, PROPERTY_BASKET!$A$6:$J$9, 3, FALSE) + $E143*VLOOKUP($E$1, PROPERTY_BASKET!$A$6:$J$9, 3, FALSE) + $F143*VLOOKUP($F$1, PROPERTY_BASKET!$A$6:$J$9, 3, FALSE)</f>
        <v>11.359666666666666</v>
      </c>
      <c r="X143">
        <f>$D143*VLOOKUP($D$1, PROPERTY_BASKET!$A$6:$J$9, 2, FALSE) + $E143*VLOOKUP($E$1, PROPERTY_BASKET!$A$6:$J$9, 2, FALSE) + $F143*VLOOKUP($F$1, PROPERTY_BASKET!$A$6:$J$9, 2, FALSE)</f>
        <v>2.86</v>
      </c>
      <c r="Y143">
        <f>$D143*VLOOKUP($D$1, PROPERTY_BASKET!$A$6:$J$9, 10, FALSE) + $E143*VLOOKUP($E$1, PROPERTY_BASKET!$A$6:$J$9, 10, FALSE) + $F143*VLOOKUP($F$1, PROPERTY_BASKET!$A$6:$J$9, 10, FALSE)</f>
        <v>41</v>
      </c>
      <c r="AG143" s="9">
        <f>_xlfn.XLOOKUP(G143,PROPERTY_BASKET!$S$1:$S$4,PROPERTY_BASKET!$X$1:$X$4)</f>
        <v>0</v>
      </c>
      <c r="AH143" s="9">
        <f>_xlfn.XLOOKUP($G143,PROPERTY_BASKET!$S$1:$S$4,PROPERTY_BASKET!$T$1:$T$4)</f>
        <v>132.91</v>
      </c>
      <c r="AI143" s="9">
        <f>_xlfn.XLOOKUP($G143,PROPERTY_BASKET!$S$1:$S$4,PROPERTY_BASKET!$U$1:$U$4)</f>
        <v>1.7</v>
      </c>
      <c r="AJ143" s="9">
        <f>_xlfn.XLOOKUP($G143,PROPERTY_BASKET!$S$1:$S$4,PROPERTY_BASKET!$W$1:$W$4)</f>
        <v>0</v>
      </c>
      <c r="AK143" s="9">
        <f>_xlfn.XLOOKUP($I143,PROPERTY_BASKET!$Z$1:$Z$9,PROPERTY_BASKET!$AA$1:$AA$9)</f>
        <v>0.78</v>
      </c>
      <c r="AL143" s="9">
        <f>_xlfn.XLOOKUP($I143,PROPERTY_BASKET!$Z$1:$Z$9,PROPERTY_BASKET!$AB$1:$AB$9)</f>
        <v>20.7</v>
      </c>
      <c r="AM143" s="9">
        <f>_xlfn.XLOOKUP($I143,PROPERTY_BASKET!$Z$1:$Z$9,PROPERTY_BASKET!$AC$1:$AC$9)</f>
        <v>17.5</v>
      </c>
      <c r="AN143" s="9">
        <f>_xlfn.XLOOKUP($I143,PROPERTY_BASKET!$Z$1:$Z$9,PROPERTY_BASKET!$AD$1:$AD$9)</f>
        <v>2.69</v>
      </c>
      <c r="AO143" s="9">
        <f>_xlfn.XLOOKUP($I143,PROPERTY_BASKET!$Z$1:$Z$9,PROPERTY_BASKET!$AE$1:$AE$9)</f>
        <v>73.7</v>
      </c>
      <c r="AP143" s="9">
        <f>_xlfn.XLOOKUP($I143,PROPERTY_BASKET!$Z$1:$Z$9,PROPERTY_BASKET!$AF$1:$AF$9)</f>
        <v>-0.11</v>
      </c>
      <c r="AQ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1:53" ht="17.25" customHeight="1" x14ac:dyDescent="0.2">
      <c r="A144" s="9" t="s">
        <v>29</v>
      </c>
      <c r="B144" s="9" t="s">
        <v>30</v>
      </c>
      <c r="C144" s="9" t="s">
        <v>30</v>
      </c>
      <c r="D144" s="9">
        <f t="shared" si="12"/>
        <v>0.66666666666666663</v>
      </c>
      <c r="E144" s="9">
        <f t="shared" si="13"/>
        <v>0.33333333333333331</v>
      </c>
      <c r="F144" s="9">
        <f t="shared" si="14"/>
        <v>0</v>
      </c>
      <c r="G144" s="9" t="s">
        <v>31</v>
      </c>
      <c r="H144" s="9" t="str">
        <f t="shared" si="11"/>
        <v>BrClClFA</v>
      </c>
      <c r="I144" t="s">
        <v>40</v>
      </c>
      <c r="J144" s="11">
        <v>14.196</v>
      </c>
      <c r="K144" s="9">
        <f>_xlfn.XLOOKUP($G144,PROPERTY_BASKET!$S$1:$S$4,PROPERTY_BASKET!$U$1:$U$4)</f>
        <v>2.5299999999999998</v>
      </c>
      <c r="L144">
        <v>44.055999999999997</v>
      </c>
      <c r="M144">
        <v>0.25</v>
      </c>
      <c r="N144">
        <v>1.19</v>
      </c>
      <c r="O144">
        <v>207</v>
      </c>
      <c r="P144">
        <v>0.36</v>
      </c>
      <c r="Q144">
        <v>7.4169999999999998</v>
      </c>
      <c r="R144">
        <v>2.33</v>
      </c>
      <c r="S144">
        <v>82</v>
      </c>
      <c r="T144">
        <f>$D144*VLOOKUP($D$1, PROPERTY_BASKET!$A$6:$J$9, 5, FALSE) + $E144*VLOOKUP($E$1, PROPERTY_BASKET!$A$6:$J$9, 5, FALSE) + $F144*VLOOKUP($F$1, PROPERTY_BASKET!$A$6:$J$9, 5, FALSE)</f>
        <v>1.8599999999999999</v>
      </c>
      <c r="U144">
        <f>$D144*VLOOKUP($D$1, PROPERTY_BASKET!$A$6:$J$9, 6, FALSE) + $E144*VLOOKUP($E$1, PROPERTY_BASKET!$A$6:$J$9, 6, FALSE) + $F144*VLOOKUP($F$1, PROPERTY_BASKET!$A$6:$J$9, 6, FALSE)</f>
        <v>50.266666666666666</v>
      </c>
      <c r="V144">
        <f>$D144*VLOOKUP($D$1, PROPERTY_BASKET!$A$6:$J$9, 4, FALSE) + $E144*VLOOKUP($E$1, PROPERTY_BASKET!$A$6:$J$9, 4, FALSE) + $F144*VLOOKUP($F$1, PROPERTY_BASKET!$A$6:$J$9, 4, FALSE)</f>
        <v>3.5329999999999999</v>
      </c>
      <c r="W144">
        <f>$D144*VLOOKUP($D$1, PROPERTY_BASKET!$A$6:$J$9, 3, FALSE) + $E144*VLOOKUP($E$1, PROPERTY_BASKET!$A$6:$J$9, 3, FALSE) + $F144*VLOOKUP($F$1, PROPERTY_BASKET!$A$6:$J$9, 3, FALSE)</f>
        <v>12.583333333333332</v>
      </c>
      <c r="X144">
        <f>$D144*VLOOKUP($D$1, PROPERTY_BASKET!$A$6:$J$9, 2, FALSE) + $E144*VLOOKUP($E$1, PROPERTY_BASKET!$A$6:$J$9, 2, FALSE) + $F144*VLOOKUP($F$1, PROPERTY_BASKET!$A$6:$J$9, 2, FALSE)</f>
        <v>3.0933333333333328</v>
      </c>
      <c r="Y144">
        <f>$D144*VLOOKUP($D$1, PROPERTY_BASKET!$A$6:$J$9, 10, FALSE) + $E144*VLOOKUP($E$1, PROPERTY_BASKET!$A$6:$J$9, 10, FALSE) + $F144*VLOOKUP($F$1, PROPERTY_BASKET!$A$6:$J$9, 10, FALSE)</f>
        <v>23</v>
      </c>
      <c r="AG144" s="9">
        <f>_xlfn.XLOOKUP(G144,PROPERTY_BASKET!$S$1:$S$4,PROPERTY_BASKET!$X$1:$X$4)</f>
        <v>0.25</v>
      </c>
      <c r="AH144" s="9">
        <f>_xlfn.XLOOKUP($G144,PROPERTY_BASKET!$S$1:$S$4,PROPERTY_BASKET!$T$1:$T$4)</f>
        <v>44.055999999999997</v>
      </c>
      <c r="AI144" s="9">
        <f>_xlfn.XLOOKUP($G144,PROPERTY_BASKET!$S$1:$S$4,PROPERTY_BASKET!$U$1:$U$4)</f>
        <v>2.5299999999999998</v>
      </c>
      <c r="AJ144" s="9">
        <f>_xlfn.XLOOKUP($G144,PROPERTY_BASKET!$S$1:$S$4,PROPERTY_BASKET!$W$1:$W$4)</f>
        <v>2</v>
      </c>
      <c r="AK144" s="9">
        <f>_xlfn.XLOOKUP($I144,PROPERTY_BASKET!$Z$1:$Z$9,PROPERTY_BASKET!$AA$1:$AA$9)</f>
        <v>0.85</v>
      </c>
      <c r="AL144" s="9">
        <f>_xlfn.XLOOKUP($I144,PROPERTY_BASKET!$Z$1:$Z$9,PROPERTY_BASKET!$AB$1:$AB$9)</f>
        <v>10.9</v>
      </c>
      <c r="AM144" s="9">
        <f>_xlfn.XLOOKUP($I144,PROPERTY_BASKET!$Z$1:$Z$9,PROPERTY_BASKET!$AC$1:$AC$9)</f>
        <v>1</v>
      </c>
      <c r="AN144" s="9">
        <f>_xlfn.XLOOKUP($I144,PROPERTY_BASKET!$Z$1:$Z$9,PROPERTY_BASKET!$AD$1:$AD$9)</f>
        <v>2.8</v>
      </c>
      <c r="AO144" s="9">
        <f>_xlfn.XLOOKUP($I144,PROPERTY_BASKET!$Z$1:$Z$9,PROPERTY_BASKET!$AE$1:$AE$9)</f>
        <v>82.5</v>
      </c>
      <c r="AP144" s="9">
        <f>_xlfn.XLOOKUP($I144,PROPERTY_BASKET!$Z$1:$Z$9,PROPERTY_BASKET!$AF$1:$AF$9)</f>
        <v>-0.08</v>
      </c>
      <c r="AQ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1:53" ht="17.25" customHeight="1" x14ac:dyDescent="0.2">
      <c r="A145" s="9" t="s">
        <v>36</v>
      </c>
      <c r="B145" s="9" t="s">
        <v>29</v>
      </c>
      <c r="C145" s="9" t="s">
        <v>29</v>
      </c>
      <c r="D145" s="9">
        <f t="shared" si="12"/>
        <v>0</v>
      </c>
      <c r="E145" s="9">
        <f t="shared" si="13"/>
        <v>0.66666666666666663</v>
      </c>
      <c r="F145" s="9">
        <f t="shared" si="14"/>
        <v>0.33333333333333331</v>
      </c>
      <c r="G145" s="9" t="s">
        <v>35</v>
      </c>
      <c r="H145" s="9" t="str">
        <f t="shared" si="11"/>
        <v>IBrBrMA</v>
      </c>
      <c r="I145" t="s">
        <v>39</v>
      </c>
      <c r="J145" s="11">
        <v>14.173400000000001</v>
      </c>
      <c r="K145" s="9">
        <f>_xlfn.XLOOKUP($G145,PROPERTY_BASKET!$S$1:$S$4,PROPERTY_BASKET!$U$1:$U$4)</f>
        <v>2.17</v>
      </c>
      <c r="L145">
        <v>32.07</v>
      </c>
      <c r="M145">
        <v>2.2999999999999998</v>
      </c>
      <c r="N145">
        <v>1.19</v>
      </c>
      <c r="O145">
        <v>207</v>
      </c>
      <c r="P145">
        <v>0.36</v>
      </c>
      <c r="Q145">
        <v>7.4169999999999998</v>
      </c>
      <c r="R145">
        <v>2.33</v>
      </c>
      <c r="S145">
        <v>82</v>
      </c>
      <c r="T145">
        <f>$D145*VLOOKUP($D$1, PROPERTY_BASKET!$A$6:$J$9, 5, FALSE) + $E145*VLOOKUP($E$1, PROPERTY_BASKET!$A$6:$J$9, 5, FALSE) + $F145*VLOOKUP($F$1, PROPERTY_BASKET!$A$6:$J$9, 5, FALSE)</f>
        <v>1.9666666666666666</v>
      </c>
      <c r="U145">
        <f>$D145*VLOOKUP($D$1, PROPERTY_BASKET!$A$6:$J$9, 6, FALSE) + $E145*VLOOKUP($E$1, PROPERTY_BASKET!$A$6:$J$9, 6, FALSE) + $F145*VLOOKUP($F$1, PROPERTY_BASKET!$A$6:$J$9, 6, FALSE)</f>
        <v>95.566666666666663</v>
      </c>
      <c r="V145">
        <f>$D145*VLOOKUP($D$1, PROPERTY_BASKET!$A$6:$J$9, 4, FALSE) + $E145*VLOOKUP($E$1, PROPERTY_BASKET!$A$6:$J$9, 4, FALSE) + $F145*VLOOKUP($F$1, PROPERTY_BASKET!$A$6:$J$9, 4, FALSE)</f>
        <v>3.2633333333333332</v>
      </c>
      <c r="W145">
        <f>$D145*VLOOKUP($D$1, PROPERTY_BASKET!$A$6:$J$9, 3, FALSE) + $E145*VLOOKUP($E$1, PROPERTY_BASKET!$A$6:$J$9, 3, FALSE) + $F145*VLOOKUP($F$1, PROPERTY_BASKET!$A$6:$J$9, 3, FALSE)</f>
        <v>11.359666666666666</v>
      </c>
      <c r="X145">
        <f>$D145*VLOOKUP($D$1, PROPERTY_BASKET!$A$6:$J$9, 2, FALSE) + $E145*VLOOKUP($E$1, PROPERTY_BASKET!$A$6:$J$9, 2, FALSE) + $F145*VLOOKUP($F$1, PROPERTY_BASKET!$A$6:$J$9, 2, FALSE)</f>
        <v>2.86</v>
      </c>
      <c r="Y145">
        <f>$D145*VLOOKUP($D$1, PROPERTY_BASKET!$A$6:$J$9, 10, FALSE) + $E145*VLOOKUP($E$1, PROPERTY_BASKET!$A$6:$J$9, 10, FALSE) + $F145*VLOOKUP($F$1, PROPERTY_BASKET!$A$6:$J$9, 10, FALSE)</f>
        <v>41</v>
      </c>
      <c r="AG145" s="9">
        <f>_xlfn.XLOOKUP(G145,PROPERTY_BASKET!$S$1:$S$4,PROPERTY_BASKET!$X$1:$X$4)</f>
        <v>2.2999999999999998</v>
      </c>
      <c r="AH145" s="9">
        <f>_xlfn.XLOOKUP($G145,PROPERTY_BASKET!$S$1:$S$4,PROPERTY_BASKET!$T$1:$T$4)</f>
        <v>32.07</v>
      </c>
      <c r="AI145" s="9">
        <f>_xlfn.XLOOKUP($G145,PROPERTY_BASKET!$S$1:$S$4,PROPERTY_BASKET!$U$1:$U$4)</f>
        <v>2.17</v>
      </c>
      <c r="AJ145" s="9">
        <f>_xlfn.XLOOKUP($G145,PROPERTY_BASKET!$S$1:$S$4,PROPERTY_BASKET!$W$1:$W$4)</f>
        <v>3</v>
      </c>
      <c r="AK145" s="9">
        <f>_xlfn.XLOOKUP($I145,PROPERTY_BASKET!$Z$1:$Z$9,PROPERTY_BASKET!$AA$1:$AA$9)</f>
        <v>0.78</v>
      </c>
      <c r="AL145" s="9">
        <f>_xlfn.XLOOKUP($I145,PROPERTY_BASKET!$Z$1:$Z$9,PROPERTY_BASKET!$AB$1:$AB$9)</f>
        <v>20.7</v>
      </c>
      <c r="AM145" s="9">
        <f>_xlfn.XLOOKUP($I145,PROPERTY_BASKET!$Z$1:$Z$9,PROPERTY_BASKET!$AC$1:$AC$9)</f>
        <v>17.5</v>
      </c>
      <c r="AN145" s="9">
        <f>_xlfn.XLOOKUP($I145,PROPERTY_BASKET!$Z$1:$Z$9,PROPERTY_BASKET!$AD$1:$AD$9)</f>
        <v>2.69</v>
      </c>
      <c r="AO145" s="9">
        <f>_xlfn.XLOOKUP($I145,PROPERTY_BASKET!$Z$1:$Z$9,PROPERTY_BASKET!$AE$1:$AE$9)</f>
        <v>73.7</v>
      </c>
      <c r="AP145" s="9">
        <f>_xlfn.XLOOKUP($I145,PROPERTY_BASKET!$Z$1:$Z$9,PROPERTY_BASKET!$AF$1:$AF$9)</f>
        <v>-0.11</v>
      </c>
      <c r="AQ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1:53" ht="17.25" customHeight="1" x14ac:dyDescent="0.2">
      <c r="A146" s="9" t="s">
        <v>30</v>
      </c>
      <c r="B146" s="9" t="s">
        <v>30</v>
      </c>
      <c r="C146" s="9" t="s">
        <v>30</v>
      </c>
      <c r="D146" s="9">
        <f t="shared" si="12"/>
        <v>1</v>
      </c>
      <c r="E146" s="9">
        <f t="shared" si="13"/>
        <v>0</v>
      </c>
      <c r="F146" s="9">
        <f t="shared" si="14"/>
        <v>0</v>
      </c>
      <c r="G146" s="9" t="s">
        <v>33</v>
      </c>
      <c r="H146" s="9" t="str">
        <f t="shared" si="11"/>
        <v>ClClClCs</v>
      </c>
      <c r="I146" t="s">
        <v>40</v>
      </c>
      <c r="J146" s="11">
        <v>14.156700000000001</v>
      </c>
      <c r="K146" s="9">
        <f>_xlfn.XLOOKUP($G146,PROPERTY_BASKET!$S$1:$S$4,PROPERTY_BASKET!$U$1:$U$4)</f>
        <v>1.7</v>
      </c>
      <c r="L146">
        <v>132.91</v>
      </c>
      <c r="M146">
        <v>0</v>
      </c>
      <c r="N146">
        <v>1.19</v>
      </c>
      <c r="O146">
        <v>207</v>
      </c>
      <c r="P146">
        <v>0.36</v>
      </c>
      <c r="Q146">
        <v>7.4169999999999998</v>
      </c>
      <c r="R146">
        <v>2.33</v>
      </c>
      <c r="S146">
        <v>82</v>
      </c>
      <c r="T146">
        <f>$D146*VLOOKUP($D$1, PROPERTY_BASKET!$A$6:$J$9, 5, FALSE) + $E146*VLOOKUP($E$1, PROPERTY_BASKET!$A$6:$J$9, 5, FALSE) + $F146*VLOOKUP($F$1, PROPERTY_BASKET!$A$6:$J$9, 5, FALSE)</f>
        <v>1.81</v>
      </c>
      <c r="U146">
        <f>$D146*VLOOKUP($D$1, PROPERTY_BASKET!$A$6:$J$9, 6, FALSE) + $E146*VLOOKUP($E$1, PROPERTY_BASKET!$A$6:$J$9, 6, FALSE) + $F146*VLOOKUP($F$1, PROPERTY_BASKET!$A$6:$J$9, 6, FALSE)</f>
        <v>35.450000000000003</v>
      </c>
      <c r="V146">
        <f>$D146*VLOOKUP($D$1, PROPERTY_BASKET!$A$6:$J$9, 4, FALSE) + $E146*VLOOKUP($E$1, PROPERTY_BASKET!$A$6:$J$9, 4, FALSE) + $F146*VLOOKUP($F$1, PROPERTY_BASKET!$A$6:$J$9, 4, FALSE)</f>
        <v>3.617</v>
      </c>
      <c r="W146">
        <f>$D146*VLOOKUP($D$1, PROPERTY_BASKET!$A$6:$J$9, 3, FALSE) + $E146*VLOOKUP($E$1, PROPERTY_BASKET!$A$6:$J$9, 3, FALSE) + $F146*VLOOKUP($F$1, PROPERTY_BASKET!$A$6:$J$9, 3, FALSE)</f>
        <v>12.968</v>
      </c>
      <c r="X146">
        <f>$D146*VLOOKUP($D$1, PROPERTY_BASKET!$A$6:$J$9, 2, FALSE) + $E146*VLOOKUP($E$1, PROPERTY_BASKET!$A$6:$J$9, 2, FALSE) + $F146*VLOOKUP($F$1, PROPERTY_BASKET!$A$6:$J$9, 2, FALSE)</f>
        <v>3.16</v>
      </c>
      <c r="Y146">
        <f>$D146*VLOOKUP($D$1, PROPERTY_BASKET!$A$6:$J$9, 10, FALSE) + $E146*VLOOKUP($E$1, PROPERTY_BASKET!$A$6:$J$9, 10, FALSE) + $F146*VLOOKUP($F$1, PROPERTY_BASKET!$A$6:$J$9, 10, FALSE)</f>
        <v>17</v>
      </c>
      <c r="AG146" s="9">
        <f>_xlfn.XLOOKUP(G146,PROPERTY_BASKET!$S$1:$S$4,PROPERTY_BASKET!$X$1:$X$4)</f>
        <v>0</v>
      </c>
      <c r="AH146" s="9">
        <f>_xlfn.XLOOKUP($G146,PROPERTY_BASKET!$S$1:$S$4,PROPERTY_BASKET!$T$1:$T$4)</f>
        <v>132.91</v>
      </c>
      <c r="AI146" s="9">
        <f>_xlfn.XLOOKUP($G146,PROPERTY_BASKET!$S$1:$S$4,PROPERTY_BASKET!$U$1:$U$4)</f>
        <v>1.7</v>
      </c>
      <c r="AJ146" s="9">
        <f>_xlfn.XLOOKUP($G146,PROPERTY_BASKET!$S$1:$S$4,PROPERTY_BASKET!$W$1:$W$4)</f>
        <v>0</v>
      </c>
      <c r="AK146" s="9">
        <f>_xlfn.XLOOKUP($I146,PROPERTY_BASKET!$Z$1:$Z$9,PROPERTY_BASKET!$AA$1:$AA$9)</f>
        <v>0.85</v>
      </c>
      <c r="AL146" s="9">
        <f>_xlfn.XLOOKUP($I146,PROPERTY_BASKET!$Z$1:$Z$9,PROPERTY_BASKET!$AB$1:$AB$9)</f>
        <v>10.9</v>
      </c>
      <c r="AM146" s="9">
        <f>_xlfn.XLOOKUP($I146,PROPERTY_BASKET!$Z$1:$Z$9,PROPERTY_BASKET!$AC$1:$AC$9)</f>
        <v>1</v>
      </c>
      <c r="AN146" s="9">
        <f>_xlfn.XLOOKUP($I146,PROPERTY_BASKET!$Z$1:$Z$9,PROPERTY_BASKET!$AD$1:$AD$9)</f>
        <v>2.8</v>
      </c>
      <c r="AO146" s="9">
        <f>_xlfn.XLOOKUP($I146,PROPERTY_BASKET!$Z$1:$Z$9,PROPERTY_BASKET!$AE$1:$AE$9)</f>
        <v>82.5</v>
      </c>
      <c r="AP146" s="9">
        <f>_xlfn.XLOOKUP($I146,PROPERTY_BASKET!$Z$1:$Z$9,PROPERTY_BASKET!$AF$1:$AF$9)</f>
        <v>-0.08</v>
      </c>
      <c r="AQ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1:53" ht="17.25" customHeight="1" x14ac:dyDescent="0.2">
      <c r="A147" s="9" t="s">
        <v>29</v>
      </c>
      <c r="B147" s="9" t="s">
        <v>29</v>
      </c>
      <c r="C147" s="9" t="s">
        <v>29</v>
      </c>
      <c r="D147" s="9">
        <f t="shared" si="12"/>
        <v>0</v>
      </c>
      <c r="E147" s="9">
        <f t="shared" si="13"/>
        <v>1</v>
      </c>
      <c r="F147" s="9">
        <f t="shared" si="14"/>
        <v>0</v>
      </c>
      <c r="G147" s="9" t="s">
        <v>35</v>
      </c>
      <c r="H147" s="9" t="str">
        <f t="shared" si="11"/>
        <v>BrBrBrMA</v>
      </c>
      <c r="I147" t="s">
        <v>40</v>
      </c>
      <c r="J147" s="11">
        <v>14.012499999999999</v>
      </c>
      <c r="K147" s="9">
        <f>_xlfn.XLOOKUP($G147,PROPERTY_BASKET!$S$1:$S$4,PROPERTY_BASKET!$U$1:$U$4)</f>
        <v>2.17</v>
      </c>
      <c r="L147">
        <v>32.07</v>
      </c>
      <c r="M147">
        <v>2.2999999999999998</v>
      </c>
      <c r="N147">
        <v>1.19</v>
      </c>
      <c r="O147">
        <v>207</v>
      </c>
      <c r="P147">
        <v>0.36</v>
      </c>
      <c r="Q147">
        <v>7.4169999999999998</v>
      </c>
      <c r="R147">
        <v>2.33</v>
      </c>
      <c r="S147">
        <v>82</v>
      </c>
      <c r="T147">
        <f>$D147*VLOOKUP($D$1, PROPERTY_BASKET!$A$6:$J$9, 5, FALSE) + $E147*VLOOKUP($E$1, PROPERTY_BASKET!$A$6:$J$9, 5, FALSE) + $F147*VLOOKUP($F$1, PROPERTY_BASKET!$A$6:$J$9, 5, FALSE)</f>
        <v>1.96</v>
      </c>
      <c r="U147">
        <f>$D147*VLOOKUP($D$1, PROPERTY_BASKET!$A$6:$J$9, 6, FALSE) + $E147*VLOOKUP($E$1, PROPERTY_BASKET!$A$6:$J$9, 6, FALSE) + $F147*VLOOKUP($F$1, PROPERTY_BASKET!$A$6:$J$9, 6, FALSE)</f>
        <v>79.900000000000006</v>
      </c>
      <c r="V147">
        <f>$D147*VLOOKUP($D$1, PROPERTY_BASKET!$A$6:$J$9, 4, FALSE) + $E147*VLOOKUP($E$1, PROPERTY_BASKET!$A$6:$J$9, 4, FALSE) + $F147*VLOOKUP($F$1, PROPERTY_BASKET!$A$6:$J$9, 4, FALSE)</f>
        <v>3.3650000000000002</v>
      </c>
      <c r="W147">
        <f>$D147*VLOOKUP($D$1, PROPERTY_BASKET!$A$6:$J$9, 3, FALSE) + $E147*VLOOKUP($E$1, PROPERTY_BASKET!$A$6:$J$9, 3, FALSE) + $F147*VLOOKUP($F$1, PROPERTY_BASKET!$A$6:$J$9, 3, FALSE)</f>
        <v>11.814</v>
      </c>
      <c r="X147">
        <f>$D147*VLOOKUP($D$1, PROPERTY_BASKET!$A$6:$J$9, 2, FALSE) + $E147*VLOOKUP($E$1, PROPERTY_BASKET!$A$6:$J$9, 2, FALSE) + $F147*VLOOKUP($F$1, PROPERTY_BASKET!$A$6:$J$9, 2, FALSE)</f>
        <v>2.96</v>
      </c>
      <c r="Y147">
        <f>$D147*VLOOKUP($D$1, PROPERTY_BASKET!$A$6:$J$9, 10, FALSE) + $E147*VLOOKUP($E$1, PROPERTY_BASKET!$A$6:$J$9, 10, FALSE) + $F147*VLOOKUP($F$1, PROPERTY_BASKET!$A$6:$J$9, 10, FALSE)</f>
        <v>35</v>
      </c>
      <c r="AG147" s="9">
        <f>_xlfn.XLOOKUP(G147,PROPERTY_BASKET!$S$1:$S$4,PROPERTY_BASKET!$X$1:$X$4)</f>
        <v>2.2999999999999998</v>
      </c>
      <c r="AH147" s="9">
        <f>_xlfn.XLOOKUP($G147,PROPERTY_BASKET!$S$1:$S$4,PROPERTY_BASKET!$T$1:$T$4)</f>
        <v>32.07</v>
      </c>
      <c r="AI147" s="9">
        <f>_xlfn.XLOOKUP($G147,PROPERTY_BASKET!$S$1:$S$4,PROPERTY_BASKET!$U$1:$U$4)</f>
        <v>2.17</v>
      </c>
      <c r="AJ147" s="9">
        <f>_xlfn.XLOOKUP($G147,PROPERTY_BASKET!$S$1:$S$4,PROPERTY_BASKET!$W$1:$W$4)</f>
        <v>3</v>
      </c>
      <c r="AK147" s="9">
        <f>_xlfn.XLOOKUP($I147,PROPERTY_BASKET!$Z$1:$Z$9,PROPERTY_BASKET!$AA$1:$AA$9)</f>
        <v>0.85</v>
      </c>
      <c r="AL147" s="9">
        <f>_xlfn.XLOOKUP($I147,PROPERTY_BASKET!$Z$1:$Z$9,PROPERTY_BASKET!$AB$1:$AB$9)</f>
        <v>10.9</v>
      </c>
      <c r="AM147" s="9">
        <f>_xlfn.XLOOKUP($I147,PROPERTY_BASKET!$Z$1:$Z$9,PROPERTY_BASKET!$AC$1:$AC$9)</f>
        <v>1</v>
      </c>
      <c r="AN147" s="9">
        <f>_xlfn.XLOOKUP($I147,PROPERTY_BASKET!$Z$1:$Z$9,PROPERTY_BASKET!$AD$1:$AD$9)</f>
        <v>2.8</v>
      </c>
      <c r="AO147" s="9">
        <f>_xlfn.XLOOKUP($I147,PROPERTY_BASKET!$Z$1:$Z$9,PROPERTY_BASKET!$AE$1:$AE$9)</f>
        <v>82.5</v>
      </c>
      <c r="AP147" s="9">
        <f>_xlfn.XLOOKUP($I147,PROPERTY_BASKET!$Z$1:$Z$9,PROPERTY_BASKET!$AF$1:$AF$9)</f>
        <v>-0.08</v>
      </c>
      <c r="AQ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1:53" ht="17.25" customHeight="1" x14ac:dyDescent="0.2">
      <c r="A148" s="9" t="s">
        <v>36</v>
      </c>
      <c r="B148" s="9" t="s">
        <v>30</v>
      </c>
      <c r="C148" s="9" t="s">
        <v>30</v>
      </c>
      <c r="D148" s="9">
        <f t="shared" si="12"/>
        <v>0.66666666666666663</v>
      </c>
      <c r="E148" s="9">
        <f t="shared" si="13"/>
        <v>0</v>
      </c>
      <c r="F148" s="9">
        <f t="shared" si="14"/>
        <v>0.33333333333333331</v>
      </c>
      <c r="G148" s="9" t="s">
        <v>31</v>
      </c>
      <c r="H148" s="9" t="str">
        <f t="shared" si="11"/>
        <v>IClClFA</v>
      </c>
      <c r="I148" t="s">
        <v>39</v>
      </c>
      <c r="J148" s="11">
        <v>13.9689</v>
      </c>
      <c r="K148" s="9">
        <f>_xlfn.XLOOKUP($G148,PROPERTY_BASKET!$S$1:$S$4,PROPERTY_BASKET!$U$1:$U$4)</f>
        <v>2.5299999999999998</v>
      </c>
      <c r="L148">
        <v>44.055999999999997</v>
      </c>
      <c r="M148">
        <v>0.25</v>
      </c>
      <c r="N148">
        <v>1.19</v>
      </c>
      <c r="O148">
        <v>207</v>
      </c>
      <c r="P148">
        <v>0.36</v>
      </c>
      <c r="Q148">
        <v>7.4169999999999998</v>
      </c>
      <c r="R148">
        <v>2.33</v>
      </c>
      <c r="S148">
        <v>82</v>
      </c>
      <c r="T148">
        <f>$D148*VLOOKUP($D$1, PROPERTY_BASKET!$A$6:$J$9, 5, FALSE) + $E148*VLOOKUP($E$1, PROPERTY_BASKET!$A$6:$J$9, 5, FALSE) + $F148*VLOOKUP($F$1, PROPERTY_BASKET!$A$6:$J$9, 5, FALSE)</f>
        <v>1.8666666666666665</v>
      </c>
      <c r="U148">
        <f>$D148*VLOOKUP($D$1, PROPERTY_BASKET!$A$6:$J$9, 6, FALSE) + $E148*VLOOKUP($E$1, PROPERTY_BASKET!$A$6:$J$9, 6, FALSE) + $F148*VLOOKUP($F$1, PROPERTY_BASKET!$A$6:$J$9, 6, FALSE)</f>
        <v>65.933333333333337</v>
      </c>
      <c r="V148">
        <f>$D148*VLOOKUP($D$1, PROPERTY_BASKET!$A$6:$J$9, 4, FALSE) + $E148*VLOOKUP($E$1, PROPERTY_BASKET!$A$6:$J$9, 4, FALSE) + $F148*VLOOKUP($F$1, PROPERTY_BASKET!$A$6:$J$9, 4, FALSE)</f>
        <v>3.4313333333333333</v>
      </c>
      <c r="W148">
        <f>$D148*VLOOKUP($D$1, PROPERTY_BASKET!$A$6:$J$9, 3, FALSE) + $E148*VLOOKUP($E$1, PROPERTY_BASKET!$A$6:$J$9, 3, FALSE) + $F148*VLOOKUP($F$1, PROPERTY_BASKET!$A$6:$J$9, 3, FALSE)</f>
        <v>12.129</v>
      </c>
      <c r="X148">
        <f>$D148*VLOOKUP($D$1, PROPERTY_BASKET!$A$6:$J$9, 2, FALSE) + $E148*VLOOKUP($E$1, PROPERTY_BASKET!$A$6:$J$9, 2, FALSE) + $F148*VLOOKUP($F$1, PROPERTY_BASKET!$A$6:$J$9, 2, FALSE)</f>
        <v>2.9933333333333332</v>
      </c>
      <c r="Y148">
        <f>$D148*VLOOKUP($D$1, PROPERTY_BASKET!$A$6:$J$9, 10, FALSE) + $E148*VLOOKUP($E$1, PROPERTY_BASKET!$A$6:$J$9, 10, FALSE) + $F148*VLOOKUP($F$1, PROPERTY_BASKET!$A$6:$J$9, 10, FALSE)</f>
        <v>28.999999999999996</v>
      </c>
      <c r="AG148" s="9">
        <f>_xlfn.XLOOKUP(G148,PROPERTY_BASKET!$S$1:$S$4,PROPERTY_BASKET!$X$1:$X$4)</f>
        <v>0.25</v>
      </c>
      <c r="AH148" s="9">
        <f>_xlfn.XLOOKUP($G148,PROPERTY_BASKET!$S$1:$S$4,PROPERTY_BASKET!$T$1:$T$4)</f>
        <v>44.055999999999997</v>
      </c>
      <c r="AI148" s="9">
        <f>_xlfn.XLOOKUP($G148,PROPERTY_BASKET!$S$1:$S$4,PROPERTY_BASKET!$U$1:$U$4)</f>
        <v>2.5299999999999998</v>
      </c>
      <c r="AJ148" s="9">
        <f>_xlfn.XLOOKUP($G148,PROPERTY_BASKET!$S$1:$S$4,PROPERTY_BASKET!$W$1:$W$4)</f>
        <v>2</v>
      </c>
      <c r="AK148" s="9">
        <f>_xlfn.XLOOKUP($I148,PROPERTY_BASKET!$Z$1:$Z$9,PROPERTY_BASKET!$AA$1:$AA$9)</f>
        <v>0.78</v>
      </c>
      <c r="AL148" s="9">
        <f>_xlfn.XLOOKUP($I148,PROPERTY_BASKET!$Z$1:$Z$9,PROPERTY_BASKET!$AB$1:$AB$9)</f>
        <v>20.7</v>
      </c>
      <c r="AM148" s="9">
        <f>_xlfn.XLOOKUP($I148,PROPERTY_BASKET!$Z$1:$Z$9,PROPERTY_BASKET!$AC$1:$AC$9)</f>
        <v>17.5</v>
      </c>
      <c r="AN148" s="9">
        <f>_xlfn.XLOOKUP($I148,PROPERTY_BASKET!$Z$1:$Z$9,PROPERTY_BASKET!$AD$1:$AD$9)</f>
        <v>2.69</v>
      </c>
      <c r="AO148" s="9">
        <f>_xlfn.XLOOKUP($I148,PROPERTY_BASKET!$Z$1:$Z$9,PROPERTY_BASKET!$AE$1:$AE$9)</f>
        <v>73.7</v>
      </c>
      <c r="AP148" s="9">
        <f>_xlfn.XLOOKUP($I148,PROPERTY_BASKET!$Z$1:$Z$9,PROPERTY_BASKET!$AF$1:$AF$9)</f>
        <v>-0.11</v>
      </c>
      <c r="AQ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1:53" ht="17.25" customHeight="1" x14ac:dyDescent="0.2">
      <c r="A149" s="9" t="s">
        <v>36</v>
      </c>
      <c r="B149" s="9" t="s">
        <v>36</v>
      </c>
      <c r="C149" s="9" t="s">
        <v>36</v>
      </c>
      <c r="D149" s="9">
        <f t="shared" si="12"/>
        <v>0</v>
      </c>
      <c r="E149" s="9">
        <f t="shared" si="13"/>
        <v>0</v>
      </c>
      <c r="F149" s="9">
        <f t="shared" si="14"/>
        <v>1</v>
      </c>
      <c r="G149" s="9" t="s">
        <v>33</v>
      </c>
      <c r="H149" s="9" t="str">
        <f t="shared" si="11"/>
        <v>IIICs</v>
      </c>
      <c r="I149" t="s">
        <v>39</v>
      </c>
      <c r="J149" s="11">
        <v>13.959099999999999</v>
      </c>
      <c r="K149" s="9">
        <f>_xlfn.XLOOKUP($G149,PROPERTY_BASKET!$S$1:$S$4,PROPERTY_BASKET!$U$1:$U$4)</f>
        <v>1.7</v>
      </c>
      <c r="L149">
        <v>132.91</v>
      </c>
      <c r="M149">
        <v>0</v>
      </c>
      <c r="N149">
        <v>1.19</v>
      </c>
      <c r="O149">
        <v>207</v>
      </c>
      <c r="P149">
        <v>0.36</v>
      </c>
      <c r="Q149">
        <v>7.4169999999999998</v>
      </c>
      <c r="R149">
        <v>2.33</v>
      </c>
      <c r="S149">
        <v>82</v>
      </c>
      <c r="T149">
        <f>$D149*VLOOKUP($D$1, PROPERTY_BASKET!$A$6:$J$9, 5, FALSE) + $E149*VLOOKUP($E$1, PROPERTY_BASKET!$A$6:$J$9, 5, FALSE) + $F149*VLOOKUP($F$1, PROPERTY_BASKET!$A$6:$J$9, 5, FALSE)</f>
        <v>1.98</v>
      </c>
      <c r="U149">
        <f>$D149*VLOOKUP($D$1, PROPERTY_BASKET!$A$6:$J$9, 6, FALSE) + $E149*VLOOKUP($E$1, PROPERTY_BASKET!$A$6:$J$9, 6, FALSE) + $F149*VLOOKUP($F$1, PROPERTY_BASKET!$A$6:$J$9, 6, FALSE)</f>
        <v>126.9</v>
      </c>
      <c r="V149">
        <f>$D149*VLOOKUP($D$1, PROPERTY_BASKET!$A$6:$J$9, 4, FALSE) + $E149*VLOOKUP($E$1, PROPERTY_BASKET!$A$6:$J$9, 4, FALSE) + $F149*VLOOKUP($F$1, PROPERTY_BASKET!$A$6:$J$9, 4, FALSE)</f>
        <v>3.06</v>
      </c>
      <c r="W149">
        <f>$D149*VLOOKUP($D$1, PROPERTY_BASKET!$A$6:$J$9, 3, FALSE) + $E149*VLOOKUP($E$1, PROPERTY_BASKET!$A$6:$J$9, 3, FALSE) + $F149*VLOOKUP($F$1, PROPERTY_BASKET!$A$6:$J$9, 3, FALSE)</f>
        <v>10.451000000000001</v>
      </c>
      <c r="X149">
        <f>$D149*VLOOKUP($D$1, PROPERTY_BASKET!$A$6:$J$9, 2, FALSE) + $E149*VLOOKUP($E$1, PROPERTY_BASKET!$A$6:$J$9, 2, FALSE) + $F149*VLOOKUP($F$1, PROPERTY_BASKET!$A$6:$J$9, 2, FALSE)</f>
        <v>2.66</v>
      </c>
      <c r="Y149">
        <f>$D149*VLOOKUP($D$1, PROPERTY_BASKET!$A$6:$J$9, 10, FALSE) + $E149*VLOOKUP($E$1, PROPERTY_BASKET!$A$6:$J$9, 10, FALSE) + $F149*VLOOKUP($F$1, PROPERTY_BASKET!$A$6:$J$9, 10, FALSE)</f>
        <v>53</v>
      </c>
      <c r="AG149" s="9">
        <f>_xlfn.XLOOKUP(G149,PROPERTY_BASKET!$S$1:$S$4,PROPERTY_BASKET!$X$1:$X$4)</f>
        <v>0</v>
      </c>
      <c r="AH149" s="9">
        <f>_xlfn.XLOOKUP($G149,PROPERTY_BASKET!$S$1:$S$4,PROPERTY_BASKET!$T$1:$T$4)</f>
        <v>132.91</v>
      </c>
      <c r="AI149" s="9">
        <f>_xlfn.XLOOKUP($G149,PROPERTY_BASKET!$S$1:$S$4,PROPERTY_BASKET!$U$1:$U$4)</f>
        <v>1.7</v>
      </c>
      <c r="AJ149" s="9">
        <f>_xlfn.XLOOKUP($G149,PROPERTY_BASKET!$S$1:$S$4,PROPERTY_BASKET!$W$1:$W$4)</f>
        <v>0</v>
      </c>
      <c r="AK149" s="9">
        <f>_xlfn.XLOOKUP($I149,PROPERTY_BASKET!$Z$1:$Z$9,PROPERTY_BASKET!$AA$1:$AA$9)</f>
        <v>0.78</v>
      </c>
      <c r="AL149" s="9">
        <f>_xlfn.XLOOKUP($I149,PROPERTY_BASKET!$Z$1:$Z$9,PROPERTY_BASKET!$AB$1:$AB$9)</f>
        <v>20.7</v>
      </c>
      <c r="AM149" s="9">
        <f>_xlfn.XLOOKUP($I149,PROPERTY_BASKET!$Z$1:$Z$9,PROPERTY_BASKET!$AC$1:$AC$9)</f>
        <v>17.5</v>
      </c>
      <c r="AN149" s="9">
        <f>_xlfn.XLOOKUP($I149,PROPERTY_BASKET!$Z$1:$Z$9,PROPERTY_BASKET!$AD$1:$AD$9)</f>
        <v>2.69</v>
      </c>
      <c r="AO149" s="9">
        <f>_xlfn.XLOOKUP($I149,PROPERTY_BASKET!$Z$1:$Z$9,PROPERTY_BASKET!$AE$1:$AE$9)</f>
        <v>73.7</v>
      </c>
      <c r="AP149" s="9">
        <f>_xlfn.XLOOKUP($I149,PROPERTY_BASKET!$Z$1:$Z$9,PROPERTY_BASKET!$AF$1:$AF$9)</f>
        <v>-0.11</v>
      </c>
      <c r="AQ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1:53" ht="17.25" customHeight="1" x14ac:dyDescent="0.2">
      <c r="A150" s="9" t="s">
        <v>29</v>
      </c>
      <c r="B150" s="9" t="s">
        <v>30</v>
      </c>
      <c r="C150" s="9" t="s">
        <v>30</v>
      </c>
      <c r="D150" s="9">
        <f t="shared" si="12"/>
        <v>0.66666666666666663</v>
      </c>
      <c r="E150" s="9">
        <f t="shared" si="13"/>
        <v>0.33333333333333331</v>
      </c>
      <c r="F150" s="9">
        <f t="shared" si="14"/>
        <v>0</v>
      </c>
      <c r="G150" s="9" t="s">
        <v>33</v>
      </c>
      <c r="H150" s="9" t="str">
        <f t="shared" si="11"/>
        <v>BrClClCs</v>
      </c>
      <c r="I150" t="s">
        <v>40</v>
      </c>
      <c r="J150" s="11">
        <v>13.9055</v>
      </c>
      <c r="K150" s="9">
        <f>_xlfn.XLOOKUP($G150,PROPERTY_BASKET!$S$1:$S$4,PROPERTY_BASKET!$U$1:$U$4)</f>
        <v>1.7</v>
      </c>
      <c r="L150">
        <v>132.91</v>
      </c>
      <c r="M150">
        <v>0</v>
      </c>
      <c r="N150">
        <v>1.19</v>
      </c>
      <c r="O150">
        <v>207</v>
      </c>
      <c r="P150">
        <v>0.36</v>
      </c>
      <c r="Q150">
        <v>7.4169999999999998</v>
      </c>
      <c r="R150">
        <v>2.33</v>
      </c>
      <c r="S150">
        <v>82</v>
      </c>
      <c r="T150">
        <f>$D150*VLOOKUP($D$1, PROPERTY_BASKET!$A$6:$J$9, 5, FALSE) + $E150*VLOOKUP($E$1, PROPERTY_BASKET!$A$6:$J$9, 5, FALSE) + $F150*VLOOKUP($F$1, PROPERTY_BASKET!$A$6:$J$9, 5, FALSE)</f>
        <v>1.8599999999999999</v>
      </c>
      <c r="U150">
        <f>$D150*VLOOKUP($D$1, PROPERTY_BASKET!$A$6:$J$9, 6, FALSE) + $E150*VLOOKUP($E$1, PROPERTY_BASKET!$A$6:$J$9, 6, FALSE) + $F150*VLOOKUP($F$1, PROPERTY_BASKET!$A$6:$J$9, 6, FALSE)</f>
        <v>50.266666666666666</v>
      </c>
      <c r="V150">
        <f>$D150*VLOOKUP($D$1, PROPERTY_BASKET!$A$6:$J$9, 4, FALSE) + $E150*VLOOKUP($E$1, PROPERTY_BASKET!$A$6:$J$9, 4, FALSE) + $F150*VLOOKUP($F$1, PROPERTY_BASKET!$A$6:$J$9, 4, FALSE)</f>
        <v>3.5329999999999999</v>
      </c>
      <c r="W150">
        <f>$D150*VLOOKUP($D$1, PROPERTY_BASKET!$A$6:$J$9, 3, FALSE) + $E150*VLOOKUP($E$1, PROPERTY_BASKET!$A$6:$J$9, 3, FALSE) + $F150*VLOOKUP($F$1, PROPERTY_BASKET!$A$6:$J$9, 3, FALSE)</f>
        <v>12.583333333333332</v>
      </c>
      <c r="X150">
        <f>$D150*VLOOKUP($D$1, PROPERTY_BASKET!$A$6:$J$9, 2, FALSE) + $E150*VLOOKUP($E$1, PROPERTY_BASKET!$A$6:$J$9, 2, FALSE) + $F150*VLOOKUP($F$1, PROPERTY_BASKET!$A$6:$J$9, 2, FALSE)</f>
        <v>3.0933333333333328</v>
      </c>
      <c r="Y150">
        <f>$D150*VLOOKUP($D$1, PROPERTY_BASKET!$A$6:$J$9, 10, FALSE) + $E150*VLOOKUP($E$1, PROPERTY_BASKET!$A$6:$J$9, 10, FALSE) + $F150*VLOOKUP($F$1, PROPERTY_BASKET!$A$6:$J$9, 10, FALSE)</f>
        <v>23</v>
      </c>
      <c r="AG150" s="9">
        <f>_xlfn.XLOOKUP(G150,PROPERTY_BASKET!$S$1:$S$4,PROPERTY_BASKET!$X$1:$X$4)</f>
        <v>0</v>
      </c>
      <c r="AH150" s="9">
        <f>_xlfn.XLOOKUP($G150,PROPERTY_BASKET!$S$1:$S$4,PROPERTY_BASKET!$T$1:$T$4)</f>
        <v>132.91</v>
      </c>
      <c r="AI150" s="9">
        <f>_xlfn.XLOOKUP($G150,PROPERTY_BASKET!$S$1:$S$4,PROPERTY_BASKET!$U$1:$U$4)</f>
        <v>1.7</v>
      </c>
      <c r="AJ150" s="9">
        <f>_xlfn.XLOOKUP($G150,PROPERTY_BASKET!$S$1:$S$4,PROPERTY_BASKET!$W$1:$W$4)</f>
        <v>0</v>
      </c>
      <c r="AK150" s="9">
        <f>_xlfn.XLOOKUP($I150,PROPERTY_BASKET!$Z$1:$Z$9,PROPERTY_BASKET!$AA$1:$AA$9)</f>
        <v>0.85</v>
      </c>
      <c r="AL150" s="9">
        <f>_xlfn.XLOOKUP($I150,PROPERTY_BASKET!$Z$1:$Z$9,PROPERTY_BASKET!$AB$1:$AB$9)</f>
        <v>10.9</v>
      </c>
      <c r="AM150" s="9">
        <f>_xlfn.XLOOKUP($I150,PROPERTY_BASKET!$Z$1:$Z$9,PROPERTY_BASKET!$AC$1:$AC$9)</f>
        <v>1</v>
      </c>
      <c r="AN150" s="9">
        <f>_xlfn.XLOOKUP($I150,PROPERTY_BASKET!$Z$1:$Z$9,PROPERTY_BASKET!$AD$1:$AD$9)</f>
        <v>2.8</v>
      </c>
      <c r="AO150" s="9">
        <f>_xlfn.XLOOKUP($I150,PROPERTY_BASKET!$Z$1:$Z$9,PROPERTY_BASKET!$AE$1:$AE$9)</f>
        <v>82.5</v>
      </c>
      <c r="AP150" s="9">
        <f>_xlfn.XLOOKUP($I150,PROPERTY_BASKET!$Z$1:$Z$9,PROPERTY_BASKET!$AF$1:$AF$9)</f>
        <v>-0.08</v>
      </c>
      <c r="AQ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1:53" ht="17.25" customHeight="1" x14ac:dyDescent="0.2">
      <c r="A151" s="9" t="s">
        <v>30</v>
      </c>
      <c r="B151" s="9" t="s">
        <v>30</v>
      </c>
      <c r="C151" s="9" t="s">
        <v>30</v>
      </c>
      <c r="D151" s="9">
        <f t="shared" si="12"/>
        <v>1</v>
      </c>
      <c r="E151" s="9">
        <f t="shared" si="13"/>
        <v>0</v>
      </c>
      <c r="F151" s="9">
        <f t="shared" si="14"/>
        <v>0</v>
      </c>
      <c r="G151" s="9" t="s">
        <v>35</v>
      </c>
      <c r="H151" s="9" t="str">
        <f t="shared" si="11"/>
        <v>ClClClMA</v>
      </c>
      <c r="I151" t="s">
        <v>40</v>
      </c>
      <c r="J151" s="11">
        <v>13.8972</v>
      </c>
      <c r="K151" s="9">
        <f>_xlfn.XLOOKUP($G151,PROPERTY_BASKET!$S$1:$S$4,PROPERTY_BASKET!$U$1:$U$4)</f>
        <v>2.17</v>
      </c>
      <c r="L151">
        <v>32.07</v>
      </c>
      <c r="M151">
        <v>2.2999999999999998</v>
      </c>
      <c r="N151">
        <v>1.19</v>
      </c>
      <c r="O151">
        <v>207</v>
      </c>
      <c r="P151">
        <v>0.36</v>
      </c>
      <c r="Q151">
        <v>7.4169999999999998</v>
      </c>
      <c r="R151">
        <v>2.33</v>
      </c>
      <c r="S151">
        <v>82</v>
      </c>
      <c r="T151">
        <f>$D151*VLOOKUP($D$1, PROPERTY_BASKET!$A$6:$J$9, 5, FALSE) + $E151*VLOOKUP($E$1, PROPERTY_BASKET!$A$6:$J$9, 5, FALSE) + $F151*VLOOKUP($F$1, PROPERTY_BASKET!$A$6:$J$9, 5, FALSE)</f>
        <v>1.81</v>
      </c>
      <c r="U151">
        <f>$D151*VLOOKUP($D$1, PROPERTY_BASKET!$A$6:$J$9, 6, FALSE) + $E151*VLOOKUP($E$1, PROPERTY_BASKET!$A$6:$J$9, 6, FALSE) + $F151*VLOOKUP($F$1, PROPERTY_BASKET!$A$6:$J$9, 6, FALSE)</f>
        <v>35.450000000000003</v>
      </c>
      <c r="V151">
        <f>$D151*VLOOKUP($D$1, PROPERTY_BASKET!$A$6:$J$9, 4, FALSE) + $E151*VLOOKUP($E$1, PROPERTY_BASKET!$A$6:$J$9, 4, FALSE) + $F151*VLOOKUP($F$1, PROPERTY_BASKET!$A$6:$J$9, 4, FALSE)</f>
        <v>3.617</v>
      </c>
      <c r="W151">
        <f>$D151*VLOOKUP($D$1, PROPERTY_BASKET!$A$6:$J$9, 3, FALSE) + $E151*VLOOKUP($E$1, PROPERTY_BASKET!$A$6:$J$9, 3, FALSE) + $F151*VLOOKUP($F$1, PROPERTY_BASKET!$A$6:$J$9, 3, FALSE)</f>
        <v>12.968</v>
      </c>
      <c r="X151">
        <f>$D151*VLOOKUP($D$1, PROPERTY_BASKET!$A$6:$J$9, 2, FALSE) + $E151*VLOOKUP($E$1, PROPERTY_BASKET!$A$6:$J$9, 2, FALSE) + $F151*VLOOKUP($F$1, PROPERTY_BASKET!$A$6:$J$9, 2, FALSE)</f>
        <v>3.16</v>
      </c>
      <c r="Y151">
        <f>$D151*VLOOKUP($D$1, PROPERTY_BASKET!$A$6:$J$9, 10, FALSE) + $E151*VLOOKUP($E$1, PROPERTY_BASKET!$A$6:$J$9, 10, FALSE) + $F151*VLOOKUP($F$1, PROPERTY_BASKET!$A$6:$J$9, 10, FALSE)</f>
        <v>17</v>
      </c>
      <c r="AG151" s="9">
        <f>_xlfn.XLOOKUP(G151,PROPERTY_BASKET!$S$1:$S$4,PROPERTY_BASKET!$X$1:$X$4)</f>
        <v>2.2999999999999998</v>
      </c>
      <c r="AH151" s="9">
        <f>_xlfn.XLOOKUP($G151,PROPERTY_BASKET!$S$1:$S$4,PROPERTY_BASKET!$T$1:$T$4)</f>
        <v>32.07</v>
      </c>
      <c r="AI151" s="9">
        <f>_xlfn.XLOOKUP($G151,PROPERTY_BASKET!$S$1:$S$4,PROPERTY_BASKET!$U$1:$U$4)</f>
        <v>2.17</v>
      </c>
      <c r="AJ151" s="9">
        <f>_xlfn.XLOOKUP($G151,PROPERTY_BASKET!$S$1:$S$4,PROPERTY_BASKET!$W$1:$W$4)</f>
        <v>3</v>
      </c>
      <c r="AK151" s="9">
        <f>_xlfn.XLOOKUP($I151,PROPERTY_BASKET!$Z$1:$Z$9,PROPERTY_BASKET!$AA$1:$AA$9)</f>
        <v>0.85</v>
      </c>
      <c r="AL151" s="9">
        <f>_xlfn.XLOOKUP($I151,PROPERTY_BASKET!$Z$1:$Z$9,PROPERTY_BASKET!$AB$1:$AB$9)</f>
        <v>10.9</v>
      </c>
      <c r="AM151" s="9">
        <f>_xlfn.XLOOKUP($I151,PROPERTY_BASKET!$Z$1:$Z$9,PROPERTY_BASKET!$AC$1:$AC$9)</f>
        <v>1</v>
      </c>
      <c r="AN151" s="9">
        <f>_xlfn.XLOOKUP($I151,PROPERTY_BASKET!$Z$1:$Z$9,PROPERTY_BASKET!$AD$1:$AD$9)</f>
        <v>2.8</v>
      </c>
      <c r="AO151" s="9">
        <f>_xlfn.XLOOKUP($I151,PROPERTY_BASKET!$Z$1:$Z$9,PROPERTY_BASKET!$AE$1:$AE$9)</f>
        <v>82.5</v>
      </c>
      <c r="AP151" s="9">
        <f>_xlfn.XLOOKUP($I151,PROPERTY_BASKET!$Z$1:$Z$9,PROPERTY_BASKET!$AF$1:$AF$9)</f>
        <v>-0.08</v>
      </c>
      <c r="AQ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1:53" ht="17.25" customHeight="1" x14ac:dyDescent="0.2">
      <c r="A152" s="9" t="s">
        <v>29</v>
      </c>
      <c r="B152" s="9" t="s">
        <v>29</v>
      </c>
      <c r="C152" s="9" t="s">
        <v>29</v>
      </c>
      <c r="D152" s="9">
        <f t="shared" si="12"/>
        <v>0</v>
      </c>
      <c r="E152" s="9">
        <f t="shared" si="13"/>
        <v>1</v>
      </c>
      <c r="F152" s="9">
        <f t="shared" si="14"/>
        <v>0</v>
      </c>
      <c r="G152" s="9" t="s">
        <v>33</v>
      </c>
      <c r="H152" s="9" t="str">
        <f t="shared" si="11"/>
        <v>BrBrBrCs</v>
      </c>
      <c r="I152" t="s">
        <v>40</v>
      </c>
      <c r="J152" s="11">
        <v>13.779199999999999</v>
      </c>
      <c r="K152" s="9">
        <f>_xlfn.XLOOKUP($G152,PROPERTY_BASKET!$S$1:$S$4,PROPERTY_BASKET!$U$1:$U$4)</f>
        <v>1.7</v>
      </c>
      <c r="L152">
        <v>132.91</v>
      </c>
      <c r="M152">
        <v>0</v>
      </c>
      <c r="N152">
        <v>1.19</v>
      </c>
      <c r="O152">
        <v>207</v>
      </c>
      <c r="P152">
        <v>0.36</v>
      </c>
      <c r="Q152">
        <v>7.4169999999999998</v>
      </c>
      <c r="R152">
        <v>2.33</v>
      </c>
      <c r="S152">
        <v>82</v>
      </c>
      <c r="T152">
        <f>$D152*VLOOKUP($D$1, PROPERTY_BASKET!$A$6:$J$9, 5, FALSE) + $E152*VLOOKUP($E$1, PROPERTY_BASKET!$A$6:$J$9, 5, FALSE) + $F152*VLOOKUP($F$1, PROPERTY_BASKET!$A$6:$J$9, 5, FALSE)</f>
        <v>1.96</v>
      </c>
      <c r="U152">
        <f>$D152*VLOOKUP($D$1, PROPERTY_BASKET!$A$6:$J$9, 6, FALSE) + $E152*VLOOKUP($E$1, PROPERTY_BASKET!$A$6:$J$9, 6, FALSE) + $F152*VLOOKUP($F$1, PROPERTY_BASKET!$A$6:$J$9, 6, FALSE)</f>
        <v>79.900000000000006</v>
      </c>
      <c r="V152">
        <f>$D152*VLOOKUP($D$1, PROPERTY_BASKET!$A$6:$J$9, 4, FALSE) + $E152*VLOOKUP($E$1, PROPERTY_BASKET!$A$6:$J$9, 4, FALSE) + $F152*VLOOKUP($F$1, PROPERTY_BASKET!$A$6:$J$9, 4, FALSE)</f>
        <v>3.3650000000000002</v>
      </c>
      <c r="W152">
        <f>$D152*VLOOKUP($D$1, PROPERTY_BASKET!$A$6:$J$9, 3, FALSE) + $E152*VLOOKUP($E$1, PROPERTY_BASKET!$A$6:$J$9, 3, FALSE) + $F152*VLOOKUP($F$1, PROPERTY_BASKET!$A$6:$J$9, 3, FALSE)</f>
        <v>11.814</v>
      </c>
      <c r="X152">
        <f>$D152*VLOOKUP($D$1, PROPERTY_BASKET!$A$6:$J$9, 2, FALSE) + $E152*VLOOKUP($E$1, PROPERTY_BASKET!$A$6:$J$9, 2, FALSE) + $F152*VLOOKUP($F$1, PROPERTY_BASKET!$A$6:$J$9, 2, FALSE)</f>
        <v>2.96</v>
      </c>
      <c r="Y152">
        <f>$D152*VLOOKUP($D$1, PROPERTY_BASKET!$A$6:$J$9, 10, FALSE) + $E152*VLOOKUP($E$1, PROPERTY_BASKET!$A$6:$J$9, 10, FALSE) + $F152*VLOOKUP($F$1, PROPERTY_BASKET!$A$6:$J$9, 10, FALSE)</f>
        <v>35</v>
      </c>
      <c r="AG152" s="9">
        <f>_xlfn.XLOOKUP(G152,PROPERTY_BASKET!$S$1:$S$4,PROPERTY_BASKET!$X$1:$X$4)</f>
        <v>0</v>
      </c>
      <c r="AH152" s="9">
        <f>_xlfn.XLOOKUP($G152,PROPERTY_BASKET!$S$1:$S$4,PROPERTY_BASKET!$T$1:$T$4)</f>
        <v>132.91</v>
      </c>
      <c r="AI152" s="9">
        <f>_xlfn.XLOOKUP($G152,PROPERTY_BASKET!$S$1:$S$4,PROPERTY_BASKET!$U$1:$U$4)</f>
        <v>1.7</v>
      </c>
      <c r="AJ152" s="9">
        <f>_xlfn.XLOOKUP($G152,PROPERTY_BASKET!$S$1:$S$4,PROPERTY_BASKET!$W$1:$W$4)</f>
        <v>0</v>
      </c>
      <c r="AK152" s="9">
        <f>_xlfn.XLOOKUP($I152,PROPERTY_BASKET!$Z$1:$Z$9,PROPERTY_BASKET!$AA$1:$AA$9)</f>
        <v>0.85</v>
      </c>
      <c r="AL152" s="9">
        <f>_xlfn.XLOOKUP($I152,PROPERTY_BASKET!$Z$1:$Z$9,PROPERTY_BASKET!$AB$1:$AB$9)</f>
        <v>10.9</v>
      </c>
      <c r="AM152" s="9">
        <f>_xlfn.XLOOKUP($I152,PROPERTY_BASKET!$Z$1:$Z$9,PROPERTY_BASKET!$AC$1:$AC$9)</f>
        <v>1</v>
      </c>
      <c r="AN152" s="9">
        <f>_xlfn.XLOOKUP($I152,PROPERTY_BASKET!$Z$1:$Z$9,PROPERTY_BASKET!$AD$1:$AD$9)</f>
        <v>2.8</v>
      </c>
      <c r="AO152" s="9">
        <f>_xlfn.XLOOKUP($I152,PROPERTY_BASKET!$Z$1:$Z$9,PROPERTY_BASKET!$AE$1:$AE$9)</f>
        <v>82.5</v>
      </c>
      <c r="AP152" s="9">
        <f>_xlfn.XLOOKUP($I152,PROPERTY_BASKET!$Z$1:$Z$9,PROPERTY_BASKET!$AF$1:$AF$9)</f>
        <v>-0.08</v>
      </c>
      <c r="AQ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1:53" ht="17.25" customHeight="1" x14ac:dyDescent="0.2">
      <c r="A153" s="9" t="s">
        <v>29</v>
      </c>
      <c r="B153" s="9" t="s">
        <v>30</v>
      </c>
      <c r="C153" s="9" t="s">
        <v>30</v>
      </c>
      <c r="D153" s="9">
        <f t="shared" si="12"/>
        <v>0.66666666666666663</v>
      </c>
      <c r="E153" s="9">
        <f t="shared" si="13"/>
        <v>0.33333333333333331</v>
      </c>
      <c r="F153" s="9">
        <f t="shared" si="14"/>
        <v>0</v>
      </c>
      <c r="G153" s="9" t="s">
        <v>35</v>
      </c>
      <c r="H153" s="9" t="str">
        <f t="shared" si="11"/>
        <v>BrClClMA</v>
      </c>
      <c r="I153" t="s">
        <v>40</v>
      </c>
      <c r="J153" s="11">
        <v>13.6623</v>
      </c>
      <c r="K153" s="9">
        <f>_xlfn.XLOOKUP($G153,PROPERTY_BASKET!$S$1:$S$4,PROPERTY_BASKET!$U$1:$U$4)</f>
        <v>2.17</v>
      </c>
      <c r="L153">
        <v>32.07</v>
      </c>
      <c r="M153">
        <v>2.2999999999999998</v>
      </c>
      <c r="N153">
        <v>1.19</v>
      </c>
      <c r="O153">
        <v>207</v>
      </c>
      <c r="P153">
        <v>0.36</v>
      </c>
      <c r="Q153">
        <v>7.4169999999999998</v>
      </c>
      <c r="R153">
        <v>2.33</v>
      </c>
      <c r="S153">
        <v>82</v>
      </c>
      <c r="T153">
        <f>$D153*VLOOKUP($D$1, PROPERTY_BASKET!$A$6:$J$9, 5, FALSE) + $E153*VLOOKUP($E$1, PROPERTY_BASKET!$A$6:$J$9, 5, FALSE) + $F153*VLOOKUP($F$1, PROPERTY_BASKET!$A$6:$J$9, 5, FALSE)</f>
        <v>1.8599999999999999</v>
      </c>
      <c r="U153">
        <f>$D153*VLOOKUP($D$1, PROPERTY_BASKET!$A$6:$J$9, 6, FALSE) + $E153*VLOOKUP($E$1, PROPERTY_BASKET!$A$6:$J$9, 6, FALSE) + $F153*VLOOKUP($F$1, PROPERTY_BASKET!$A$6:$J$9, 6, FALSE)</f>
        <v>50.266666666666666</v>
      </c>
      <c r="V153">
        <f>$D153*VLOOKUP($D$1, PROPERTY_BASKET!$A$6:$J$9, 4, FALSE) + $E153*VLOOKUP($E$1, PROPERTY_BASKET!$A$6:$J$9, 4, FALSE) + $F153*VLOOKUP($F$1, PROPERTY_BASKET!$A$6:$J$9, 4, FALSE)</f>
        <v>3.5329999999999999</v>
      </c>
      <c r="W153">
        <f>$D153*VLOOKUP($D$1, PROPERTY_BASKET!$A$6:$J$9, 3, FALSE) + $E153*VLOOKUP($E$1, PROPERTY_BASKET!$A$6:$J$9, 3, FALSE) + $F153*VLOOKUP($F$1, PROPERTY_BASKET!$A$6:$J$9, 3, FALSE)</f>
        <v>12.583333333333332</v>
      </c>
      <c r="X153">
        <f>$D153*VLOOKUP($D$1, PROPERTY_BASKET!$A$6:$J$9, 2, FALSE) + $E153*VLOOKUP($E$1, PROPERTY_BASKET!$A$6:$J$9, 2, FALSE) + $F153*VLOOKUP($F$1, PROPERTY_BASKET!$A$6:$J$9, 2, FALSE)</f>
        <v>3.0933333333333328</v>
      </c>
      <c r="Y153">
        <f>$D153*VLOOKUP($D$1, PROPERTY_BASKET!$A$6:$J$9, 10, FALSE) + $E153*VLOOKUP($E$1, PROPERTY_BASKET!$A$6:$J$9, 10, FALSE) + $F153*VLOOKUP($F$1, PROPERTY_BASKET!$A$6:$J$9, 10, FALSE)</f>
        <v>23</v>
      </c>
      <c r="AG153" s="9">
        <f>_xlfn.XLOOKUP(G153,PROPERTY_BASKET!$S$1:$S$4,PROPERTY_BASKET!$X$1:$X$4)</f>
        <v>2.2999999999999998</v>
      </c>
      <c r="AH153" s="9">
        <f>_xlfn.XLOOKUP($G153,PROPERTY_BASKET!$S$1:$S$4,PROPERTY_BASKET!$T$1:$T$4)</f>
        <v>32.07</v>
      </c>
      <c r="AI153" s="9">
        <f>_xlfn.XLOOKUP($G153,PROPERTY_BASKET!$S$1:$S$4,PROPERTY_BASKET!$U$1:$U$4)</f>
        <v>2.17</v>
      </c>
      <c r="AJ153" s="9">
        <f>_xlfn.XLOOKUP($G153,PROPERTY_BASKET!$S$1:$S$4,PROPERTY_BASKET!$W$1:$W$4)</f>
        <v>3</v>
      </c>
      <c r="AK153" s="9">
        <f>_xlfn.XLOOKUP($I153,PROPERTY_BASKET!$Z$1:$Z$9,PROPERTY_BASKET!$AA$1:$AA$9)</f>
        <v>0.85</v>
      </c>
      <c r="AL153" s="9">
        <f>_xlfn.XLOOKUP($I153,PROPERTY_BASKET!$Z$1:$Z$9,PROPERTY_BASKET!$AB$1:$AB$9)</f>
        <v>10.9</v>
      </c>
      <c r="AM153" s="9">
        <f>_xlfn.XLOOKUP($I153,PROPERTY_BASKET!$Z$1:$Z$9,PROPERTY_BASKET!$AC$1:$AC$9)</f>
        <v>1</v>
      </c>
      <c r="AN153" s="9">
        <f>_xlfn.XLOOKUP($I153,PROPERTY_BASKET!$Z$1:$Z$9,PROPERTY_BASKET!$AD$1:$AD$9)</f>
        <v>2.8</v>
      </c>
      <c r="AO153" s="9">
        <f>_xlfn.XLOOKUP($I153,PROPERTY_BASKET!$Z$1:$Z$9,PROPERTY_BASKET!$AE$1:$AE$9)</f>
        <v>82.5</v>
      </c>
      <c r="AP153" s="9">
        <f>_xlfn.XLOOKUP($I153,PROPERTY_BASKET!$Z$1:$Z$9,PROPERTY_BASKET!$AF$1:$AF$9)</f>
        <v>-0.08</v>
      </c>
      <c r="AQ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1:53" ht="17.25" customHeight="1" x14ac:dyDescent="0.2">
      <c r="A154" s="9" t="s">
        <v>36</v>
      </c>
      <c r="B154" s="9" t="s">
        <v>29</v>
      </c>
      <c r="C154" s="9" t="s">
        <v>30</v>
      </c>
      <c r="D154" s="9">
        <f t="shared" si="12"/>
        <v>0.33333333333333331</v>
      </c>
      <c r="E154" s="9">
        <f t="shared" si="13"/>
        <v>0.33333333333333331</v>
      </c>
      <c r="F154" s="9">
        <f t="shared" si="14"/>
        <v>0.33333333333333331</v>
      </c>
      <c r="G154" s="9" t="s">
        <v>35</v>
      </c>
      <c r="H154" s="9" t="str">
        <f t="shared" si="11"/>
        <v>IBrClMA</v>
      </c>
      <c r="I154" t="s">
        <v>40</v>
      </c>
      <c r="J154" s="11">
        <v>13.6113</v>
      </c>
      <c r="K154" s="9">
        <f>_xlfn.XLOOKUP($G154,PROPERTY_BASKET!$S$1:$S$4,PROPERTY_BASKET!$U$1:$U$4)</f>
        <v>2.17</v>
      </c>
      <c r="L154">
        <v>32.07</v>
      </c>
      <c r="M154">
        <v>2.2999999999999998</v>
      </c>
      <c r="N154">
        <v>1.19</v>
      </c>
      <c r="O154">
        <v>207</v>
      </c>
      <c r="P154">
        <v>0.36</v>
      </c>
      <c r="Q154">
        <v>7.4169999999999998</v>
      </c>
      <c r="R154">
        <v>2.33</v>
      </c>
      <c r="S154">
        <v>82</v>
      </c>
      <c r="T154">
        <f>$D154*VLOOKUP($D$1, PROPERTY_BASKET!$A$6:$J$9, 5, FALSE) + $E154*VLOOKUP($E$1, PROPERTY_BASKET!$A$6:$J$9, 5, FALSE) + $F154*VLOOKUP($F$1, PROPERTY_BASKET!$A$6:$J$9, 5, FALSE)</f>
        <v>1.9166666666666665</v>
      </c>
      <c r="U154">
        <f>$D154*VLOOKUP($D$1, PROPERTY_BASKET!$A$6:$J$9, 6, FALSE) + $E154*VLOOKUP($E$1, PROPERTY_BASKET!$A$6:$J$9, 6, FALSE) + $F154*VLOOKUP($F$1, PROPERTY_BASKET!$A$6:$J$9, 6, FALSE)</f>
        <v>80.75</v>
      </c>
      <c r="V154">
        <f>$D154*VLOOKUP($D$1, PROPERTY_BASKET!$A$6:$J$9, 4, FALSE) + $E154*VLOOKUP($E$1, PROPERTY_BASKET!$A$6:$J$9, 4, FALSE) + $F154*VLOOKUP($F$1, PROPERTY_BASKET!$A$6:$J$9, 4, FALSE)</f>
        <v>3.3473333333333333</v>
      </c>
      <c r="W154">
        <f>$D154*VLOOKUP($D$1, PROPERTY_BASKET!$A$6:$J$9, 3, FALSE) + $E154*VLOOKUP($E$1, PROPERTY_BASKET!$A$6:$J$9, 3, FALSE) + $F154*VLOOKUP($F$1, PROPERTY_BASKET!$A$6:$J$9, 3, FALSE)</f>
        <v>11.744333333333332</v>
      </c>
      <c r="X154">
        <f>$D154*VLOOKUP($D$1, PROPERTY_BASKET!$A$6:$J$9, 2, FALSE) + $E154*VLOOKUP($E$1, PROPERTY_BASKET!$A$6:$J$9, 2, FALSE) + $F154*VLOOKUP($F$1, PROPERTY_BASKET!$A$6:$J$9, 2, FALSE)</f>
        <v>2.9266666666666667</v>
      </c>
      <c r="Y154">
        <f>$D154*VLOOKUP($D$1, PROPERTY_BASKET!$A$6:$J$9, 10, FALSE) + $E154*VLOOKUP($E$1, PROPERTY_BASKET!$A$6:$J$9, 10, FALSE) + $F154*VLOOKUP($F$1, PROPERTY_BASKET!$A$6:$J$9, 10, FALSE)</f>
        <v>35</v>
      </c>
      <c r="AG154" s="9">
        <f>_xlfn.XLOOKUP(G154,PROPERTY_BASKET!$S$1:$S$4,PROPERTY_BASKET!$X$1:$X$4)</f>
        <v>2.2999999999999998</v>
      </c>
      <c r="AH154" s="9">
        <f>_xlfn.XLOOKUP($G154,PROPERTY_BASKET!$S$1:$S$4,PROPERTY_BASKET!$T$1:$T$4)</f>
        <v>32.07</v>
      </c>
      <c r="AI154" s="9">
        <f>_xlfn.XLOOKUP($G154,PROPERTY_BASKET!$S$1:$S$4,PROPERTY_BASKET!$U$1:$U$4)</f>
        <v>2.17</v>
      </c>
      <c r="AJ154" s="9">
        <f>_xlfn.XLOOKUP($G154,PROPERTY_BASKET!$S$1:$S$4,PROPERTY_BASKET!$W$1:$W$4)</f>
        <v>3</v>
      </c>
      <c r="AK154" s="9">
        <f>_xlfn.XLOOKUP($I154,PROPERTY_BASKET!$Z$1:$Z$9,PROPERTY_BASKET!$AA$1:$AA$9)</f>
        <v>0.85</v>
      </c>
      <c r="AL154" s="9">
        <f>_xlfn.XLOOKUP($I154,PROPERTY_BASKET!$Z$1:$Z$9,PROPERTY_BASKET!$AB$1:$AB$9)</f>
        <v>10.9</v>
      </c>
      <c r="AM154" s="9">
        <f>_xlfn.XLOOKUP($I154,PROPERTY_BASKET!$Z$1:$Z$9,PROPERTY_BASKET!$AC$1:$AC$9)</f>
        <v>1</v>
      </c>
      <c r="AN154" s="9">
        <f>_xlfn.XLOOKUP($I154,PROPERTY_BASKET!$Z$1:$Z$9,PROPERTY_BASKET!$AD$1:$AD$9)</f>
        <v>2.8</v>
      </c>
      <c r="AO154" s="9">
        <f>_xlfn.XLOOKUP($I154,PROPERTY_BASKET!$Z$1:$Z$9,PROPERTY_BASKET!$AE$1:$AE$9)</f>
        <v>82.5</v>
      </c>
      <c r="AP154" s="9">
        <f>_xlfn.XLOOKUP($I154,PROPERTY_BASKET!$Z$1:$Z$9,PROPERTY_BASKET!$AF$1:$AF$9)</f>
        <v>-0.08</v>
      </c>
      <c r="AQ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1:53" ht="17.25" customHeight="1" x14ac:dyDescent="0.2">
      <c r="A155" s="9" t="s">
        <v>36</v>
      </c>
      <c r="B155" s="9" t="s">
        <v>36</v>
      </c>
      <c r="C155" s="9" t="s">
        <v>30</v>
      </c>
      <c r="D155" s="9">
        <f t="shared" si="12"/>
        <v>0.33333333333333331</v>
      </c>
      <c r="E155" s="9">
        <f t="shared" si="13"/>
        <v>0</v>
      </c>
      <c r="F155" s="9">
        <f t="shared" si="14"/>
        <v>0.66666666666666663</v>
      </c>
      <c r="G155" s="9" t="s">
        <v>35</v>
      </c>
      <c r="H155" s="9" t="str">
        <f t="shared" si="11"/>
        <v>IIClMA</v>
      </c>
      <c r="I155" t="s">
        <v>41</v>
      </c>
      <c r="J155" s="11">
        <v>13.5808</v>
      </c>
      <c r="K155" s="9">
        <f>_xlfn.XLOOKUP($G155,PROPERTY_BASKET!$S$1:$S$4,PROPERTY_BASKET!$U$1:$U$4)</f>
        <v>2.17</v>
      </c>
      <c r="L155">
        <v>32.07</v>
      </c>
      <c r="M155">
        <v>2.2999999999999998</v>
      </c>
      <c r="N155">
        <v>1.19</v>
      </c>
      <c r="O155">
        <v>207</v>
      </c>
      <c r="P155">
        <v>0.36</v>
      </c>
      <c r="Q155">
        <v>7.4169999999999998</v>
      </c>
      <c r="R155">
        <v>2.33</v>
      </c>
      <c r="S155">
        <v>82</v>
      </c>
      <c r="T155">
        <f>$D155*VLOOKUP($D$1, PROPERTY_BASKET!$A$6:$J$9, 5, FALSE) + $E155*VLOOKUP($E$1, PROPERTY_BASKET!$A$6:$J$9, 5, FALSE) + $F155*VLOOKUP($F$1, PROPERTY_BASKET!$A$6:$J$9, 5, FALSE)</f>
        <v>1.9233333333333331</v>
      </c>
      <c r="U155">
        <f>$D155*VLOOKUP($D$1, PROPERTY_BASKET!$A$6:$J$9, 6, FALSE) + $E155*VLOOKUP($E$1, PROPERTY_BASKET!$A$6:$J$9, 6, FALSE) + $F155*VLOOKUP($F$1, PROPERTY_BASKET!$A$6:$J$9, 6, FALSE)</f>
        <v>96.416666666666657</v>
      </c>
      <c r="V155">
        <f>$D155*VLOOKUP($D$1, PROPERTY_BASKET!$A$6:$J$9, 4, FALSE) + $E155*VLOOKUP($E$1, PROPERTY_BASKET!$A$6:$J$9, 4, FALSE) + $F155*VLOOKUP($F$1, PROPERTY_BASKET!$A$6:$J$9, 4, FALSE)</f>
        <v>3.2456666666666667</v>
      </c>
      <c r="W155">
        <f>$D155*VLOOKUP($D$1, PROPERTY_BASKET!$A$6:$J$9, 3, FALSE) + $E155*VLOOKUP($E$1, PROPERTY_BASKET!$A$6:$J$9, 3, FALSE) + $F155*VLOOKUP($F$1, PROPERTY_BASKET!$A$6:$J$9, 3, FALSE)</f>
        <v>11.29</v>
      </c>
      <c r="X155">
        <f>$D155*VLOOKUP($D$1, PROPERTY_BASKET!$A$6:$J$9, 2, FALSE) + $E155*VLOOKUP($E$1, PROPERTY_BASKET!$A$6:$J$9, 2, FALSE) + $F155*VLOOKUP($F$1, PROPERTY_BASKET!$A$6:$J$9, 2, FALSE)</f>
        <v>2.8266666666666667</v>
      </c>
      <c r="Y155">
        <f>$D155*VLOOKUP($D$1, PROPERTY_BASKET!$A$6:$J$9, 10, FALSE) + $E155*VLOOKUP($E$1, PROPERTY_BASKET!$A$6:$J$9, 10, FALSE) + $F155*VLOOKUP($F$1, PROPERTY_BASKET!$A$6:$J$9, 10, FALSE)</f>
        <v>40.999999999999993</v>
      </c>
      <c r="AG155" s="9">
        <f>_xlfn.XLOOKUP(G155,PROPERTY_BASKET!$S$1:$S$4,PROPERTY_BASKET!$X$1:$X$4)</f>
        <v>2.2999999999999998</v>
      </c>
      <c r="AH155" s="9">
        <f>_xlfn.XLOOKUP($G155,PROPERTY_BASKET!$S$1:$S$4,PROPERTY_BASKET!$T$1:$T$4)</f>
        <v>32.07</v>
      </c>
      <c r="AI155" s="9">
        <f>_xlfn.XLOOKUP($G155,PROPERTY_BASKET!$S$1:$S$4,PROPERTY_BASKET!$U$1:$U$4)</f>
        <v>2.17</v>
      </c>
      <c r="AJ155" s="9">
        <f>_xlfn.XLOOKUP($G155,PROPERTY_BASKET!$S$1:$S$4,PROPERTY_BASKET!$W$1:$W$4)</f>
        <v>3</v>
      </c>
      <c r="AK155" s="9">
        <f>_xlfn.XLOOKUP($I155,PROPERTY_BASKET!$Z$1:$Z$9,PROPERTY_BASKET!$AA$1:$AA$9)</f>
        <v>1.05</v>
      </c>
      <c r="AL155" s="9">
        <f>_xlfn.XLOOKUP($I155,PROPERTY_BASKET!$Z$1:$Z$9,PROPERTY_BASKET!$AB$1:$AB$9)</f>
        <v>40.24</v>
      </c>
      <c r="AM155" s="9">
        <f>_xlfn.XLOOKUP($I155,PROPERTY_BASKET!$Z$1:$Z$9,PROPERTY_BASKET!$AC$1:$AC$9)</f>
        <v>18.3</v>
      </c>
      <c r="AN155" s="9">
        <f>_xlfn.XLOOKUP($I155,PROPERTY_BASKET!$Z$1:$Z$9,PROPERTY_BASKET!$AD$1:$AD$9)</f>
        <v>4.24</v>
      </c>
      <c r="AO155" s="9">
        <f>_xlfn.XLOOKUP($I155,PROPERTY_BASKET!$Z$1:$Z$9,PROPERTY_BASKET!$AE$1:$AE$9)</f>
        <v>76.5</v>
      </c>
      <c r="AP155" s="9">
        <f>_xlfn.XLOOKUP($I155,PROPERTY_BASKET!$Z$1:$Z$9,PROPERTY_BASKET!$AF$1:$AF$9)</f>
        <v>-0.1</v>
      </c>
      <c r="AQ155" s="9"/>
      <c r="AS155" s="9"/>
      <c r="AT155" s="9"/>
      <c r="AU155" s="9"/>
      <c r="AV155" s="9"/>
      <c r="AW155" s="9"/>
      <c r="AX155" s="9"/>
      <c r="AY155" s="9"/>
      <c r="AZ155" s="9"/>
      <c r="BA155" s="9"/>
    </row>
    <row r="156" spans="1:53" ht="17.25" customHeight="1" x14ac:dyDescent="0.2">
      <c r="A156" s="9" t="s">
        <v>29</v>
      </c>
      <c r="B156" s="9" t="s">
        <v>30</v>
      </c>
      <c r="C156" s="9" t="s">
        <v>30</v>
      </c>
      <c r="D156" s="9">
        <f t="shared" si="12"/>
        <v>0.66666666666666663</v>
      </c>
      <c r="E156" s="9">
        <f t="shared" si="13"/>
        <v>0.33333333333333331</v>
      </c>
      <c r="F156" s="9">
        <f t="shared" si="14"/>
        <v>0</v>
      </c>
      <c r="G156" s="9" t="s">
        <v>33</v>
      </c>
      <c r="H156" s="9" t="str">
        <f t="shared" si="11"/>
        <v>BrClClCs</v>
      </c>
      <c r="I156" t="s">
        <v>41</v>
      </c>
      <c r="J156" s="11">
        <v>13.494</v>
      </c>
      <c r="K156" s="9">
        <f>_xlfn.XLOOKUP($G156,PROPERTY_BASKET!$S$1:$S$4,PROPERTY_BASKET!$U$1:$U$4)</f>
        <v>1.7</v>
      </c>
      <c r="L156">
        <v>132.91</v>
      </c>
      <c r="M156">
        <v>0</v>
      </c>
      <c r="N156">
        <v>1.19</v>
      </c>
      <c r="O156">
        <v>207</v>
      </c>
      <c r="P156">
        <v>0.36</v>
      </c>
      <c r="Q156">
        <v>7.4169999999999998</v>
      </c>
      <c r="R156">
        <v>2.33</v>
      </c>
      <c r="S156">
        <v>82</v>
      </c>
      <c r="T156">
        <f>$D156*VLOOKUP($D$1, PROPERTY_BASKET!$A$6:$J$9, 5, FALSE) + $E156*VLOOKUP($E$1, PROPERTY_BASKET!$A$6:$J$9, 5, FALSE) + $F156*VLOOKUP($F$1, PROPERTY_BASKET!$A$6:$J$9, 5, FALSE)</f>
        <v>1.8599999999999999</v>
      </c>
      <c r="U156">
        <f>$D156*VLOOKUP($D$1, PROPERTY_BASKET!$A$6:$J$9, 6, FALSE) + $E156*VLOOKUP($E$1, PROPERTY_BASKET!$A$6:$J$9, 6, FALSE) + $F156*VLOOKUP($F$1, PROPERTY_BASKET!$A$6:$J$9, 6, FALSE)</f>
        <v>50.266666666666666</v>
      </c>
      <c r="V156">
        <f>$D156*VLOOKUP($D$1, PROPERTY_BASKET!$A$6:$J$9, 4, FALSE) + $E156*VLOOKUP($E$1, PROPERTY_BASKET!$A$6:$J$9, 4, FALSE) + $F156*VLOOKUP($F$1, PROPERTY_BASKET!$A$6:$J$9, 4, FALSE)</f>
        <v>3.5329999999999999</v>
      </c>
      <c r="W156">
        <f>$D156*VLOOKUP($D$1, PROPERTY_BASKET!$A$6:$J$9, 3, FALSE) + $E156*VLOOKUP($E$1, PROPERTY_BASKET!$A$6:$J$9, 3, FALSE) + $F156*VLOOKUP($F$1, PROPERTY_BASKET!$A$6:$J$9, 3, FALSE)</f>
        <v>12.583333333333332</v>
      </c>
      <c r="X156">
        <f>$D156*VLOOKUP($D$1, PROPERTY_BASKET!$A$6:$J$9, 2, FALSE) + $E156*VLOOKUP($E$1, PROPERTY_BASKET!$A$6:$J$9, 2, FALSE) + $F156*VLOOKUP($F$1, PROPERTY_BASKET!$A$6:$J$9, 2, FALSE)</f>
        <v>3.0933333333333328</v>
      </c>
      <c r="Y156">
        <f>$D156*VLOOKUP($D$1, PROPERTY_BASKET!$A$6:$J$9, 10, FALSE) + $E156*VLOOKUP($E$1, PROPERTY_BASKET!$A$6:$J$9, 10, FALSE) + $F156*VLOOKUP($F$1, PROPERTY_BASKET!$A$6:$J$9, 10, FALSE)</f>
        <v>23</v>
      </c>
      <c r="AG156" s="9">
        <f>_xlfn.XLOOKUP(G156,PROPERTY_BASKET!$S$1:$S$4,PROPERTY_BASKET!$X$1:$X$4)</f>
        <v>0</v>
      </c>
      <c r="AH156" s="9">
        <f>_xlfn.XLOOKUP($G156,PROPERTY_BASKET!$S$1:$S$4,PROPERTY_BASKET!$T$1:$T$4)</f>
        <v>132.91</v>
      </c>
      <c r="AI156" s="9">
        <f>_xlfn.XLOOKUP($G156,PROPERTY_BASKET!$S$1:$S$4,PROPERTY_BASKET!$U$1:$U$4)</f>
        <v>1.7</v>
      </c>
      <c r="AJ156" s="9">
        <f>_xlfn.XLOOKUP($G156,PROPERTY_BASKET!$S$1:$S$4,PROPERTY_BASKET!$W$1:$W$4)</f>
        <v>0</v>
      </c>
      <c r="AK156" s="9">
        <f>_xlfn.XLOOKUP($I156,PROPERTY_BASKET!$Z$1:$Z$9,PROPERTY_BASKET!$AA$1:$AA$9)</f>
        <v>1.05</v>
      </c>
      <c r="AL156" s="9">
        <f>_xlfn.XLOOKUP($I156,PROPERTY_BASKET!$Z$1:$Z$9,PROPERTY_BASKET!$AB$1:$AB$9)</f>
        <v>40.24</v>
      </c>
      <c r="AM156" s="9">
        <f>_xlfn.XLOOKUP($I156,PROPERTY_BASKET!$Z$1:$Z$9,PROPERTY_BASKET!$AC$1:$AC$9)</f>
        <v>18.3</v>
      </c>
      <c r="AN156" s="9">
        <f>_xlfn.XLOOKUP($I156,PROPERTY_BASKET!$Z$1:$Z$9,PROPERTY_BASKET!$AD$1:$AD$9)</f>
        <v>4.24</v>
      </c>
      <c r="AO156" s="9">
        <f>_xlfn.XLOOKUP($I156,PROPERTY_BASKET!$Z$1:$Z$9,PROPERTY_BASKET!$AE$1:$AE$9)</f>
        <v>76.5</v>
      </c>
      <c r="AP156" s="9">
        <f>_xlfn.XLOOKUP($I156,PROPERTY_BASKET!$Z$1:$Z$9,PROPERTY_BASKET!$AF$1:$AF$9)</f>
        <v>-0.1</v>
      </c>
      <c r="AQ156" s="9"/>
      <c r="AS156" s="9"/>
      <c r="AT156" s="9"/>
      <c r="AU156" s="9"/>
      <c r="AV156" s="9"/>
      <c r="AW156" s="9"/>
      <c r="AX156" s="9"/>
      <c r="AY156" s="9"/>
      <c r="AZ156" s="9"/>
      <c r="BA156" s="9"/>
    </row>
    <row r="157" spans="1:53" ht="17.25" customHeight="1" x14ac:dyDescent="0.2">
      <c r="A157" s="9" t="s">
        <v>36</v>
      </c>
      <c r="B157" s="9" t="s">
        <v>36</v>
      </c>
      <c r="C157" s="9" t="s">
        <v>36</v>
      </c>
      <c r="D157" s="9">
        <f t="shared" si="12"/>
        <v>0</v>
      </c>
      <c r="E157" s="9">
        <f t="shared" si="13"/>
        <v>0</v>
      </c>
      <c r="F157" s="9">
        <f t="shared" si="14"/>
        <v>1</v>
      </c>
      <c r="G157" s="9" t="s">
        <v>35</v>
      </c>
      <c r="H157" s="9" t="str">
        <f t="shared" si="11"/>
        <v>IIIMA</v>
      </c>
      <c r="I157" t="s">
        <v>39</v>
      </c>
      <c r="J157" s="11">
        <v>13.4907</v>
      </c>
      <c r="K157" s="9">
        <f>_xlfn.XLOOKUP($G157,PROPERTY_BASKET!$S$1:$S$4,PROPERTY_BASKET!$U$1:$U$4)</f>
        <v>2.17</v>
      </c>
      <c r="L157">
        <v>32.07</v>
      </c>
      <c r="M157">
        <v>2.2999999999999998</v>
      </c>
      <c r="N157">
        <v>1.19</v>
      </c>
      <c r="O157">
        <v>207</v>
      </c>
      <c r="P157">
        <v>0.36</v>
      </c>
      <c r="Q157">
        <v>7.4169999999999998</v>
      </c>
      <c r="R157">
        <v>2.33</v>
      </c>
      <c r="S157">
        <v>82</v>
      </c>
      <c r="T157">
        <f>$D157*VLOOKUP($D$1, PROPERTY_BASKET!$A$6:$J$9, 5, FALSE) + $E157*VLOOKUP($E$1, PROPERTY_BASKET!$A$6:$J$9, 5, FALSE) + $F157*VLOOKUP($F$1, PROPERTY_BASKET!$A$6:$J$9, 5, FALSE)</f>
        <v>1.98</v>
      </c>
      <c r="U157">
        <f>$D157*VLOOKUP($D$1, PROPERTY_BASKET!$A$6:$J$9, 6, FALSE) + $E157*VLOOKUP($E$1, PROPERTY_BASKET!$A$6:$J$9, 6, FALSE) + $F157*VLOOKUP($F$1, PROPERTY_BASKET!$A$6:$J$9, 6, FALSE)</f>
        <v>126.9</v>
      </c>
      <c r="V157">
        <f>$D157*VLOOKUP($D$1, PROPERTY_BASKET!$A$6:$J$9, 4, FALSE) + $E157*VLOOKUP($E$1, PROPERTY_BASKET!$A$6:$J$9, 4, FALSE) + $F157*VLOOKUP($F$1, PROPERTY_BASKET!$A$6:$J$9, 4, FALSE)</f>
        <v>3.06</v>
      </c>
      <c r="W157">
        <f>$D157*VLOOKUP($D$1, PROPERTY_BASKET!$A$6:$J$9, 3, FALSE) + $E157*VLOOKUP($E$1, PROPERTY_BASKET!$A$6:$J$9, 3, FALSE) + $F157*VLOOKUP($F$1, PROPERTY_BASKET!$A$6:$J$9, 3, FALSE)</f>
        <v>10.451000000000001</v>
      </c>
      <c r="X157">
        <f>$D157*VLOOKUP($D$1, PROPERTY_BASKET!$A$6:$J$9, 2, FALSE) + $E157*VLOOKUP($E$1, PROPERTY_BASKET!$A$6:$J$9, 2, FALSE) + $F157*VLOOKUP($F$1, PROPERTY_BASKET!$A$6:$J$9, 2, FALSE)</f>
        <v>2.66</v>
      </c>
      <c r="Y157">
        <f>$D157*VLOOKUP($D$1, PROPERTY_BASKET!$A$6:$J$9, 10, FALSE) + $E157*VLOOKUP($E$1, PROPERTY_BASKET!$A$6:$J$9, 10, FALSE) + $F157*VLOOKUP($F$1, PROPERTY_BASKET!$A$6:$J$9, 10, FALSE)</f>
        <v>53</v>
      </c>
      <c r="AG157" s="9">
        <f>_xlfn.XLOOKUP(G157,PROPERTY_BASKET!$S$1:$S$4,PROPERTY_BASKET!$X$1:$X$4)</f>
        <v>2.2999999999999998</v>
      </c>
      <c r="AH157" s="9">
        <f>_xlfn.XLOOKUP($G157,PROPERTY_BASKET!$S$1:$S$4,PROPERTY_BASKET!$T$1:$T$4)</f>
        <v>32.07</v>
      </c>
      <c r="AI157" s="9">
        <f>_xlfn.XLOOKUP($G157,PROPERTY_BASKET!$S$1:$S$4,PROPERTY_BASKET!$U$1:$U$4)</f>
        <v>2.17</v>
      </c>
      <c r="AJ157" s="9">
        <f>_xlfn.XLOOKUP($G157,PROPERTY_BASKET!$S$1:$S$4,PROPERTY_BASKET!$W$1:$W$4)</f>
        <v>3</v>
      </c>
      <c r="AK157" s="9">
        <f>_xlfn.XLOOKUP($I157,PROPERTY_BASKET!$Z$1:$Z$9,PROPERTY_BASKET!$AA$1:$AA$9)</f>
        <v>0.78</v>
      </c>
      <c r="AL157" s="9">
        <f>_xlfn.XLOOKUP($I157,PROPERTY_BASKET!$Z$1:$Z$9,PROPERTY_BASKET!$AB$1:$AB$9)</f>
        <v>20.7</v>
      </c>
      <c r="AM157" s="9">
        <f>_xlfn.XLOOKUP($I157,PROPERTY_BASKET!$Z$1:$Z$9,PROPERTY_BASKET!$AC$1:$AC$9)</f>
        <v>17.5</v>
      </c>
      <c r="AN157" s="9">
        <f>_xlfn.XLOOKUP($I157,PROPERTY_BASKET!$Z$1:$Z$9,PROPERTY_BASKET!$AD$1:$AD$9)</f>
        <v>2.69</v>
      </c>
      <c r="AO157" s="9">
        <f>_xlfn.XLOOKUP($I157,PROPERTY_BASKET!$Z$1:$Z$9,PROPERTY_BASKET!$AE$1:$AE$9)</f>
        <v>73.7</v>
      </c>
      <c r="AP157" s="9">
        <f>_xlfn.XLOOKUP($I157,PROPERTY_BASKET!$Z$1:$Z$9,PROPERTY_BASKET!$AF$1:$AF$9)</f>
        <v>-0.11</v>
      </c>
      <c r="AQ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spans="1:53" ht="17.25" customHeight="1" x14ac:dyDescent="0.2">
      <c r="A158" s="9" t="s">
        <v>29</v>
      </c>
      <c r="B158" s="9" t="s">
        <v>29</v>
      </c>
      <c r="C158" s="9" t="s">
        <v>29</v>
      </c>
      <c r="D158" s="9">
        <f t="shared" si="12"/>
        <v>0</v>
      </c>
      <c r="E158" s="9">
        <f t="shared" si="13"/>
        <v>1</v>
      </c>
      <c r="F158" s="9">
        <f t="shared" si="14"/>
        <v>0</v>
      </c>
      <c r="G158" s="9" t="s">
        <v>31</v>
      </c>
      <c r="H158" s="9" t="str">
        <f t="shared" si="11"/>
        <v>BrBrBrFA</v>
      </c>
      <c r="I158" t="s">
        <v>40</v>
      </c>
      <c r="J158" s="11">
        <v>13.4499</v>
      </c>
      <c r="K158" s="9">
        <f>_xlfn.XLOOKUP($G158,PROPERTY_BASKET!$S$1:$S$4,PROPERTY_BASKET!$U$1:$U$4)</f>
        <v>2.5299999999999998</v>
      </c>
      <c r="L158">
        <v>44.055999999999997</v>
      </c>
      <c r="M158">
        <v>0.25</v>
      </c>
      <c r="N158">
        <v>1.19</v>
      </c>
      <c r="O158">
        <v>207</v>
      </c>
      <c r="P158">
        <v>0.36</v>
      </c>
      <c r="Q158">
        <v>7.4169999999999998</v>
      </c>
      <c r="R158">
        <v>2.33</v>
      </c>
      <c r="S158">
        <v>82</v>
      </c>
      <c r="T158">
        <f>$D158*VLOOKUP($D$1, PROPERTY_BASKET!$A$6:$J$9, 5, FALSE) + $E158*VLOOKUP($E$1, PROPERTY_BASKET!$A$6:$J$9, 5, FALSE) + $F158*VLOOKUP($F$1, PROPERTY_BASKET!$A$6:$J$9, 5, FALSE)</f>
        <v>1.96</v>
      </c>
      <c r="U158">
        <f>$D158*VLOOKUP($D$1, PROPERTY_BASKET!$A$6:$J$9, 6, FALSE) + $E158*VLOOKUP($E$1, PROPERTY_BASKET!$A$6:$J$9, 6, FALSE) + $F158*VLOOKUP($F$1, PROPERTY_BASKET!$A$6:$J$9, 6, FALSE)</f>
        <v>79.900000000000006</v>
      </c>
      <c r="V158">
        <f>$D158*VLOOKUP($D$1, PROPERTY_BASKET!$A$6:$J$9, 4, FALSE) + $E158*VLOOKUP($E$1, PROPERTY_BASKET!$A$6:$J$9, 4, FALSE) + $F158*VLOOKUP($F$1, PROPERTY_BASKET!$A$6:$J$9, 4, FALSE)</f>
        <v>3.3650000000000002</v>
      </c>
      <c r="W158">
        <f>$D158*VLOOKUP($D$1, PROPERTY_BASKET!$A$6:$J$9, 3, FALSE) + $E158*VLOOKUP($E$1, PROPERTY_BASKET!$A$6:$J$9, 3, FALSE) + $F158*VLOOKUP($F$1, PROPERTY_BASKET!$A$6:$J$9, 3, FALSE)</f>
        <v>11.814</v>
      </c>
      <c r="X158">
        <f>$D158*VLOOKUP($D$1, PROPERTY_BASKET!$A$6:$J$9, 2, FALSE) + $E158*VLOOKUP($E$1, PROPERTY_BASKET!$A$6:$J$9, 2, FALSE) + $F158*VLOOKUP($F$1, PROPERTY_BASKET!$A$6:$J$9, 2, FALSE)</f>
        <v>2.96</v>
      </c>
      <c r="Y158">
        <f>$D158*VLOOKUP($D$1, PROPERTY_BASKET!$A$6:$J$9, 10, FALSE) + $E158*VLOOKUP($E$1, PROPERTY_BASKET!$A$6:$J$9, 10, FALSE) + $F158*VLOOKUP($F$1, PROPERTY_BASKET!$A$6:$J$9, 10, FALSE)</f>
        <v>35</v>
      </c>
      <c r="AG158" s="9">
        <f>_xlfn.XLOOKUP(G158,PROPERTY_BASKET!$S$1:$S$4,PROPERTY_BASKET!$X$1:$X$4)</f>
        <v>0.25</v>
      </c>
      <c r="AH158" s="9">
        <f>_xlfn.XLOOKUP($G158,PROPERTY_BASKET!$S$1:$S$4,PROPERTY_BASKET!$T$1:$T$4)</f>
        <v>44.055999999999997</v>
      </c>
      <c r="AI158" s="9">
        <f>_xlfn.XLOOKUP($G158,PROPERTY_BASKET!$S$1:$S$4,PROPERTY_BASKET!$U$1:$U$4)</f>
        <v>2.5299999999999998</v>
      </c>
      <c r="AJ158" s="9">
        <f>_xlfn.XLOOKUP($G158,PROPERTY_BASKET!$S$1:$S$4,PROPERTY_BASKET!$W$1:$W$4)</f>
        <v>2</v>
      </c>
      <c r="AK158" s="9">
        <f>_xlfn.XLOOKUP($I158,PROPERTY_BASKET!$Z$1:$Z$9,PROPERTY_BASKET!$AA$1:$AA$9)</f>
        <v>0.85</v>
      </c>
      <c r="AL158" s="9">
        <f>_xlfn.XLOOKUP($I158,PROPERTY_BASKET!$Z$1:$Z$9,PROPERTY_BASKET!$AB$1:$AB$9)</f>
        <v>10.9</v>
      </c>
      <c r="AM158" s="9">
        <f>_xlfn.XLOOKUP($I158,PROPERTY_BASKET!$Z$1:$Z$9,PROPERTY_BASKET!$AC$1:$AC$9)</f>
        <v>1</v>
      </c>
      <c r="AN158" s="9">
        <f>_xlfn.XLOOKUP($I158,PROPERTY_BASKET!$Z$1:$Z$9,PROPERTY_BASKET!$AD$1:$AD$9)</f>
        <v>2.8</v>
      </c>
      <c r="AO158" s="9">
        <f>_xlfn.XLOOKUP($I158,PROPERTY_BASKET!$Z$1:$Z$9,PROPERTY_BASKET!$AE$1:$AE$9)</f>
        <v>82.5</v>
      </c>
      <c r="AP158" s="9">
        <f>_xlfn.XLOOKUP($I158,PROPERTY_BASKET!$Z$1:$Z$9,PROPERTY_BASKET!$AF$1:$AF$9)</f>
        <v>-0.08</v>
      </c>
      <c r="AQ158" s="9"/>
      <c r="AS158" s="9"/>
      <c r="AT158" s="9"/>
      <c r="AU158" s="9"/>
      <c r="AV158" s="9"/>
      <c r="AW158" s="9"/>
      <c r="AX158" s="9"/>
      <c r="AY158" s="9"/>
      <c r="AZ158" s="9"/>
      <c r="BA158" s="9"/>
    </row>
    <row r="159" spans="1:53" ht="17.25" customHeight="1" x14ac:dyDescent="0.2">
      <c r="A159" s="9" t="s">
        <v>36</v>
      </c>
      <c r="B159" s="9" t="s">
        <v>30</v>
      </c>
      <c r="C159" s="9" t="s">
        <v>30</v>
      </c>
      <c r="D159" s="9">
        <f t="shared" si="12"/>
        <v>0.66666666666666663</v>
      </c>
      <c r="E159" s="9">
        <f t="shared" si="13"/>
        <v>0</v>
      </c>
      <c r="F159" s="9">
        <f t="shared" si="14"/>
        <v>0.33333333333333331</v>
      </c>
      <c r="G159" s="9" t="s">
        <v>31</v>
      </c>
      <c r="H159" s="9" t="str">
        <f t="shared" si="11"/>
        <v>IClClFA</v>
      </c>
      <c r="I159" t="s">
        <v>41</v>
      </c>
      <c r="J159" s="11">
        <v>13.433400000000001</v>
      </c>
      <c r="K159" s="9">
        <f>_xlfn.XLOOKUP($G159,PROPERTY_BASKET!$S$1:$S$4,PROPERTY_BASKET!$U$1:$U$4)</f>
        <v>2.5299999999999998</v>
      </c>
      <c r="L159">
        <v>44.055999999999997</v>
      </c>
      <c r="M159">
        <v>0.25</v>
      </c>
      <c r="N159">
        <v>1.19</v>
      </c>
      <c r="O159">
        <v>207</v>
      </c>
      <c r="P159">
        <v>0.36</v>
      </c>
      <c r="Q159">
        <v>7.4169999999999998</v>
      </c>
      <c r="R159">
        <v>2.33</v>
      </c>
      <c r="S159">
        <v>82</v>
      </c>
      <c r="T159">
        <f>$D159*VLOOKUP($D$1, PROPERTY_BASKET!$A$6:$J$9, 5, FALSE) + $E159*VLOOKUP($E$1, PROPERTY_BASKET!$A$6:$J$9, 5, FALSE) + $F159*VLOOKUP($F$1, PROPERTY_BASKET!$A$6:$J$9, 5, FALSE)</f>
        <v>1.8666666666666665</v>
      </c>
      <c r="U159">
        <f>$D159*VLOOKUP($D$1, PROPERTY_BASKET!$A$6:$J$9, 6, FALSE) + $E159*VLOOKUP($E$1, PROPERTY_BASKET!$A$6:$J$9, 6, FALSE) + $F159*VLOOKUP($F$1, PROPERTY_BASKET!$A$6:$J$9, 6, FALSE)</f>
        <v>65.933333333333337</v>
      </c>
      <c r="V159">
        <f>$D159*VLOOKUP($D$1, PROPERTY_BASKET!$A$6:$J$9, 4, FALSE) + $E159*VLOOKUP($E$1, PROPERTY_BASKET!$A$6:$J$9, 4, FALSE) + $F159*VLOOKUP($F$1, PROPERTY_BASKET!$A$6:$J$9, 4, FALSE)</f>
        <v>3.4313333333333333</v>
      </c>
      <c r="W159">
        <f>$D159*VLOOKUP($D$1, PROPERTY_BASKET!$A$6:$J$9, 3, FALSE) + $E159*VLOOKUP($E$1, PROPERTY_BASKET!$A$6:$J$9, 3, FALSE) + $F159*VLOOKUP($F$1, PROPERTY_BASKET!$A$6:$J$9, 3, FALSE)</f>
        <v>12.129</v>
      </c>
      <c r="X159">
        <f>$D159*VLOOKUP($D$1, PROPERTY_BASKET!$A$6:$J$9, 2, FALSE) + $E159*VLOOKUP($E$1, PROPERTY_BASKET!$A$6:$J$9, 2, FALSE) + $F159*VLOOKUP($F$1, PROPERTY_BASKET!$A$6:$J$9, 2, FALSE)</f>
        <v>2.9933333333333332</v>
      </c>
      <c r="Y159">
        <f>$D159*VLOOKUP($D$1, PROPERTY_BASKET!$A$6:$J$9, 10, FALSE) + $E159*VLOOKUP($E$1, PROPERTY_BASKET!$A$6:$J$9, 10, FALSE) + $F159*VLOOKUP($F$1, PROPERTY_BASKET!$A$6:$J$9, 10, FALSE)</f>
        <v>28.999999999999996</v>
      </c>
      <c r="AG159" s="9">
        <f>_xlfn.XLOOKUP(G159,PROPERTY_BASKET!$S$1:$S$4,PROPERTY_BASKET!$X$1:$X$4)</f>
        <v>0.25</v>
      </c>
      <c r="AH159" s="9">
        <f>_xlfn.XLOOKUP($G159,PROPERTY_BASKET!$S$1:$S$4,PROPERTY_BASKET!$T$1:$T$4)</f>
        <v>44.055999999999997</v>
      </c>
      <c r="AI159" s="9">
        <f>_xlfn.XLOOKUP($G159,PROPERTY_BASKET!$S$1:$S$4,PROPERTY_BASKET!$U$1:$U$4)</f>
        <v>2.5299999999999998</v>
      </c>
      <c r="AJ159" s="9">
        <f>_xlfn.XLOOKUP($G159,PROPERTY_BASKET!$S$1:$S$4,PROPERTY_BASKET!$W$1:$W$4)</f>
        <v>2</v>
      </c>
      <c r="AK159" s="9">
        <f>_xlfn.XLOOKUP($I159,PROPERTY_BASKET!$Z$1:$Z$9,PROPERTY_BASKET!$AA$1:$AA$9)</f>
        <v>1.05</v>
      </c>
      <c r="AL159" s="9">
        <f>_xlfn.XLOOKUP($I159,PROPERTY_BASKET!$Z$1:$Z$9,PROPERTY_BASKET!$AB$1:$AB$9)</f>
        <v>40.24</v>
      </c>
      <c r="AM159" s="9">
        <f>_xlfn.XLOOKUP($I159,PROPERTY_BASKET!$Z$1:$Z$9,PROPERTY_BASKET!$AC$1:$AC$9)</f>
        <v>18.3</v>
      </c>
      <c r="AN159" s="9">
        <f>_xlfn.XLOOKUP($I159,PROPERTY_BASKET!$Z$1:$Z$9,PROPERTY_BASKET!$AD$1:$AD$9)</f>
        <v>4.24</v>
      </c>
      <c r="AO159" s="9">
        <f>_xlfn.XLOOKUP($I159,PROPERTY_BASKET!$Z$1:$Z$9,PROPERTY_BASKET!$AE$1:$AE$9)</f>
        <v>76.5</v>
      </c>
      <c r="AP159" s="9">
        <f>_xlfn.XLOOKUP($I159,PROPERTY_BASKET!$Z$1:$Z$9,PROPERTY_BASKET!$AF$1:$AF$9)</f>
        <v>-0.1</v>
      </c>
      <c r="AQ159" s="9"/>
      <c r="AS159" s="9"/>
      <c r="AT159" s="9"/>
      <c r="AU159" s="9"/>
      <c r="AV159" s="9"/>
      <c r="AW159" s="9"/>
      <c r="AX159" s="9"/>
      <c r="AY159" s="9"/>
      <c r="AZ159" s="9"/>
      <c r="BA159" s="9"/>
    </row>
    <row r="160" spans="1:53" ht="17.25" customHeight="1" x14ac:dyDescent="0.2">
      <c r="A160" s="9" t="s">
        <v>30</v>
      </c>
      <c r="B160" s="9" t="s">
        <v>30</v>
      </c>
      <c r="C160" s="9" t="s">
        <v>30</v>
      </c>
      <c r="D160" s="9">
        <f t="shared" si="12"/>
        <v>1</v>
      </c>
      <c r="E160" s="9">
        <f t="shared" si="13"/>
        <v>0</v>
      </c>
      <c r="F160" s="9">
        <f t="shared" si="14"/>
        <v>0</v>
      </c>
      <c r="G160" s="9" t="s">
        <v>33</v>
      </c>
      <c r="H160" s="9" t="str">
        <f t="shared" si="11"/>
        <v>ClClClCs</v>
      </c>
      <c r="I160" t="s">
        <v>41</v>
      </c>
      <c r="J160" s="11">
        <v>13.418799999999999</v>
      </c>
      <c r="K160" s="9">
        <f>_xlfn.XLOOKUP($G160,PROPERTY_BASKET!$S$1:$S$4,PROPERTY_BASKET!$U$1:$U$4)</f>
        <v>1.7</v>
      </c>
      <c r="L160">
        <v>132.91</v>
      </c>
      <c r="M160">
        <v>0</v>
      </c>
      <c r="N160">
        <v>1.19</v>
      </c>
      <c r="O160">
        <v>207</v>
      </c>
      <c r="P160">
        <v>0.36</v>
      </c>
      <c r="Q160">
        <v>7.4169999999999998</v>
      </c>
      <c r="R160">
        <v>2.33</v>
      </c>
      <c r="S160">
        <v>82</v>
      </c>
      <c r="T160">
        <f>$D160*VLOOKUP($D$1, PROPERTY_BASKET!$A$6:$J$9, 5, FALSE) + $E160*VLOOKUP($E$1, PROPERTY_BASKET!$A$6:$J$9, 5, FALSE) + $F160*VLOOKUP($F$1, PROPERTY_BASKET!$A$6:$J$9, 5, FALSE)</f>
        <v>1.81</v>
      </c>
      <c r="U160">
        <f>$D160*VLOOKUP($D$1, PROPERTY_BASKET!$A$6:$J$9, 6, FALSE) + $E160*VLOOKUP($E$1, PROPERTY_BASKET!$A$6:$J$9, 6, FALSE) + $F160*VLOOKUP($F$1, PROPERTY_BASKET!$A$6:$J$9, 6, FALSE)</f>
        <v>35.450000000000003</v>
      </c>
      <c r="V160">
        <f>$D160*VLOOKUP($D$1, PROPERTY_BASKET!$A$6:$J$9, 4, FALSE) + $E160*VLOOKUP($E$1, PROPERTY_BASKET!$A$6:$J$9, 4, FALSE) + $F160*VLOOKUP($F$1, PROPERTY_BASKET!$A$6:$J$9, 4, FALSE)</f>
        <v>3.617</v>
      </c>
      <c r="W160">
        <f>$D160*VLOOKUP($D$1, PROPERTY_BASKET!$A$6:$J$9, 3, FALSE) + $E160*VLOOKUP($E$1, PROPERTY_BASKET!$A$6:$J$9, 3, FALSE) + $F160*VLOOKUP($F$1, PROPERTY_BASKET!$A$6:$J$9, 3, FALSE)</f>
        <v>12.968</v>
      </c>
      <c r="X160">
        <f>$D160*VLOOKUP($D$1, PROPERTY_BASKET!$A$6:$J$9, 2, FALSE) + $E160*VLOOKUP($E$1, PROPERTY_BASKET!$A$6:$J$9, 2, FALSE) + $F160*VLOOKUP($F$1, PROPERTY_BASKET!$A$6:$J$9, 2, FALSE)</f>
        <v>3.16</v>
      </c>
      <c r="Y160">
        <f>$D160*VLOOKUP($D$1, PROPERTY_BASKET!$A$6:$J$9, 10, FALSE) + $E160*VLOOKUP($E$1, PROPERTY_BASKET!$A$6:$J$9, 10, FALSE) + $F160*VLOOKUP($F$1, PROPERTY_BASKET!$A$6:$J$9, 10, FALSE)</f>
        <v>17</v>
      </c>
      <c r="AG160" s="9">
        <f>_xlfn.XLOOKUP(G160,PROPERTY_BASKET!$S$1:$S$4,PROPERTY_BASKET!$X$1:$X$4)</f>
        <v>0</v>
      </c>
      <c r="AH160" s="9">
        <f>_xlfn.XLOOKUP($G160,PROPERTY_BASKET!$S$1:$S$4,PROPERTY_BASKET!$T$1:$T$4)</f>
        <v>132.91</v>
      </c>
      <c r="AI160" s="9">
        <f>_xlfn.XLOOKUP($G160,PROPERTY_BASKET!$S$1:$S$4,PROPERTY_BASKET!$U$1:$U$4)</f>
        <v>1.7</v>
      </c>
      <c r="AJ160" s="9">
        <f>_xlfn.XLOOKUP($G160,PROPERTY_BASKET!$S$1:$S$4,PROPERTY_BASKET!$W$1:$W$4)</f>
        <v>0</v>
      </c>
      <c r="AK160" s="9">
        <f>_xlfn.XLOOKUP($I160,PROPERTY_BASKET!$Z$1:$Z$9,PROPERTY_BASKET!$AA$1:$AA$9)</f>
        <v>1.05</v>
      </c>
      <c r="AL160" s="9">
        <f>_xlfn.XLOOKUP($I160,PROPERTY_BASKET!$Z$1:$Z$9,PROPERTY_BASKET!$AB$1:$AB$9)</f>
        <v>40.24</v>
      </c>
      <c r="AM160" s="9">
        <f>_xlfn.XLOOKUP($I160,PROPERTY_BASKET!$Z$1:$Z$9,PROPERTY_BASKET!$AC$1:$AC$9)</f>
        <v>18.3</v>
      </c>
      <c r="AN160" s="9">
        <f>_xlfn.XLOOKUP($I160,PROPERTY_BASKET!$Z$1:$Z$9,PROPERTY_BASKET!$AD$1:$AD$9)</f>
        <v>4.24</v>
      </c>
      <c r="AO160" s="9">
        <f>_xlfn.XLOOKUP($I160,PROPERTY_BASKET!$Z$1:$Z$9,PROPERTY_BASKET!$AE$1:$AE$9)</f>
        <v>76.5</v>
      </c>
      <c r="AP160" s="9">
        <f>_xlfn.XLOOKUP($I160,PROPERTY_BASKET!$Z$1:$Z$9,PROPERTY_BASKET!$AF$1:$AF$9)</f>
        <v>-0.1</v>
      </c>
      <c r="AQ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spans="1:53" ht="17.25" customHeight="1" x14ac:dyDescent="0.2">
      <c r="A161" s="9" t="s">
        <v>36</v>
      </c>
      <c r="B161" s="9" t="s">
        <v>29</v>
      </c>
      <c r="C161" s="9" t="s">
        <v>30</v>
      </c>
      <c r="D161" s="9">
        <f t="shared" si="12"/>
        <v>0.33333333333333331</v>
      </c>
      <c r="E161" s="9">
        <f t="shared" si="13"/>
        <v>0.33333333333333331</v>
      </c>
      <c r="F161" s="9">
        <f t="shared" si="14"/>
        <v>0.33333333333333331</v>
      </c>
      <c r="G161" s="9" t="s">
        <v>31</v>
      </c>
      <c r="H161" s="9" t="str">
        <f t="shared" si="11"/>
        <v>IBrClFA</v>
      </c>
      <c r="I161" t="s">
        <v>39</v>
      </c>
      <c r="J161" s="11">
        <v>13.402699999999999</v>
      </c>
      <c r="K161" s="9">
        <f>_xlfn.XLOOKUP($G161,PROPERTY_BASKET!$S$1:$S$4,PROPERTY_BASKET!$U$1:$U$4)</f>
        <v>2.5299999999999998</v>
      </c>
      <c r="L161">
        <v>44.055999999999997</v>
      </c>
      <c r="M161">
        <v>0.25</v>
      </c>
      <c r="N161">
        <v>1.19</v>
      </c>
      <c r="O161">
        <v>207</v>
      </c>
      <c r="P161">
        <v>0.36</v>
      </c>
      <c r="Q161">
        <v>7.4169999999999998</v>
      </c>
      <c r="R161">
        <v>2.33</v>
      </c>
      <c r="S161">
        <v>82</v>
      </c>
      <c r="T161">
        <f>$D161*VLOOKUP($D$1, PROPERTY_BASKET!$A$6:$J$9, 5, FALSE) + $E161*VLOOKUP($E$1, PROPERTY_BASKET!$A$6:$J$9, 5, FALSE) + $F161*VLOOKUP($F$1, PROPERTY_BASKET!$A$6:$J$9, 5, FALSE)</f>
        <v>1.9166666666666665</v>
      </c>
      <c r="U161">
        <f>$D161*VLOOKUP($D$1, PROPERTY_BASKET!$A$6:$J$9, 6, FALSE) + $E161*VLOOKUP($E$1, PROPERTY_BASKET!$A$6:$J$9, 6, FALSE) + $F161*VLOOKUP($F$1, PROPERTY_BASKET!$A$6:$J$9, 6, FALSE)</f>
        <v>80.75</v>
      </c>
      <c r="V161">
        <f>$D161*VLOOKUP($D$1, PROPERTY_BASKET!$A$6:$J$9, 4, FALSE) + $E161*VLOOKUP($E$1, PROPERTY_BASKET!$A$6:$J$9, 4, FALSE) + $F161*VLOOKUP($F$1, PROPERTY_BASKET!$A$6:$J$9, 4, FALSE)</f>
        <v>3.3473333333333333</v>
      </c>
      <c r="W161">
        <f>$D161*VLOOKUP($D$1, PROPERTY_BASKET!$A$6:$J$9, 3, FALSE) + $E161*VLOOKUP($E$1, PROPERTY_BASKET!$A$6:$J$9, 3, FALSE) + $F161*VLOOKUP($F$1, PROPERTY_BASKET!$A$6:$J$9, 3, FALSE)</f>
        <v>11.744333333333332</v>
      </c>
      <c r="X161">
        <f>$D161*VLOOKUP($D$1, PROPERTY_BASKET!$A$6:$J$9, 2, FALSE) + $E161*VLOOKUP($E$1, PROPERTY_BASKET!$A$6:$J$9, 2, FALSE) + $F161*VLOOKUP($F$1, PROPERTY_BASKET!$A$6:$J$9, 2, FALSE)</f>
        <v>2.9266666666666667</v>
      </c>
      <c r="Y161">
        <f>$D161*VLOOKUP($D$1, PROPERTY_BASKET!$A$6:$J$9, 10, FALSE) + $E161*VLOOKUP($E$1, PROPERTY_BASKET!$A$6:$J$9, 10, FALSE) + $F161*VLOOKUP($F$1, PROPERTY_BASKET!$A$6:$J$9, 10, FALSE)</f>
        <v>35</v>
      </c>
      <c r="AG161" s="9">
        <f>_xlfn.XLOOKUP(G161,PROPERTY_BASKET!$S$1:$S$4,PROPERTY_BASKET!$X$1:$X$4)</f>
        <v>0.25</v>
      </c>
      <c r="AH161" s="9">
        <f>_xlfn.XLOOKUP($G161,PROPERTY_BASKET!$S$1:$S$4,PROPERTY_BASKET!$T$1:$T$4)</f>
        <v>44.055999999999997</v>
      </c>
      <c r="AI161" s="9">
        <f>_xlfn.XLOOKUP($G161,PROPERTY_BASKET!$S$1:$S$4,PROPERTY_BASKET!$U$1:$U$4)</f>
        <v>2.5299999999999998</v>
      </c>
      <c r="AJ161" s="9">
        <f>_xlfn.XLOOKUP($G161,PROPERTY_BASKET!$S$1:$S$4,PROPERTY_BASKET!$W$1:$W$4)</f>
        <v>2</v>
      </c>
      <c r="AK161" s="9">
        <f>_xlfn.XLOOKUP($I161,PROPERTY_BASKET!$Z$1:$Z$9,PROPERTY_BASKET!$AA$1:$AA$9)</f>
        <v>0.78</v>
      </c>
      <c r="AL161" s="9">
        <f>_xlfn.XLOOKUP($I161,PROPERTY_BASKET!$Z$1:$Z$9,PROPERTY_BASKET!$AB$1:$AB$9)</f>
        <v>20.7</v>
      </c>
      <c r="AM161" s="9">
        <f>_xlfn.XLOOKUP($I161,PROPERTY_BASKET!$Z$1:$Z$9,PROPERTY_BASKET!$AC$1:$AC$9)</f>
        <v>17.5</v>
      </c>
      <c r="AN161" s="9">
        <f>_xlfn.XLOOKUP($I161,PROPERTY_BASKET!$Z$1:$Z$9,PROPERTY_BASKET!$AD$1:$AD$9)</f>
        <v>2.69</v>
      </c>
      <c r="AO161" s="9">
        <f>_xlfn.XLOOKUP($I161,PROPERTY_BASKET!$Z$1:$Z$9,PROPERTY_BASKET!$AE$1:$AE$9)</f>
        <v>73.7</v>
      </c>
      <c r="AP161" s="9">
        <f>_xlfn.XLOOKUP($I161,PROPERTY_BASKET!$Z$1:$Z$9,PROPERTY_BASKET!$AF$1:$AF$9)</f>
        <v>-0.11</v>
      </c>
      <c r="AQ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spans="1:53" ht="17.25" customHeight="1" x14ac:dyDescent="0.2">
      <c r="A162" s="9" t="s">
        <v>36</v>
      </c>
      <c r="B162" s="9" t="s">
        <v>30</v>
      </c>
      <c r="C162" s="9" t="s">
        <v>30</v>
      </c>
      <c r="D162" s="9">
        <f t="shared" si="12"/>
        <v>0.66666666666666663</v>
      </c>
      <c r="E162" s="9">
        <f t="shared" si="13"/>
        <v>0</v>
      </c>
      <c r="F162" s="9">
        <f t="shared" si="14"/>
        <v>0.33333333333333331</v>
      </c>
      <c r="G162" s="9" t="s">
        <v>35</v>
      </c>
      <c r="H162" s="9" t="str">
        <f t="shared" si="11"/>
        <v>IClClMA</v>
      </c>
      <c r="I162" t="s">
        <v>40</v>
      </c>
      <c r="J162" s="11">
        <v>13.3619</v>
      </c>
      <c r="K162" s="9">
        <f>_xlfn.XLOOKUP($G162,PROPERTY_BASKET!$S$1:$S$4,PROPERTY_BASKET!$U$1:$U$4)</f>
        <v>2.17</v>
      </c>
      <c r="L162">
        <v>32.07</v>
      </c>
      <c r="M162">
        <v>2.2999999999999998</v>
      </c>
      <c r="N162">
        <v>1.19</v>
      </c>
      <c r="O162">
        <v>207</v>
      </c>
      <c r="P162">
        <v>0.36</v>
      </c>
      <c r="Q162">
        <v>7.4169999999999998</v>
      </c>
      <c r="R162">
        <v>2.33</v>
      </c>
      <c r="S162">
        <v>82</v>
      </c>
      <c r="T162">
        <f>$D162*VLOOKUP($D$1, PROPERTY_BASKET!$A$6:$J$9, 5, FALSE) + $E162*VLOOKUP($E$1, PROPERTY_BASKET!$A$6:$J$9, 5, FALSE) + $F162*VLOOKUP($F$1, PROPERTY_BASKET!$A$6:$J$9, 5, FALSE)</f>
        <v>1.8666666666666665</v>
      </c>
      <c r="U162">
        <f>$D162*VLOOKUP($D$1, PROPERTY_BASKET!$A$6:$J$9, 6, FALSE) + $E162*VLOOKUP($E$1, PROPERTY_BASKET!$A$6:$J$9, 6, FALSE) + $F162*VLOOKUP($F$1, PROPERTY_BASKET!$A$6:$J$9, 6, FALSE)</f>
        <v>65.933333333333337</v>
      </c>
      <c r="V162">
        <f>$D162*VLOOKUP($D$1, PROPERTY_BASKET!$A$6:$J$9, 4, FALSE) + $E162*VLOOKUP($E$1, PROPERTY_BASKET!$A$6:$J$9, 4, FALSE) + $F162*VLOOKUP($F$1, PROPERTY_BASKET!$A$6:$J$9, 4, FALSE)</f>
        <v>3.4313333333333333</v>
      </c>
      <c r="W162">
        <f>$D162*VLOOKUP($D$1, PROPERTY_BASKET!$A$6:$J$9, 3, FALSE) + $E162*VLOOKUP($E$1, PROPERTY_BASKET!$A$6:$J$9, 3, FALSE) + $F162*VLOOKUP($F$1, PROPERTY_BASKET!$A$6:$J$9, 3, FALSE)</f>
        <v>12.129</v>
      </c>
      <c r="X162">
        <f>$D162*VLOOKUP($D$1, PROPERTY_BASKET!$A$6:$J$9, 2, FALSE) + $E162*VLOOKUP($E$1, PROPERTY_BASKET!$A$6:$J$9, 2, FALSE) + $F162*VLOOKUP($F$1, PROPERTY_BASKET!$A$6:$J$9, 2, FALSE)</f>
        <v>2.9933333333333332</v>
      </c>
      <c r="Y162">
        <f>$D162*VLOOKUP($D$1, PROPERTY_BASKET!$A$6:$J$9, 10, FALSE) + $E162*VLOOKUP($E$1, PROPERTY_BASKET!$A$6:$J$9, 10, FALSE) + $F162*VLOOKUP($F$1, PROPERTY_BASKET!$A$6:$J$9, 10, FALSE)</f>
        <v>28.999999999999996</v>
      </c>
      <c r="AG162" s="9">
        <f>_xlfn.XLOOKUP(G162,PROPERTY_BASKET!$S$1:$S$4,PROPERTY_BASKET!$X$1:$X$4)</f>
        <v>2.2999999999999998</v>
      </c>
      <c r="AH162" s="9">
        <f>_xlfn.XLOOKUP($G162,PROPERTY_BASKET!$S$1:$S$4,PROPERTY_BASKET!$T$1:$T$4)</f>
        <v>32.07</v>
      </c>
      <c r="AI162" s="9">
        <f>_xlfn.XLOOKUP($G162,PROPERTY_BASKET!$S$1:$S$4,PROPERTY_BASKET!$U$1:$U$4)</f>
        <v>2.17</v>
      </c>
      <c r="AJ162" s="9">
        <f>_xlfn.XLOOKUP($G162,PROPERTY_BASKET!$S$1:$S$4,PROPERTY_BASKET!$W$1:$W$4)</f>
        <v>3</v>
      </c>
      <c r="AK162" s="9">
        <f>_xlfn.XLOOKUP($I162,PROPERTY_BASKET!$Z$1:$Z$9,PROPERTY_BASKET!$AA$1:$AA$9)</f>
        <v>0.85</v>
      </c>
      <c r="AL162" s="9">
        <f>_xlfn.XLOOKUP($I162,PROPERTY_BASKET!$Z$1:$Z$9,PROPERTY_BASKET!$AB$1:$AB$9)</f>
        <v>10.9</v>
      </c>
      <c r="AM162" s="9">
        <f>_xlfn.XLOOKUP($I162,PROPERTY_BASKET!$Z$1:$Z$9,PROPERTY_BASKET!$AC$1:$AC$9)</f>
        <v>1</v>
      </c>
      <c r="AN162" s="9">
        <f>_xlfn.XLOOKUP($I162,PROPERTY_BASKET!$Z$1:$Z$9,PROPERTY_BASKET!$AD$1:$AD$9)</f>
        <v>2.8</v>
      </c>
      <c r="AO162" s="9">
        <f>_xlfn.XLOOKUP($I162,PROPERTY_BASKET!$Z$1:$Z$9,PROPERTY_BASKET!$AE$1:$AE$9)</f>
        <v>82.5</v>
      </c>
      <c r="AP162" s="9">
        <f>_xlfn.XLOOKUP($I162,PROPERTY_BASKET!$Z$1:$Z$9,PROPERTY_BASKET!$AF$1:$AF$9)</f>
        <v>-0.08</v>
      </c>
      <c r="AQ162" s="9"/>
      <c r="AS162" s="9"/>
      <c r="AT162" s="9"/>
      <c r="AU162" s="9"/>
      <c r="AV162" s="9"/>
      <c r="AW162" s="9"/>
      <c r="AX162" s="9"/>
      <c r="AY162" s="9"/>
      <c r="AZ162" s="9"/>
      <c r="BA162" s="9"/>
    </row>
    <row r="163" spans="1:53" ht="17.25" customHeight="1" x14ac:dyDescent="0.2">
      <c r="A163" s="9" t="s">
        <v>29</v>
      </c>
      <c r="B163" s="9" t="s">
        <v>29</v>
      </c>
      <c r="C163" s="9" t="s">
        <v>29</v>
      </c>
      <c r="D163" s="9">
        <f t="shared" si="12"/>
        <v>0</v>
      </c>
      <c r="E163" s="9">
        <f t="shared" si="13"/>
        <v>1</v>
      </c>
      <c r="F163" s="9">
        <f t="shared" si="14"/>
        <v>0</v>
      </c>
      <c r="G163" s="9" t="s">
        <v>35</v>
      </c>
      <c r="H163" s="9" t="str">
        <f t="shared" si="11"/>
        <v>BrBrBrMA</v>
      </c>
      <c r="I163" t="s">
        <v>41</v>
      </c>
      <c r="J163" s="11">
        <v>13.2621</v>
      </c>
      <c r="K163" s="9">
        <f>_xlfn.XLOOKUP($G163,PROPERTY_BASKET!$S$1:$S$4,PROPERTY_BASKET!$U$1:$U$4)</f>
        <v>2.17</v>
      </c>
      <c r="L163">
        <v>32.07</v>
      </c>
      <c r="M163">
        <v>2.2999999999999998</v>
      </c>
      <c r="N163">
        <v>1.19</v>
      </c>
      <c r="O163">
        <v>207</v>
      </c>
      <c r="P163">
        <v>0.36</v>
      </c>
      <c r="Q163">
        <v>7.4169999999999998</v>
      </c>
      <c r="R163">
        <v>2.33</v>
      </c>
      <c r="S163">
        <v>82</v>
      </c>
      <c r="T163">
        <f>$D163*VLOOKUP($D$1, PROPERTY_BASKET!$A$6:$J$9, 5, FALSE) + $E163*VLOOKUP($E$1, PROPERTY_BASKET!$A$6:$J$9, 5, FALSE) + $F163*VLOOKUP($F$1, PROPERTY_BASKET!$A$6:$J$9, 5, FALSE)</f>
        <v>1.96</v>
      </c>
      <c r="U163">
        <f>$D163*VLOOKUP($D$1, PROPERTY_BASKET!$A$6:$J$9, 6, FALSE) + $E163*VLOOKUP($E$1, PROPERTY_BASKET!$A$6:$J$9, 6, FALSE) + $F163*VLOOKUP($F$1, PROPERTY_BASKET!$A$6:$J$9, 6, FALSE)</f>
        <v>79.900000000000006</v>
      </c>
      <c r="V163">
        <f>$D163*VLOOKUP($D$1, PROPERTY_BASKET!$A$6:$J$9, 4, FALSE) + $E163*VLOOKUP($E$1, PROPERTY_BASKET!$A$6:$J$9, 4, FALSE) + $F163*VLOOKUP($F$1, PROPERTY_BASKET!$A$6:$J$9, 4, FALSE)</f>
        <v>3.3650000000000002</v>
      </c>
      <c r="W163">
        <f>$D163*VLOOKUP($D$1, PROPERTY_BASKET!$A$6:$J$9, 3, FALSE) + $E163*VLOOKUP($E$1, PROPERTY_BASKET!$A$6:$J$9, 3, FALSE) + $F163*VLOOKUP($F$1, PROPERTY_BASKET!$A$6:$J$9, 3, FALSE)</f>
        <v>11.814</v>
      </c>
      <c r="X163">
        <f>$D163*VLOOKUP($D$1, PROPERTY_BASKET!$A$6:$J$9, 2, FALSE) + $E163*VLOOKUP($E$1, PROPERTY_BASKET!$A$6:$J$9, 2, FALSE) + $F163*VLOOKUP($F$1, PROPERTY_BASKET!$A$6:$J$9, 2, FALSE)</f>
        <v>2.96</v>
      </c>
      <c r="Y163">
        <f>$D163*VLOOKUP($D$1, PROPERTY_BASKET!$A$6:$J$9, 10, FALSE) + $E163*VLOOKUP($E$1, PROPERTY_BASKET!$A$6:$J$9, 10, FALSE) + $F163*VLOOKUP($F$1, PROPERTY_BASKET!$A$6:$J$9, 10, FALSE)</f>
        <v>35</v>
      </c>
      <c r="AG163" s="9">
        <f>_xlfn.XLOOKUP(G163,PROPERTY_BASKET!$S$1:$S$4,PROPERTY_BASKET!$X$1:$X$4)</f>
        <v>2.2999999999999998</v>
      </c>
      <c r="AH163" s="9">
        <f>_xlfn.XLOOKUP($G163,PROPERTY_BASKET!$S$1:$S$4,PROPERTY_BASKET!$T$1:$T$4)</f>
        <v>32.07</v>
      </c>
      <c r="AI163" s="9">
        <f>_xlfn.XLOOKUP($G163,PROPERTY_BASKET!$S$1:$S$4,PROPERTY_BASKET!$U$1:$U$4)</f>
        <v>2.17</v>
      </c>
      <c r="AJ163" s="9">
        <f>_xlfn.XLOOKUP($G163,PROPERTY_BASKET!$S$1:$S$4,PROPERTY_BASKET!$W$1:$W$4)</f>
        <v>3</v>
      </c>
      <c r="AK163" s="9">
        <f>_xlfn.XLOOKUP($I163,PROPERTY_BASKET!$Z$1:$Z$9,PROPERTY_BASKET!$AA$1:$AA$9)</f>
        <v>1.05</v>
      </c>
      <c r="AL163" s="9">
        <f>_xlfn.XLOOKUP($I163,PROPERTY_BASKET!$Z$1:$Z$9,PROPERTY_BASKET!$AB$1:$AB$9)</f>
        <v>40.24</v>
      </c>
      <c r="AM163" s="9">
        <f>_xlfn.XLOOKUP($I163,PROPERTY_BASKET!$Z$1:$Z$9,PROPERTY_BASKET!$AC$1:$AC$9)</f>
        <v>18.3</v>
      </c>
      <c r="AN163" s="9">
        <f>_xlfn.XLOOKUP($I163,PROPERTY_BASKET!$Z$1:$Z$9,PROPERTY_BASKET!$AD$1:$AD$9)</f>
        <v>4.24</v>
      </c>
      <c r="AO163" s="9">
        <f>_xlfn.XLOOKUP($I163,PROPERTY_BASKET!$Z$1:$Z$9,PROPERTY_BASKET!$AE$1:$AE$9)</f>
        <v>76.5</v>
      </c>
      <c r="AP163" s="9">
        <f>_xlfn.XLOOKUP($I163,PROPERTY_BASKET!$Z$1:$Z$9,PROPERTY_BASKET!$AF$1:$AF$9)</f>
        <v>-0.1</v>
      </c>
      <c r="AQ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spans="1:53" ht="17.25" customHeight="1" x14ac:dyDescent="0.2">
      <c r="A164" s="9" t="s">
        <v>36</v>
      </c>
      <c r="B164" s="9" t="s">
        <v>30</v>
      </c>
      <c r="C164" s="9" t="s">
        <v>30</v>
      </c>
      <c r="D164" s="9">
        <f t="shared" si="12"/>
        <v>0.66666666666666663</v>
      </c>
      <c r="E164" s="9">
        <f t="shared" si="13"/>
        <v>0</v>
      </c>
      <c r="F164" s="9">
        <f t="shared" si="14"/>
        <v>0.33333333333333331</v>
      </c>
      <c r="G164" s="9" t="s">
        <v>33</v>
      </c>
      <c r="H164" s="9" t="str">
        <f t="shared" si="11"/>
        <v>IClClCs</v>
      </c>
      <c r="I164" t="s">
        <v>40</v>
      </c>
      <c r="J164" s="11">
        <v>13.234999999999999</v>
      </c>
      <c r="K164" s="9">
        <f>_xlfn.XLOOKUP($G164,PROPERTY_BASKET!$S$1:$S$4,PROPERTY_BASKET!$U$1:$U$4)</f>
        <v>1.7</v>
      </c>
      <c r="L164">
        <v>132.91</v>
      </c>
      <c r="M164">
        <v>0</v>
      </c>
      <c r="N164">
        <v>1.19</v>
      </c>
      <c r="O164">
        <v>207</v>
      </c>
      <c r="P164">
        <v>0.36</v>
      </c>
      <c r="Q164">
        <v>7.4169999999999998</v>
      </c>
      <c r="R164">
        <v>2.33</v>
      </c>
      <c r="S164">
        <v>82</v>
      </c>
      <c r="T164">
        <f>$D164*VLOOKUP($D$1, PROPERTY_BASKET!$A$6:$J$9, 5, FALSE) + $E164*VLOOKUP($E$1, PROPERTY_BASKET!$A$6:$J$9, 5, FALSE) + $F164*VLOOKUP($F$1, PROPERTY_BASKET!$A$6:$J$9, 5, FALSE)</f>
        <v>1.8666666666666665</v>
      </c>
      <c r="U164">
        <f>$D164*VLOOKUP($D$1, PROPERTY_BASKET!$A$6:$J$9, 6, FALSE) + $E164*VLOOKUP($E$1, PROPERTY_BASKET!$A$6:$J$9, 6, FALSE) + $F164*VLOOKUP($F$1, PROPERTY_BASKET!$A$6:$J$9, 6, FALSE)</f>
        <v>65.933333333333337</v>
      </c>
      <c r="V164">
        <f>$D164*VLOOKUP($D$1, PROPERTY_BASKET!$A$6:$J$9, 4, FALSE) + $E164*VLOOKUP($E$1, PROPERTY_BASKET!$A$6:$J$9, 4, FALSE) + $F164*VLOOKUP($F$1, PROPERTY_BASKET!$A$6:$J$9, 4, FALSE)</f>
        <v>3.4313333333333333</v>
      </c>
      <c r="W164">
        <f>$D164*VLOOKUP($D$1, PROPERTY_BASKET!$A$6:$J$9, 3, FALSE) + $E164*VLOOKUP($E$1, PROPERTY_BASKET!$A$6:$J$9, 3, FALSE) + $F164*VLOOKUP($F$1, PROPERTY_BASKET!$A$6:$J$9, 3, FALSE)</f>
        <v>12.129</v>
      </c>
      <c r="X164">
        <f>$D164*VLOOKUP($D$1, PROPERTY_BASKET!$A$6:$J$9, 2, FALSE) + $E164*VLOOKUP($E$1, PROPERTY_BASKET!$A$6:$J$9, 2, FALSE) + $F164*VLOOKUP($F$1, PROPERTY_BASKET!$A$6:$J$9, 2, FALSE)</f>
        <v>2.9933333333333332</v>
      </c>
      <c r="Y164">
        <f>$D164*VLOOKUP($D$1, PROPERTY_BASKET!$A$6:$J$9, 10, FALSE) + $E164*VLOOKUP($E$1, PROPERTY_BASKET!$A$6:$J$9, 10, FALSE) + $F164*VLOOKUP($F$1, PROPERTY_BASKET!$A$6:$J$9, 10, FALSE)</f>
        <v>28.999999999999996</v>
      </c>
      <c r="AG164" s="9">
        <f>_xlfn.XLOOKUP(G164,PROPERTY_BASKET!$S$1:$S$4,PROPERTY_BASKET!$X$1:$X$4)</f>
        <v>0</v>
      </c>
      <c r="AH164" s="9">
        <f>_xlfn.XLOOKUP($G164,PROPERTY_BASKET!$S$1:$S$4,PROPERTY_BASKET!$T$1:$T$4)</f>
        <v>132.91</v>
      </c>
      <c r="AI164" s="9">
        <f>_xlfn.XLOOKUP($G164,PROPERTY_BASKET!$S$1:$S$4,PROPERTY_BASKET!$U$1:$U$4)</f>
        <v>1.7</v>
      </c>
      <c r="AJ164" s="9">
        <f>_xlfn.XLOOKUP($G164,PROPERTY_BASKET!$S$1:$S$4,PROPERTY_BASKET!$W$1:$W$4)</f>
        <v>0</v>
      </c>
      <c r="AK164" s="9">
        <f>_xlfn.XLOOKUP($I164,PROPERTY_BASKET!$Z$1:$Z$9,PROPERTY_BASKET!$AA$1:$AA$9)</f>
        <v>0.85</v>
      </c>
      <c r="AL164" s="9">
        <f>_xlfn.XLOOKUP($I164,PROPERTY_BASKET!$Z$1:$Z$9,PROPERTY_BASKET!$AB$1:$AB$9)</f>
        <v>10.9</v>
      </c>
      <c r="AM164" s="9">
        <f>_xlfn.XLOOKUP($I164,PROPERTY_BASKET!$Z$1:$Z$9,PROPERTY_BASKET!$AC$1:$AC$9)</f>
        <v>1</v>
      </c>
      <c r="AN164" s="9">
        <f>_xlfn.XLOOKUP($I164,PROPERTY_BASKET!$Z$1:$Z$9,PROPERTY_BASKET!$AD$1:$AD$9)</f>
        <v>2.8</v>
      </c>
      <c r="AO164" s="9">
        <f>_xlfn.XLOOKUP($I164,PROPERTY_BASKET!$Z$1:$Z$9,PROPERTY_BASKET!$AE$1:$AE$9)</f>
        <v>82.5</v>
      </c>
      <c r="AP164" s="9">
        <f>_xlfn.XLOOKUP($I164,PROPERTY_BASKET!$Z$1:$Z$9,PROPERTY_BASKET!$AF$1:$AF$9)</f>
        <v>-0.08</v>
      </c>
      <c r="AQ164" s="9"/>
      <c r="AS164" s="9"/>
      <c r="AT164" s="9"/>
      <c r="AU164" s="9"/>
      <c r="AV164" s="9"/>
      <c r="AW164" s="9"/>
      <c r="AX164" s="9"/>
      <c r="AY164" s="9"/>
      <c r="AZ164" s="9"/>
      <c r="BA164" s="9"/>
    </row>
    <row r="165" spans="1:53" ht="17.25" customHeight="1" x14ac:dyDescent="0.2">
      <c r="A165" s="9" t="s">
        <v>36</v>
      </c>
      <c r="B165" s="9" t="s">
        <v>30</v>
      </c>
      <c r="C165" s="9" t="s">
        <v>30</v>
      </c>
      <c r="D165" s="9">
        <f t="shared" si="12"/>
        <v>0.66666666666666663</v>
      </c>
      <c r="E165" s="9">
        <f t="shared" si="13"/>
        <v>0</v>
      </c>
      <c r="F165" s="9">
        <f t="shared" si="14"/>
        <v>0.33333333333333331</v>
      </c>
      <c r="G165" s="9" t="s">
        <v>31</v>
      </c>
      <c r="H165" s="9" t="str">
        <f t="shared" si="11"/>
        <v>IClClFA</v>
      </c>
      <c r="I165" t="s">
        <v>40</v>
      </c>
      <c r="J165" s="11">
        <v>13.1868</v>
      </c>
      <c r="K165" s="9">
        <f>_xlfn.XLOOKUP($G165,PROPERTY_BASKET!$S$1:$S$4,PROPERTY_BASKET!$U$1:$U$4)</f>
        <v>2.5299999999999998</v>
      </c>
      <c r="L165">
        <v>44.055999999999997</v>
      </c>
      <c r="M165">
        <v>0.25</v>
      </c>
      <c r="N165">
        <v>1.19</v>
      </c>
      <c r="O165">
        <v>207</v>
      </c>
      <c r="P165">
        <v>0.36</v>
      </c>
      <c r="Q165">
        <v>7.4169999999999998</v>
      </c>
      <c r="R165">
        <v>2.33</v>
      </c>
      <c r="S165">
        <v>82</v>
      </c>
      <c r="T165">
        <f>$D165*VLOOKUP($D$1, PROPERTY_BASKET!$A$6:$J$9, 5, FALSE) + $E165*VLOOKUP($E$1, PROPERTY_BASKET!$A$6:$J$9, 5, FALSE) + $F165*VLOOKUP($F$1, PROPERTY_BASKET!$A$6:$J$9, 5, FALSE)</f>
        <v>1.8666666666666665</v>
      </c>
      <c r="U165">
        <f>$D165*VLOOKUP($D$1, PROPERTY_BASKET!$A$6:$J$9, 6, FALSE) + $E165*VLOOKUP($E$1, PROPERTY_BASKET!$A$6:$J$9, 6, FALSE) + $F165*VLOOKUP($F$1, PROPERTY_BASKET!$A$6:$J$9, 6, FALSE)</f>
        <v>65.933333333333337</v>
      </c>
      <c r="V165">
        <f>$D165*VLOOKUP($D$1, PROPERTY_BASKET!$A$6:$J$9, 4, FALSE) + $E165*VLOOKUP($E$1, PROPERTY_BASKET!$A$6:$J$9, 4, FALSE) + $F165*VLOOKUP($F$1, PROPERTY_BASKET!$A$6:$J$9, 4, FALSE)</f>
        <v>3.4313333333333333</v>
      </c>
      <c r="W165">
        <f>$D165*VLOOKUP($D$1, PROPERTY_BASKET!$A$6:$J$9, 3, FALSE) + $E165*VLOOKUP($E$1, PROPERTY_BASKET!$A$6:$J$9, 3, FALSE) + $F165*VLOOKUP($F$1, PROPERTY_BASKET!$A$6:$J$9, 3, FALSE)</f>
        <v>12.129</v>
      </c>
      <c r="X165">
        <f>$D165*VLOOKUP($D$1, PROPERTY_BASKET!$A$6:$J$9, 2, FALSE) + $E165*VLOOKUP($E$1, PROPERTY_BASKET!$A$6:$J$9, 2, FALSE) + $F165*VLOOKUP($F$1, PROPERTY_BASKET!$A$6:$J$9, 2, FALSE)</f>
        <v>2.9933333333333332</v>
      </c>
      <c r="Y165">
        <f>$D165*VLOOKUP($D$1, PROPERTY_BASKET!$A$6:$J$9, 10, FALSE) + $E165*VLOOKUP($E$1, PROPERTY_BASKET!$A$6:$J$9, 10, FALSE) + $F165*VLOOKUP($F$1, PROPERTY_BASKET!$A$6:$J$9, 10, FALSE)</f>
        <v>28.999999999999996</v>
      </c>
      <c r="AG165" s="9">
        <f>_xlfn.XLOOKUP(G165,PROPERTY_BASKET!$S$1:$S$4,PROPERTY_BASKET!$X$1:$X$4)</f>
        <v>0.25</v>
      </c>
      <c r="AH165" s="9">
        <f>_xlfn.XLOOKUP($G165,PROPERTY_BASKET!$S$1:$S$4,PROPERTY_BASKET!$T$1:$T$4)</f>
        <v>44.055999999999997</v>
      </c>
      <c r="AI165" s="9">
        <f>_xlfn.XLOOKUP($G165,PROPERTY_BASKET!$S$1:$S$4,PROPERTY_BASKET!$U$1:$U$4)</f>
        <v>2.5299999999999998</v>
      </c>
      <c r="AJ165" s="9">
        <f>_xlfn.XLOOKUP($G165,PROPERTY_BASKET!$S$1:$S$4,PROPERTY_BASKET!$W$1:$W$4)</f>
        <v>2</v>
      </c>
      <c r="AK165" s="9">
        <f>_xlfn.XLOOKUP($I165,PROPERTY_BASKET!$Z$1:$Z$9,PROPERTY_BASKET!$AA$1:$AA$9)</f>
        <v>0.85</v>
      </c>
      <c r="AL165" s="9">
        <f>_xlfn.XLOOKUP($I165,PROPERTY_BASKET!$Z$1:$Z$9,PROPERTY_BASKET!$AB$1:$AB$9)</f>
        <v>10.9</v>
      </c>
      <c r="AM165" s="9">
        <f>_xlfn.XLOOKUP($I165,PROPERTY_BASKET!$Z$1:$Z$9,PROPERTY_BASKET!$AC$1:$AC$9)</f>
        <v>1</v>
      </c>
      <c r="AN165" s="9">
        <f>_xlfn.XLOOKUP($I165,PROPERTY_BASKET!$Z$1:$Z$9,PROPERTY_BASKET!$AD$1:$AD$9)</f>
        <v>2.8</v>
      </c>
      <c r="AO165" s="9">
        <f>_xlfn.XLOOKUP($I165,PROPERTY_BASKET!$Z$1:$Z$9,PROPERTY_BASKET!$AE$1:$AE$9)</f>
        <v>82.5</v>
      </c>
      <c r="AP165" s="9">
        <f>_xlfn.XLOOKUP($I165,PROPERTY_BASKET!$Z$1:$Z$9,PROPERTY_BASKET!$AF$1:$AF$9)</f>
        <v>-0.08</v>
      </c>
      <c r="AQ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spans="1:53" ht="17.25" customHeight="1" x14ac:dyDescent="0.2">
      <c r="A166" s="9" t="s">
        <v>36</v>
      </c>
      <c r="B166" s="9" t="s">
        <v>29</v>
      </c>
      <c r="C166" s="9" t="s">
        <v>30</v>
      </c>
      <c r="D166" s="9">
        <f t="shared" si="12"/>
        <v>0.33333333333333331</v>
      </c>
      <c r="E166" s="9">
        <f t="shared" si="13"/>
        <v>0.33333333333333331</v>
      </c>
      <c r="F166" s="9">
        <f t="shared" si="14"/>
        <v>0.33333333333333331</v>
      </c>
      <c r="G166" s="9" t="s">
        <v>31</v>
      </c>
      <c r="H166" s="9" t="str">
        <f t="shared" si="11"/>
        <v>IBrClFA</v>
      </c>
      <c r="I166" t="s">
        <v>40</v>
      </c>
      <c r="J166" s="11">
        <v>13.136900000000001</v>
      </c>
      <c r="K166" s="9">
        <f>_xlfn.XLOOKUP($G166,PROPERTY_BASKET!$S$1:$S$4,PROPERTY_BASKET!$U$1:$U$4)</f>
        <v>2.5299999999999998</v>
      </c>
      <c r="L166">
        <v>44.055999999999997</v>
      </c>
      <c r="M166">
        <v>0.25</v>
      </c>
      <c r="N166">
        <v>1.19</v>
      </c>
      <c r="O166">
        <v>207</v>
      </c>
      <c r="P166">
        <v>0.36</v>
      </c>
      <c r="Q166">
        <v>7.4169999999999998</v>
      </c>
      <c r="R166">
        <v>2.33</v>
      </c>
      <c r="S166">
        <v>82</v>
      </c>
      <c r="T166">
        <f>$D166*VLOOKUP($D$1, PROPERTY_BASKET!$A$6:$J$9, 5, FALSE) + $E166*VLOOKUP($E$1, PROPERTY_BASKET!$A$6:$J$9, 5, FALSE) + $F166*VLOOKUP($F$1, PROPERTY_BASKET!$A$6:$J$9, 5, FALSE)</f>
        <v>1.9166666666666665</v>
      </c>
      <c r="U166">
        <f>$D166*VLOOKUP($D$1, PROPERTY_BASKET!$A$6:$J$9, 6, FALSE) + $E166*VLOOKUP($E$1, PROPERTY_BASKET!$A$6:$J$9, 6, FALSE) + $F166*VLOOKUP($F$1, PROPERTY_BASKET!$A$6:$J$9, 6, FALSE)</f>
        <v>80.75</v>
      </c>
      <c r="V166">
        <f>$D166*VLOOKUP($D$1, PROPERTY_BASKET!$A$6:$J$9, 4, FALSE) + $E166*VLOOKUP($E$1, PROPERTY_BASKET!$A$6:$J$9, 4, FALSE) + $F166*VLOOKUP($F$1, PROPERTY_BASKET!$A$6:$J$9, 4, FALSE)</f>
        <v>3.3473333333333333</v>
      </c>
      <c r="W166">
        <f>$D166*VLOOKUP($D$1, PROPERTY_BASKET!$A$6:$J$9, 3, FALSE) + $E166*VLOOKUP($E$1, PROPERTY_BASKET!$A$6:$J$9, 3, FALSE) + $F166*VLOOKUP($F$1, PROPERTY_BASKET!$A$6:$J$9, 3, FALSE)</f>
        <v>11.744333333333332</v>
      </c>
      <c r="X166">
        <f>$D166*VLOOKUP($D$1, PROPERTY_BASKET!$A$6:$J$9, 2, FALSE) + $E166*VLOOKUP($E$1, PROPERTY_BASKET!$A$6:$J$9, 2, FALSE) + $F166*VLOOKUP($F$1, PROPERTY_BASKET!$A$6:$J$9, 2, FALSE)</f>
        <v>2.9266666666666667</v>
      </c>
      <c r="Y166">
        <f>$D166*VLOOKUP($D$1, PROPERTY_BASKET!$A$6:$J$9, 10, FALSE) + $E166*VLOOKUP($E$1, PROPERTY_BASKET!$A$6:$J$9, 10, FALSE) + $F166*VLOOKUP($F$1, PROPERTY_BASKET!$A$6:$J$9, 10, FALSE)</f>
        <v>35</v>
      </c>
      <c r="AG166" s="9">
        <f>_xlfn.XLOOKUP(G166,PROPERTY_BASKET!$S$1:$S$4,PROPERTY_BASKET!$X$1:$X$4)</f>
        <v>0.25</v>
      </c>
      <c r="AH166" s="9">
        <f>_xlfn.XLOOKUP($G166,PROPERTY_BASKET!$S$1:$S$4,PROPERTY_BASKET!$T$1:$T$4)</f>
        <v>44.055999999999997</v>
      </c>
      <c r="AI166" s="9">
        <f>_xlfn.XLOOKUP($G166,PROPERTY_BASKET!$S$1:$S$4,PROPERTY_BASKET!$U$1:$U$4)</f>
        <v>2.5299999999999998</v>
      </c>
      <c r="AJ166" s="9">
        <f>_xlfn.XLOOKUP($G166,PROPERTY_BASKET!$S$1:$S$4,PROPERTY_BASKET!$W$1:$W$4)</f>
        <v>2</v>
      </c>
      <c r="AK166" s="9">
        <f>_xlfn.XLOOKUP($I166,PROPERTY_BASKET!$Z$1:$Z$9,PROPERTY_BASKET!$AA$1:$AA$9)</f>
        <v>0.85</v>
      </c>
      <c r="AL166" s="9">
        <f>_xlfn.XLOOKUP($I166,PROPERTY_BASKET!$Z$1:$Z$9,PROPERTY_BASKET!$AB$1:$AB$9)</f>
        <v>10.9</v>
      </c>
      <c r="AM166" s="9">
        <f>_xlfn.XLOOKUP($I166,PROPERTY_BASKET!$Z$1:$Z$9,PROPERTY_BASKET!$AC$1:$AC$9)</f>
        <v>1</v>
      </c>
      <c r="AN166" s="9">
        <f>_xlfn.XLOOKUP($I166,PROPERTY_BASKET!$Z$1:$Z$9,PROPERTY_BASKET!$AD$1:$AD$9)</f>
        <v>2.8</v>
      </c>
      <c r="AO166" s="9">
        <f>_xlfn.XLOOKUP($I166,PROPERTY_BASKET!$Z$1:$Z$9,PROPERTY_BASKET!$AE$1:$AE$9)</f>
        <v>82.5</v>
      </c>
      <c r="AP166" s="9">
        <f>_xlfn.XLOOKUP($I166,PROPERTY_BASKET!$Z$1:$Z$9,PROPERTY_BASKET!$AF$1:$AF$9)</f>
        <v>-0.08</v>
      </c>
      <c r="AQ166" s="9"/>
      <c r="AS166" s="9"/>
      <c r="AT166" s="9"/>
      <c r="AU166" s="9"/>
      <c r="AV166" s="9"/>
      <c r="AW166" s="9"/>
      <c r="AX166" s="9"/>
      <c r="AY166" s="9"/>
      <c r="AZ166" s="9"/>
      <c r="BA166" s="9"/>
    </row>
    <row r="167" spans="1:53" ht="17.25" customHeight="1" x14ac:dyDescent="0.2">
      <c r="A167" s="9" t="s">
        <v>30</v>
      </c>
      <c r="B167" s="9" t="s">
        <v>30</v>
      </c>
      <c r="C167" s="9" t="s">
        <v>30</v>
      </c>
      <c r="D167" s="9">
        <f t="shared" si="12"/>
        <v>1</v>
      </c>
      <c r="E167" s="9">
        <f t="shared" si="13"/>
        <v>0</v>
      </c>
      <c r="F167" s="9">
        <f t="shared" si="14"/>
        <v>0</v>
      </c>
      <c r="G167" s="9" t="s">
        <v>35</v>
      </c>
      <c r="H167" s="9" t="str">
        <f t="shared" si="11"/>
        <v>ClClClMA</v>
      </c>
      <c r="I167" t="s">
        <v>41</v>
      </c>
      <c r="J167" s="11">
        <v>13.1136</v>
      </c>
      <c r="K167" s="9">
        <f>_xlfn.XLOOKUP($G167,PROPERTY_BASKET!$S$1:$S$4,PROPERTY_BASKET!$U$1:$U$4)</f>
        <v>2.17</v>
      </c>
      <c r="L167">
        <v>32.07</v>
      </c>
      <c r="M167">
        <v>2.2999999999999998</v>
      </c>
      <c r="N167">
        <v>1.19</v>
      </c>
      <c r="O167">
        <v>207</v>
      </c>
      <c r="P167">
        <v>0.36</v>
      </c>
      <c r="Q167">
        <v>7.4169999999999998</v>
      </c>
      <c r="R167">
        <v>2.33</v>
      </c>
      <c r="S167">
        <v>82</v>
      </c>
      <c r="T167">
        <f>$D167*VLOOKUP($D$1, PROPERTY_BASKET!$A$6:$J$9, 5, FALSE) + $E167*VLOOKUP($E$1, PROPERTY_BASKET!$A$6:$J$9, 5, FALSE) + $F167*VLOOKUP($F$1, PROPERTY_BASKET!$A$6:$J$9, 5, FALSE)</f>
        <v>1.81</v>
      </c>
      <c r="U167">
        <f>$D167*VLOOKUP($D$1, PROPERTY_BASKET!$A$6:$J$9, 6, FALSE) + $E167*VLOOKUP($E$1, PROPERTY_BASKET!$A$6:$J$9, 6, FALSE) + $F167*VLOOKUP($F$1, PROPERTY_BASKET!$A$6:$J$9, 6, FALSE)</f>
        <v>35.450000000000003</v>
      </c>
      <c r="V167">
        <f>$D167*VLOOKUP($D$1, PROPERTY_BASKET!$A$6:$J$9, 4, FALSE) + $E167*VLOOKUP($E$1, PROPERTY_BASKET!$A$6:$J$9, 4, FALSE) + $F167*VLOOKUP($F$1, PROPERTY_BASKET!$A$6:$J$9, 4, FALSE)</f>
        <v>3.617</v>
      </c>
      <c r="W167">
        <f>$D167*VLOOKUP($D$1, PROPERTY_BASKET!$A$6:$J$9, 3, FALSE) + $E167*VLOOKUP($E$1, PROPERTY_BASKET!$A$6:$J$9, 3, FALSE) + $F167*VLOOKUP($F$1, PROPERTY_BASKET!$A$6:$J$9, 3, FALSE)</f>
        <v>12.968</v>
      </c>
      <c r="X167">
        <f>$D167*VLOOKUP($D$1, PROPERTY_BASKET!$A$6:$J$9, 2, FALSE) + $E167*VLOOKUP($E$1, PROPERTY_BASKET!$A$6:$J$9, 2, FALSE) + $F167*VLOOKUP($F$1, PROPERTY_BASKET!$A$6:$J$9, 2, FALSE)</f>
        <v>3.16</v>
      </c>
      <c r="Y167">
        <f>$D167*VLOOKUP($D$1, PROPERTY_BASKET!$A$6:$J$9, 10, FALSE) + $E167*VLOOKUP($E$1, PROPERTY_BASKET!$A$6:$J$9, 10, FALSE) + $F167*VLOOKUP($F$1, PROPERTY_BASKET!$A$6:$J$9, 10, FALSE)</f>
        <v>17</v>
      </c>
      <c r="AG167" s="9">
        <f>_xlfn.XLOOKUP(G167,PROPERTY_BASKET!$S$1:$S$4,PROPERTY_BASKET!$X$1:$X$4)</f>
        <v>2.2999999999999998</v>
      </c>
      <c r="AH167" s="9">
        <f>_xlfn.XLOOKUP($G167,PROPERTY_BASKET!$S$1:$S$4,PROPERTY_BASKET!$T$1:$T$4)</f>
        <v>32.07</v>
      </c>
      <c r="AI167" s="9">
        <f>_xlfn.XLOOKUP($G167,PROPERTY_BASKET!$S$1:$S$4,PROPERTY_BASKET!$U$1:$U$4)</f>
        <v>2.17</v>
      </c>
      <c r="AJ167" s="9">
        <f>_xlfn.XLOOKUP($G167,PROPERTY_BASKET!$S$1:$S$4,PROPERTY_BASKET!$W$1:$W$4)</f>
        <v>3</v>
      </c>
      <c r="AK167" s="9">
        <f>_xlfn.XLOOKUP($I167,PROPERTY_BASKET!$Z$1:$Z$9,PROPERTY_BASKET!$AA$1:$AA$9)</f>
        <v>1.05</v>
      </c>
      <c r="AL167" s="9">
        <f>_xlfn.XLOOKUP($I167,PROPERTY_BASKET!$Z$1:$Z$9,PROPERTY_BASKET!$AB$1:$AB$9)</f>
        <v>40.24</v>
      </c>
      <c r="AM167" s="9">
        <f>_xlfn.XLOOKUP($I167,PROPERTY_BASKET!$Z$1:$Z$9,PROPERTY_BASKET!$AC$1:$AC$9)</f>
        <v>18.3</v>
      </c>
      <c r="AN167" s="9">
        <f>_xlfn.XLOOKUP($I167,PROPERTY_BASKET!$Z$1:$Z$9,PROPERTY_BASKET!$AD$1:$AD$9)</f>
        <v>4.24</v>
      </c>
      <c r="AO167" s="9">
        <f>_xlfn.XLOOKUP($I167,PROPERTY_BASKET!$Z$1:$Z$9,PROPERTY_BASKET!$AE$1:$AE$9)</f>
        <v>76.5</v>
      </c>
      <c r="AP167" s="9">
        <f>_xlfn.XLOOKUP($I167,PROPERTY_BASKET!$Z$1:$Z$9,PROPERTY_BASKET!$AF$1:$AF$9)</f>
        <v>-0.1</v>
      </c>
      <c r="AQ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spans="1:53" ht="17.25" customHeight="1" x14ac:dyDescent="0.2">
      <c r="A168" s="9" t="s">
        <v>29</v>
      </c>
      <c r="B168" s="9" t="s">
        <v>29</v>
      </c>
      <c r="C168" s="9" t="s">
        <v>30</v>
      </c>
      <c r="D168" s="9">
        <f t="shared" si="12"/>
        <v>0.33333333333333331</v>
      </c>
      <c r="E168" s="9">
        <f t="shared" si="13"/>
        <v>0.66666666666666663</v>
      </c>
      <c r="F168" s="9">
        <f t="shared" si="14"/>
        <v>0</v>
      </c>
      <c r="G168" s="9" t="s">
        <v>31</v>
      </c>
      <c r="H168" s="9" t="str">
        <f t="shared" si="11"/>
        <v>BrBrClFA</v>
      </c>
      <c r="I168" t="s">
        <v>40</v>
      </c>
      <c r="J168" s="11">
        <v>13.0794</v>
      </c>
      <c r="K168" s="9">
        <f>_xlfn.XLOOKUP($G168,PROPERTY_BASKET!$S$1:$S$4,PROPERTY_BASKET!$U$1:$U$4)</f>
        <v>2.5299999999999998</v>
      </c>
      <c r="L168">
        <v>44.055999999999997</v>
      </c>
      <c r="M168">
        <v>0.25</v>
      </c>
      <c r="N168">
        <v>1.19</v>
      </c>
      <c r="O168">
        <v>207</v>
      </c>
      <c r="P168">
        <v>0.36</v>
      </c>
      <c r="Q168">
        <v>7.4169999999999998</v>
      </c>
      <c r="R168">
        <v>2.33</v>
      </c>
      <c r="S168">
        <v>82</v>
      </c>
      <c r="T168">
        <f>$D168*VLOOKUP($D$1, PROPERTY_BASKET!$A$6:$J$9, 5, FALSE) + $E168*VLOOKUP($E$1, PROPERTY_BASKET!$A$6:$J$9, 5, FALSE) + $F168*VLOOKUP($F$1, PROPERTY_BASKET!$A$6:$J$9, 5, FALSE)</f>
        <v>1.91</v>
      </c>
      <c r="U168">
        <f>$D168*VLOOKUP($D$1, PROPERTY_BASKET!$A$6:$J$9, 6, FALSE) + $E168*VLOOKUP($E$1, PROPERTY_BASKET!$A$6:$J$9, 6, FALSE) + $F168*VLOOKUP($F$1, PROPERTY_BASKET!$A$6:$J$9, 6, FALSE)</f>
        <v>65.083333333333329</v>
      </c>
      <c r="V168">
        <f>$D168*VLOOKUP($D$1, PROPERTY_BASKET!$A$6:$J$9, 4, FALSE) + $E168*VLOOKUP($E$1, PROPERTY_BASKET!$A$6:$J$9, 4, FALSE) + $F168*VLOOKUP($F$1, PROPERTY_BASKET!$A$6:$J$9, 4, FALSE)</f>
        <v>3.4489999999999998</v>
      </c>
      <c r="W168">
        <f>$D168*VLOOKUP($D$1, PROPERTY_BASKET!$A$6:$J$9, 3, FALSE) + $E168*VLOOKUP($E$1, PROPERTY_BASKET!$A$6:$J$9, 3, FALSE) + $F168*VLOOKUP($F$1, PROPERTY_BASKET!$A$6:$J$9, 3, FALSE)</f>
        <v>12.198666666666666</v>
      </c>
      <c r="X168">
        <f>$D168*VLOOKUP($D$1, PROPERTY_BASKET!$A$6:$J$9, 2, FALSE) + $E168*VLOOKUP($E$1, PROPERTY_BASKET!$A$6:$J$9, 2, FALSE) + $F168*VLOOKUP($F$1, PROPERTY_BASKET!$A$6:$J$9, 2, FALSE)</f>
        <v>3.0266666666666664</v>
      </c>
      <c r="Y168">
        <f>$D168*VLOOKUP($D$1, PROPERTY_BASKET!$A$6:$J$9, 10, FALSE) + $E168*VLOOKUP($E$1, PROPERTY_BASKET!$A$6:$J$9, 10, FALSE) + $F168*VLOOKUP($F$1, PROPERTY_BASKET!$A$6:$J$9, 10, FALSE)</f>
        <v>29</v>
      </c>
      <c r="AG168" s="9">
        <f>_xlfn.XLOOKUP(G168,PROPERTY_BASKET!$S$1:$S$4,PROPERTY_BASKET!$X$1:$X$4)</f>
        <v>0.25</v>
      </c>
      <c r="AH168" s="9">
        <f>_xlfn.XLOOKUP($G168,PROPERTY_BASKET!$S$1:$S$4,PROPERTY_BASKET!$T$1:$T$4)</f>
        <v>44.055999999999997</v>
      </c>
      <c r="AI168" s="9">
        <f>_xlfn.XLOOKUP($G168,PROPERTY_BASKET!$S$1:$S$4,PROPERTY_BASKET!$U$1:$U$4)</f>
        <v>2.5299999999999998</v>
      </c>
      <c r="AJ168" s="9">
        <f>_xlfn.XLOOKUP($G168,PROPERTY_BASKET!$S$1:$S$4,PROPERTY_BASKET!$W$1:$W$4)</f>
        <v>2</v>
      </c>
      <c r="AK168" s="9">
        <f>_xlfn.XLOOKUP($I168,PROPERTY_BASKET!$Z$1:$Z$9,PROPERTY_BASKET!$AA$1:$AA$9)</f>
        <v>0.85</v>
      </c>
      <c r="AL168" s="9">
        <f>_xlfn.XLOOKUP($I168,PROPERTY_BASKET!$Z$1:$Z$9,PROPERTY_BASKET!$AB$1:$AB$9)</f>
        <v>10.9</v>
      </c>
      <c r="AM168" s="9">
        <f>_xlfn.XLOOKUP($I168,PROPERTY_BASKET!$Z$1:$Z$9,PROPERTY_BASKET!$AC$1:$AC$9)</f>
        <v>1</v>
      </c>
      <c r="AN168" s="9">
        <f>_xlfn.XLOOKUP($I168,PROPERTY_BASKET!$Z$1:$Z$9,PROPERTY_BASKET!$AD$1:$AD$9)</f>
        <v>2.8</v>
      </c>
      <c r="AO168" s="9">
        <f>_xlfn.XLOOKUP($I168,PROPERTY_BASKET!$Z$1:$Z$9,PROPERTY_BASKET!$AE$1:$AE$9)</f>
        <v>82.5</v>
      </c>
      <c r="AP168" s="9">
        <f>_xlfn.XLOOKUP($I168,PROPERTY_BASKET!$Z$1:$Z$9,PROPERTY_BASKET!$AF$1:$AF$9)</f>
        <v>-0.08</v>
      </c>
      <c r="AQ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spans="1:53" ht="17.25" customHeight="1" x14ac:dyDescent="0.2">
      <c r="A169" s="9" t="s">
        <v>36</v>
      </c>
      <c r="B169" s="9" t="s">
        <v>29</v>
      </c>
      <c r="C169" s="9" t="s">
        <v>29</v>
      </c>
      <c r="D169" s="9">
        <f t="shared" si="12"/>
        <v>0</v>
      </c>
      <c r="E169" s="9">
        <f t="shared" si="13"/>
        <v>0.66666666666666663</v>
      </c>
      <c r="F169" s="9">
        <f t="shared" si="14"/>
        <v>0.33333333333333331</v>
      </c>
      <c r="G169" s="9" t="s">
        <v>33</v>
      </c>
      <c r="H169" s="9" t="str">
        <f t="shared" si="11"/>
        <v>IBrBrCs</v>
      </c>
      <c r="I169" t="s">
        <v>41</v>
      </c>
      <c r="J169" s="11">
        <v>13.064299999999999</v>
      </c>
      <c r="K169" s="9">
        <f>_xlfn.XLOOKUP($G169,PROPERTY_BASKET!$S$1:$S$4,PROPERTY_BASKET!$U$1:$U$4)</f>
        <v>1.7</v>
      </c>
      <c r="L169">
        <v>132.91</v>
      </c>
      <c r="M169">
        <v>0</v>
      </c>
      <c r="N169">
        <v>1.19</v>
      </c>
      <c r="O169">
        <v>207</v>
      </c>
      <c r="P169">
        <v>0.36</v>
      </c>
      <c r="Q169">
        <v>7.4169999999999998</v>
      </c>
      <c r="R169">
        <v>2.33</v>
      </c>
      <c r="S169">
        <v>82</v>
      </c>
      <c r="T169">
        <f>$D169*VLOOKUP($D$1, PROPERTY_BASKET!$A$6:$J$9, 5, FALSE) + $E169*VLOOKUP($E$1, PROPERTY_BASKET!$A$6:$J$9, 5, FALSE) + $F169*VLOOKUP($F$1, PROPERTY_BASKET!$A$6:$J$9, 5, FALSE)</f>
        <v>1.9666666666666666</v>
      </c>
      <c r="U169">
        <f>$D169*VLOOKUP($D$1, PROPERTY_BASKET!$A$6:$J$9, 6, FALSE) + $E169*VLOOKUP($E$1, PROPERTY_BASKET!$A$6:$J$9, 6, FALSE) + $F169*VLOOKUP($F$1, PROPERTY_BASKET!$A$6:$J$9, 6, FALSE)</f>
        <v>95.566666666666663</v>
      </c>
      <c r="V169">
        <f>$D169*VLOOKUP($D$1, PROPERTY_BASKET!$A$6:$J$9, 4, FALSE) + $E169*VLOOKUP($E$1, PROPERTY_BASKET!$A$6:$J$9, 4, FALSE) + $F169*VLOOKUP($F$1, PROPERTY_BASKET!$A$6:$J$9, 4, FALSE)</f>
        <v>3.2633333333333332</v>
      </c>
      <c r="W169">
        <f>$D169*VLOOKUP($D$1, PROPERTY_BASKET!$A$6:$J$9, 3, FALSE) + $E169*VLOOKUP($E$1, PROPERTY_BASKET!$A$6:$J$9, 3, FALSE) + $F169*VLOOKUP($F$1, PROPERTY_BASKET!$A$6:$J$9, 3, FALSE)</f>
        <v>11.359666666666666</v>
      </c>
      <c r="X169">
        <f>$D169*VLOOKUP($D$1, PROPERTY_BASKET!$A$6:$J$9, 2, FALSE) + $E169*VLOOKUP($E$1, PROPERTY_BASKET!$A$6:$J$9, 2, FALSE) + $F169*VLOOKUP($F$1, PROPERTY_BASKET!$A$6:$J$9, 2, FALSE)</f>
        <v>2.86</v>
      </c>
      <c r="Y169">
        <f>$D169*VLOOKUP($D$1, PROPERTY_BASKET!$A$6:$J$9, 10, FALSE) + $E169*VLOOKUP($E$1, PROPERTY_BASKET!$A$6:$J$9, 10, FALSE) + $F169*VLOOKUP($F$1, PROPERTY_BASKET!$A$6:$J$9, 10, FALSE)</f>
        <v>41</v>
      </c>
      <c r="AG169" s="9">
        <f>_xlfn.XLOOKUP(G169,PROPERTY_BASKET!$S$1:$S$4,PROPERTY_BASKET!$X$1:$X$4)</f>
        <v>0</v>
      </c>
      <c r="AH169" s="9">
        <f>_xlfn.XLOOKUP($G169,PROPERTY_BASKET!$S$1:$S$4,PROPERTY_BASKET!$T$1:$T$4)</f>
        <v>132.91</v>
      </c>
      <c r="AI169" s="9">
        <f>_xlfn.XLOOKUP($G169,PROPERTY_BASKET!$S$1:$S$4,PROPERTY_BASKET!$U$1:$U$4)</f>
        <v>1.7</v>
      </c>
      <c r="AJ169" s="9">
        <f>_xlfn.XLOOKUP($G169,PROPERTY_BASKET!$S$1:$S$4,PROPERTY_BASKET!$W$1:$W$4)</f>
        <v>0</v>
      </c>
      <c r="AK169" s="9">
        <f>_xlfn.XLOOKUP($I169,PROPERTY_BASKET!$Z$1:$Z$9,PROPERTY_BASKET!$AA$1:$AA$9)</f>
        <v>1.05</v>
      </c>
      <c r="AL169" s="9">
        <f>_xlfn.XLOOKUP($I169,PROPERTY_BASKET!$Z$1:$Z$9,PROPERTY_BASKET!$AB$1:$AB$9)</f>
        <v>40.24</v>
      </c>
      <c r="AM169" s="9">
        <f>_xlfn.XLOOKUP($I169,PROPERTY_BASKET!$Z$1:$Z$9,PROPERTY_BASKET!$AC$1:$AC$9)</f>
        <v>18.3</v>
      </c>
      <c r="AN169" s="9">
        <f>_xlfn.XLOOKUP($I169,PROPERTY_BASKET!$Z$1:$Z$9,PROPERTY_BASKET!$AD$1:$AD$9)</f>
        <v>4.24</v>
      </c>
      <c r="AO169" s="9">
        <f>_xlfn.XLOOKUP($I169,PROPERTY_BASKET!$Z$1:$Z$9,PROPERTY_BASKET!$AE$1:$AE$9)</f>
        <v>76.5</v>
      </c>
      <c r="AP169" s="9">
        <f>_xlfn.XLOOKUP($I169,PROPERTY_BASKET!$Z$1:$Z$9,PROPERTY_BASKET!$AF$1:$AF$9)</f>
        <v>-0.1</v>
      </c>
      <c r="AQ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spans="1:53" ht="17.25" customHeight="1" x14ac:dyDescent="0.2">
      <c r="A170" s="9" t="s">
        <v>36</v>
      </c>
      <c r="B170" s="9" t="s">
        <v>36</v>
      </c>
      <c r="C170" s="9" t="s">
        <v>30</v>
      </c>
      <c r="D170" s="9">
        <f t="shared" si="12"/>
        <v>0.33333333333333331</v>
      </c>
      <c r="E170" s="9">
        <f t="shared" si="13"/>
        <v>0</v>
      </c>
      <c r="F170" s="9">
        <f t="shared" si="14"/>
        <v>0.66666666666666663</v>
      </c>
      <c r="G170" s="9" t="s">
        <v>31</v>
      </c>
      <c r="H170" s="9" t="str">
        <f t="shared" si="11"/>
        <v>IIClFA</v>
      </c>
      <c r="I170" t="s">
        <v>40</v>
      </c>
      <c r="J170" s="11">
        <v>13.050599999999999</v>
      </c>
      <c r="K170" s="9">
        <f>_xlfn.XLOOKUP($G170,PROPERTY_BASKET!$S$1:$S$4,PROPERTY_BASKET!$U$1:$U$4)</f>
        <v>2.5299999999999998</v>
      </c>
      <c r="L170">
        <v>44.055999999999997</v>
      </c>
      <c r="M170">
        <v>0.25</v>
      </c>
      <c r="N170">
        <v>1.19</v>
      </c>
      <c r="O170">
        <v>207</v>
      </c>
      <c r="P170">
        <v>0.36</v>
      </c>
      <c r="Q170">
        <v>7.4169999999999998</v>
      </c>
      <c r="R170">
        <v>2.33</v>
      </c>
      <c r="S170">
        <v>82</v>
      </c>
      <c r="T170">
        <f>$D170*VLOOKUP($D$1, PROPERTY_BASKET!$A$6:$J$9, 5, FALSE) + $E170*VLOOKUP($E$1, PROPERTY_BASKET!$A$6:$J$9, 5, FALSE) + $F170*VLOOKUP($F$1, PROPERTY_BASKET!$A$6:$J$9, 5, FALSE)</f>
        <v>1.9233333333333331</v>
      </c>
      <c r="U170">
        <f>$D170*VLOOKUP($D$1, PROPERTY_BASKET!$A$6:$J$9, 6, FALSE) + $E170*VLOOKUP($E$1, PROPERTY_BASKET!$A$6:$J$9, 6, FALSE) + $F170*VLOOKUP($F$1, PROPERTY_BASKET!$A$6:$J$9, 6, FALSE)</f>
        <v>96.416666666666657</v>
      </c>
      <c r="V170">
        <f>$D170*VLOOKUP($D$1, PROPERTY_BASKET!$A$6:$J$9, 4, FALSE) + $E170*VLOOKUP($E$1, PROPERTY_BASKET!$A$6:$J$9, 4, FALSE) + $F170*VLOOKUP($F$1, PROPERTY_BASKET!$A$6:$J$9, 4, FALSE)</f>
        <v>3.2456666666666667</v>
      </c>
      <c r="W170">
        <f>$D170*VLOOKUP($D$1, PROPERTY_BASKET!$A$6:$J$9, 3, FALSE) + $E170*VLOOKUP($E$1, PROPERTY_BASKET!$A$6:$J$9, 3, FALSE) + $F170*VLOOKUP($F$1, PROPERTY_BASKET!$A$6:$J$9, 3, FALSE)</f>
        <v>11.29</v>
      </c>
      <c r="X170">
        <f>$D170*VLOOKUP($D$1, PROPERTY_BASKET!$A$6:$J$9, 2, FALSE) + $E170*VLOOKUP($E$1, PROPERTY_BASKET!$A$6:$J$9, 2, FALSE) + $F170*VLOOKUP($F$1, PROPERTY_BASKET!$A$6:$J$9, 2, FALSE)</f>
        <v>2.8266666666666667</v>
      </c>
      <c r="Y170">
        <f>$D170*VLOOKUP($D$1, PROPERTY_BASKET!$A$6:$J$9, 10, FALSE) + $E170*VLOOKUP($E$1, PROPERTY_BASKET!$A$6:$J$9, 10, FALSE) + $F170*VLOOKUP($F$1, PROPERTY_BASKET!$A$6:$J$9, 10, FALSE)</f>
        <v>40.999999999999993</v>
      </c>
      <c r="AG170" s="9">
        <f>_xlfn.XLOOKUP(G170,PROPERTY_BASKET!$S$1:$S$4,PROPERTY_BASKET!$X$1:$X$4)</f>
        <v>0.25</v>
      </c>
      <c r="AH170" s="9">
        <f>_xlfn.XLOOKUP($G170,PROPERTY_BASKET!$S$1:$S$4,PROPERTY_BASKET!$T$1:$T$4)</f>
        <v>44.055999999999997</v>
      </c>
      <c r="AI170" s="9">
        <f>_xlfn.XLOOKUP($G170,PROPERTY_BASKET!$S$1:$S$4,PROPERTY_BASKET!$U$1:$U$4)</f>
        <v>2.5299999999999998</v>
      </c>
      <c r="AJ170" s="9">
        <f>_xlfn.XLOOKUP($G170,PROPERTY_BASKET!$S$1:$S$4,PROPERTY_BASKET!$W$1:$W$4)</f>
        <v>2</v>
      </c>
      <c r="AK170" s="9">
        <f>_xlfn.XLOOKUP($I170,PROPERTY_BASKET!$Z$1:$Z$9,PROPERTY_BASKET!$AA$1:$AA$9)</f>
        <v>0.85</v>
      </c>
      <c r="AL170" s="9">
        <f>_xlfn.XLOOKUP($I170,PROPERTY_BASKET!$Z$1:$Z$9,PROPERTY_BASKET!$AB$1:$AB$9)</f>
        <v>10.9</v>
      </c>
      <c r="AM170" s="9">
        <f>_xlfn.XLOOKUP($I170,PROPERTY_BASKET!$Z$1:$Z$9,PROPERTY_BASKET!$AC$1:$AC$9)</f>
        <v>1</v>
      </c>
      <c r="AN170" s="9">
        <f>_xlfn.XLOOKUP($I170,PROPERTY_BASKET!$Z$1:$Z$9,PROPERTY_BASKET!$AD$1:$AD$9)</f>
        <v>2.8</v>
      </c>
      <c r="AO170" s="9">
        <f>_xlfn.XLOOKUP($I170,PROPERTY_BASKET!$Z$1:$Z$9,PROPERTY_BASKET!$AE$1:$AE$9)</f>
        <v>82.5</v>
      </c>
      <c r="AP170" s="9">
        <f>_xlfn.XLOOKUP($I170,PROPERTY_BASKET!$Z$1:$Z$9,PROPERTY_BASKET!$AF$1:$AF$9)</f>
        <v>-0.08</v>
      </c>
      <c r="AQ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spans="1:53" ht="17.25" customHeight="1" x14ac:dyDescent="0.2">
      <c r="A171" s="9" t="s">
        <v>29</v>
      </c>
      <c r="B171" s="9" t="s">
        <v>29</v>
      </c>
      <c r="C171" s="9" t="s">
        <v>29</v>
      </c>
      <c r="D171" s="9">
        <f t="shared" si="12"/>
        <v>0</v>
      </c>
      <c r="E171" s="9">
        <f t="shared" si="13"/>
        <v>1</v>
      </c>
      <c r="F171" s="9">
        <f t="shared" si="14"/>
        <v>0</v>
      </c>
      <c r="G171" s="9" t="s">
        <v>33</v>
      </c>
      <c r="H171" s="9" t="str">
        <f t="shared" si="11"/>
        <v>BrBrBrCs</v>
      </c>
      <c r="I171" t="s">
        <v>41</v>
      </c>
      <c r="J171" s="11">
        <v>13.013500000000001</v>
      </c>
      <c r="K171" s="9">
        <f>_xlfn.XLOOKUP($G171,PROPERTY_BASKET!$S$1:$S$4,PROPERTY_BASKET!$U$1:$U$4)</f>
        <v>1.7</v>
      </c>
      <c r="L171">
        <v>132.91</v>
      </c>
      <c r="M171">
        <v>0</v>
      </c>
      <c r="N171">
        <v>1.19</v>
      </c>
      <c r="O171">
        <v>207</v>
      </c>
      <c r="P171">
        <v>0.36</v>
      </c>
      <c r="Q171">
        <v>7.4169999999999998</v>
      </c>
      <c r="R171">
        <v>2.33</v>
      </c>
      <c r="S171">
        <v>82</v>
      </c>
      <c r="T171">
        <f>$D171*VLOOKUP($D$1, PROPERTY_BASKET!$A$6:$J$9, 5, FALSE) + $E171*VLOOKUP($E$1, PROPERTY_BASKET!$A$6:$J$9, 5, FALSE) + $F171*VLOOKUP($F$1, PROPERTY_BASKET!$A$6:$J$9, 5, FALSE)</f>
        <v>1.96</v>
      </c>
      <c r="U171">
        <f>$D171*VLOOKUP($D$1, PROPERTY_BASKET!$A$6:$J$9, 6, FALSE) + $E171*VLOOKUP($E$1, PROPERTY_BASKET!$A$6:$J$9, 6, FALSE) + $F171*VLOOKUP($F$1, PROPERTY_BASKET!$A$6:$J$9, 6, FALSE)</f>
        <v>79.900000000000006</v>
      </c>
      <c r="V171">
        <f>$D171*VLOOKUP($D$1, PROPERTY_BASKET!$A$6:$J$9, 4, FALSE) + $E171*VLOOKUP($E$1, PROPERTY_BASKET!$A$6:$J$9, 4, FALSE) + $F171*VLOOKUP($F$1, PROPERTY_BASKET!$A$6:$J$9, 4, FALSE)</f>
        <v>3.3650000000000002</v>
      </c>
      <c r="W171">
        <f>$D171*VLOOKUP($D$1, PROPERTY_BASKET!$A$6:$J$9, 3, FALSE) + $E171*VLOOKUP($E$1, PROPERTY_BASKET!$A$6:$J$9, 3, FALSE) + $F171*VLOOKUP($F$1, PROPERTY_BASKET!$A$6:$J$9, 3, FALSE)</f>
        <v>11.814</v>
      </c>
      <c r="X171">
        <f>$D171*VLOOKUP($D$1, PROPERTY_BASKET!$A$6:$J$9, 2, FALSE) + $E171*VLOOKUP($E$1, PROPERTY_BASKET!$A$6:$J$9, 2, FALSE) + $F171*VLOOKUP($F$1, PROPERTY_BASKET!$A$6:$J$9, 2, FALSE)</f>
        <v>2.96</v>
      </c>
      <c r="Y171">
        <f>$D171*VLOOKUP($D$1, PROPERTY_BASKET!$A$6:$J$9, 10, FALSE) + $E171*VLOOKUP($E$1, PROPERTY_BASKET!$A$6:$J$9, 10, FALSE) + $F171*VLOOKUP($F$1, PROPERTY_BASKET!$A$6:$J$9, 10, FALSE)</f>
        <v>35</v>
      </c>
      <c r="AG171" s="9">
        <f>_xlfn.XLOOKUP(G171,PROPERTY_BASKET!$S$1:$S$4,PROPERTY_BASKET!$X$1:$X$4)</f>
        <v>0</v>
      </c>
      <c r="AH171" s="9">
        <f>_xlfn.XLOOKUP($G171,PROPERTY_BASKET!$S$1:$S$4,PROPERTY_BASKET!$T$1:$T$4)</f>
        <v>132.91</v>
      </c>
      <c r="AI171" s="9">
        <f>_xlfn.XLOOKUP($G171,PROPERTY_BASKET!$S$1:$S$4,PROPERTY_BASKET!$U$1:$U$4)</f>
        <v>1.7</v>
      </c>
      <c r="AJ171" s="9">
        <f>_xlfn.XLOOKUP($G171,PROPERTY_BASKET!$S$1:$S$4,PROPERTY_BASKET!$W$1:$W$4)</f>
        <v>0</v>
      </c>
      <c r="AK171" s="9">
        <f>_xlfn.XLOOKUP($I171,PROPERTY_BASKET!$Z$1:$Z$9,PROPERTY_BASKET!$AA$1:$AA$9)</f>
        <v>1.05</v>
      </c>
      <c r="AL171" s="9">
        <f>_xlfn.XLOOKUP($I171,PROPERTY_BASKET!$Z$1:$Z$9,PROPERTY_BASKET!$AB$1:$AB$9)</f>
        <v>40.24</v>
      </c>
      <c r="AM171" s="9">
        <f>_xlfn.XLOOKUP($I171,PROPERTY_BASKET!$Z$1:$Z$9,PROPERTY_BASKET!$AC$1:$AC$9)</f>
        <v>18.3</v>
      </c>
      <c r="AN171" s="9">
        <f>_xlfn.XLOOKUP($I171,PROPERTY_BASKET!$Z$1:$Z$9,PROPERTY_BASKET!$AD$1:$AD$9)</f>
        <v>4.24</v>
      </c>
      <c r="AO171" s="9">
        <f>_xlfn.XLOOKUP($I171,PROPERTY_BASKET!$Z$1:$Z$9,PROPERTY_BASKET!$AE$1:$AE$9)</f>
        <v>76.5</v>
      </c>
      <c r="AP171" s="9">
        <f>_xlfn.XLOOKUP($I171,PROPERTY_BASKET!$Z$1:$Z$9,PROPERTY_BASKET!$AF$1:$AF$9)</f>
        <v>-0.1</v>
      </c>
      <c r="AQ171" s="9"/>
      <c r="AS171" s="9"/>
      <c r="AT171" s="9"/>
      <c r="AU171" s="9"/>
      <c r="AV171" s="9"/>
      <c r="AW171" s="9"/>
      <c r="AX171" s="9"/>
      <c r="AY171" s="9"/>
      <c r="AZ171" s="9"/>
      <c r="BA171" s="9"/>
    </row>
    <row r="172" spans="1:53" ht="17.25" customHeight="1" x14ac:dyDescent="0.2">
      <c r="A172" s="9" t="s">
        <v>36</v>
      </c>
      <c r="B172" s="9" t="s">
        <v>36</v>
      </c>
      <c r="C172" s="9" t="s">
        <v>29</v>
      </c>
      <c r="D172" s="9">
        <f t="shared" si="12"/>
        <v>0</v>
      </c>
      <c r="E172" s="9">
        <f t="shared" si="13"/>
        <v>0.33333333333333331</v>
      </c>
      <c r="F172" s="9">
        <f t="shared" si="14"/>
        <v>0.66666666666666663</v>
      </c>
      <c r="G172" s="9" t="s">
        <v>35</v>
      </c>
      <c r="H172" s="9" t="str">
        <f t="shared" si="11"/>
        <v>IIBrMA</v>
      </c>
      <c r="I172" t="s">
        <v>40</v>
      </c>
      <c r="J172" s="11">
        <v>12.998900000000001</v>
      </c>
      <c r="K172" s="9">
        <f>_xlfn.XLOOKUP($G172,PROPERTY_BASKET!$S$1:$S$4,PROPERTY_BASKET!$U$1:$U$4)</f>
        <v>2.17</v>
      </c>
      <c r="L172">
        <v>32.07</v>
      </c>
      <c r="M172">
        <v>2.2999999999999998</v>
      </c>
      <c r="N172">
        <v>1.19</v>
      </c>
      <c r="O172">
        <v>207</v>
      </c>
      <c r="P172">
        <v>0.36</v>
      </c>
      <c r="Q172">
        <v>7.4169999999999998</v>
      </c>
      <c r="R172">
        <v>2.33</v>
      </c>
      <c r="S172">
        <v>82</v>
      </c>
      <c r="T172">
        <f>$D172*VLOOKUP($D$1, PROPERTY_BASKET!$A$6:$J$9, 5, FALSE) + $E172*VLOOKUP($E$1, PROPERTY_BASKET!$A$6:$J$9, 5, FALSE) + $F172*VLOOKUP($F$1, PROPERTY_BASKET!$A$6:$J$9, 5, FALSE)</f>
        <v>1.9733333333333332</v>
      </c>
      <c r="U172">
        <f>$D172*VLOOKUP($D$1, PROPERTY_BASKET!$A$6:$J$9, 6, FALSE) + $E172*VLOOKUP($E$1, PROPERTY_BASKET!$A$6:$J$9, 6, FALSE) + $F172*VLOOKUP($F$1, PROPERTY_BASKET!$A$6:$J$9, 6, FALSE)</f>
        <v>111.23333333333332</v>
      </c>
      <c r="V172">
        <f>$D172*VLOOKUP($D$1, PROPERTY_BASKET!$A$6:$J$9, 4, FALSE) + $E172*VLOOKUP($E$1, PROPERTY_BASKET!$A$6:$J$9, 4, FALSE) + $F172*VLOOKUP($F$1, PROPERTY_BASKET!$A$6:$J$9, 4, FALSE)</f>
        <v>3.1616666666666666</v>
      </c>
      <c r="W172">
        <f>$D172*VLOOKUP($D$1, PROPERTY_BASKET!$A$6:$J$9, 3, FALSE) + $E172*VLOOKUP($E$1, PROPERTY_BASKET!$A$6:$J$9, 3, FALSE) + $F172*VLOOKUP($F$1, PROPERTY_BASKET!$A$6:$J$9, 3, FALSE)</f>
        <v>10.905333333333333</v>
      </c>
      <c r="X172">
        <f>$D172*VLOOKUP($D$1, PROPERTY_BASKET!$A$6:$J$9, 2, FALSE) + $E172*VLOOKUP($E$1, PROPERTY_BASKET!$A$6:$J$9, 2, FALSE) + $F172*VLOOKUP($F$1, PROPERTY_BASKET!$A$6:$J$9, 2, FALSE)</f>
        <v>2.76</v>
      </c>
      <c r="Y172">
        <f>$D172*VLOOKUP($D$1, PROPERTY_BASKET!$A$6:$J$9, 10, FALSE) + $E172*VLOOKUP($E$1, PROPERTY_BASKET!$A$6:$J$9, 10, FALSE) + $F172*VLOOKUP($F$1, PROPERTY_BASKET!$A$6:$J$9, 10, FALSE)</f>
        <v>46.999999999999993</v>
      </c>
      <c r="AG172" s="9">
        <f>_xlfn.XLOOKUP(G172,PROPERTY_BASKET!$S$1:$S$4,PROPERTY_BASKET!$X$1:$X$4)</f>
        <v>2.2999999999999998</v>
      </c>
      <c r="AH172" s="9">
        <f>_xlfn.XLOOKUP($G172,PROPERTY_BASKET!$S$1:$S$4,PROPERTY_BASKET!$T$1:$T$4)</f>
        <v>32.07</v>
      </c>
      <c r="AI172" s="9">
        <f>_xlfn.XLOOKUP($G172,PROPERTY_BASKET!$S$1:$S$4,PROPERTY_BASKET!$U$1:$U$4)</f>
        <v>2.17</v>
      </c>
      <c r="AJ172" s="9">
        <f>_xlfn.XLOOKUP($G172,PROPERTY_BASKET!$S$1:$S$4,PROPERTY_BASKET!$W$1:$W$4)</f>
        <v>3</v>
      </c>
      <c r="AK172" s="9">
        <f>_xlfn.XLOOKUP($I172,PROPERTY_BASKET!$Z$1:$Z$9,PROPERTY_BASKET!$AA$1:$AA$9)</f>
        <v>0.85</v>
      </c>
      <c r="AL172" s="9">
        <f>_xlfn.XLOOKUP($I172,PROPERTY_BASKET!$Z$1:$Z$9,PROPERTY_BASKET!$AB$1:$AB$9)</f>
        <v>10.9</v>
      </c>
      <c r="AM172" s="9">
        <f>_xlfn.XLOOKUP($I172,PROPERTY_BASKET!$Z$1:$Z$9,PROPERTY_BASKET!$AC$1:$AC$9)</f>
        <v>1</v>
      </c>
      <c r="AN172" s="9">
        <f>_xlfn.XLOOKUP($I172,PROPERTY_BASKET!$Z$1:$Z$9,PROPERTY_BASKET!$AD$1:$AD$9)</f>
        <v>2.8</v>
      </c>
      <c r="AO172" s="9">
        <f>_xlfn.XLOOKUP($I172,PROPERTY_BASKET!$Z$1:$Z$9,PROPERTY_BASKET!$AE$1:$AE$9)</f>
        <v>82.5</v>
      </c>
      <c r="AP172" s="9">
        <f>_xlfn.XLOOKUP($I172,PROPERTY_BASKET!$Z$1:$Z$9,PROPERTY_BASKET!$AF$1:$AF$9)</f>
        <v>-0.08</v>
      </c>
      <c r="AQ172" s="9"/>
      <c r="AS172" s="9"/>
      <c r="AT172" s="9"/>
      <c r="AU172" s="9"/>
      <c r="AV172" s="9"/>
      <c r="AW172" s="9"/>
      <c r="AX172" s="9"/>
      <c r="AY172" s="9"/>
      <c r="AZ172" s="9"/>
      <c r="BA172" s="9"/>
    </row>
    <row r="173" spans="1:53" ht="17.25" customHeight="1" x14ac:dyDescent="0.2">
      <c r="A173" s="9" t="s">
        <v>29</v>
      </c>
      <c r="B173" s="9" t="s">
        <v>30</v>
      </c>
      <c r="C173" s="9" t="s">
        <v>30</v>
      </c>
      <c r="D173" s="9">
        <f t="shared" si="12"/>
        <v>0.66666666666666663</v>
      </c>
      <c r="E173" s="9">
        <f t="shared" si="13"/>
        <v>0.33333333333333331</v>
      </c>
      <c r="F173" s="9">
        <f t="shared" si="14"/>
        <v>0</v>
      </c>
      <c r="G173" s="9" t="s">
        <v>35</v>
      </c>
      <c r="H173" s="9" t="str">
        <f t="shared" si="11"/>
        <v>BrClClMA</v>
      </c>
      <c r="I173" t="s">
        <v>41</v>
      </c>
      <c r="J173" s="11">
        <v>12.996700000000001</v>
      </c>
      <c r="K173" s="9">
        <f>_xlfn.XLOOKUP($G173,PROPERTY_BASKET!$S$1:$S$4,PROPERTY_BASKET!$U$1:$U$4)</f>
        <v>2.17</v>
      </c>
      <c r="L173">
        <v>32.07</v>
      </c>
      <c r="M173">
        <v>2.2999999999999998</v>
      </c>
      <c r="N173">
        <v>1.19</v>
      </c>
      <c r="O173">
        <v>207</v>
      </c>
      <c r="P173">
        <v>0.36</v>
      </c>
      <c r="Q173">
        <v>7.4169999999999998</v>
      </c>
      <c r="R173">
        <v>2.33</v>
      </c>
      <c r="S173">
        <v>82</v>
      </c>
      <c r="T173">
        <f>$D173*VLOOKUP($D$1, PROPERTY_BASKET!$A$6:$J$9, 5, FALSE) + $E173*VLOOKUP($E$1, PROPERTY_BASKET!$A$6:$J$9, 5, FALSE) + $F173*VLOOKUP($F$1, PROPERTY_BASKET!$A$6:$J$9, 5, FALSE)</f>
        <v>1.8599999999999999</v>
      </c>
      <c r="U173">
        <f>$D173*VLOOKUP($D$1, PROPERTY_BASKET!$A$6:$J$9, 6, FALSE) + $E173*VLOOKUP($E$1, PROPERTY_BASKET!$A$6:$J$9, 6, FALSE) + $F173*VLOOKUP($F$1, PROPERTY_BASKET!$A$6:$J$9, 6, FALSE)</f>
        <v>50.266666666666666</v>
      </c>
      <c r="V173">
        <f>$D173*VLOOKUP($D$1, PROPERTY_BASKET!$A$6:$J$9, 4, FALSE) + $E173*VLOOKUP($E$1, PROPERTY_BASKET!$A$6:$J$9, 4, FALSE) + $F173*VLOOKUP($F$1, PROPERTY_BASKET!$A$6:$J$9, 4, FALSE)</f>
        <v>3.5329999999999999</v>
      </c>
      <c r="W173">
        <f>$D173*VLOOKUP($D$1, PROPERTY_BASKET!$A$6:$J$9, 3, FALSE) + $E173*VLOOKUP($E$1, PROPERTY_BASKET!$A$6:$J$9, 3, FALSE) + $F173*VLOOKUP($F$1, PROPERTY_BASKET!$A$6:$J$9, 3, FALSE)</f>
        <v>12.583333333333332</v>
      </c>
      <c r="X173">
        <f>$D173*VLOOKUP($D$1, PROPERTY_BASKET!$A$6:$J$9, 2, FALSE) + $E173*VLOOKUP($E$1, PROPERTY_BASKET!$A$6:$J$9, 2, FALSE) + $F173*VLOOKUP($F$1, PROPERTY_BASKET!$A$6:$J$9, 2, FALSE)</f>
        <v>3.0933333333333328</v>
      </c>
      <c r="Y173">
        <f>$D173*VLOOKUP($D$1, PROPERTY_BASKET!$A$6:$J$9, 10, FALSE) + $E173*VLOOKUP($E$1, PROPERTY_BASKET!$A$6:$J$9, 10, FALSE) + $F173*VLOOKUP($F$1, PROPERTY_BASKET!$A$6:$J$9, 10, FALSE)</f>
        <v>23</v>
      </c>
      <c r="AG173" s="9">
        <f>_xlfn.XLOOKUP(G173,PROPERTY_BASKET!$S$1:$S$4,PROPERTY_BASKET!$X$1:$X$4)</f>
        <v>2.2999999999999998</v>
      </c>
      <c r="AH173" s="9">
        <f>_xlfn.XLOOKUP($G173,PROPERTY_BASKET!$S$1:$S$4,PROPERTY_BASKET!$T$1:$T$4)</f>
        <v>32.07</v>
      </c>
      <c r="AI173" s="9">
        <f>_xlfn.XLOOKUP($G173,PROPERTY_BASKET!$S$1:$S$4,PROPERTY_BASKET!$U$1:$U$4)</f>
        <v>2.17</v>
      </c>
      <c r="AJ173" s="9">
        <f>_xlfn.XLOOKUP($G173,PROPERTY_BASKET!$S$1:$S$4,PROPERTY_BASKET!$W$1:$W$4)</f>
        <v>3</v>
      </c>
      <c r="AK173" s="9">
        <f>_xlfn.XLOOKUP($I173,PROPERTY_BASKET!$Z$1:$Z$9,PROPERTY_BASKET!$AA$1:$AA$9)</f>
        <v>1.05</v>
      </c>
      <c r="AL173" s="9">
        <f>_xlfn.XLOOKUP($I173,PROPERTY_BASKET!$Z$1:$Z$9,PROPERTY_BASKET!$AB$1:$AB$9)</f>
        <v>40.24</v>
      </c>
      <c r="AM173" s="9">
        <f>_xlfn.XLOOKUP($I173,PROPERTY_BASKET!$Z$1:$Z$9,PROPERTY_BASKET!$AC$1:$AC$9)</f>
        <v>18.3</v>
      </c>
      <c r="AN173" s="9">
        <f>_xlfn.XLOOKUP($I173,PROPERTY_BASKET!$Z$1:$Z$9,PROPERTY_BASKET!$AD$1:$AD$9)</f>
        <v>4.24</v>
      </c>
      <c r="AO173" s="9">
        <f>_xlfn.XLOOKUP($I173,PROPERTY_BASKET!$Z$1:$Z$9,PROPERTY_BASKET!$AE$1:$AE$9)</f>
        <v>76.5</v>
      </c>
      <c r="AP173" s="9">
        <f>_xlfn.XLOOKUP($I173,PROPERTY_BASKET!$Z$1:$Z$9,PROPERTY_BASKET!$AF$1:$AF$9)</f>
        <v>-0.1</v>
      </c>
      <c r="AQ173" s="9"/>
      <c r="AS173" s="9"/>
      <c r="AT173" s="9"/>
      <c r="AU173" s="9"/>
      <c r="AV173" s="9"/>
      <c r="AW173" s="9"/>
      <c r="AX173" s="9"/>
      <c r="AY173" s="9"/>
      <c r="AZ173" s="9"/>
      <c r="BA173" s="9"/>
    </row>
    <row r="174" spans="1:53" ht="17.25" customHeight="1" x14ac:dyDescent="0.2">
      <c r="A174" s="9" t="s">
        <v>36</v>
      </c>
      <c r="B174" s="9" t="s">
        <v>29</v>
      </c>
      <c r="C174" s="9" t="s">
        <v>30</v>
      </c>
      <c r="D174" s="9">
        <f t="shared" si="12"/>
        <v>0.33333333333333331</v>
      </c>
      <c r="E174" s="9">
        <f t="shared" si="13"/>
        <v>0.33333333333333331</v>
      </c>
      <c r="F174" s="9">
        <f t="shared" si="14"/>
        <v>0.33333333333333331</v>
      </c>
      <c r="G174" s="9" t="s">
        <v>33</v>
      </c>
      <c r="H174" s="9" t="str">
        <f t="shared" si="11"/>
        <v>IBrClCs</v>
      </c>
      <c r="I174" t="s">
        <v>40</v>
      </c>
      <c r="J174" s="11">
        <v>12.8606</v>
      </c>
      <c r="K174" s="9">
        <f>_xlfn.XLOOKUP($G174,PROPERTY_BASKET!$S$1:$S$4,PROPERTY_BASKET!$U$1:$U$4)</f>
        <v>1.7</v>
      </c>
      <c r="L174">
        <v>132.91</v>
      </c>
      <c r="M174">
        <v>0</v>
      </c>
      <c r="N174">
        <v>1.19</v>
      </c>
      <c r="O174">
        <v>207</v>
      </c>
      <c r="P174">
        <v>0.36</v>
      </c>
      <c r="Q174">
        <v>7.4169999999999998</v>
      </c>
      <c r="R174">
        <v>2.33</v>
      </c>
      <c r="S174">
        <v>82</v>
      </c>
      <c r="T174">
        <f>$D174*VLOOKUP($D$1, PROPERTY_BASKET!$A$6:$J$9, 5, FALSE) + $E174*VLOOKUP($E$1, PROPERTY_BASKET!$A$6:$J$9, 5, FALSE) + $F174*VLOOKUP($F$1, PROPERTY_BASKET!$A$6:$J$9, 5, FALSE)</f>
        <v>1.9166666666666665</v>
      </c>
      <c r="U174">
        <f>$D174*VLOOKUP($D$1, PROPERTY_BASKET!$A$6:$J$9, 6, FALSE) + $E174*VLOOKUP($E$1, PROPERTY_BASKET!$A$6:$J$9, 6, FALSE) + $F174*VLOOKUP($F$1, PROPERTY_BASKET!$A$6:$J$9, 6, FALSE)</f>
        <v>80.75</v>
      </c>
      <c r="V174">
        <f>$D174*VLOOKUP($D$1, PROPERTY_BASKET!$A$6:$J$9, 4, FALSE) + $E174*VLOOKUP($E$1, PROPERTY_BASKET!$A$6:$J$9, 4, FALSE) + $F174*VLOOKUP($F$1, PROPERTY_BASKET!$A$6:$J$9, 4, FALSE)</f>
        <v>3.3473333333333333</v>
      </c>
      <c r="W174">
        <f>$D174*VLOOKUP($D$1, PROPERTY_BASKET!$A$6:$J$9, 3, FALSE) + $E174*VLOOKUP($E$1, PROPERTY_BASKET!$A$6:$J$9, 3, FALSE) + $F174*VLOOKUP($F$1, PROPERTY_BASKET!$A$6:$J$9, 3, FALSE)</f>
        <v>11.744333333333332</v>
      </c>
      <c r="X174">
        <f>$D174*VLOOKUP($D$1, PROPERTY_BASKET!$A$6:$J$9, 2, FALSE) + $E174*VLOOKUP($E$1, PROPERTY_BASKET!$A$6:$J$9, 2, FALSE) + $F174*VLOOKUP($F$1, PROPERTY_BASKET!$A$6:$J$9, 2, FALSE)</f>
        <v>2.9266666666666667</v>
      </c>
      <c r="Y174">
        <f>$D174*VLOOKUP($D$1, PROPERTY_BASKET!$A$6:$J$9, 10, FALSE) + $E174*VLOOKUP($E$1, PROPERTY_BASKET!$A$6:$J$9, 10, FALSE) + $F174*VLOOKUP($F$1, PROPERTY_BASKET!$A$6:$J$9, 10, FALSE)</f>
        <v>35</v>
      </c>
      <c r="AG174" s="9">
        <f>_xlfn.XLOOKUP(G174,PROPERTY_BASKET!$S$1:$S$4,PROPERTY_BASKET!$X$1:$X$4)</f>
        <v>0</v>
      </c>
      <c r="AH174" s="9">
        <f>_xlfn.XLOOKUP($G174,PROPERTY_BASKET!$S$1:$S$4,PROPERTY_BASKET!$T$1:$T$4)</f>
        <v>132.91</v>
      </c>
      <c r="AI174" s="9">
        <f>_xlfn.XLOOKUP($G174,PROPERTY_BASKET!$S$1:$S$4,PROPERTY_BASKET!$U$1:$U$4)</f>
        <v>1.7</v>
      </c>
      <c r="AJ174" s="9">
        <f>_xlfn.XLOOKUP($G174,PROPERTY_BASKET!$S$1:$S$4,PROPERTY_BASKET!$W$1:$W$4)</f>
        <v>0</v>
      </c>
      <c r="AK174" s="9">
        <f>_xlfn.XLOOKUP($I174,PROPERTY_BASKET!$Z$1:$Z$9,PROPERTY_BASKET!$AA$1:$AA$9)</f>
        <v>0.85</v>
      </c>
      <c r="AL174" s="9">
        <f>_xlfn.XLOOKUP($I174,PROPERTY_BASKET!$Z$1:$Z$9,PROPERTY_BASKET!$AB$1:$AB$9)</f>
        <v>10.9</v>
      </c>
      <c r="AM174" s="9">
        <f>_xlfn.XLOOKUP($I174,PROPERTY_BASKET!$Z$1:$Z$9,PROPERTY_BASKET!$AC$1:$AC$9)</f>
        <v>1</v>
      </c>
      <c r="AN174" s="9">
        <f>_xlfn.XLOOKUP($I174,PROPERTY_BASKET!$Z$1:$Z$9,PROPERTY_BASKET!$AD$1:$AD$9)</f>
        <v>2.8</v>
      </c>
      <c r="AO174" s="9">
        <f>_xlfn.XLOOKUP($I174,PROPERTY_BASKET!$Z$1:$Z$9,PROPERTY_BASKET!$AE$1:$AE$9)</f>
        <v>82.5</v>
      </c>
      <c r="AP174" s="9">
        <f>_xlfn.XLOOKUP($I174,PROPERTY_BASKET!$Z$1:$Z$9,PROPERTY_BASKET!$AF$1:$AF$9)</f>
        <v>-0.08</v>
      </c>
      <c r="AQ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spans="1:53" ht="17.25" customHeight="1" x14ac:dyDescent="0.2">
      <c r="A175" s="9" t="s">
        <v>36</v>
      </c>
      <c r="B175" s="9" t="s">
        <v>36</v>
      </c>
      <c r="C175" s="9" t="s">
        <v>36</v>
      </c>
      <c r="D175" s="9">
        <f t="shared" si="12"/>
        <v>0</v>
      </c>
      <c r="E175" s="9">
        <f t="shared" si="13"/>
        <v>0</v>
      </c>
      <c r="F175" s="9">
        <f t="shared" si="14"/>
        <v>1</v>
      </c>
      <c r="G175" s="9" t="s">
        <v>31</v>
      </c>
      <c r="H175" s="9" t="str">
        <f t="shared" si="11"/>
        <v>IIIFA</v>
      </c>
      <c r="I175" t="s">
        <v>39</v>
      </c>
      <c r="J175" s="11">
        <v>12.7316</v>
      </c>
      <c r="K175" s="9">
        <f>_xlfn.XLOOKUP($G175,PROPERTY_BASKET!$S$1:$S$4,PROPERTY_BASKET!$U$1:$U$4)</f>
        <v>2.5299999999999998</v>
      </c>
      <c r="L175">
        <v>44.055999999999997</v>
      </c>
      <c r="M175">
        <v>0.25</v>
      </c>
      <c r="N175">
        <v>1.19</v>
      </c>
      <c r="O175">
        <v>207</v>
      </c>
      <c r="P175">
        <v>0.36</v>
      </c>
      <c r="Q175">
        <v>7.4169999999999998</v>
      </c>
      <c r="R175">
        <v>2.33</v>
      </c>
      <c r="S175">
        <v>82</v>
      </c>
      <c r="T175">
        <f>$D175*VLOOKUP($D$1, PROPERTY_BASKET!$A$6:$J$9, 5, FALSE) + $E175*VLOOKUP($E$1, PROPERTY_BASKET!$A$6:$J$9, 5, FALSE) + $F175*VLOOKUP($F$1, PROPERTY_BASKET!$A$6:$J$9, 5, FALSE)</f>
        <v>1.98</v>
      </c>
      <c r="U175">
        <f>$D175*VLOOKUP($D$1, PROPERTY_BASKET!$A$6:$J$9, 6, FALSE) + $E175*VLOOKUP($E$1, PROPERTY_BASKET!$A$6:$J$9, 6, FALSE) + $F175*VLOOKUP($F$1, PROPERTY_BASKET!$A$6:$J$9, 6, FALSE)</f>
        <v>126.9</v>
      </c>
      <c r="V175">
        <f>$D175*VLOOKUP($D$1, PROPERTY_BASKET!$A$6:$J$9, 4, FALSE) + $E175*VLOOKUP($E$1, PROPERTY_BASKET!$A$6:$J$9, 4, FALSE) + $F175*VLOOKUP($F$1, PROPERTY_BASKET!$A$6:$J$9, 4, FALSE)</f>
        <v>3.06</v>
      </c>
      <c r="W175">
        <f>$D175*VLOOKUP($D$1, PROPERTY_BASKET!$A$6:$J$9, 3, FALSE) + $E175*VLOOKUP($E$1, PROPERTY_BASKET!$A$6:$J$9, 3, FALSE) + $F175*VLOOKUP($F$1, PROPERTY_BASKET!$A$6:$J$9, 3, FALSE)</f>
        <v>10.451000000000001</v>
      </c>
      <c r="X175">
        <f>$D175*VLOOKUP($D$1, PROPERTY_BASKET!$A$6:$J$9, 2, FALSE) + $E175*VLOOKUP($E$1, PROPERTY_BASKET!$A$6:$J$9, 2, FALSE) + $F175*VLOOKUP($F$1, PROPERTY_BASKET!$A$6:$J$9, 2, FALSE)</f>
        <v>2.66</v>
      </c>
      <c r="Y175">
        <f>$D175*VLOOKUP($D$1, PROPERTY_BASKET!$A$6:$J$9, 10, FALSE) + $E175*VLOOKUP($E$1, PROPERTY_BASKET!$A$6:$J$9, 10, FALSE) + $F175*VLOOKUP($F$1, PROPERTY_BASKET!$A$6:$J$9, 10, FALSE)</f>
        <v>53</v>
      </c>
      <c r="AG175" s="9">
        <f>_xlfn.XLOOKUP(G175,PROPERTY_BASKET!$S$1:$S$4,PROPERTY_BASKET!$X$1:$X$4)</f>
        <v>0.25</v>
      </c>
      <c r="AH175" s="9">
        <f>_xlfn.XLOOKUP($G175,PROPERTY_BASKET!$S$1:$S$4,PROPERTY_BASKET!$T$1:$T$4)</f>
        <v>44.055999999999997</v>
      </c>
      <c r="AI175" s="9">
        <f>_xlfn.XLOOKUP($G175,PROPERTY_BASKET!$S$1:$S$4,PROPERTY_BASKET!$U$1:$U$4)</f>
        <v>2.5299999999999998</v>
      </c>
      <c r="AJ175" s="9">
        <f>_xlfn.XLOOKUP($G175,PROPERTY_BASKET!$S$1:$S$4,PROPERTY_BASKET!$W$1:$W$4)</f>
        <v>2</v>
      </c>
      <c r="AK175" s="9">
        <f>_xlfn.XLOOKUP($I175,PROPERTY_BASKET!$Z$1:$Z$9,PROPERTY_BASKET!$AA$1:$AA$9)</f>
        <v>0.78</v>
      </c>
      <c r="AL175" s="9">
        <f>_xlfn.XLOOKUP($I175,PROPERTY_BASKET!$Z$1:$Z$9,PROPERTY_BASKET!$AB$1:$AB$9)</f>
        <v>20.7</v>
      </c>
      <c r="AM175" s="9">
        <f>_xlfn.XLOOKUP($I175,PROPERTY_BASKET!$Z$1:$Z$9,PROPERTY_BASKET!$AC$1:$AC$9)</f>
        <v>17.5</v>
      </c>
      <c r="AN175" s="9">
        <f>_xlfn.XLOOKUP($I175,PROPERTY_BASKET!$Z$1:$Z$9,PROPERTY_BASKET!$AD$1:$AD$9)</f>
        <v>2.69</v>
      </c>
      <c r="AO175" s="9">
        <f>_xlfn.XLOOKUP($I175,PROPERTY_BASKET!$Z$1:$Z$9,PROPERTY_BASKET!$AE$1:$AE$9)</f>
        <v>73.7</v>
      </c>
      <c r="AP175" s="9">
        <f>_xlfn.XLOOKUP($I175,PROPERTY_BASKET!$Z$1:$Z$9,PROPERTY_BASKET!$AF$1:$AF$9)</f>
        <v>-0.11</v>
      </c>
      <c r="AQ175" s="9"/>
      <c r="AS175" s="9"/>
      <c r="AT175" s="9"/>
      <c r="AU175" s="9"/>
      <c r="AV175" s="9"/>
      <c r="AW175" s="9"/>
      <c r="AX175" s="9"/>
      <c r="AY175" s="9"/>
      <c r="AZ175" s="9"/>
      <c r="BA175" s="9"/>
    </row>
    <row r="176" spans="1:53" ht="17.25" customHeight="1" x14ac:dyDescent="0.2">
      <c r="A176" s="9" t="s">
        <v>36</v>
      </c>
      <c r="B176" s="9" t="s">
        <v>36</v>
      </c>
      <c r="C176" s="9" t="s">
        <v>29</v>
      </c>
      <c r="D176" s="9">
        <f t="shared" si="12"/>
        <v>0</v>
      </c>
      <c r="E176" s="9">
        <f t="shared" si="13"/>
        <v>0.33333333333333331</v>
      </c>
      <c r="F176" s="9">
        <f t="shared" si="14"/>
        <v>0.66666666666666663</v>
      </c>
      <c r="G176" s="9" t="s">
        <v>35</v>
      </c>
      <c r="H176" s="9" t="str">
        <f t="shared" si="11"/>
        <v>IIBrMA</v>
      </c>
      <c r="I176" t="s">
        <v>39</v>
      </c>
      <c r="J176" s="11">
        <v>12.71</v>
      </c>
      <c r="K176" s="9">
        <f>_xlfn.XLOOKUP($G176,PROPERTY_BASKET!$S$1:$S$4,PROPERTY_BASKET!$U$1:$U$4)</f>
        <v>2.17</v>
      </c>
      <c r="L176">
        <v>32.07</v>
      </c>
      <c r="M176">
        <v>2.2999999999999998</v>
      </c>
      <c r="N176">
        <v>1.19</v>
      </c>
      <c r="O176">
        <v>207</v>
      </c>
      <c r="P176">
        <v>0.36</v>
      </c>
      <c r="Q176">
        <v>7.4169999999999998</v>
      </c>
      <c r="R176">
        <v>2.33</v>
      </c>
      <c r="S176">
        <v>82</v>
      </c>
      <c r="T176">
        <f>$D176*VLOOKUP($D$1, PROPERTY_BASKET!$A$6:$J$9, 5, FALSE) + $E176*VLOOKUP($E$1, PROPERTY_BASKET!$A$6:$J$9, 5, FALSE) + $F176*VLOOKUP($F$1, PROPERTY_BASKET!$A$6:$J$9, 5, FALSE)</f>
        <v>1.9733333333333332</v>
      </c>
      <c r="U176">
        <f>$D176*VLOOKUP($D$1, PROPERTY_BASKET!$A$6:$J$9, 6, FALSE) + $E176*VLOOKUP($E$1, PROPERTY_BASKET!$A$6:$J$9, 6, FALSE) + $F176*VLOOKUP($F$1, PROPERTY_BASKET!$A$6:$J$9, 6, FALSE)</f>
        <v>111.23333333333332</v>
      </c>
      <c r="V176">
        <f>$D176*VLOOKUP($D$1, PROPERTY_BASKET!$A$6:$J$9, 4, FALSE) + $E176*VLOOKUP($E$1, PROPERTY_BASKET!$A$6:$J$9, 4, FALSE) + $F176*VLOOKUP($F$1, PROPERTY_BASKET!$A$6:$J$9, 4, FALSE)</f>
        <v>3.1616666666666666</v>
      </c>
      <c r="W176">
        <f>$D176*VLOOKUP($D$1, PROPERTY_BASKET!$A$6:$J$9, 3, FALSE) + $E176*VLOOKUP($E$1, PROPERTY_BASKET!$A$6:$J$9, 3, FALSE) + $F176*VLOOKUP($F$1, PROPERTY_BASKET!$A$6:$J$9, 3, FALSE)</f>
        <v>10.905333333333333</v>
      </c>
      <c r="X176">
        <f>$D176*VLOOKUP($D$1, PROPERTY_BASKET!$A$6:$J$9, 2, FALSE) + $E176*VLOOKUP($E$1, PROPERTY_BASKET!$A$6:$J$9, 2, FALSE) + $F176*VLOOKUP($F$1, PROPERTY_BASKET!$A$6:$J$9, 2, FALSE)</f>
        <v>2.76</v>
      </c>
      <c r="Y176">
        <f>$D176*VLOOKUP($D$1, PROPERTY_BASKET!$A$6:$J$9, 10, FALSE) + $E176*VLOOKUP($E$1, PROPERTY_BASKET!$A$6:$J$9, 10, FALSE) + $F176*VLOOKUP($F$1, PROPERTY_BASKET!$A$6:$J$9, 10, FALSE)</f>
        <v>46.999999999999993</v>
      </c>
      <c r="AG176" s="9">
        <f>_xlfn.XLOOKUP(G176,PROPERTY_BASKET!$S$1:$S$4,PROPERTY_BASKET!$X$1:$X$4)</f>
        <v>2.2999999999999998</v>
      </c>
      <c r="AH176" s="9">
        <f>_xlfn.XLOOKUP($G176,PROPERTY_BASKET!$S$1:$S$4,PROPERTY_BASKET!$T$1:$T$4)</f>
        <v>32.07</v>
      </c>
      <c r="AI176" s="9">
        <f>_xlfn.XLOOKUP($G176,PROPERTY_BASKET!$S$1:$S$4,PROPERTY_BASKET!$U$1:$U$4)</f>
        <v>2.17</v>
      </c>
      <c r="AJ176" s="9">
        <f>_xlfn.XLOOKUP($G176,PROPERTY_BASKET!$S$1:$S$4,PROPERTY_BASKET!$W$1:$W$4)</f>
        <v>3</v>
      </c>
      <c r="AK176" s="9">
        <f>_xlfn.XLOOKUP($I176,PROPERTY_BASKET!$Z$1:$Z$9,PROPERTY_BASKET!$AA$1:$AA$9)</f>
        <v>0.78</v>
      </c>
      <c r="AL176" s="9">
        <f>_xlfn.XLOOKUP($I176,PROPERTY_BASKET!$Z$1:$Z$9,PROPERTY_BASKET!$AB$1:$AB$9)</f>
        <v>20.7</v>
      </c>
      <c r="AM176" s="9">
        <f>_xlfn.XLOOKUP($I176,PROPERTY_BASKET!$Z$1:$Z$9,PROPERTY_BASKET!$AC$1:$AC$9)</f>
        <v>17.5</v>
      </c>
      <c r="AN176" s="9">
        <f>_xlfn.XLOOKUP($I176,PROPERTY_BASKET!$Z$1:$Z$9,PROPERTY_BASKET!$AD$1:$AD$9)</f>
        <v>2.69</v>
      </c>
      <c r="AO176" s="9">
        <f>_xlfn.XLOOKUP($I176,PROPERTY_BASKET!$Z$1:$Z$9,PROPERTY_BASKET!$AE$1:$AE$9)</f>
        <v>73.7</v>
      </c>
      <c r="AP176" s="9">
        <f>_xlfn.XLOOKUP($I176,PROPERTY_BASKET!$Z$1:$Z$9,PROPERTY_BASKET!$AF$1:$AF$9)</f>
        <v>-0.11</v>
      </c>
      <c r="AQ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1:53" ht="17.25" customHeight="1" x14ac:dyDescent="0.2">
      <c r="A177" s="9" t="s">
        <v>30</v>
      </c>
      <c r="B177" s="9" t="s">
        <v>30</v>
      </c>
      <c r="C177" s="9" t="s">
        <v>30</v>
      </c>
      <c r="D177" s="9">
        <f t="shared" si="12"/>
        <v>1</v>
      </c>
      <c r="E177" s="9">
        <f t="shared" si="13"/>
        <v>0</v>
      </c>
      <c r="F177" s="9">
        <f t="shared" si="14"/>
        <v>0</v>
      </c>
      <c r="G177" s="9" t="s">
        <v>31</v>
      </c>
      <c r="H177" s="9" t="str">
        <f t="shared" si="11"/>
        <v>ClClClFA</v>
      </c>
      <c r="I177" t="s">
        <v>41</v>
      </c>
      <c r="J177" s="11">
        <v>12.678699999999999</v>
      </c>
      <c r="K177" s="9">
        <f>_xlfn.XLOOKUP($G177,PROPERTY_BASKET!$S$1:$S$4,PROPERTY_BASKET!$U$1:$U$4)</f>
        <v>2.5299999999999998</v>
      </c>
      <c r="L177">
        <v>44.055999999999997</v>
      </c>
      <c r="M177">
        <v>0.25</v>
      </c>
      <c r="N177">
        <v>1.19</v>
      </c>
      <c r="O177">
        <v>207</v>
      </c>
      <c r="P177">
        <v>0.36</v>
      </c>
      <c r="Q177">
        <v>7.4169999999999998</v>
      </c>
      <c r="R177">
        <v>2.33</v>
      </c>
      <c r="S177">
        <v>82</v>
      </c>
      <c r="T177">
        <f>$D177*VLOOKUP($D$1, PROPERTY_BASKET!$A$6:$J$9, 5, FALSE) + $E177*VLOOKUP($E$1, PROPERTY_BASKET!$A$6:$J$9, 5, FALSE) + $F177*VLOOKUP($F$1, PROPERTY_BASKET!$A$6:$J$9, 5, FALSE)</f>
        <v>1.81</v>
      </c>
      <c r="U177">
        <f>$D177*VLOOKUP($D$1, PROPERTY_BASKET!$A$6:$J$9, 6, FALSE) + $E177*VLOOKUP($E$1, PROPERTY_BASKET!$A$6:$J$9, 6, FALSE) + $F177*VLOOKUP($F$1, PROPERTY_BASKET!$A$6:$J$9, 6, FALSE)</f>
        <v>35.450000000000003</v>
      </c>
      <c r="V177">
        <f>$D177*VLOOKUP($D$1, PROPERTY_BASKET!$A$6:$J$9, 4, FALSE) + $E177*VLOOKUP($E$1, PROPERTY_BASKET!$A$6:$J$9, 4, FALSE) + $F177*VLOOKUP($F$1, PROPERTY_BASKET!$A$6:$J$9, 4, FALSE)</f>
        <v>3.617</v>
      </c>
      <c r="W177">
        <f>$D177*VLOOKUP($D$1, PROPERTY_BASKET!$A$6:$J$9, 3, FALSE) + $E177*VLOOKUP($E$1, PROPERTY_BASKET!$A$6:$J$9, 3, FALSE) + $F177*VLOOKUP($F$1, PROPERTY_BASKET!$A$6:$J$9, 3, FALSE)</f>
        <v>12.968</v>
      </c>
      <c r="X177">
        <f>$D177*VLOOKUP($D$1, PROPERTY_BASKET!$A$6:$J$9, 2, FALSE) + $E177*VLOOKUP($E$1, PROPERTY_BASKET!$A$6:$J$9, 2, FALSE) + $F177*VLOOKUP($F$1, PROPERTY_BASKET!$A$6:$J$9, 2, FALSE)</f>
        <v>3.16</v>
      </c>
      <c r="Y177">
        <f>$D177*VLOOKUP($D$1, PROPERTY_BASKET!$A$6:$J$9, 10, FALSE) + $E177*VLOOKUP($E$1, PROPERTY_BASKET!$A$6:$J$9, 10, FALSE) + $F177*VLOOKUP($F$1, PROPERTY_BASKET!$A$6:$J$9, 10, FALSE)</f>
        <v>17</v>
      </c>
      <c r="AG177" s="9">
        <f>_xlfn.XLOOKUP(G177,PROPERTY_BASKET!$S$1:$S$4,PROPERTY_BASKET!$X$1:$X$4)</f>
        <v>0.25</v>
      </c>
      <c r="AH177" s="9">
        <f>_xlfn.XLOOKUP($G177,PROPERTY_BASKET!$S$1:$S$4,PROPERTY_BASKET!$T$1:$T$4)</f>
        <v>44.055999999999997</v>
      </c>
      <c r="AI177" s="9">
        <f>_xlfn.XLOOKUP($G177,PROPERTY_BASKET!$S$1:$S$4,PROPERTY_BASKET!$U$1:$U$4)</f>
        <v>2.5299999999999998</v>
      </c>
      <c r="AJ177" s="9">
        <f>_xlfn.XLOOKUP($G177,PROPERTY_BASKET!$S$1:$S$4,PROPERTY_BASKET!$W$1:$W$4)</f>
        <v>2</v>
      </c>
      <c r="AK177" s="9">
        <f>_xlfn.XLOOKUP($I177,PROPERTY_BASKET!$Z$1:$Z$9,PROPERTY_BASKET!$AA$1:$AA$9)</f>
        <v>1.05</v>
      </c>
      <c r="AL177" s="9">
        <f>_xlfn.XLOOKUP($I177,PROPERTY_BASKET!$Z$1:$Z$9,PROPERTY_BASKET!$AB$1:$AB$9)</f>
        <v>40.24</v>
      </c>
      <c r="AM177" s="9">
        <f>_xlfn.XLOOKUP($I177,PROPERTY_BASKET!$Z$1:$Z$9,PROPERTY_BASKET!$AC$1:$AC$9)</f>
        <v>18.3</v>
      </c>
      <c r="AN177" s="9">
        <f>_xlfn.XLOOKUP($I177,PROPERTY_BASKET!$Z$1:$Z$9,PROPERTY_BASKET!$AD$1:$AD$9)</f>
        <v>4.24</v>
      </c>
      <c r="AO177" s="9">
        <f>_xlfn.XLOOKUP($I177,PROPERTY_BASKET!$Z$1:$Z$9,PROPERTY_BASKET!$AE$1:$AE$9)</f>
        <v>76.5</v>
      </c>
      <c r="AP177" s="9">
        <f>_xlfn.XLOOKUP($I177,PROPERTY_BASKET!$Z$1:$Z$9,PROPERTY_BASKET!$AF$1:$AF$9)</f>
        <v>-0.1</v>
      </c>
      <c r="AQ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1:53" ht="17.25" customHeight="1" x14ac:dyDescent="0.2">
      <c r="A178" s="9" t="s">
        <v>36</v>
      </c>
      <c r="B178" s="9" t="s">
        <v>29</v>
      </c>
      <c r="C178" s="9" t="s">
        <v>29</v>
      </c>
      <c r="D178" s="9">
        <f t="shared" si="12"/>
        <v>0</v>
      </c>
      <c r="E178" s="9">
        <f t="shared" si="13"/>
        <v>0.66666666666666663</v>
      </c>
      <c r="F178" s="9">
        <f t="shared" si="14"/>
        <v>0.33333333333333331</v>
      </c>
      <c r="G178" s="9" t="s">
        <v>35</v>
      </c>
      <c r="H178" s="9" t="str">
        <f t="shared" si="11"/>
        <v>IBrBrMA</v>
      </c>
      <c r="I178" t="s">
        <v>40</v>
      </c>
      <c r="J178" s="11">
        <v>12.626200000000001</v>
      </c>
      <c r="K178" s="9">
        <f>_xlfn.XLOOKUP($G178,PROPERTY_BASKET!$S$1:$S$4,PROPERTY_BASKET!$U$1:$U$4)</f>
        <v>2.17</v>
      </c>
      <c r="L178">
        <v>32.07</v>
      </c>
      <c r="M178">
        <v>2.2999999999999998</v>
      </c>
      <c r="N178">
        <v>1.19</v>
      </c>
      <c r="O178">
        <v>207</v>
      </c>
      <c r="P178">
        <v>0.36</v>
      </c>
      <c r="Q178">
        <v>7.4169999999999998</v>
      </c>
      <c r="R178">
        <v>2.33</v>
      </c>
      <c r="S178">
        <v>82</v>
      </c>
      <c r="T178">
        <f>$D178*VLOOKUP($D$1, PROPERTY_BASKET!$A$6:$J$9, 5, FALSE) + $E178*VLOOKUP($E$1, PROPERTY_BASKET!$A$6:$J$9, 5, FALSE) + $F178*VLOOKUP($F$1, PROPERTY_BASKET!$A$6:$J$9, 5, FALSE)</f>
        <v>1.9666666666666666</v>
      </c>
      <c r="U178">
        <f>$D178*VLOOKUP($D$1, PROPERTY_BASKET!$A$6:$J$9, 6, FALSE) + $E178*VLOOKUP($E$1, PROPERTY_BASKET!$A$6:$J$9, 6, FALSE) + $F178*VLOOKUP($F$1, PROPERTY_BASKET!$A$6:$J$9, 6, FALSE)</f>
        <v>95.566666666666663</v>
      </c>
      <c r="V178">
        <f>$D178*VLOOKUP($D$1, PROPERTY_BASKET!$A$6:$J$9, 4, FALSE) + $E178*VLOOKUP($E$1, PROPERTY_BASKET!$A$6:$J$9, 4, FALSE) + $F178*VLOOKUP($F$1, PROPERTY_BASKET!$A$6:$J$9, 4, FALSE)</f>
        <v>3.2633333333333332</v>
      </c>
      <c r="W178">
        <f>$D178*VLOOKUP($D$1, PROPERTY_BASKET!$A$6:$J$9, 3, FALSE) + $E178*VLOOKUP($E$1, PROPERTY_BASKET!$A$6:$J$9, 3, FALSE) + $F178*VLOOKUP($F$1, PROPERTY_BASKET!$A$6:$J$9, 3, FALSE)</f>
        <v>11.359666666666666</v>
      </c>
      <c r="X178">
        <f>$D178*VLOOKUP($D$1, PROPERTY_BASKET!$A$6:$J$9, 2, FALSE) + $E178*VLOOKUP($E$1, PROPERTY_BASKET!$A$6:$J$9, 2, FALSE) + $F178*VLOOKUP($F$1, PROPERTY_BASKET!$A$6:$J$9, 2, FALSE)</f>
        <v>2.86</v>
      </c>
      <c r="Y178">
        <f>$D178*VLOOKUP($D$1, PROPERTY_BASKET!$A$6:$J$9, 10, FALSE) + $E178*VLOOKUP($E$1, PROPERTY_BASKET!$A$6:$J$9, 10, FALSE) + $F178*VLOOKUP($F$1, PROPERTY_BASKET!$A$6:$J$9, 10, FALSE)</f>
        <v>41</v>
      </c>
      <c r="AG178" s="9">
        <f>_xlfn.XLOOKUP(G178,PROPERTY_BASKET!$S$1:$S$4,PROPERTY_BASKET!$X$1:$X$4)</f>
        <v>2.2999999999999998</v>
      </c>
      <c r="AH178" s="9">
        <f>_xlfn.XLOOKUP($G178,PROPERTY_BASKET!$S$1:$S$4,PROPERTY_BASKET!$T$1:$T$4)</f>
        <v>32.07</v>
      </c>
      <c r="AI178" s="9">
        <f>_xlfn.XLOOKUP($G178,PROPERTY_BASKET!$S$1:$S$4,PROPERTY_BASKET!$U$1:$U$4)</f>
        <v>2.17</v>
      </c>
      <c r="AJ178" s="9">
        <f>_xlfn.XLOOKUP($G178,PROPERTY_BASKET!$S$1:$S$4,PROPERTY_BASKET!$W$1:$W$4)</f>
        <v>3</v>
      </c>
      <c r="AK178" s="9">
        <f>_xlfn.XLOOKUP($I178,PROPERTY_BASKET!$Z$1:$Z$9,PROPERTY_BASKET!$AA$1:$AA$9)</f>
        <v>0.85</v>
      </c>
      <c r="AL178" s="9">
        <f>_xlfn.XLOOKUP($I178,PROPERTY_BASKET!$Z$1:$Z$9,PROPERTY_BASKET!$AB$1:$AB$9)</f>
        <v>10.9</v>
      </c>
      <c r="AM178" s="9">
        <f>_xlfn.XLOOKUP($I178,PROPERTY_BASKET!$Z$1:$Z$9,PROPERTY_BASKET!$AC$1:$AC$9)</f>
        <v>1</v>
      </c>
      <c r="AN178" s="9">
        <f>_xlfn.XLOOKUP($I178,PROPERTY_BASKET!$Z$1:$Z$9,PROPERTY_BASKET!$AD$1:$AD$9)</f>
        <v>2.8</v>
      </c>
      <c r="AO178" s="9">
        <f>_xlfn.XLOOKUP($I178,PROPERTY_BASKET!$Z$1:$Z$9,PROPERTY_BASKET!$AE$1:$AE$9)</f>
        <v>82.5</v>
      </c>
      <c r="AP178" s="9">
        <f>_xlfn.XLOOKUP($I178,PROPERTY_BASKET!$Z$1:$Z$9,PROPERTY_BASKET!$AF$1:$AF$9)</f>
        <v>-0.08</v>
      </c>
      <c r="AQ178" s="9"/>
      <c r="AS178" s="9"/>
      <c r="AT178" s="9"/>
      <c r="AU178" s="9"/>
      <c r="AV178" s="9"/>
      <c r="AW178" s="9"/>
      <c r="AX178" s="9"/>
      <c r="AY178" s="9"/>
      <c r="AZ178" s="9"/>
      <c r="BA178" s="9"/>
    </row>
    <row r="179" spans="1:53" ht="17.25" customHeight="1" x14ac:dyDescent="0.2">
      <c r="A179" s="9" t="s">
        <v>36</v>
      </c>
      <c r="B179" s="9" t="s">
        <v>36</v>
      </c>
      <c r="C179" s="9" t="s">
        <v>30</v>
      </c>
      <c r="D179" s="9">
        <f t="shared" si="12"/>
        <v>0.33333333333333331</v>
      </c>
      <c r="E179" s="9">
        <f t="shared" si="13"/>
        <v>0</v>
      </c>
      <c r="F179" s="9">
        <f t="shared" si="14"/>
        <v>0.66666666666666663</v>
      </c>
      <c r="G179" s="9" t="s">
        <v>31</v>
      </c>
      <c r="H179" s="9" t="str">
        <f t="shared" si="11"/>
        <v>IIClFA</v>
      </c>
      <c r="I179" t="s">
        <v>41</v>
      </c>
      <c r="J179" s="11">
        <v>12.517200000000001</v>
      </c>
      <c r="K179" s="9">
        <f>_xlfn.XLOOKUP($G179,PROPERTY_BASKET!$S$1:$S$4,PROPERTY_BASKET!$U$1:$U$4)</f>
        <v>2.5299999999999998</v>
      </c>
      <c r="L179">
        <v>44.055999999999997</v>
      </c>
      <c r="M179">
        <v>0.25</v>
      </c>
      <c r="N179">
        <v>1.19</v>
      </c>
      <c r="O179">
        <v>207</v>
      </c>
      <c r="P179">
        <v>0.36</v>
      </c>
      <c r="Q179">
        <v>7.4169999999999998</v>
      </c>
      <c r="R179">
        <v>2.33</v>
      </c>
      <c r="S179">
        <v>82</v>
      </c>
      <c r="T179">
        <f>$D179*VLOOKUP($D$1, PROPERTY_BASKET!$A$6:$J$9, 5, FALSE) + $E179*VLOOKUP($E$1, PROPERTY_BASKET!$A$6:$J$9, 5, FALSE) + $F179*VLOOKUP($F$1, PROPERTY_BASKET!$A$6:$J$9, 5, FALSE)</f>
        <v>1.9233333333333331</v>
      </c>
      <c r="U179">
        <f>$D179*VLOOKUP($D$1, PROPERTY_BASKET!$A$6:$J$9, 6, FALSE) + $E179*VLOOKUP($E$1, PROPERTY_BASKET!$A$6:$J$9, 6, FALSE) + $F179*VLOOKUP($F$1, PROPERTY_BASKET!$A$6:$J$9, 6, FALSE)</f>
        <v>96.416666666666657</v>
      </c>
      <c r="V179">
        <f>$D179*VLOOKUP($D$1, PROPERTY_BASKET!$A$6:$J$9, 4, FALSE) + $E179*VLOOKUP($E$1, PROPERTY_BASKET!$A$6:$J$9, 4, FALSE) + $F179*VLOOKUP($F$1, PROPERTY_BASKET!$A$6:$J$9, 4, FALSE)</f>
        <v>3.2456666666666667</v>
      </c>
      <c r="W179">
        <f>$D179*VLOOKUP($D$1, PROPERTY_BASKET!$A$6:$J$9, 3, FALSE) + $E179*VLOOKUP($E$1, PROPERTY_BASKET!$A$6:$J$9, 3, FALSE) + $F179*VLOOKUP($F$1, PROPERTY_BASKET!$A$6:$J$9, 3, FALSE)</f>
        <v>11.29</v>
      </c>
      <c r="X179">
        <f>$D179*VLOOKUP($D$1, PROPERTY_BASKET!$A$6:$J$9, 2, FALSE) + $E179*VLOOKUP($E$1, PROPERTY_BASKET!$A$6:$J$9, 2, FALSE) + $F179*VLOOKUP($F$1, PROPERTY_BASKET!$A$6:$J$9, 2, FALSE)</f>
        <v>2.8266666666666667</v>
      </c>
      <c r="Y179">
        <f>$D179*VLOOKUP($D$1, PROPERTY_BASKET!$A$6:$J$9, 10, FALSE) + $E179*VLOOKUP($E$1, PROPERTY_BASKET!$A$6:$J$9, 10, FALSE) + $F179*VLOOKUP($F$1, PROPERTY_BASKET!$A$6:$J$9, 10, FALSE)</f>
        <v>40.999999999999993</v>
      </c>
      <c r="AG179" s="9">
        <f>_xlfn.XLOOKUP(G179,PROPERTY_BASKET!$S$1:$S$4,PROPERTY_BASKET!$X$1:$X$4)</f>
        <v>0.25</v>
      </c>
      <c r="AH179" s="9">
        <f>_xlfn.XLOOKUP($G179,PROPERTY_BASKET!$S$1:$S$4,PROPERTY_BASKET!$T$1:$T$4)</f>
        <v>44.055999999999997</v>
      </c>
      <c r="AI179" s="9">
        <f>_xlfn.XLOOKUP($G179,PROPERTY_BASKET!$S$1:$S$4,PROPERTY_BASKET!$U$1:$U$4)</f>
        <v>2.5299999999999998</v>
      </c>
      <c r="AJ179" s="9">
        <f>_xlfn.XLOOKUP($G179,PROPERTY_BASKET!$S$1:$S$4,PROPERTY_BASKET!$W$1:$W$4)</f>
        <v>2</v>
      </c>
      <c r="AK179" s="9">
        <f>_xlfn.XLOOKUP($I179,PROPERTY_BASKET!$Z$1:$Z$9,PROPERTY_BASKET!$AA$1:$AA$9)</f>
        <v>1.05</v>
      </c>
      <c r="AL179" s="9">
        <f>_xlfn.XLOOKUP($I179,PROPERTY_BASKET!$Z$1:$Z$9,PROPERTY_BASKET!$AB$1:$AB$9)</f>
        <v>40.24</v>
      </c>
      <c r="AM179" s="9">
        <f>_xlfn.XLOOKUP($I179,PROPERTY_BASKET!$Z$1:$Z$9,PROPERTY_BASKET!$AC$1:$AC$9)</f>
        <v>18.3</v>
      </c>
      <c r="AN179" s="9">
        <f>_xlfn.XLOOKUP($I179,PROPERTY_BASKET!$Z$1:$Z$9,PROPERTY_BASKET!$AD$1:$AD$9)</f>
        <v>4.24</v>
      </c>
      <c r="AO179" s="9">
        <f>_xlfn.XLOOKUP($I179,PROPERTY_BASKET!$Z$1:$Z$9,PROPERTY_BASKET!$AE$1:$AE$9)</f>
        <v>76.5</v>
      </c>
      <c r="AP179" s="9">
        <f>_xlfn.XLOOKUP($I179,PROPERTY_BASKET!$Z$1:$Z$9,PROPERTY_BASKET!$AF$1:$AF$9)</f>
        <v>-0.1</v>
      </c>
      <c r="AQ179" s="9"/>
      <c r="AS179" s="9"/>
      <c r="AT179" s="9"/>
      <c r="AU179" s="9"/>
      <c r="AV179" s="9"/>
      <c r="AW179" s="9"/>
      <c r="AX179" s="9"/>
      <c r="AY179" s="9"/>
      <c r="AZ179" s="9"/>
      <c r="BA179" s="9"/>
    </row>
    <row r="180" spans="1:53" ht="17.25" customHeight="1" x14ac:dyDescent="0.2">
      <c r="A180" s="9" t="s">
        <v>36</v>
      </c>
      <c r="B180" s="9" t="s">
        <v>29</v>
      </c>
      <c r="C180" s="9" t="s">
        <v>29</v>
      </c>
      <c r="D180" s="9">
        <f t="shared" si="12"/>
        <v>0</v>
      </c>
      <c r="E180" s="9">
        <f t="shared" si="13"/>
        <v>0.66666666666666663</v>
      </c>
      <c r="F180" s="9">
        <f t="shared" si="14"/>
        <v>0.33333333333333331</v>
      </c>
      <c r="G180" s="9" t="s">
        <v>33</v>
      </c>
      <c r="H180" s="9" t="str">
        <f t="shared" si="11"/>
        <v>IBrBrCs</v>
      </c>
      <c r="I180" t="s">
        <v>40</v>
      </c>
      <c r="J180" s="11">
        <v>12.4298</v>
      </c>
      <c r="K180" s="9">
        <f>_xlfn.XLOOKUP($G180,PROPERTY_BASKET!$S$1:$S$4,PROPERTY_BASKET!$U$1:$U$4)</f>
        <v>1.7</v>
      </c>
      <c r="L180">
        <v>132.91</v>
      </c>
      <c r="M180">
        <v>0</v>
      </c>
      <c r="N180">
        <v>1.19</v>
      </c>
      <c r="O180">
        <v>207</v>
      </c>
      <c r="P180">
        <v>0.36</v>
      </c>
      <c r="Q180">
        <v>7.4169999999999998</v>
      </c>
      <c r="R180">
        <v>2.33</v>
      </c>
      <c r="S180">
        <v>82</v>
      </c>
      <c r="T180">
        <f>$D180*VLOOKUP($D$1, PROPERTY_BASKET!$A$6:$J$9, 5, FALSE) + $E180*VLOOKUP($E$1, PROPERTY_BASKET!$A$6:$J$9, 5, FALSE) + $F180*VLOOKUP($F$1, PROPERTY_BASKET!$A$6:$J$9, 5, FALSE)</f>
        <v>1.9666666666666666</v>
      </c>
      <c r="U180">
        <f>$D180*VLOOKUP($D$1, PROPERTY_BASKET!$A$6:$J$9, 6, FALSE) + $E180*VLOOKUP($E$1, PROPERTY_BASKET!$A$6:$J$9, 6, FALSE) + $F180*VLOOKUP($F$1, PROPERTY_BASKET!$A$6:$J$9, 6, FALSE)</f>
        <v>95.566666666666663</v>
      </c>
      <c r="V180">
        <f>$D180*VLOOKUP($D$1, PROPERTY_BASKET!$A$6:$J$9, 4, FALSE) + $E180*VLOOKUP($E$1, PROPERTY_BASKET!$A$6:$J$9, 4, FALSE) + $F180*VLOOKUP($F$1, PROPERTY_BASKET!$A$6:$J$9, 4, FALSE)</f>
        <v>3.2633333333333332</v>
      </c>
      <c r="W180">
        <f>$D180*VLOOKUP($D$1, PROPERTY_BASKET!$A$6:$J$9, 3, FALSE) + $E180*VLOOKUP($E$1, PROPERTY_BASKET!$A$6:$J$9, 3, FALSE) + $F180*VLOOKUP($F$1, PROPERTY_BASKET!$A$6:$J$9, 3, FALSE)</f>
        <v>11.359666666666666</v>
      </c>
      <c r="X180">
        <f>$D180*VLOOKUP($D$1, PROPERTY_BASKET!$A$6:$J$9, 2, FALSE) + $E180*VLOOKUP($E$1, PROPERTY_BASKET!$A$6:$J$9, 2, FALSE) + $F180*VLOOKUP($F$1, PROPERTY_BASKET!$A$6:$J$9, 2, FALSE)</f>
        <v>2.86</v>
      </c>
      <c r="Y180">
        <f>$D180*VLOOKUP($D$1, PROPERTY_BASKET!$A$6:$J$9, 10, FALSE) + $E180*VLOOKUP($E$1, PROPERTY_BASKET!$A$6:$J$9, 10, FALSE) + $F180*VLOOKUP($F$1, PROPERTY_BASKET!$A$6:$J$9, 10, FALSE)</f>
        <v>41</v>
      </c>
      <c r="AG180" s="9">
        <f>_xlfn.XLOOKUP(G180,PROPERTY_BASKET!$S$1:$S$4,PROPERTY_BASKET!$X$1:$X$4)</f>
        <v>0</v>
      </c>
      <c r="AH180" s="9">
        <f>_xlfn.XLOOKUP($G180,PROPERTY_BASKET!$S$1:$S$4,PROPERTY_BASKET!$T$1:$T$4)</f>
        <v>132.91</v>
      </c>
      <c r="AI180" s="9">
        <f>_xlfn.XLOOKUP($G180,PROPERTY_BASKET!$S$1:$S$4,PROPERTY_BASKET!$U$1:$U$4)</f>
        <v>1.7</v>
      </c>
      <c r="AJ180" s="9">
        <f>_xlfn.XLOOKUP($G180,PROPERTY_BASKET!$S$1:$S$4,PROPERTY_BASKET!$W$1:$W$4)</f>
        <v>0</v>
      </c>
      <c r="AK180" s="9">
        <f>_xlfn.XLOOKUP($I180,PROPERTY_BASKET!$Z$1:$Z$9,PROPERTY_BASKET!$AA$1:$AA$9)</f>
        <v>0.85</v>
      </c>
      <c r="AL180" s="9">
        <f>_xlfn.XLOOKUP($I180,PROPERTY_BASKET!$Z$1:$Z$9,PROPERTY_BASKET!$AB$1:$AB$9)</f>
        <v>10.9</v>
      </c>
      <c r="AM180" s="9">
        <f>_xlfn.XLOOKUP($I180,PROPERTY_BASKET!$Z$1:$Z$9,PROPERTY_BASKET!$AC$1:$AC$9)</f>
        <v>1</v>
      </c>
      <c r="AN180" s="9">
        <f>_xlfn.XLOOKUP($I180,PROPERTY_BASKET!$Z$1:$Z$9,PROPERTY_BASKET!$AD$1:$AD$9)</f>
        <v>2.8</v>
      </c>
      <c r="AO180" s="9">
        <f>_xlfn.XLOOKUP($I180,PROPERTY_BASKET!$Z$1:$Z$9,PROPERTY_BASKET!$AE$1:$AE$9)</f>
        <v>82.5</v>
      </c>
      <c r="AP180" s="9">
        <f>_xlfn.XLOOKUP($I180,PROPERTY_BASKET!$Z$1:$Z$9,PROPERTY_BASKET!$AF$1:$AF$9)</f>
        <v>-0.08</v>
      </c>
      <c r="AQ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spans="1:53" ht="17.25" customHeight="1" x14ac:dyDescent="0.2">
      <c r="A181" s="9" t="s">
        <v>29</v>
      </c>
      <c r="B181" s="9" t="s">
        <v>30</v>
      </c>
      <c r="C181" s="9" t="s">
        <v>30</v>
      </c>
      <c r="D181" s="9">
        <f t="shared" si="12"/>
        <v>0.66666666666666663</v>
      </c>
      <c r="E181" s="9">
        <f t="shared" si="13"/>
        <v>0.33333333333333331</v>
      </c>
      <c r="F181" s="9">
        <f t="shared" si="14"/>
        <v>0</v>
      </c>
      <c r="G181" s="9" t="s">
        <v>31</v>
      </c>
      <c r="H181" s="9" t="str">
        <f t="shared" si="11"/>
        <v>BrClClFA</v>
      </c>
      <c r="I181" t="s">
        <v>41</v>
      </c>
      <c r="J181" s="11">
        <v>12.2958</v>
      </c>
      <c r="K181" s="9">
        <f>_xlfn.XLOOKUP($G181,PROPERTY_BASKET!$S$1:$S$4,PROPERTY_BASKET!$U$1:$U$4)</f>
        <v>2.5299999999999998</v>
      </c>
      <c r="L181">
        <v>44.055999999999997</v>
      </c>
      <c r="M181">
        <v>0.25</v>
      </c>
      <c r="N181">
        <v>1.19</v>
      </c>
      <c r="O181">
        <v>207</v>
      </c>
      <c r="P181">
        <v>0.36</v>
      </c>
      <c r="Q181">
        <v>7.4169999999999998</v>
      </c>
      <c r="R181">
        <v>2.33</v>
      </c>
      <c r="S181">
        <v>82</v>
      </c>
      <c r="T181">
        <f>$D181*VLOOKUP($D$1, PROPERTY_BASKET!$A$6:$J$9, 5, FALSE) + $E181*VLOOKUP($E$1, PROPERTY_BASKET!$A$6:$J$9, 5, FALSE) + $F181*VLOOKUP($F$1, PROPERTY_BASKET!$A$6:$J$9, 5, FALSE)</f>
        <v>1.8599999999999999</v>
      </c>
      <c r="U181">
        <f>$D181*VLOOKUP($D$1, PROPERTY_BASKET!$A$6:$J$9, 6, FALSE) + $E181*VLOOKUP($E$1, PROPERTY_BASKET!$A$6:$J$9, 6, FALSE) + $F181*VLOOKUP($F$1, PROPERTY_BASKET!$A$6:$J$9, 6, FALSE)</f>
        <v>50.266666666666666</v>
      </c>
      <c r="V181">
        <f>$D181*VLOOKUP($D$1, PROPERTY_BASKET!$A$6:$J$9, 4, FALSE) + $E181*VLOOKUP($E$1, PROPERTY_BASKET!$A$6:$J$9, 4, FALSE) + $F181*VLOOKUP($F$1, PROPERTY_BASKET!$A$6:$J$9, 4, FALSE)</f>
        <v>3.5329999999999999</v>
      </c>
      <c r="W181">
        <f>$D181*VLOOKUP($D$1, PROPERTY_BASKET!$A$6:$J$9, 3, FALSE) + $E181*VLOOKUP($E$1, PROPERTY_BASKET!$A$6:$J$9, 3, FALSE) + $F181*VLOOKUP($F$1, PROPERTY_BASKET!$A$6:$J$9, 3, FALSE)</f>
        <v>12.583333333333332</v>
      </c>
      <c r="X181">
        <f>$D181*VLOOKUP($D$1, PROPERTY_BASKET!$A$6:$J$9, 2, FALSE) + $E181*VLOOKUP($E$1, PROPERTY_BASKET!$A$6:$J$9, 2, FALSE) + $F181*VLOOKUP($F$1, PROPERTY_BASKET!$A$6:$J$9, 2, FALSE)</f>
        <v>3.0933333333333328</v>
      </c>
      <c r="Y181">
        <f>$D181*VLOOKUP($D$1, PROPERTY_BASKET!$A$6:$J$9, 10, FALSE) + $E181*VLOOKUP($E$1, PROPERTY_BASKET!$A$6:$J$9, 10, FALSE) + $F181*VLOOKUP($F$1, PROPERTY_BASKET!$A$6:$J$9, 10, FALSE)</f>
        <v>23</v>
      </c>
      <c r="AG181" s="9">
        <f>_xlfn.XLOOKUP(G181,PROPERTY_BASKET!$S$1:$S$4,PROPERTY_BASKET!$X$1:$X$4)</f>
        <v>0.25</v>
      </c>
      <c r="AH181" s="9">
        <f>_xlfn.XLOOKUP($G181,PROPERTY_BASKET!$S$1:$S$4,PROPERTY_BASKET!$T$1:$T$4)</f>
        <v>44.055999999999997</v>
      </c>
      <c r="AI181" s="9">
        <f>_xlfn.XLOOKUP($G181,PROPERTY_BASKET!$S$1:$S$4,PROPERTY_BASKET!$U$1:$U$4)</f>
        <v>2.5299999999999998</v>
      </c>
      <c r="AJ181" s="9">
        <f>_xlfn.XLOOKUP($G181,PROPERTY_BASKET!$S$1:$S$4,PROPERTY_BASKET!$W$1:$W$4)</f>
        <v>2</v>
      </c>
      <c r="AK181" s="9">
        <f>_xlfn.XLOOKUP($I181,PROPERTY_BASKET!$Z$1:$Z$9,PROPERTY_BASKET!$AA$1:$AA$9)</f>
        <v>1.05</v>
      </c>
      <c r="AL181" s="9">
        <f>_xlfn.XLOOKUP($I181,PROPERTY_BASKET!$Z$1:$Z$9,PROPERTY_BASKET!$AB$1:$AB$9)</f>
        <v>40.24</v>
      </c>
      <c r="AM181" s="9">
        <f>_xlfn.XLOOKUP($I181,PROPERTY_BASKET!$Z$1:$Z$9,PROPERTY_BASKET!$AC$1:$AC$9)</f>
        <v>18.3</v>
      </c>
      <c r="AN181" s="9">
        <f>_xlfn.XLOOKUP($I181,PROPERTY_BASKET!$Z$1:$Z$9,PROPERTY_BASKET!$AD$1:$AD$9)</f>
        <v>4.24</v>
      </c>
      <c r="AO181" s="9">
        <f>_xlfn.XLOOKUP($I181,PROPERTY_BASKET!$Z$1:$Z$9,PROPERTY_BASKET!$AE$1:$AE$9)</f>
        <v>76.5</v>
      </c>
      <c r="AP181" s="9">
        <f>_xlfn.XLOOKUP($I181,PROPERTY_BASKET!$Z$1:$Z$9,PROPERTY_BASKET!$AF$1:$AF$9)</f>
        <v>-0.1</v>
      </c>
      <c r="AQ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1:53" ht="17.25" customHeight="1" x14ac:dyDescent="0.2">
      <c r="A182" s="9" t="s">
        <v>29</v>
      </c>
      <c r="B182" s="9" t="s">
        <v>29</v>
      </c>
      <c r="C182" s="9" t="s">
        <v>29</v>
      </c>
      <c r="D182" s="9">
        <f t="shared" si="12"/>
        <v>0</v>
      </c>
      <c r="E182" s="9">
        <f t="shared" si="13"/>
        <v>1</v>
      </c>
      <c r="F182" s="9">
        <f t="shared" si="14"/>
        <v>0</v>
      </c>
      <c r="G182" s="9" t="s">
        <v>31</v>
      </c>
      <c r="H182" s="9" t="str">
        <f t="shared" si="11"/>
        <v>BrBrBrFA</v>
      </c>
      <c r="I182" t="s">
        <v>39</v>
      </c>
      <c r="J182" s="11">
        <v>12.263</v>
      </c>
      <c r="K182" s="9">
        <f>_xlfn.XLOOKUP($G182,PROPERTY_BASKET!$S$1:$S$4,PROPERTY_BASKET!$U$1:$U$4)</f>
        <v>2.5299999999999998</v>
      </c>
      <c r="L182">
        <v>44.055999999999997</v>
      </c>
      <c r="M182">
        <v>0.25</v>
      </c>
      <c r="N182">
        <v>1.19</v>
      </c>
      <c r="O182">
        <v>207</v>
      </c>
      <c r="P182">
        <v>0.36</v>
      </c>
      <c r="Q182">
        <v>7.4169999999999998</v>
      </c>
      <c r="R182">
        <v>2.33</v>
      </c>
      <c r="S182">
        <v>82</v>
      </c>
      <c r="T182">
        <f>$D182*VLOOKUP($D$1, PROPERTY_BASKET!$A$6:$J$9, 5, FALSE) + $E182*VLOOKUP($E$1, PROPERTY_BASKET!$A$6:$J$9, 5, FALSE) + $F182*VLOOKUP($F$1, PROPERTY_BASKET!$A$6:$J$9, 5, FALSE)</f>
        <v>1.96</v>
      </c>
      <c r="U182">
        <f>$D182*VLOOKUP($D$1, PROPERTY_BASKET!$A$6:$J$9, 6, FALSE) + $E182*VLOOKUP($E$1, PROPERTY_BASKET!$A$6:$J$9, 6, FALSE) + $F182*VLOOKUP($F$1, PROPERTY_BASKET!$A$6:$J$9, 6, FALSE)</f>
        <v>79.900000000000006</v>
      </c>
      <c r="V182">
        <f>$D182*VLOOKUP($D$1, PROPERTY_BASKET!$A$6:$J$9, 4, FALSE) + $E182*VLOOKUP($E$1, PROPERTY_BASKET!$A$6:$J$9, 4, FALSE) + $F182*VLOOKUP($F$1, PROPERTY_BASKET!$A$6:$J$9, 4, FALSE)</f>
        <v>3.3650000000000002</v>
      </c>
      <c r="W182">
        <f>$D182*VLOOKUP($D$1, PROPERTY_BASKET!$A$6:$J$9, 3, FALSE) + $E182*VLOOKUP($E$1, PROPERTY_BASKET!$A$6:$J$9, 3, FALSE) + $F182*VLOOKUP($F$1, PROPERTY_BASKET!$A$6:$J$9, 3, FALSE)</f>
        <v>11.814</v>
      </c>
      <c r="X182">
        <f>$D182*VLOOKUP($D$1, PROPERTY_BASKET!$A$6:$J$9, 2, FALSE) + $E182*VLOOKUP($E$1, PROPERTY_BASKET!$A$6:$J$9, 2, FALSE) + $F182*VLOOKUP($F$1, PROPERTY_BASKET!$A$6:$J$9, 2, FALSE)</f>
        <v>2.96</v>
      </c>
      <c r="Y182">
        <f>$D182*VLOOKUP($D$1, PROPERTY_BASKET!$A$6:$J$9, 10, FALSE) + $E182*VLOOKUP($E$1, PROPERTY_BASKET!$A$6:$J$9, 10, FALSE) + $F182*VLOOKUP($F$1, PROPERTY_BASKET!$A$6:$J$9, 10, FALSE)</f>
        <v>35</v>
      </c>
      <c r="AG182" s="9">
        <f>_xlfn.XLOOKUP(G182,PROPERTY_BASKET!$S$1:$S$4,PROPERTY_BASKET!$X$1:$X$4)</f>
        <v>0.25</v>
      </c>
      <c r="AH182" s="9">
        <f>_xlfn.XLOOKUP($G182,PROPERTY_BASKET!$S$1:$S$4,PROPERTY_BASKET!$T$1:$T$4)</f>
        <v>44.055999999999997</v>
      </c>
      <c r="AI182" s="9">
        <f>_xlfn.XLOOKUP($G182,PROPERTY_BASKET!$S$1:$S$4,PROPERTY_BASKET!$U$1:$U$4)</f>
        <v>2.5299999999999998</v>
      </c>
      <c r="AJ182" s="9">
        <f>_xlfn.XLOOKUP($G182,PROPERTY_BASKET!$S$1:$S$4,PROPERTY_BASKET!$W$1:$W$4)</f>
        <v>2</v>
      </c>
      <c r="AK182" s="9">
        <f>_xlfn.XLOOKUP($I182,PROPERTY_BASKET!$Z$1:$Z$9,PROPERTY_BASKET!$AA$1:$AA$9)</f>
        <v>0.78</v>
      </c>
      <c r="AL182" s="9">
        <f>_xlfn.XLOOKUP($I182,PROPERTY_BASKET!$Z$1:$Z$9,PROPERTY_BASKET!$AB$1:$AB$9)</f>
        <v>20.7</v>
      </c>
      <c r="AM182" s="9">
        <f>_xlfn.XLOOKUP($I182,PROPERTY_BASKET!$Z$1:$Z$9,PROPERTY_BASKET!$AC$1:$AC$9)</f>
        <v>17.5</v>
      </c>
      <c r="AN182" s="9">
        <f>_xlfn.XLOOKUP($I182,PROPERTY_BASKET!$Z$1:$Z$9,PROPERTY_BASKET!$AD$1:$AD$9)</f>
        <v>2.69</v>
      </c>
      <c r="AO182" s="9">
        <f>_xlfn.XLOOKUP($I182,PROPERTY_BASKET!$Z$1:$Z$9,PROPERTY_BASKET!$AE$1:$AE$9)</f>
        <v>73.7</v>
      </c>
      <c r="AP182" s="9">
        <f>_xlfn.XLOOKUP($I182,PROPERTY_BASKET!$Z$1:$Z$9,PROPERTY_BASKET!$AF$1:$AF$9)</f>
        <v>-0.11</v>
      </c>
      <c r="AQ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1:53" ht="17.25" customHeight="1" x14ac:dyDescent="0.2">
      <c r="A183" s="9" t="s">
        <v>36</v>
      </c>
      <c r="B183" s="9" t="s">
        <v>29</v>
      </c>
      <c r="C183" s="9" t="s">
        <v>30</v>
      </c>
      <c r="D183" s="9">
        <f t="shared" si="12"/>
        <v>0.33333333333333331</v>
      </c>
      <c r="E183" s="9">
        <f t="shared" si="13"/>
        <v>0.33333333333333331</v>
      </c>
      <c r="F183" s="9">
        <f t="shared" si="14"/>
        <v>0.33333333333333331</v>
      </c>
      <c r="G183" s="9" t="s">
        <v>35</v>
      </c>
      <c r="H183" s="9" t="str">
        <f t="shared" si="11"/>
        <v>IBrClMA</v>
      </c>
      <c r="I183" t="s">
        <v>41</v>
      </c>
      <c r="J183" s="11">
        <v>12.263</v>
      </c>
      <c r="K183" s="9">
        <f>_xlfn.XLOOKUP($G183,PROPERTY_BASKET!$S$1:$S$4,PROPERTY_BASKET!$U$1:$U$4)</f>
        <v>2.17</v>
      </c>
      <c r="L183">
        <v>32.07</v>
      </c>
      <c r="M183">
        <v>2.2999999999999998</v>
      </c>
      <c r="N183">
        <v>1.19</v>
      </c>
      <c r="O183">
        <v>207</v>
      </c>
      <c r="P183">
        <v>0.36</v>
      </c>
      <c r="Q183">
        <v>7.4169999999999998</v>
      </c>
      <c r="R183">
        <v>2.33</v>
      </c>
      <c r="S183">
        <v>82</v>
      </c>
      <c r="T183">
        <f>$D183*VLOOKUP($D$1, PROPERTY_BASKET!$A$6:$J$9, 5, FALSE) + $E183*VLOOKUP($E$1, PROPERTY_BASKET!$A$6:$J$9, 5, FALSE) + $F183*VLOOKUP($F$1, PROPERTY_BASKET!$A$6:$J$9, 5, FALSE)</f>
        <v>1.9166666666666665</v>
      </c>
      <c r="U183">
        <f>$D183*VLOOKUP($D$1, PROPERTY_BASKET!$A$6:$J$9, 6, FALSE) + $E183*VLOOKUP($E$1, PROPERTY_BASKET!$A$6:$J$9, 6, FALSE) + $F183*VLOOKUP($F$1, PROPERTY_BASKET!$A$6:$J$9, 6, FALSE)</f>
        <v>80.75</v>
      </c>
      <c r="V183">
        <f>$D183*VLOOKUP($D$1, PROPERTY_BASKET!$A$6:$J$9, 4, FALSE) + $E183*VLOOKUP($E$1, PROPERTY_BASKET!$A$6:$J$9, 4, FALSE) + $F183*VLOOKUP($F$1, PROPERTY_BASKET!$A$6:$J$9, 4, FALSE)</f>
        <v>3.3473333333333333</v>
      </c>
      <c r="W183">
        <f>$D183*VLOOKUP($D$1, PROPERTY_BASKET!$A$6:$J$9, 3, FALSE) + $E183*VLOOKUP($E$1, PROPERTY_BASKET!$A$6:$J$9, 3, FALSE) + $F183*VLOOKUP($F$1, PROPERTY_BASKET!$A$6:$J$9, 3, FALSE)</f>
        <v>11.744333333333332</v>
      </c>
      <c r="X183">
        <f>$D183*VLOOKUP($D$1, PROPERTY_BASKET!$A$6:$J$9, 2, FALSE) + $E183*VLOOKUP($E$1, PROPERTY_BASKET!$A$6:$J$9, 2, FALSE) + $F183*VLOOKUP($F$1, PROPERTY_BASKET!$A$6:$J$9, 2, FALSE)</f>
        <v>2.9266666666666667</v>
      </c>
      <c r="Y183">
        <f>$D183*VLOOKUP($D$1, PROPERTY_BASKET!$A$6:$J$9, 10, FALSE) + $E183*VLOOKUP($E$1, PROPERTY_BASKET!$A$6:$J$9, 10, FALSE) + $F183*VLOOKUP($F$1, PROPERTY_BASKET!$A$6:$J$9, 10, FALSE)</f>
        <v>35</v>
      </c>
      <c r="AG183" s="9">
        <f>_xlfn.XLOOKUP(G183,PROPERTY_BASKET!$S$1:$S$4,PROPERTY_BASKET!$X$1:$X$4)</f>
        <v>2.2999999999999998</v>
      </c>
      <c r="AH183" s="9">
        <f>_xlfn.XLOOKUP($G183,PROPERTY_BASKET!$S$1:$S$4,PROPERTY_BASKET!$T$1:$T$4)</f>
        <v>32.07</v>
      </c>
      <c r="AI183" s="9">
        <f>_xlfn.XLOOKUP($G183,PROPERTY_BASKET!$S$1:$S$4,PROPERTY_BASKET!$U$1:$U$4)</f>
        <v>2.17</v>
      </c>
      <c r="AJ183" s="9">
        <f>_xlfn.XLOOKUP($G183,PROPERTY_BASKET!$S$1:$S$4,PROPERTY_BASKET!$W$1:$W$4)</f>
        <v>3</v>
      </c>
      <c r="AK183" s="9">
        <f>_xlfn.XLOOKUP($I183,PROPERTY_BASKET!$Z$1:$Z$9,PROPERTY_BASKET!$AA$1:$AA$9)</f>
        <v>1.05</v>
      </c>
      <c r="AL183" s="9">
        <f>_xlfn.XLOOKUP($I183,PROPERTY_BASKET!$Z$1:$Z$9,PROPERTY_BASKET!$AB$1:$AB$9)</f>
        <v>40.24</v>
      </c>
      <c r="AM183" s="9">
        <f>_xlfn.XLOOKUP($I183,PROPERTY_BASKET!$Z$1:$Z$9,PROPERTY_BASKET!$AC$1:$AC$9)</f>
        <v>18.3</v>
      </c>
      <c r="AN183" s="9">
        <f>_xlfn.XLOOKUP($I183,PROPERTY_BASKET!$Z$1:$Z$9,PROPERTY_BASKET!$AD$1:$AD$9)</f>
        <v>4.24</v>
      </c>
      <c r="AO183" s="9">
        <f>_xlfn.XLOOKUP($I183,PROPERTY_BASKET!$Z$1:$Z$9,PROPERTY_BASKET!$AE$1:$AE$9)</f>
        <v>76.5</v>
      </c>
      <c r="AP183" s="9">
        <f>_xlfn.XLOOKUP($I183,PROPERTY_BASKET!$Z$1:$Z$9,PROPERTY_BASKET!$AF$1:$AF$9)</f>
        <v>-0.1</v>
      </c>
      <c r="AQ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spans="1:53" ht="17.25" customHeight="1" x14ac:dyDescent="0.2">
      <c r="A184" s="9" t="s">
        <v>29</v>
      </c>
      <c r="B184" s="9" t="s">
        <v>29</v>
      </c>
      <c r="C184" s="9" t="s">
        <v>30</v>
      </c>
      <c r="D184" s="9">
        <f t="shared" si="12"/>
        <v>0.33333333333333331</v>
      </c>
      <c r="E184" s="9">
        <f t="shared" si="13"/>
        <v>0.66666666666666663</v>
      </c>
      <c r="F184" s="9">
        <f t="shared" si="14"/>
        <v>0</v>
      </c>
      <c r="G184" s="9" t="s">
        <v>33</v>
      </c>
      <c r="H184" s="9" t="str">
        <f t="shared" si="11"/>
        <v>BrBrClCs</v>
      </c>
      <c r="I184" t="s">
        <v>41</v>
      </c>
      <c r="J184" s="11">
        <v>12.2506</v>
      </c>
      <c r="K184" s="9">
        <f>_xlfn.XLOOKUP($G184,PROPERTY_BASKET!$S$1:$S$4,PROPERTY_BASKET!$U$1:$U$4)</f>
        <v>1.7</v>
      </c>
      <c r="L184">
        <v>132.91</v>
      </c>
      <c r="M184">
        <v>0</v>
      </c>
      <c r="N184">
        <v>1.19</v>
      </c>
      <c r="O184">
        <v>207</v>
      </c>
      <c r="P184">
        <v>0.36</v>
      </c>
      <c r="Q184">
        <v>7.4169999999999998</v>
      </c>
      <c r="R184">
        <v>2.33</v>
      </c>
      <c r="S184">
        <v>82</v>
      </c>
      <c r="T184">
        <f>$D184*VLOOKUP($D$1, PROPERTY_BASKET!$A$6:$J$9, 5, FALSE) + $E184*VLOOKUP($E$1, PROPERTY_BASKET!$A$6:$J$9, 5, FALSE) + $F184*VLOOKUP($F$1, PROPERTY_BASKET!$A$6:$J$9, 5, FALSE)</f>
        <v>1.91</v>
      </c>
      <c r="U184">
        <f>$D184*VLOOKUP($D$1, PROPERTY_BASKET!$A$6:$J$9, 6, FALSE) + $E184*VLOOKUP($E$1, PROPERTY_BASKET!$A$6:$J$9, 6, FALSE) + $F184*VLOOKUP($F$1, PROPERTY_BASKET!$A$6:$J$9, 6, FALSE)</f>
        <v>65.083333333333329</v>
      </c>
      <c r="V184">
        <f>$D184*VLOOKUP($D$1, PROPERTY_BASKET!$A$6:$J$9, 4, FALSE) + $E184*VLOOKUP($E$1, PROPERTY_BASKET!$A$6:$J$9, 4, FALSE) + $F184*VLOOKUP($F$1, PROPERTY_BASKET!$A$6:$J$9, 4, FALSE)</f>
        <v>3.4489999999999998</v>
      </c>
      <c r="W184">
        <f>$D184*VLOOKUP($D$1, PROPERTY_BASKET!$A$6:$J$9, 3, FALSE) + $E184*VLOOKUP($E$1, PROPERTY_BASKET!$A$6:$J$9, 3, FALSE) + $F184*VLOOKUP($F$1, PROPERTY_BASKET!$A$6:$J$9, 3, FALSE)</f>
        <v>12.198666666666666</v>
      </c>
      <c r="X184">
        <f>$D184*VLOOKUP($D$1, PROPERTY_BASKET!$A$6:$J$9, 2, FALSE) + $E184*VLOOKUP($E$1, PROPERTY_BASKET!$A$6:$J$9, 2, FALSE) + $F184*VLOOKUP($F$1, PROPERTY_BASKET!$A$6:$J$9, 2, FALSE)</f>
        <v>3.0266666666666664</v>
      </c>
      <c r="Y184">
        <f>$D184*VLOOKUP($D$1, PROPERTY_BASKET!$A$6:$J$9, 10, FALSE) + $E184*VLOOKUP($E$1, PROPERTY_BASKET!$A$6:$J$9, 10, FALSE) + $F184*VLOOKUP($F$1, PROPERTY_BASKET!$A$6:$J$9, 10, FALSE)</f>
        <v>29</v>
      </c>
      <c r="AG184" s="9">
        <f>_xlfn.XLOOKUP(G184,PROPERTY_BASKET!$S$1:$S$4,PROPERTY_BASKET!$X$1:$X$4)</f>
        <v>0</v>
      </c>
      <c r="AH184" s="9">
        <f>_xlfn.XLOOKUP($G184,PROPERTY_BASKET!$S$1:$S$4,PROPERTY_BASKET!$T$1:$T$4)</f>
        <v>132.91</v>
      </c>
      <c r="AI184" s="9">
        <f>_xlfn.XLOOKUP($G184,PROPERTY_BASKET!$S$1:$S$4,PROPERTY_BASKET!$U$1:$U$4)</f>
        <v>1.7</v>
      </c>
      <c r="AJ184" s="9">
        <f>_xlfn.XLOOKUP($G184,PROPERTY_BASKET!$S$1:$S$4,PROPERTY_BASKET!$W$1:$W$4)</f>
        <v>0</v>
      </c>
      <c r="AK184" s="9">
        <f>_xlfn.XLOOKUP($I184,PROPERTY_BASKET!$Z$1:$Z$9,PROPERTY_BASKET!$AA$1:$AA$9)</f>
        <v>1.05</v>
      </c>
      <c r="AL184" s="9">
        <f>_xlfn.XLOOKUP($I184,PROPERTY_BASKET!$Z$1:$Z$9,PROPERTY_BASKET!$AB$1:$AB$9)</f>
        <v>40.24</v>
      </c>
      <c r="AM184" s="9">
        <f>_xlfn.XLOOKUP($I184,PROPERTY_BASKET!$Z$1:$Z$9,PROPERTY_BASKET!$AC$1:$AC$9)</f>
        <v>18.3</v>
      </c>
      <c r="AN184" s="9">
        <f>_xlfn.XLOOKUP($I184,PROPERTY_BASKET!$Z$1:$Z$9,PROPERTY_BASKET!$AD$1:$AD$9)</f>
        <v>4.24</v>
      </c>
      <c r="AO184" s="9">
        <f>_xlfn.XLOOKUP($I184,PROPERTY_BASKET!$Z$1:$Z$9,PROPERTY_BASKET!$AE$1:$AE$9)</f>
        <v>76.5</v>
      </c>
      <c r="AP184" s="9">
        <f>_xlfn.XLOOKUP($I184,PROPERTY_BASKET!$Z$1:$Z$9,PROPERTY_BASKET!$AF$1:$AF$9)</f>
        <v>-0.1</v>
      </c>
      <c r="AQ184" s="9"/>
      <c r="AS184" s="9"/>
      <c r="AT184" s="9"/>
      <c r="AU184" s="9"/>
      <c r="AV184" s="9"/>
      <c r="AW184" s="9"/>
      <c r="AX184" s="9"/>
      <c r="AY184" s="9"/>
      <c r="AZ184" s="9"/>
      <c r="BA184" s="9"/>
    </row>
    <row r="185" spans="1:53" ht="17.25" customHeight="1" x14ac:dyDescent="0.2">
      <c r="A185" s="9" t="s">
        <v>36</v>
      </c>
      <c r="B185" s="9" t="s">
        <v>36</v>
      </c>
      <c r="C185" s="9" t="s">
        <v>29</v>
      </c>
      <c r="D185" s="9">
        <f t="shared" si="12"/>
        <v>0</v>
      </c>
      <c r="E185" s="9">
        <f t="shared" si="13"/>
        <v>0.33333333333333331</v>
      </c>
      <c r="F185" s="9">
        <f t="shared" si="14"/>
        <v>0.66666666666666663</v>
      </c>
      <c r="G185" s="9" t="s">
        <v>35</v>
      </c>
      <c r="H185" s="9" t="str">
        <f t="shared" si="11"/>
        <v>IIBrMA</v>
      </c>
      <c r="I185" t="s">
        <v>41</v>
      </c>
      <c r="J185" s="11">
        <v>12.220599999999999</v>
      </c>
      <c r="K185" s="9">
        <f>_xlfn.XLOOKUP($G185,PROPERTY_BASKET!$S$1:$S$4,PROPERTY_BASKET!$U$1:$U$4)</f>
        <v>2.17</v>
      </c>
      <c r="L185">
        <v>32.07</v>
      </c>
      <c r="M185">
        <v>2.2999999999999998</v>
      </c>
      <c r="N185">
        <v>1.19</v>
      </c>
      <c r="O185">
        <v>207</v>
      </c>
      <c r="P185">
        <v>0.36</v>
      </c>
      <c r="Q185">
        <v>7.4169999999999998</v>
      </c>
      <c r="R185">
        <v>2.33</v>
      </c>
      <c r="S185">
        <v>82</v>
      </c>
      <c r="T185">
        <f>$D185*VLOOKUP($D$1, PROPERTY_BASKET!$A$6:$J$9, 5, FALSE) + $E185*VLOOKUP($E$1, PROPERTY_BASKET!$A$6:$J$9, 5, FALSE) + $F185*VLOOKUP($F$1, PROPERTY_BASKET!$A$6:$J$9, 5, FALSE)</f>
        <v>1.9733333333333332</v>
      </c>
      <c r="U185">
        <f>$D185*VLOOKUP($D$1, PROPERTY_BASKET!$A$6:$J$9, 6, FALSE) + $E185*VLOOKUP($E$1, PROPERTY_BASKET!$A$6:$J$9, 6, FALSE) + $F185*VLOOKUP($F$1, PROPERTY_BASKET!$A$6:$J$9, 6, FALSE)</f>
        <v>111.23333333333332</v>
      </c>
      <c r="V185">
        <f>$D185*VLOOKUP($D$1, PROPERTY_BASKET!$A$6:$J$9, 4, FALSE) + $E185*VLOOKUP($E$1, PROPERTY_BASKET!$A$6:$J$9, 4, FALSE) + $F185*VLOOKUP($F$1, PROPERTY_BASKET!$A$6:$J$9, 4, FALSE)</f>
        <v>3.1616666666666666</v>
      </c>
      <c r="W185">
        <f>$D185*VLOOKUP($D$1, PROPERTY_BASKET!$A$6:$J$9, 3, FALSE) + $E185*VLOOKUP($E$1, PROPERTY_BASKET!$A$6:$J$9, 3, FALSE) + $F185*VLOOKUP($F$1, PROPERTY_BASKET!$A$6:$J$9, 3, FALSE)</f>
        <v>10.905333333333333</v>
      </c>
      <c r="X185">
        <f>$D185*VLOOKUP($D$1, PROPERTY_BASKET!$A$6:$J$9, 2, FALSE) + $E185*VLOOKUP($E$1, PROPERTY_BASKET!$A$6:$J$9, 2, FALSE) + $F185*VLOOKUP($F$1, PROPERTY_BASKET!$A$6:$J$9, 2, FALSE)</f>
        <v>2.76</v>
      </c>
      <c r="Y185">
        <f>$D185*VLOOKUP($D$1, PROPERTY_BASKET!$A$6:$J$9, 10, FALSE) + $E185*VLOOKUP($E$1, PROPERTY_BASKET!$A$6:$J$9, 10, FALSE) + $F185*VLOOKUP($F$1, PROPERTY_BASKET!$A$6:$J$9, 10, FALSE)</f>
        <v>46.999999999999993</v>
      </c>
      <c r="AG185" s="9">
        <f>_xlfn.XLOOKUP(G185,PROPERTY_BASKET!$S$1:$S$4,PROPERTY_BASKET!$X$1:$X$4)</f>
        <v>2.2999999999999998</v>
      </c>
      <c r="AH185" s="9">
        <f>_xlfn.XLOOKUP($G185,PROPERTY_BASKET!$S$1:$S$4,PROPERTY_BASKET!$T$1:$T$4)</f>
        <v>32.07</v>
      </c>
      <c r="AI185" s="9">
        <f>_xlfn.XLOOKUP($G185,PROPERTY_BASKET!$S$1:$S$4,PROPERTY_BASKET!$U$1:$U$4)</f>
        <v>2.17</v>
      </c>
      <c r="AJ185" s="9">
        <f>_xlfn.XLOOKUP($G185,PROPERTY_BASKET!$S$1:$S$4,PROPERTY_BASKET!$W$1:$W$4)</f>
        <v>3</v>
      </c>
      <c r="AK185" s="9">
        <f>_xlfn.XLOOKUP($I185,PROPERTY_BASKET!$Z$1:$Z$9,PROPERTY_BASKET!$AA$1:$AA$9)</f>
        <v>1.05</v>
      </c>
      <c r="AL185" s="9">
        <f>_xlfn.XLOOKUP($I185,PROPERTY_BASKET!$Z$1:$Z$9,PROPERTY_BASKET!$AB$1:$AB$9)</f>
        <v>40.24</v>
      </c>
      <c r="AM185" s="9">
        <f>_xlfn.XLOOKUP($I185,PROPERTY_BASKET!$Z$1:$Z$9,PROPERTY_BASKET!$AC$1:$AC$9)</f>
        <v>18.3</v>
      </c>
      <c r="AN185" s="9">
        <f>_xlfn.XLOOKUP($I185,PROPERTY_BASKET!$Z$1:$Z$9,PROPERTY_BASKET!$AD$1:$AD$9)</f>
        <v>4.24</v>
      </c>
      <c r="AO185" s="9">
        <f>_xlfn.XLOOKUP($I185,PROPERTY_BASKET!$Z$1:$Z$9,PROPERTY_BASKET!$AE$1:$AE$9)</f>
        <v>76.5</v>
      </c>
      <c r="AP185" s="9">
        <f>_xlfn.XLOOKUP($I185,PROPERTY_BASKET!$Z$1:$Z$9,PROPERTY_BASKET!$AF$1:$AF$9)</f>
        <v>-0.1</v>
      </c>
      <c r="AQ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spans="1:53" ht="17.25" customHeight="1" x14ac:dyDescent="0.2">
      <c r="A186" s="9" t="s">
        <v>36</v>
      </c>
      <c r="B186" s="9" t="s">
        <v>29</v>
      </c>
      <c r="C186" s="9" t="s">
        <v>29</v>
      </c>
      <c r="D186" s="9">
        <f t="shared" si="12"/>
        <v>0</v>
      </c>
      <c r="E186" s="9">
        <f t="shared" si="13"/>
        <v>0.66666666666666663</v>
      </c>
      <c r="F186" s="9">
        <f t="shared" si="14"/>
        <v>0.33333333333333331</v>
      </c>
      <c r="G186" s="9" t="s">
        <v>31</v>
      </c>
      <c r="H186" s="9" t="str">
        <f t="shared" si="11"/>
        <v>IBrBrFA</v>
      </c>
      <c r="I186" t="s">
        <v>40</v>
      </c>
      <c r="J186" s="11">
        <v>12.1778</v>
      </c>
      <c r="K186" s="9">
        <f>_xlfn.XLOOKUP($G186,PROPERTY_BASKET!$S$1:$S$4,PROPERTY_BASKET!$U$1:$U$4)</f>
        <v>2.5299999999999998</v>
      </c>
      <c r="L186">
        <v>44.055999999999997</v>
      </c>
      <c r="M186">
        <v>0.25</v>
      </c>
      <c r="N186">
        <v>1.19</v>
      </c>
      <c r="O186">
        <v>207</v>
      </c>
      <c r="P186">
        <v>0.36</v>
      </c>
      <c r="Q186">
        <v>7.4169999999999998</v>
      </c>
      <c r="R186">
        <v>2.33</v>
      </c>
      <c r="S186">
        <v>82</v>
      </c>
      <c r="T186">
        <f>$D186*VLOOKUP($D$1, PROPERTY_BASKET!$A$6:$J$9, 5, FALSE) + $E186*VLOOKUP($E$1, PROPERTY_BASKET!$A$6:$J$9, 5, FALSE) + $F186*VLOOKUP($F$1, PROPERTY_BASKET!$A$6:$J$9, 5, FALSE)</f>
        <v>1.9666666666666666</v>
      </c>
      <c r="U186">
        <f>$D186*VLOOKUP($D$1, PROPERTY_BASKET!$A$6:$J$9, 6, FALSE) + $E186*VLOOKUP($E$1, PROPERTY_BASKET!$A$6:$J$9, 6, FALSE) + $F186*VLOOKUP($F$1, PROPERTY_BASKET!$A$6:$J$9, 6, FALSE)</f>
        <v>95.566666666666663</v>
      </c>
      <c r="V186">
        <f>$D186*VLOOKUP($D$1, PROPERTY_BASKET!$A$6:$J$9, 4, FALSE) + $E186*VLOOKUP($E$1, PROPERTY_BASKET!$A$6:$J$9, 4, FALSE) + $F186*VLOOKUP($F$1, PROPERTY_BASKET!$A$6:$J$9, 4, FALSE)</f>
        <v>3.2633333333333332</v>
      </c>
      <c r="W186">
        <f>$D186*VLOOKUP($D$1, PROPERTY_BASKET!$A$6:$J$9, 3, FALSE) + $E186*VLOOKUP($E$1, PROPERTY_BASKET!$A$6:$J$9, 3, FALSE) + $F186*VLOOKUP($F$1, PROPERTY_BASKET!$A$6:$J$9, 3, FALSE)</f>
        <v>11.359666666666666</v>
      </c>
      <c r="X186">
        <f>$D186*VLOOKUP($D$1, PROPERTY_BASKET!$A$6:$J$9, 2, FALSE) + $E186*VLOOKUP($E$1, PROPERTY_BASKET!$A$6:$J$9, 2, FALSE) + $F186*VLOOKUP($F$1, PROPERTY_BASKET!$A$6:$J$9, 2, FALSE)</f>
        <v>2.86</v>
      </c>
      <c r="Y186">
        <f>$D186*VLOOKUP($D$1, PROPERTY_BASKET!$A$6:$J$9, 10, FALSE) + $E186*VLOOKUP($E$1, PROPERTY_BASKET!$A$6:$J$9, 10, FALSE) + $F186*VLOOKUP($F$1, PROPERTY_BASKET!$A$6:$J$9, 10, FALSE)</f>
        <v>41</v>
      </c>
      <c r="AG186" s="9">
        <f>_xlfn.XLOOKUP(G186,PROPERTY_BASKET!$S$1:$S$4,PROPERTY_BASKET!$X$1:$X$4)</f>
        <v>0.25</v>
      </c>
      <c r="AH186" s="9">
        <f>_xlfn.XLOOKUP($G186,PROPERTY_BASKET!$S$1:$S$4,PROPERTY_BASKET!$T$1:$T$4)</f>
        <v>44.055999999999997</v>
      </c>
      <c r="AI186" s="9">
        <f>_xlfn.XLOOKUP($G186,PROPERTY_BASKET!$S$1:$S$4,PROPERTY_BASKET!$U$1:$U$4)</f>
        <v>2.5299999999999998</v>
      </c>
      <c r="AJ186" s="9">
        <f>_xlfn.XLOOKUP($G186,PROPERTY_BASKET!$S$1:$S$4,PROPERTY_BASKET!$W$1:$W$4)</f>
        <v>2</v>
      </c>
      <c r="AK186" s="9">
        <f>_xlfn.XLOOKUP($I186,PROPERTY_BASKET!$Z$1:$Z$9,PROPERTY_BASKET!$AA$1:$AA$9)</f>
        <v>0.85</v>
      </c>
      <c r="AL186" s="9">
        <f>_xlfn.XLOOKUP($I186,PROPERTY_BASKET!$Z$1:$Z$9,PROPERTY_BASKET!$AB$1:$AB$9)</f>
        <v>10.9</v>
      </c>
      <c r="AM186" s="9">
        <f>_xlfn.XLOOKUP($I186,PROPERTY_BASKET!$Z$1:$Z$9,PROPERTY_BASKET!$AC$1:$AC$9)</f>
        <v>1</v>
      </c>
      <c r="AN186" s="9">
        <f>_xlfn.XLOOKUP($I186,PROPERTY_BASKET!$Z$1:$Z$9,PROPERTY_BASKET!$AD$1:$AD$9)</f>
        <v>2.8</v>
      </c>
      <c r="AO186" s="9">
        <f>_xlfn.XLOOKUP($I186,PROPERTY_BASKET!$Z$1:$Z$9,PROPERTY_BASKET!$AE$1:$AE$9)</f>
        <v>82.5</v>
      </c>
      <c r="AP186" s="9">
        <f>_xlfn.XLOOKUP($I186,PROPERTY_BASKET!$Z$1:$Z$9,PROPERTY_BASKET!$AF$1:$AF$9)</f>
        <v>-0.08</v>
      </c>
      <c r="AQ186" s="9"/>
      <c r="AS186" s="9"/>
      <c r="AT186" s="9"/>
      <c r="AU186" s="9"/>
      <c r="AV186" s="9"/>
      <c r="AW186" s="9"/>
      <c r="AX186" s="9"/>
      <c r="AY186" s="9"/>
      <c r="AZ186" s="9"/>
      <c r="BA186" s="9"/>
    </row>
    <row r="187" spans="1:53" ht="17.25" customHeight="1" x14ac:dyDescent="0.2">
      <c r="A187" s="9" t="s">
        <v>36</v>
      </c>
      <c r="B187" s="9" t="s">
        <v>36</v>
      </c>
      <c r="C187" s="9" t="s">
        <v>36</v>
      </c>
      <c r="D187" s="9">
        <f t="shared" si="12"/>
        <v>0</v>
      </c>
      <c r="E187" s="9">
        <f t="shared" si="13"/>
        <v>0</v>
      </c>
      <c r="F187" s="9">
        <f t="shared" si="14"/>
        <v>1</v>
      </c>
      <c r="G187" s="9" t="s">
        <v>35</v>
      </c>
      <c r="H187" s="9" t="str">
        <f t="shared" si="11"/>
        <v>IIIMA</v>
      </c>
      <c r="I187" t="s">
        <v>40</v>
      </c>
      <c r="J187" s="11">
        <v>12.171099999999999</v>
      </c>
      <c r="K187" s="9">
        <f>_xlfn.XLOOKUP($G187,PROPERTY_BASKET!$S$1:$S$4,PROPERTY_BASKET!$U$1:$U$4)</f>
        <v>2.17</v>
      </c>
      <c r="L187">
        <v>32.07</v>
      </c>
      <c r="M187">
        <v>2.2999999999999998</v>
      </c>
      <c r="N187">
        <v>1.19</v>
      </c>
      <c r="O187">
        <v>207</v>
      </c>
      <c r="P187">
        <v>0.36</v>
      </c>
      <c r="Q187">
        <v>7.4169999999999998</v>
      </c>
      <c r="R187">
        <v>2.33</v>
      </c>
      <c r="S187">
        <v>82</v>
      </c>
      <c r="T187">
        <f>$D187*VLOOKUP($D$1, PROPERTY_BASKET!$A$6:$J$9, 5, FALSE) + $E187*VLOOKUP($E$1, PROPERTY_BASKET!$A$6:$J$9, 5, FALSE) + $F187*VLOOKUP($F$1, PROPERTY_BASKET!$A$6:$J$9, 5, FALSE)</f>
        <v>1.98</v>
      </c>
      <c r="U187">
        <f>$D187*VLOOKUP($D$1, PROPERTY_BASKET!$A$6:$J$9, 6, FALSE) + $E187*VLOOKUP($E$1, PROPERTY_BASKET!$A$6:$J$9, 6, FALSE) + $F187*VLOOKUP($F$1, PROPERTY_BASKET!$A$6:$J$9, 6, FALSE)</f>
        <v>126.9</v>
      </c>
      <c r="V187">
        <f>$D187*VLOOKUP($D$1, PROPERTY_BASKET!$A$6:$J$9, 4, FALSE) + $E187*VLOOKUP($E$1, PROPERTY_BASKET!$A$6:$J$9, 4, FALSE) + $F187*VLOOKUP($F$1, PROPERTY_BASKET!$A$6:$J$9, 4, FALSE)</f>
        <v>3.06</v>
      </c>
      <c r="W187">
        <f>$D187*VLOOKUP($D$1, PROPERTY_BASKET!$A$6:$J$9, 3, FALSE) + $E187*VLOOKUP($E$1, PROPERTY_BASKET!$A$6:$J$9, 3, FALSE) + $F187*VLOOKUP($F$1, PROPERTY_BASKET!$A$6:$J$9, 3, FALSE)</f>
        <v>10.451000000000001</v>
      </c>
      <c r="X187">
        <f>$D187*VLOOKUP($D$1, PROPERTY_BASKET!$A$6:$J$9, 2, FALSE) + $E187*VLOOKUP($E$1, PROPERTY_BASKET!$A$6:$J$9, 2, FALSE) + $F187*VLOOKUP($F$1, PROPERTY_BASKET!$A$6:$J$9, 2, FALSE)</f>
        <v>2.66</v>
      </c>
      <c r="Y187">
        <f>$D187*VLOOKUP($D$1, PROPERTY_BASKET!$A$6:$J$9, 10, FALSE) + $E187*VLOOKUP($E$1, PROPERTY_BASKET!$A$6:$J$9, 10, FALSE) + $F187*VLOOKUP($F$1, PROPERTY_BASKET!$A$6:$J$9, 10, FALSE)</f>
        <v>53</v>
      </c>
      <c r="AG187" s="9">
        <f>_xlfn.XLOOKUP(G187,PROPERTY_BASKET!$S$1:$S$4,PROPERTY_BASKET!$X$1:$X$4)</f>
        <v>2.2999999999999998</v>
      </c>
      <c r="AH187" s="9">
        <f>_xlfn.XLOOKUP($G187,PROPERTY_BASKET!$S$1:$S$4,PROPERTY_BASKET!$T$1:$T$4)</f>
        <v>32.07</v>
      </c>
      <c r="AI187" s="9">
        <f>_xlfn.XLOOKUP($G187,PROPERTY_BASKET!$S$1:$S$4,PROPERTY_BASKET!$U$1:$U$4)</f>
        <v>2.17</v>
      </c>
      <c r="AJ187" s="9">
        <f>_xlfn.XLOOKUP($G187,PROPERTY_BASKET!$S$1:$S$4,PROPERTY_BASKET!$W$1:$W$4)</f>
        <v>3</v>
      </c>
      <c r="AK187" s="9">
        <f>_xlfn.XLOOKUP($I187,PROPERTY_BASKET!$Z$1:$Z$9,PROPERTY_BASKET!$AA$1:$AA$9)</f>
        <v>0.85</v>
      </c>
      <c r="AL187" s="9">
        <f>_xlfn.XLOOKUP($I187,PROPERTY_BASKET!$Z$1:$Z$9,PROPERTY_BASKET!$AB$1:$AB$9)</f>
        <v>10.9</v>
      </c>
      <c r="AM187" s="9">
        <f>_xlfn.XLOOKUP($I187,PROPERTY_BASKET!$Z$1:$Z$9,PROPERTY_BASKET!$AC$1:$AC$9)</f>
        <v>1</v>
      </c>
      <c r="AN187" s="9">
        <f>_xlfn.XLOOKUP($I187,PROPERTY_BASKET!$Z$1:$Z$9,PROPERTY_BASKET!$AD$1:$AD$9)</f>
        <v>2.8</v>
      </c>
      <c r="AO187" s="9">
        <f>_xlfn.XLOOKUP($I187,PROPERTY_BASKET!$Z$1:$Z$9,PROPERTY_BASKET!$AE$1:$AE$9)</f>
        <v>82.5</v>
      </c>
      <c r="AP187" s="9">
        <f>_xlfn.XLOOKUP($I187,PROPERTY_BASKET!$Z$1:$Z$9,PROPERTY_BASKET!$AF$1:$AF$9)</f>
        <v>-0.08</v>
      </c>
      <c r="AQ187" s="9"/>
      <c r="AS187" s="9"/>
      <c r="AT187" s="9"/>
      <c r="AU187" s="9"/>
      <c r="AV187" s="9"/>
      <c r="AW187" s="9"/>
      <c r="AX187" s="9"/>
      <c r="AY187" s="9"/>
      <c r="AZ187" s="9"/>
      <c r="BA187" s="9"/>
    </row>
    <row r="188" spans="1:53" ht="17.25" customHeight="1" x14ac:dyDescent="0.2">
      <c r="A188" s="9" t="s">
        <v>36</v>
      </c>
      <c r="B188" s="9" t="s">
        <v>29</v>
      </c>
      <c r="C188" s="9" t="s">
        <v>29</v>
      </c>
      <c r="D188" s="9">
        <f t="shared" si="12"/>
        <v>0</v>
      </c>
      <c r="E188" s="9">
        <f t="shared" si="13"/>
        <v>0.66666666666666663</v>
      </c>
      <c r="F188" s="9">
        <f t="shared" si="14"/>
        <v>0.33333333333333331</v>
      </c>
      <c r="G188" s="9" t="s">
        <v>31</v>
      </c>
      <c r="H188" s="9" t="str">
        <f t="shared" si="11"/>
        <v>IBrBrFA</v>
      </c>
      <c r="I188" t="s">
        <v>39</v>
      </c>
      <c r="J188" s="11">
        <v>12.1319</v>
      </c>
      <c r="K188" s="9">
        <f>_xlfn.XLOOKUP($G188,PROPERTY_BASKET!$S$1:$S$4,PROPERTY_BASKET!$U$1:$U$4)</f>
        <v>2.5299999999999998</v>
      </c>
      <c r="L188">
        <v>44.055999999999997</v>
      </c>
      <c r="M188">
        <v>0.25</v>
      </c>
      <c r="N188">
        <v>1.19</v>
      </c>
      <c r="O188">
        <v>207</v>
      </c>
      <c r="P188">
        <v>0.36</v>
      </c>
      <c r="Q188">
        <v>7.4169999999999998</v>
      </c>
      <c r="R188">
        <v>2.33</v>
      </c>
      <c r="S188">
        <v>82</v>
      </c>
      <c r="T188">
        <f>$D188*VLOOKUP($D$1, PROPERTY_BASKET!$A$6:$J$9, 5, FALSE) + $E188*VLOOKUP($E$1, PROPERTY_BASKET!$A$6:$J$9, 5, FALSE) + $F188*VLOOKUP($F$1, PROPERTY_BASKET!$A$6:$J$9, 5, FALSE)</f>
        <v>1.9666666666666666</v>
      </c>
      <c r="U188">
        <f>$D188*VLOOKUP($D$1, PROPERTY_BASKET!$A$6:$J$9, 6, FALSE) + $E188*VLOOKUP($E$1, PROPERTY_BASKET!$A$6:$J$9, 6, FALSE) + $F188*VLOOKUP($F$1, PROPERTY_BASKET!$A$6:$J$9, 6, FALSE)</f>
        <v>95.566666666666663</v>
      </c>
      <c r="V188">
        <f>$D188*VLOOKUP($D$1, PROPERTY_BASKET!$A$6:$J$9, 4, FALSE) + $E188*VLOOKUP($E$1, PROPERTY_BASKET!$A$6:$J$9, 4, FALSE) + $F188*VLOOKUP($F$1, PROPERTY_BASKET!$A$6:$J$9, 4, FALSE)</f>
        <v>3.2633333333333332</v>
      </c>
      <c r="W188">
        <f>$D188*VLOOKUP($D$1, PROPERTY_BASKET!$A$6:$J$9, 3, FALSE) + $E188*VLOOKUP($E$1, PROPERTY_BASKET!$A$6:$J$9, 3, FALSE) + $F188*VLOOKUP($F$1, PROPERTY_BASKET!$A$6:$J$9, 3, FALSE)</f>
        <v>11.359666666666666</v>
      </c>
      <c r="X188">
        <f>$D188*VLOOKUP($D$1, PROPERTY_BASKET!$A$6:$J$9, 2, FALSE) + $E188*VLOOKUP($E$1, PROPERTY_BASKET!$A$6:$J$9, 2, FALSE) + $F188*VLOOKUP($F$1, PROPERTY_BASKET!$A$6:$J$9, 2, FALSE)</f>
        <v>2.86</v>
      </c>
      <c r="Y188">
        <f>$D188*VLOOKUP($D$1, PROPERTY_BASKET!$A$6:$J$9, 10, FALSE) + $E188*VLOOKUP($E$1, PROPERTY_BASKET!$A$6:$J$9, 10, FALSE) + $F188*VLOOKUP($F$1, PROPERTY_BASKET!$A$6:$J$9, 10, FALSE)</f>
        <v>41</v>
      </c>
      <c r="AG188" s="9">
        <f>_xlfn.XLOOKUP(G188,PROPERTY_BASKET!$S$1:$S$4,PROPERTY_BASKET!$X$1:$X$4)</f>
        <v>0.25</v>
      </c>
      <c r="AH188" s="9">
        <f>_xlfn.XLOOKUP($G188,PROPERTY_BASKET!$S$1:$S$4,PROPERTY_BASKET!$T$1:$T$4)</f>
        <v>44.055999999999997</v>
      </c>
      <c r="AI188" s="9">
        <f>_xlfn.XLOOKUP($G188,PROPERTY_BASKET!$S$1:$S$4,PROPERTY_BASKET!$U$1:$U$4)</f>
        <v>2.5299999999999998</v>
      </c>
      <c r="AJ188" s="9">
        <f>_xlfn.XLOOKUP($G188,PROPERTY_BASKET!$S$1:$S$4,PROPERTY_BASKET!$W$1:$W$4)</f>
        <v>2</v>
      </c>
      <c r="AK188" s="9">
        <f>_xlfn.XLOOKUP($I188,PROPERTY_BASKET!$Z$1:$Z$9,PROPERTY_BASKET!$AA$1:$AA$9)</f>
        <v>0.78</v>
      </c>
      <c r="AL188" s="9">
        <f>_xlfn.XLOOKUP($I188,PROPERTY_BASKET!$Z$1:$Z$9,PROPERTY_BASKET!$AB$1:$AB$9)</f>
        <v>20.7</v>
      </c>
      <c r="AM188" s="9">
        <f>_xlfn.XLOOKUP($I188,PROPERTY_BASKET!$Z$1:$Z$9,PROPERTY_BASKET!$AC$1:$AC$9)</f>
        <v>17.5</v>
      </c>
      <c r="AN188" s="9">
        <f>_xlfn.XLOOKUP($I188,PROPERTY_BASKET!$Z$1:$Z$9,PROPERTY_BASKET!$AD$1:$AD$9)</f>
        <v>2.69</v>
      </c>
      <c r="AO188" s="9">
        <f>_xlfn.XLOOKUP($I188,PROPERTY_BASKET!$Z$1:$Z$9,PROPERTY_BASKET!$AE$1:$AE$9)</f>
        <v>73.7</v>
      </c>
      <c r="AP188" s="9">
        <f>_xlfn.XLOOKUP($I188,PROPERTY_BASKET!$Z$1:$Z$9,PROPERTY_BASKET!$AF$1:$AF$9)</f>
        <v>-0.11</v>
      </c>
      <c r="AQ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spans="1:53" ht="17.25" customHeight="1" x14ac:dyDescent="0.2">
      <c r="A189" s="9" t="s">
        <v>36</v>
      </c>
      <c r="B189" s="9" t="s">
        <v>29</v>
      </c>
      <c r="C189" s="9" t="s">
        <v>30</v>
      </c>
      <c r="D189" s="9">
        <f t="shared" si="12"/>
        <v>0.33333333333333331</v>
      </c>
      <c r="E189" s="9">
        <f t="shared" si="13"/>
        <v>0.33333333333333331</v>
      </c>
      <c r="F189" s="9">
        <f t="shared" si="14"/>
        <v>0.33333333333333331</v>
      </c>
      <c r="G189" s="9" t="s">
        <v>31</v>
      </c>
      <c r="H189" s="9" t="str">
        <f t="shared" si="11"/>
        <v>IBrClFA</v>
      </c>
      <c r="I189" t="s">
        <v>41</v>
      </c>
      <c r="J189" s="11">
        <v>12.1233</v>
      </c>
      <c r="K189" s="9">
        <f>_xlfn.XLOOKUP($G189,PROPERTY_BASKET!$S$1:$S$4,PROPERTY_BASKET!$U$1:$U$4)</f>
        <v>2.5299999999999998</v>
      </c>
      <c r="L189">
        <v>44.055999999999997</v>
      </c>
      <c r="M189">
        <v>0.25</v>
      </c>
      <c r="N189">
        <v>1.19</v>
      </c>
      <c r="O189">
        <v>207</v>
      </c>
      <c r="P189">
        <v>0.36</v>
      </c>
      <c r="Q189">
        <v>7.4169999999999998</v>
      </c>
      <c r="R189">
        <v>2.33</v>
      </c>
      <c r="S189">
        <v>82</v>
      </c>
      <c r="T189">
        <f>$D189*VLOOKUP($D$1, PROPERTY_BASKET!$A$6:$J$9, 5, FALSE) + $E189*VLOOKUP($E$1, PROPERTY_BASKET!$A$6:$J$9, 5, FALSE) + $F189*VLOOKUP($F$1, PROPERTY_BASKET!$A$6:$J$9, 5, FALSE)</f>
        <v>1.9166666666666665</v>
      </c>
      <c r="U189">
        <f>$D189*VLOOKUP($D$1, PROPERTY_BASKET!$A$6:$J$9, 6, FALSE) + $E189*VLOOKUP($E$1, PROPERTY_BASKET!$A$6:$J$9, 6, FALSE) + $F189*VLOOKUP($F$1, PROPERTY_BASKET!$A$6:$J$9, 6, FALSE)</f>
        <v>80.75</v>
      </c>
      <c r="V189">
        <f>$D189*VLOOKUP($D$1, PROPERTY_BASKET!$A$6:$J$9, 4, FALSE) + $E189*VLOOKUP($E$1, PROPERTY_BASKET!$A$6:$J$9, 4, FALSE) + $F189*VLOOKUP($F$1, PROPERTY_BASKET!$A$6:$J$9, 4, FALSE)</f>
        <v>3.3473333333333333</v>
      </c>
      <c r="W189">
        <f>$D189*VLOOKUP($D$1, PROPERTY_BASKET!$A$6:$J$9, 3, FALSE) + $E189*VLOOKUP($E$1, PROPERTY_BASKET!$A$6:$J$9, 3, FALSE) + $F189*VLOOKUP($F$1, PROPERTY_BASKET!$A$6:$J$9, 3, FALSE)</f>
        <v>11.744333333333332</v>
      </c>
      <c r="X189">
        <f>$D189*VLOOKUP($D$1, PROPERTY_BASKET!$A$6:$J$9, 2, FALSE) + $E189*VLOOKUP($E$1, PROPERTY_BASKET!$A$6:$J$9, 2, FALSE) + $F189*VLOOKUP($F$1, PROPERTY_BASKET!$A$6:$J$9, 2, FALSE)</f>
        <v>2.9266666666666667</v>
      </c>
      <c r="Y189">
        <f>$D189*VLOOKUP($D$1, PROPERTY_BASKET!$A$6:$J$9, 10, FALSE) + $E189*VLOOKUP($E$1, PROPERTY_BASKET!$A$6:$J$9, 10, FALSE) + $F189*VLOOKUP($F$1, PROPERTY_BASKET!$A$6:$J$9, 10, FALSE)</f>
        <v>35</v>
      </c>
      <c r="AG189" s="9">
        <f>_xlfn.XLOOKUP(G189,PROPERTY_BASKET!$S$1:$S$4,PROPERTY_BASKET!$X$1:$X$4)</f>
        <v>0.25</v>
      </c>
      <c r="AH189" s="9">
        <f>_xlfn.XLOOKUP($G189,PROPERTY_BASKET!$S$1:$S$4,PROPERTY_BASKET!$T$1:$T$4)</f>
        <v>44.055999999999997</v>
      </c>
      <c r="AI189" s="9">
        <f>_xlfn.XLOOKUP($G189,PROPERTY_BASKET!$S$1:$S$4,PROPERTY_BASKET!$U$1:$U$4)</f>
        <v>2.5299999999999998</v>
      </c>
      <c r="AJ189" s="9">
        <f>_xlfn.XLOOKUP($G189,PROPERTY_BASKET!$S$1:$S$4,PROPERTY_BASKET!$W$1:$W$4)</f>
        <v>2</v>
      </c>
      <c r="AK189" s="9">
        <f>_xlfn.XLOOKUP($I189,PROPERTY_BASKET!$Z$1:$Z$9,PROPERTY_BASKET!$AA$1:$AA$9)</f>
        <v>1.05</v>
      </c>
      <c r="AL189" s="9">
        <f>_xlfn.XLOOKUP($I189,PROPERTY_BASKET!$Z$1:$Z$9,PROPERTY_BASKET!$AB$1:$AB$9)</f>
        <v>40.24</v>
      </c>
      <c r="AM189" s="9">
        <f>_xlfn.XLOOKUP($I189,PROPERTY_BASKET!$Z$1:$Z$9,PROPERTY_BASKET!$AC$1:$AC$9)</f>
        <v>18.3</v>
      </c>
      <c r="AN189" s="9">
        <f>_xlfn.XLOOKUP($I189,PROPERTY_BASKET!$Z$1:$Z$9,PROPERTY_BASKET!$AD$1:$AD$9)</f>
        <v>4.24</v>
      </c>
      <c r="AO189" s="9">
        <f>_xlfn.XLOOKUP($I189,PROPERTY_BASKET!$Z$1:$Z$9,PROPERTY_BASKET!$AE$1:$AE$9)</f>
        <v>76.5</v>
      </c>
      <c r="AP189" s="9">
        <f>_xlfn.XLOOKUP($I189,PROPERTY_BASKET!$Z$1:$Z$9,PROPERTY_BASKET!$AF$1:$AF$9)</f>
        <v>-0.1</v>
      </c>
      <c r="AQ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spans="1:53" ht="17.25" customHeight="1" x14ac:dyDescent="0.2">
      <c r="A190" s="9" t="s">
        <v>36</v>
      </c>
      <c r="B190" s="9" t="s">
        <v>30</v>
      </c>
      <c r="C190" s="9" t="s">
        <v>30</v>
      </c>
      <c r="D190" s="9">
        <f t="shared" si="12"/>
        <v>0.66666666666666663</v>
      </c>
      <c r="E190" s="9">
        <f t="shared" si="13"/>
        <v>0</v>
      </c>
      <c r="F190" s="9">
        <f t="shared" si="14"/>
        <v>0.33333333333333331</v>
      </c>
      <c r="G190" s="9" t="s">
        <v>33</v>
      </c>
      <c r="H190" s="9" t="str">
        <f t="shared" si="11"/>
        <v>IClClCs</v>
      </c>
      <c r="I190" t="s">
        <v>41</v>
      </c>
      <c r="J190" s="11">
        <v>12.108000000000001</v>
      </c>
      <c r="K190" s="9">
        <f>_xlfn.XLOOKUP($G190,PROPERTY_BASKET!$S$1:$S$4,PROPERTY_BASKET!$U$1:$U$4)</f>
        <v>1.7</v>
      </c>
      <c r="L190">
        <v>132.91</v>
      </c>
      <c r="M190">
        <v>0</v>
      </c>
      <c r="N190">
        <v>1.19</v>
      </c>
      <c r="O190">
        <v>207</v>
      </c>
      <c r="P190">
        <v>0.36</v>
      </c>
      <c r="Q190">
        <v>7.4169999999999998</v>
      </c>
      <c r="R190">
        <v>2.33</v>
      </c>
      <c r="S190">
        <v>82</v>
      </c>
      <c r="T190">
        <f>$D190*VLOOKUP($D$1, PROPERTY_BASKET!$A$6:$J$9, 5, FALSE) + $E190*VLOOKUP($E$1, PROPERTY_BASKET!$A$6:$J$9, 5, FALSE) + $F190*VLOOKUP($F$1, PROPERTY_BASKET!$A$6:$J$9, 5, FALSE)</f>
        <v>1.8666666666666665</v>
      </c>
      <c r="U190">
        <f>$D190*VLOOKUP($D$1, PROPERTY_BASKET!$A$6:$J$9, 6, FALSE) + $E190*VLOOKUP($E$1, PROPERTY_BASKET!$A$6:$J$9, 6, FALSE) + $F190*VLOOKUP($F$1, PROPERTY_BASKET!$A$6:$J$9, 6, FALSE)</f>
        <v>65.933333333333337</v>
      </c>
      <c r="V190">
        <f>$D190*VLOOKUP($D$1, PROPERTY_BASKET!$A$6:$J$9, 4, FALSE) + $E190*VLOOKUP($E$1, PROPERTY_BASKET!$A$6:$J$9, 4, FALSE) + $F190*VLOOKUP($F$1, PROPERTY_BASKET!$A$6:$J$9, 4, FALSE)</f>
        <v>3.4313333333333333</v>
      </c>
      <c r="W190">
        <f>$D190*VLOOKUP($D$1, PROPERTY_BASKET!$A$6:$J$9, 3, FALSE) + $E190*VLOOKUP($E$1, PROPERTY_BASKET!$A$6:$J$9, 3, FALSE) + $F190*VLOOKUP($F$1, PROPERTY_BASKET!$A$6:$J$9, 3, FALSE)</f>
        <v>12.129</v>
      </c>
      <c r="X190">
        <f>$D190*VLOOKUP($D$1, PROPERTY_BASKET!$A$6:$J$9, 2, FALSE) + $E190*VLOOKUP($E$1, PROPERTY_BASKET!$A$6:$J$9, 2, FALSE) + $F190*VLOOKUP($F$1, PROPERTY_BASKET!$A$6:$J$9, 2, FALSE)</f>
        <v>2.9933333333333332</v>
      </c>
      <c r="Y190">
        <f>$D190*VLOOKUP($D$1, PROPERTY_BASKET!$A$6:$J$9, 10, FALSE) + $E190*VLOOKUP($E$1, PROPERTY_BASKET!$A$6:$J$9, 10, FALSE) + $F190*VLOOKUP($F$1, PROPERTY_BASKET!$A$6:$J$9, 10, FALSE)</f>
        <v>28.999999999999996</v>
      </c>
      <c r="AG190" s="9">
        <f>_xlfn.XLOOKUP(G190,PROPERTY_BASKET!$S$1:$S$4,PROPERTY_BASKET!$X$1:$X$4)</f>
        <v>0</v>
      </c>
      <c r="AH190" s="9">
        <f>_xlfn.XLOOKUP($G190,PROPERTY_BASKET!$S$1:$S$4,PROPERTY_BASKET!$T$1:$T$4)</f>
        <v>132.91</v>
      </c>
      <c r="AI190" s="9">
        <f>_xlfn.XLOOKUP($G190,PROPERTY_BASKET!$S$1:$S$4,PROPERTY_BASKET!$U$1:$U$4)</f>
        <v>1.7</v>
      </c>
      <c r="AJ190" s="9">
        <f>_xlfn.XLOOKUP($G190,PROPERTY_BASKET!$S$1:$S$4,PROPERTY_BASKET!$W$1:$W$4)</f>
        <v>0</v>
      </c>
      <c r="AK190" s="9">
        <f>_xlfn.XLOOKUP($I190,PROPERTY_BASKET!$Z$1:$Z$9,PROPERTY_BASKET!$AA$1:$AA$9)</f>
        <v>1.05</v>
      </c>
      <c r="AL190" s="9">
        <f>_xlfn.XLOOKUP($I190,PROPERTY_BASKET!$Z$1:$Z$9,PROPERTY_BASKET!$AB$1:$AB$9)</f>
        <v>40.24</v>
      </c>
      <c r="AM190" s="9">
        <f>_xlfn.XLOOKUP($I190,PROPERTY_BASKET!$Z$1:$Z$9,PROPERTY_BASKET!$AC$1:$AC$9)</f>
        <v>18.3</v>
      </c>
      <c r="AN190" s="9">
        <f>_xlfn.XLOOKUP($I190,PROPERTY_BASKET!$Z$1:$Z$9,PROPERTY_BASKET!$AD$1:$AD$9)</f>
        <v>4.24</v>
      </c>
      <c r="AO190" s="9">
        <f>_xlfn.XLOOKUP($I190,PROPERTY_BASKET!$Z$1:$Z$9,PROPERTY_BASKET!$AE$1:$AE$9)</f>
        <v>76.5</v>
      </c>
      <c r="AP190" s="9">
        <f>_xlfn.XLOOKUP($I190,PROPERTY_BASKET!$Z$1:$Z$9,PROPERTY_BASKET!$AF$1:$AF$9)</f>
        <v>-0.1</v>
      </c>
      <c r="AQ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spans="1:53" ht="17.25" customHeight="1" x14ac:dyDescent="0.2">
      <c r="A191" s="9" t="s">
        <v>36</v>
      </c>
      <c r="B191" s="9" t="s">
        <v>36</v>
      </c>
      <c r="C191" s="9" t="s">
        <v>29</v>
      </c>
      <c r="D191" s="9">
        <f t="shared" si="12"/>
        <v>0</v>
      </c>
      <c r="E191" s="9">
        <f t="shared" si="13"/>
        <v>0.33333333333333331</v>
      </c>
      <c r="F191" s="9">
        <f t="shared" si="14"/>
        <v>0.66666666666666663</v>
      </c>
      <c r="G191" s="9" t="s">
        <v>33</v>
      </c>
      <c r="H191" s="9" t="str">
        <f t="shared" si="11"/>
        <v>IIBrCs</v>
      </c>
      <c r="I191" t="s">
        <v>41</v>
      </c>
      <c r="J191" s="11">
        <v>12.018800000000001</v>
      </c>
      <c r="K191" s="9">
        <f>_xlfn.XLOOKUP($G191,PROPERTY_BASKET!$S$1:$S$4,PROPERTY_BASKET!$U$1:$U$4)</f>
        <v>1.7</v>
      </c>
      <c r="L191">
        <v>132.91</v>
      </c>
      <c r="M191">
        <v>0</v>
      </c>
      <c r="N191">
        <v>1.19</v>
      </c>
      <c r="O191">
        <v>207</v>
      </c>
      <c r="P191">
        <v>0.36</v>
      </c>
      <c r="Q191">
        <v>7.4169999999999998</v>
      </c>
      <c r="R191">
        <v>2.33</v>
      </c>
      <c r="S191">
        <v>82</v>
      </c>
      <c r="T191">
        <f>$D191*VLOOKUP($D$1, PROPERTY_BASKET!$A$6:$J$9, 5, FALSE) + $E191*VLOOKUP($E$1, PROPERTY_BASKET!$A$6:$J$9, 5, FALSE) + $F191*VLOOKUP($F$1, PROPERTY_BASKET!$A$6:$J$9, 5, FALSE)</f>
        <v>1.9733333333333332</v>
      </c>
      <c r="U191">
        <f>$D191*VLOOKUP($D$1, PROPERTY_BASKET!$A$6:$J$9, 6, FALSE) + $E191*VLOOKUP($E$1, PROPERTY_BASKET!$A$6:$J$9, 6, FALSE) + $F191*VLOOKUP($F$1, PROPERTY_BASKET!$A$6:$J$9, 6, FALSE)</f>
        <v>111.23333333333332</v>
      </c>
      <c r="V191">
        <f>$D191*VLOOKUP($D$1, PROPERTY_BASKET!$A$6:$J$9, 4, FALSE) + $E191*VLOOKUP($E$1, PROPERTY_BASKET!$A$6:$J$9, 4, FALSE) + $F191*VLOOKUP($F$1, PROPERTY_BASKET!$A$6:$J$9, 4, FALSE)</f>
        <v>3.1616666666666666</v>
      </c>
      <c r="W191">
        <f>$D191*VLOOKUP($D$1, PROPERTY_BASKET!$A$6:$J$9, 3, FALSE) + $E191*VLOOKUP($E$1, PROPERTY_BASKET!$A$6:$J$9, 3, FALSE) + $F191*VLOOKUP($F$1, PROPERTY_BASKET!$A$6:$J$9, 3, FALSE)</f>
        <v>10.905333333333333</v>
      </c>
      <c r="X191">
        <f>$D191*VLOOKUP($D$1, PROPERTY_BASKET!$A$6:$J$9, 2, FALSE) + $E191*VLOOKUP($E$1, PROPERTY_BASKET!$A$6:$J$9, 2, FALSE) + $F191*VLOOKUP($F$1, PROPERTY_BASKET!$A$6:$J$9, 2, FALSE)</f>
        <v>2.76</v>
      </c>
      <c r="Y191">
        <f>$D191*VLOOKUP($D$1, PROPERTY_BASKET!$A$6:$J$9, 10, FALSE) + $E191*VLOOKUP($E$1, PROPERTY_BASKET!$A$6:$J$9, 10, FALSE) + $F191*VLOOKUP($F$1, PROPERTY_BASKET!$A$6:$J$9, 10, FALSE)</f>
        <v>46.999999999999993</v>
      </c>
      <c r="AG191" s="9">
        <f>_xlfn.XLOOKUP(G191,PROPERTY_BASKET!$S$1:$S$4,PROPERTY_BASKET!$X$1:$X$4)</f>
        <v>0</v>
      </c>
      <c r="AH191" s="9">
        <f>_xlfn.XLOOKUP($G191,PROPERTY_BASKET!$S$1:$S$4,PROPERTY_BASKET!$T$1:$T$4)</f>
        <v>132.91</v>
      </c>
      <c r="AI191" s="9">
        <f>_xlfn.XLOOKUP($G191,PROPERTY_BASKET!$S$1:$S$4,PROPERTY_BASKET!$U$1:$U$4)</f>
        <v>1.7</v>
      </c>
      <c r="AJ191" s="9">
        <f>_xlfn.XLOOKUP($G191,PROPERTY_BASKET!$S$1:$S$4,PROPERTY_BASKET!$W$1:$W$4)</f>
        <v>0</v>
      </c>
      <c r="AK191" s="9">
        <f>_xlfn.XLOOKUP($I191,PROPERTY_BASKET!$Z$1:$Z$9,PROPERTY_BASKET!$AA$1:$AA$9)</f>
        <v>1.05</v>
      </c>
      <c r="AL191" s="9">
        <f>_xlfn.XLOOKUP($I191,PROPERTY_BASKET!$Z$1:$Z$9,PROPERTY_BASKET!$AB$1:$AB$9)</f>
        <v>40.24</v>
      </c>
      <c r="AM191" s="9">
        <f>_xlfn.XLOOKUP($I191,PROPERTY_BASKET!$Z$1:$Z$9,PROPERTY_BASKET!$AC$1:$AC$9)</f>
        <v>18.3</v>
      </c>
      <c r="AN191" s="9">
        <f>_xlfn.XLOOKUP($I191,PROPERTY_BASKET!$Z$1:$Z$9,PROPERTY_BASKET!$AD$1:$AD$9)</f>
        <v>4.24</v>
      </c>
      <c r="AO191" s="9">
        <f>_xlfn.XLOOKUP($I191,PROPERTY_BASKET!$Z$1:$Z$9,PROPERTY_BASKET!$AE$1:$AE$9)</f>
        <v>76.5</v>
      </c>
      <c r="AP191" s="9">
        <f>_xlfn.XLOOKUP($I191,PROPERTY_BASKET!$Z$1:$Z$9,PROPERTY_BASKET!$AF$1:$AF$9)</f>
        <v>-0.1</v>
      </c>
      <c r="AQ191" s="9"/>
      <c r="AS191" s="9"/>
      <c r="AT191" s="9"/>
      <c r="AU191" s="9"/>
      <c r="AV191" s="9"/>
      <c r="AW191" s="9"/>
      <c r="AX191" s="9"/>
      <c r="AY191" s="9"/>
      <c r="AZ191" s="9"/>
      <c r="BA191" s="9"/>
    </row>
    <row r="192" spans="1:53" ht="17.25" customHeight="1" x14ac:dyDescent="0.2">
      <c r="A192" s="9" t="s">
        <v>29</v>
      </c>
      <c r="B192" s="9" t="s">
        <v>29</v>
      </c>
      <c r="C192" s="9" t="s">
        <v>29</v>
      </c>
      <c r="D192" s="9">
        <f t="shared" si="12"/>
        <v>0</v>
      </c>
      <c r="E192" s="9">
        <f t="shared" si="13"/>
        <v>1</v>
      </c>
      <c r="F192" s="9">
        <f t="shared" si="14"/>
        <v>0</v>
      </c>
      <c r="G192" s="9" t="s">
        <v>31</v>
      </c>
      <c r="H192" s="9" t="str">
        <f t="shared" si="11"/>
        <v>BrBrBrFA</v>
      </c>
      <c r="I192" t="s">
        <v>41</v>
      </c>
      <c r="J192" s="11">
        <v>11.959300000000001</v>
      </c>
      <c r="K192" s="9">
        <f>_xlfn.XLOOKUP($G192,PROPERTY_BASKET!$S$1:$S$4,PROPERTY_BASKET!$U$1:$U$4)</f>
        <v>2.5299999999999998</v>
      </c>
      <c r="L192">
        <v>44.055999999999997</v>
      </c>
      <c r="M192">
        <v>0.25</v>
      </c>
      <c r="N192">
        <v>1.19</v>
      </c>
      <c r="O192">
        <v>207</v>
      </c>
      <c r="P192">
        <v>0.36</v>
      </c>
      <c r="Q192">
        <v>7.4169999999999998</v>
      </c>
      <c r="R192">
        <v>2.33</v>
      </c>
      <c r="S192">
        <v>82</v>
      </c>
      <c r="T192">
        <f>$D192*VLOOKUP($D$1, PROPERTY_BASKET!$A$6:$J$9, 5, FALSE) + $E192*VLOOKUP($E$1, PROPERTY_BASKET!$A$6:$J$9, 5, FALSE) + $F192*VLOOKUP($F$1, PROPERTY_BASKET!$A$6:$J$9, 5, FALSE)</f>
        <v>1.96</v>
      </c>
      <c r="U192">
        <f>$D192*VLOOKUP($D$1, PROPERTY_BASKET!$A$6:$J$9, 6, FALSE) + $E192*VLOOKUP($E$1, PROPERTY_BASKET!$A$6:$J$9, 6, FALSE) + $F192*VLOOKUP($F$1, PROPERTY_BASKET!$A$6:$J$9, 6, FALSE)</f>
        <v>79.900000000000006</v>
      </c>
      <c r="V192">
        <f>$D192*VLOOKUP($D$1, PROPERTY_BASKET!$A$6:$J$9, 4, FALSE) + $E192*VLOOKUP($E$1, PROPERTY_BASKET!$A$6:$J$9, 4, FALSE) + $F192*VLOOKUP($F$1, PROPERTY_BASKET!$A$6:$J$9, 4, FALSE)</f>
        <v>3.3650000000000002</v>
      </c>
      <c r="W192">
        <f>$D192*VLOOKUP($D$1, PROPERTY_BASKET!$A$6:$J$9, 3, FALSE) + $E192*VLOOKUP($E$1, PROPERTY_BASKET!$A$6:$J$9, 3, FALSE) + $F192*VLOOKUP($F$1, PROPERTY_BASKET!$A$6:$J$9, 3, FALSE)</f>
        <v>11.814</v>
      </c>
      <c r="X192">
        <f>$D192*VLOOKUP($D$1, PROPERTY_BASKET!$A$6:$J$9, 2, FALSE) + $E192*VLOOKUP($E$1, PROPERTY_BASKET!$A$6:$J$9, 2, FALSE) + $F192*VLOOKUP($F$1, PROPERTY_BASKET!$A$6:$J$9, 2, FALSE)</f>
        <v>2.96</v>
      </c>
      <c r="Y192">
        <f>$D192*VLOOKUP($D$1, PROPERTY_BASKET!$A$6:$J$9, 10, FALSE) + $E192*VLOOKUP($E$1, PROPERTY_BASKET!$A$6:$J$9, 10, FALSE) + $F192*VLOOKUP($F$1, PROPERTY_BASKET!$A$6:$J$9, 10, FALSE)</f>
        <v>35</v>
      </c>
      <c r="AG192" s="9">
        <f>_xlfn.XLOOKUP(G192,PROPERTY_BASKET!$S$1:$S$4,PROPERTY_BASKET!$X$1:$X$4)</f>
        <v>0.25</v>
      </c>
      <c r="AH192" s="9">
        <f>_xlfn.XLOOKUP($G192,PROPERTY_BASKET!$S$1:$S$4,PROPERTY_BASKET!$T$1:$T$4)</f>
        <v>44.055999999999997</v>
      </c>
      <c r="AI192" s="9">
        <f>_xlfn.XLOOKUP($G192,PROPERTY_BASKET!$S$1:$S$4,PROPERTY_BASKET!$U$1:$U$4)</f>
        <v>2.5299999999999998</v>
      </c>
      <c r="AJ192" s="9">
        <f>_xlfn.XLOOKUP($G192,PROPERTY_BASKET!$S$1:$S$4,PROPERTY_BASKET!$W$1:$W$4)</f>
        <v>2</v>
      </c>
      <c r="AK192" s="9">
        <f>_xlfn.XLOOKUP($I192,PROPERTY_BASKET!$Z$1:$Z$9,PROPERTY_BASKET!$AA$1:$AA$9)</f>
        <v>1.05</v>
      </c>
      <c r="AL192" s="9">
        <f>_xlfn.XLOOKUP($I192,PROPERTY_BASKET!$Z$1:$Z$9,PROPERTY_BASKET!$AB$1:$AB$9)</f>
        <v>40.24</v>
      </c>
      <c r="AM192" s="9">
        <f>_xlfn.XLOOKUP($I192,PROPERTY_BASKET!$Z$1:$Z$9,PROPERTY_BASKET!$AC$1:$AC$9)</f>
        <v>18.3</v>
      </c>
      <c r="AN192" s="9">
        <f>_xlfn.XLOOKUP($I192,PROPERTY_BASKET!$Z$1:$Z$9,PROPERTY_BASKET!$AD$1:$AD$9)</f>
        <v>4.24</v>
      </c>
      <c r="AO192" s="9">
        <f>_xlfn.XLOOKUP($I192,PROPERTY_BASKET!$Z$1:$Z$9,PROPERTY_BASKET!$AE$1:$AE$9)</f>
        <v>76.5</v>
      </c>
      <c r="AP192" s="9">
        <f>_xlfn.XLOOKUP($I192,PROPERTY_BASKET!$Z$1:$Z$9,PROPERTY_BASKET!$AF$1:$AF$9)</f>
        <v>-0.1</v>
      </c>
      <c r="AQ192" s="9"/>
      <c r="AS192" s="9"/>
      <c r="AT192" s="9"/>
      <c r="AU192" s="9"/>
      <c r="AV192" s="9"/>
      <c r="AW192" s="9"/>
      <c r="AX192" s="9"/>
      <c r="AY192" s="9"/>
      <c r="AZ192" s="9"/>
      <c r="BA192" s="9"/>
    </row>
    <row r="193" spans="1:53" ht="17.25" customHeight="1" x14ac:dyDescent="0.2">
      <c r="A193" s="9" t="s">
        <v>29</v>
      </c>
      <c r="B193" s="9" t="s">
        <v>29</v>
      </c>
      <c r="C193" s="9" t="s">
        <v>30</v>
      </c>
      <c r="D193" s="9">
        <f t="shared" si="12"/>
        <v>0.33333333333333331</v>
      </c>
      <c r="E193" s="9">
        <f t="shared" si="13"/>
        <v>0.66666666666666663</v>
      </c>
      <c r="F193" s="9">
        <f t="shared" si="14"/>
        <v>0</v>
      </c>
      <c r="G193" s="9" t="s">
        <v>35</v>
      </c>
      <c r="H193" s="9" t="str">
        <f t="shared" si="11"/>
        <v>BrBrClMA</v>
      </c>
      <c r="I193" t="s">
        <v>41</v>
      </c>
      <c r="J193" s="11">
        <v>11.914999999999999</v>
      </c>
      <c r="K193" s="9">
        <f>_xlfn.XLOOKUP($G193,PROPERTY_BASKET!$S$1:$S$4,PROPERTY_BASKET!$U$1:$U$4)</f>
        <v>2.17</v>
      </c>
      <c r="L193">
        <v>32.07</v>
      </c>
      <c r="M193">
        <v>2.2999999999999998</v>
      </c>
      <c r="N193">
        <v>1.19</v>
      </c>
      <c r="O193">
        <v>207</v>
      </c>
      <c r="P193">
        <v>0.36</v>
      </c>
      <c r="Q193">
        <v>7.4169999999999998</v>
      </c>
      <c r="R193">
        <v>2.33</v>
      </c>
      <c r="S193">
        <v>82</v>
      </c>
      <c r="T193">
        <f>$D193*VLOOKUP($D$1, PROPERTY_BASKET!$A$6:$J$9, 5, FALSE) + $E193*VLOOKUP($E$1, PROPERTY_BASKET!$A$6:$J$9, 5, FALSE) + $F193*VLOOKUP($F$1, PROPERTY_BASKET!$A$6:$J$9, 5, FALSE)</f>
        <v>1.91</v>
      </c>
      <c r="U193">
        <f>$D193*VLOOKUP($D$1, PROPERTY_BASKET!$A$6:$J$9, 6, FALSE) + $E193*VLOOKUP($E$1, PROPERTY_BASKET!$A$6:$J$9, 6, FALSE) + $F193*VLOOKUP($F$1, PROPERTY_BASKET!$A$6:$J$9, 6, FALSE)</f>
        <v>65.083333333333329</v>
      </c>
      <c r="V193">
        <f>$D193*VLOOKUP($D$1, PROPERTY_BASKET!$A$6:$J$9, 4, FALSE) + $E193*VLOOKUP($E$1, PROPERTY_BASKET!$A$6:$J$9, 4, FALSE) + $F193*VLOOKUP($F$1, PROPERTY_BASKET!$A$6:$J$9, 4, FALSE)</f>
        <v>3.4489999999999998</v>
      </c>
      <c r="W193">
        <f>$D193*VLOOKUP($D$1, PROPERTY_BASKET!$A$6:$J$9, 3, FALSE) + $E193*VLOOKUP($E$1, PROPERTY_BASKET!$A$6:$J$9, 3, FALSE) + $F193*VLOOKUP($F$1, PROPERTY_BASKET!$A$6:$J$9, 3, FALSE)</f>
        <v>12.198666666666666</v>
      </c>
      <c r="X193">
        <f>$D193*VLOOKUP($D$1, PROPERTY_BASKET!$A$6:$J$9, 2, FALSE) + $E193*VLOOKUP($E$1, PROPERTY_BASKET!$A$6:$J$9, 2, FALSE) + $F193*VLOOKUP($F$1, PROPERTY_BASKET!$A$6:$J$9, 2, FALSE)</f>
        <v>3.0266666666666664</v>
      </c>
      <c r="Y193">
        <f>$D193*VLOOKUP($D$1, PROPERTY_BASKET!$A$6:$J$9, 10, FALSE) + $E193*VLOOKUP($E$1, PROPERTY_BASKET!$A$6:$J$9, 10, FALSE) + $F193*VLOOKUP($F$1, PROPERTY_BASKET!$A$6:$J$9, 10, FALSE)</f>
        <v>29</v>
      </c>
      <c r="AG193" s="9">
        <f>_xlfn.XLOOKUP(G193,PROPERTY_BASKET!$S$1:$S$4,PROPERTY_BASKET!$X$1:$X$4)</f>
        <v>2.2999999999999998</v>
      </c>
      <c r="AH193" s="9">
        <f>_xlfn.XLOOKUP($G193,PROPERTY_BASKET!$S$1:$S$4,PROPERTY_BASKET!$T$1:$T$4)</f>
        <v>32.07</v>
      </c>
      <c r="AI193" s="9">
        <f>_xlfn.XLOOKUP($G193,PROPERTY_BASKET!$S$1:$S$4,PROPERTY_BASKET!$U$1:$U$4)</f>
        <v>2.17</v>
      </c>
      <c r="AJ193" s="9">
        <f>_xlfn.XLOOKUP($G193,PROPERTY_BASKET!$S$1:$S$4,PROPERTY_BASKET!$W$1:$W$4)</f>
        <v>3</v>
      </c>
      <c r="AK193" s="9">
        <f>_xlfn.XLOOKUP($I193,PROPERTY_BASKET!$Z$1:$Z$9,PROPERTY_BASKET!$AA$1:$AA$9)</f>
        <v>1.05</v>
      </c>
      <c r="AL193" s="9">
        <f>_xlfn.XLOOKUP($I193,PROPERTY_BASKET!$Z$1:$Z$9,PROPERTY_BASKET!$AB$1:$AB$9)</f>
        <v>40.24</v>
      </c>
      <c r="AM193" s="9">
        <f>_xlfn.XLOOKUP($I193,PROPERTY_BASKET!$Z$1:$Z$9,PROPERTY_BASKET!$AC$1:$AC$9)</f>
        <v>18.3</v>
      </c>
      <c r="AN193" s="9">
        <f>_xlfn.XLOOKUP($I193,PROPERTY_BASKET!$Z$1:$Z$9,PROPERTY_BASKET!$AD$1:$AD$9)</f>
        <v>4.24</v>
      </c>
      <c r="AO193" s="9">
        <f>_xlfn.XLOOKUP($I193,PROPERTY_BASKET!$Z$1:$Z$9,PROPERTY_BASKET!$AE$1:$AE$9)</f>
        <v>76.5</v>
      </c>
      <c r="AP193" s="9">
        <f>_xlfn.XLOOKUP($I193,PROPERTY_BASKET!$Z$1:$Z$9,PROPERTY_BASKET!$AF$1:$AF$9)</f>
        <v>-0.1</v>
      </c>
      <c r="AQ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spans="1:53" ht="17.25" customHeight="1" x14ac:dyDescent="0.2">
      <c r="A194" s="9" t="s">
        <v>36</v>
      </c>
      <c r="B194" s="9" t="s">
        <v>30</v>
      </c>
      <c r="C194" s="9" t="s">
        <v>30</v>
      </c>
      <c r="D194" s="9">
        <f t="shared" si="12"/>
        <v>0.66666666666666663</v>
      </c>
      <c r="E194" s="9">
        <f t="shared" si="13"/>
        <v>0</v>
      </c>
      <c r="F194" s="9">
        <f t="shared" si="14"/>
        <v>0.33333333333333331</v>
      </c>
      <c r="G194" s="9" t="s">
        <v>35</v>
      </c>
      <c r="H194" s="9" t="str">
        <f t="shared" si="11"/>
        <v>IClClMA</v>
      </c>
      <c r="I194" t="s">
        <v>41</v>
      </c>
      <c r="J194" s="11">
        <v>11.861599999999999</v>
      </c>
      <c r="K194" s="9">
        <f>_xlfn.XLOOKUP($G194,PROPERTY_BASKET!$S$1:$S$4,PROPERTY_BASKET!$U$1:$U$4)</f>
        <v>2.17</v>
      </c>
      <c r="L194">
        <v>32.07</v>
      </c>
      <c r="M194">
        <v>2.2999999999999998</v>
      </c>
      <c r="N194">
        <v>1.19</v>
      </c>
      <c r="O194">
        <v>207</v>
      </c>
      <c r="P194">
        <v>0.36</v>
      </c>
      <c r="Q194">
        <v>7.4169999999999998</v>
      </c>
      <c r="R194">
        <v>2.33</v>
      </c>
      <c r="S194">
        <v>82</v>
      </c>
      <c r="T194">
        <f>$D194*VLOOKUP($D$1, PROPERTY_BASKET!$A$6:$J$9, 5, FALSE) + $E194*VLOOKUP($E$1, PROPERTY_BASKET!$A$6:$J$9, 5, FALSE) + $F194*VLOOKUP($F$1, PROPERTY_BASKET!$A$6:$J$9, 5, FALSE)</f>
        <v>1.8666666666666665</v>
      </c>
      <c r="U194">
        <f>$D194*VLOOKUP($D$1, PROPERTY_BASKET!$A$6:$J$9, 6, FALSE) + $E194*VLOOKUP($E$1, PROPERTY_BASKET!$A$6:$J$9, 6, FALSE) + $F194*VLOOKUP($F$1, PROPERTY_BASKET!$A$6:$J$9, 6, FALSE)</f>
        <v>65.933333333333337</v>
      </c>
      <c r="V194">
        <f>$D194*VLOOKUP($D$1, PROPERTY_BASKET!$A$6:$J$9, 4, FALSE) + $E194*VLOOKUP($E$1, PROPERTY_BASKET!$A$6:$J$9, 4, FALSE) + $F194*VLOOKUP($F$1, PROPERTY_BASKET!$A$6:$J$9, 4, FALSE)</f>
        <v>3.4313333333333333</v>
      </c>
      <c r="W194">
        <f>$D194*VLOOKUP($D$1, PROPERTY_BASKET!$A$6:$J$9, 3, FALSE) + $E194*VLOOKUP($E$1, PROPERTY_BASKET!$A$6:$J$9, 3, FALSE) + $F194*VLOOKUP($F$1, PROPERTY_BASKET!$A$6:$J$9, 3, FALSE)</f>
        <v>12.129</v>
      </c>
      <c r="X194">
        <f>$D194*VLOOKUP($D$1, PROPERTY_BASKET!$A$6:$J$9, 2, FALSE) + $E194*VLOOKUP($E$1, PROPERTY_BASKET!$A$6:$J$9, 2, FALSE) + $F194*VLOOKUP($F$1, PROPERTY_BASKET!$A$6:$J$9, 2, FALSE)</f>
        <v>2.9933333333333332</v>
      </c>
      <c r="Y194">
        <f>$D194*VLOOKUP($D$1, PROPERTY_BASKET!$A$6:$J$9, 10, FALSE) + $E194*VLOOKUP($E$1, PROPERTY_BASKET!$A$6:$J$9, 10, FALSE) + $F194*VLOOKUP($F$1, PROPERTY_BASKET!$A$6:$J$9, 10, FALSE)</f>
        <v>28.999999999999996</v>
      </c>
      <c r="AG194" s="9">
        <f>_xlfn.XLOOKUP(G194,PROPERTY_BASKET!$S$1:$S$4,PROPERTY_BASKET!$X$1:$X$4)</f>
        <v>2.2999999999999998</v>
      </c>
      <c r="AH194" s="9">
        <f>_xlfn.XLOOKUP($G194,PROPERTY_BASKET!$S$1:$S$4,PROPERTY_BASKET!$T$1:$T$4)</f>
        <v>32.07</v>
      </c>
      <c r="AI194" s="9">
        <f>_xlfn.XLOOKUP($G194,PROPERTY_BASKET!$S$1:$S$4,PROPERTY_BASKET!$U$1:$U$4)</f>
        <v>2.17</v>
      </c>
      <c r="AJ194" s="9">
        <f>_xlfn.XLOOKUP($G194,PROPERTY_BASKET!$S$1:$S$4,PROPERTY_BASKET!$W$1:$W$4)</f>
        <v>3</v>
      </c>
      <c r="AK194" s="9">
        <f>_xlfn.XLOOKUP($I194,PROPERTY_BASKET!$Z$1:$Z$9,PROPERTY_BASKET!$AA$1:$AA$9)</f>
        <v>1.05</v>
      </c>
      <c r="AL194" s="9">
        <f>_xlfn.XLOOKUP($I194,PROPERTY_BASKET!$Z$1:$Z$9,PROPERTY_BASKET!$AB$1:$AB$9)</f>
        <v>40.24</v>
      </c>
      <c r="AM194" s="9">
        <f>_xlfn.XLOOKUP($I194,PROPERTY_BASKET!$Z$1:$Z$9,PROPERTY_BASKET!$AC$1:$AC$9)</f>
        <v>18.3</v>
      </c>
      <c r="AN194" s="9">
        <f>_xlfn.XLOOKUP($I194,PROPERTY_BASKET!$Z$1:$Z$9,PROPERTY_BASKET!$AD$1:$AD$9)</f>
        <v>4.24</v>
      </c>
      <c r="AO194" s="9">
        <f>_xlfn.XLOOKUP($I194,PROPERTY_BASKET!$Z$1:$Z$9,PROPERTY_BASKET!$AE$1:$AE$9)</f>
        <v>76.5</v>
      </c>
      <c r="AP194" s="9">
        <f>_xlfn.XLOOKUP($I194,PROPERTY_BASKET!$Z$1:$Z$9,PROPERTY_BASKET!$AF$1:$AF$9)</f>
        <v>-0.1</v>
      </c>
      <c r="AQ194" s="9"/>
      <c r="AS194" s="9"/>
      <c r="AT194" s="9"/>
      <c r="AU194" s="9"/>
      <c r="AV194" s="9"/>
      <c r="AW194" s="9"/>
      <c r="AX194" s="9"/>
      <c r="AY194" s="9"/>
      <c r="AZ194" s="9"/>
      <c r="BA194" s="9"/>
    </row>
    <row r="195" spans="1:53" ht="17.25" customHeight="1" x14ac:dyDescent="0.2">
      <c r="A195" s="9" t="s">
        <v>36</v>
      </c>
      <c r="B195" s="9" t="s">
        <v>36</v>
      </c>
      <c r="C195" s="9" t="s">
        <v>29</v>
      </c>
      <c r="D195" s="9">
        <f t="shared" si="12"/>
        <v>0</v>
      </c>
      <c r="E195" s="9">
        <f t="shared" si="13"/>
        <v>0.33333333333333331</v>
      </c>
      <c r="F195" s="9">
        <f t="shared" si="14"/>
        <v>0.66666666666666663</v>
      </c>
      <c r="G195" s="9" t="s">
        <v>31</v>
      </c>
      <c r="H195" s="9" t="str">
        <f t="shared" ref="H195:H241" si="15">CONCATENATE(A195,B195,C195,G195)</f>
        <v>IIBrFA</v>
      </c>
      <c r="I195" t="s">
        <v>41</v>
      </c>
      <c r="J195" s="11">
        <v>11.859500000000001</v>
      </c>
      <c r="K195" s="9">
        <f>_xlfn.XLOOKUP($G195,PROPERTY_BASKET!$S$1:$S$4,PROPERTY_BASKET!$U$1:$U$4)</f>
        <v>2.5299999999999998</v>
      </c>
      <c r="L195">
        <v>44.055999999999997</v>
      </c>
      <c r="M195">
        <v>0.25</v>
      </c>
      <c r="N195">
        <v>1.19</v>
      </c>
      <c r="O195">
        <v>207</v>
      </c>
      <c r="P195">
        <v>0.36</v>
      </c>
      <c r="Q195">
        <v>7.4169999999999998</v>
      </c>
      <c r="R195">
        <v>2.33</v>
      </c>
      <c r="S195">
        <v>82</v>
      </c>
      <c r="T195">
        <f>$D195*VLOOKUP($D$1, PROPERTY_BASKET!$A$6:$J$9, 5, FALSE) + $E195*VLOOKUP($E$1, PROPERTY_BASKET!$A$6:$J$9, 5, FALSE) + $F195*VLOOKUP($F$1, PROPERTY_BASKET!$A$6:$J$9, 5, FALSE)</f>
        <v>1.9733333333333332</v>
      </c>
      <c r="U195">
        <f>$D195*VLOOKUP($D$1, PROPERTY_BASKET!$A$6:$J$9, 6, FALSE) + $E195*VLOOKUP($E$1, PROPERTY_BASKET!$A$6:$J$9, 6, FALSE) + $F195*VLOOKUP($F$1, PROPERTY_BASKET!$A$6:$J$9, 6, FALSE)</f>
        <v>111.23333333333332</v>
      </c>
      <c r="V195">
        <f>$D195*VLOOKUP($D$1, PROPERTY_BASKET!$A$6:$J$9, 4, FALSE) + $E195*VLOOKUP($E$1, PROPERTY_BASKET!$A$6:$J$9, 4, FALSE) + $F195*VLOOKUP($F$1, PROPERTY_BASKET!$A$6:$J$9, 4, FALSE)</f>
        <v>3.1616666666666666</v>
      </c>
      <c r="W195">
        <f>$D195*VLOOKUP($D$1, PROPERTY_BASKET!$A$6:$J$9, 3, FALSE) + $E195*VLOOKUP($E$1, PROPERTY_BASKET!$A$6:$J$9, 3, FALSE) + $F195*VLOOKUP($F$1, PROPERTY_BASKET!$A$6:$J$9, 3, FALSE)</f>
        <v>10.905333333333333</v>
      </c>
      <c r="X195">
        <f>$D195*VLOOKUP($D$1, PROPERTY_BASKET!$A$6:$J$9, 2, FALSE) + $E195*VLOOKUP($E$1, PROPERTY_BASKET!$A$6:$J$9, 2, FALSE) + $F195*VLOOKUP($F$1, PROPERTY_BASKET!$A$6:$J$9, 2, FALSE)</f>
        <v>2.76</v>
      </c>
      <c r="Y195">
        <f>$D195*VLOOKUP($D$1, PROPERTY_BASKET!$A$6:$J$9, 10, FALSE) + $E195*VLOOKUP($E$1, PROPERTY_BASKET!$A$6:$J$9, 10, FALSE) + $F195*VLOOKUP($F$1, PROPERTY_BASKET!$A$6:$J$9, 10, FALSE)</f>
        <v>46.999999999999993</v>
      </c>
      <c r="AG195" s="9">
        <f>_xlfn.XLOOKUP(G195,PROPERTY_BASKET!$S$1:$S$4,PROPERTY_BASKET!$X$1:$X$4)</f>
        <v>0.25</v>
      </c>
      <c r="AH195" s="9">
        <f>_xlfn.XLOOKUP($G195,PROPERTY_BASKET!$S$1:$S$4,PROPERTY_BASKET!$T$1:$T$4)</f>
        <v>44.055999999999997</v>
      </c>
      <c r="AI195" s="9">
        <f>_xlfn.XLOOKUP($G195,PROPERTY_BASKET!$S$1:$S$4,PROPERTY_BASKET!$U$1:$U$4)</f>
        <v>2.5299999999999998</v>
      </c>
      <c r="AJ195" s="9">
        <f>_xlfn.XLOOKUP($G195,PROPERTY_BASKET!$S$1:$S$4,PROPERTY_BASKET!$W$1:$W$4)</f>
        <v>2</v>
      </c>
      <c r="AK195" s="9">
        <f>_xlfn.XLOOKUP($I195,PROPERTY_BASKET!$Z$1:$Z$9,PROPERTY_BASKET!$AA$1:$AA$9)</f>
        <v>1.05</v>
      </c>
      <c r="AL195" s="9">
        <f>_xlfn.XLOOKUP($I195,PROPERTY_BASKET!$Z$1:$Z$9,PROPERTY_BASKET!$AB$1:$AB$9)</f>
        <v>40.24</v>
      </c>
      <c r="AM195" s="9">
        <f>_xlfn.XLOOKUP($I195,PROPERTY_BASKET!$Z$1:$Z$9,PROPERTY_BASKET!$AC$1:$AC$9)</f>
        <v>18.3</v>
      </c>
      <c r="AN195" s="9">
        <f>_xlfn.XLOOKUP($I195,PROPERTY_BASKET!$Z$1:$Z$9,PROPERTY_BASKET!$AD$1:$AD$9)</f>
        <v>4.24</v>
      </c>
      <c r="AO195" s="9">
        <f>_xlfn.XLOOKUP($I195,PROPERTY_BASKET!$Z$1:$Z$9,PROPERTY_BASKET!$AE$1:$AE$9)</f>
        <v>76.5</v>
      </c>
      <c r="AP195" s="9">
        <f>_xlfn.XLOOKUP($I195,PROPERTY_BASKET!$Z$1:$Z$9,PROPERTY_BASKET!$AF$1:$AF$9)</f>
        <v>-0.1</v>
      </c>
      <c r="AQ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spans="1:53" ht="17.25" customHeight="1" x14ac:dyDescent="0.2">
      <c r="A196" s="9" t="s">
        <v>36</v>
      </c>
      <c r="B196" s="9" t="s">
        <v>29</v>
      </c>
      <c r="C196" s="9" t="s">
        <v>30</v>
      </c>
      <c r="D196" s="9">
        <f t="shared" si="12"/>
        <v>0.33333333333333331</v>
      </c>
      <c r="E196" s="9">
        <f t="shared" si="13"/>
        <v>0.33333333333333331</v>
      </c>
      <c r="F196" s="9">
        <f t="shared" si="14"/>
        <v>0.33333333333333331</v>
      </c>
      <c r="G196" s="9" t="s">
        <v>33</v>
      </c>
      <c r="H196" s="9" t="str">
        <f t="shared" si="15"/>
        <v>IBrClCs</v>
      </c>
      <c r="I196" t="s">
        <v>41</v>
      </c>
      <c r="J196" s="11">
        <v>11.8073</v>
      </c>
      <c r="K196" s="9">
        <f>_xlfn.XLOOKUP($G196,PROPERTY_BASKET!$S$1:$S$4,PROPERTY_BASKET!$U$1:$U$4)</f>
        <v>1.7</v>
      </c>
      <c r="L196">
        <v>132.91</v>
      </c>
      <c r="M196">
        <v>0</v>
      </c>
      <c r="N196">
        <v>1.19</v>
      </c>
      <c r="O196">
        <v>207</v>
      </c>
      <c r="P196">
        <v>0.36</v>
      </c>
      <c r="Q196">
        <v>7.4169999999999998</v>
      </c>
      <c r="R196">
        <v>2.33</v>
      </c>
      <c r="S196">
        <v>82</v>
      </c>
      <c r="T196">
        <f>$D196*VLOOKUP($D$1, PROPERTY_BASKET!$A$6:$J$9, 5, FALSE) + $E196*VLOOKUP($E$1, PROPERTY_BASKET!$A$6:$J$9, 5, FALSE) + $F196*VLOOKUP($F$1, PROPERTY_BASKET!$A$6:$J$9, 5, FALSE)</f>
        <v>1.9166666666666665</v>
      </c>
      <c r="U196">
        <f>$D196*VLOOKUP($D$1, PROPERTY_BASKET!$A$6:$J$9, 6, FALSE) + $E196*VLOOKUP($E$1, PROPERTY_BASKET!$A$6:$J$9, 6, FALSE) + $F196*VLOOKUP($F$1, PROPERTY_BASKET!$A$6:$J$9, 6, FALSE)</f>
        <v>80.75</v>
      </c>
      <c r="V196">
        <f>$D196*VLOOKUP($D$1, PROPERTY_BASKET!$A$6:$J$9, 4, FALSE) + $E196*VLOOKUP($E$1, PROPERTY_BASKET!$A$6:$J$9, 4, FALSE) + $F196*VLOOKUP($F$1, PROPERTY_BASKET!$A$6:$J$9, 4, FALSE)</f>
        <v>3.3473333333333333</v>
      </c>
      <c r="W196">
        <f>$D196*VLOOKUP($D$1, PROPERTY_BASKET!$A$6:$J$9, 3, FALSE) + $E196*VLOOKUP($E$1, PROPERTY_BASKET!$A$6:$J$9, 3, FALSE) + $F196*VLOOKUP($F$1, PROPERTY_BASKET!$A$6:$J$9, 3, FALSE)</f>
        <v>11.744333333333332</v>
      </c>
      <c r="X196">
        <f>$D196*VLOOKUP($D$1, PROPERTY_BASKET!$A$6:$J$9, 2, FALSE) + $E196*VLOOKUP($E$1, PROPERTY_BASKET!$A$6:$J$9, 2, FALSE) + $F196*VLOOKUP($F$1, PROPERTY_BASKET!$A$6:$J$9, 2, FALSE)</f>
        <v>2.9266666666666667</v>
      </c>
      <c r="Y196">
        <f>$D196*VLOOKUP($D$1, PROPERTY_BASKET!$A$6:$J$9, 10, FALSE) + $E196*VLOOKUP($E$1, PROPERTY_BASKET!$A$6:$J$9, 10, FALSE) + $F196*VLOOKUP($F$1, PROPERTY_BASKET!$A$6:$J$9, 10, FALSE)</f>
        <v>35</v>
      </c>
      <c r="AG196" s="9">
        <f>_xlfn.XLOOKUP(G196,PROPERTY_BASKET!$S$1:$S$4,PROPERTY_BASKET!$X$1:$X$4)</f>
        <v>0</v>
      </c>
      <c r="AH196" s="9">
        <f>_xlfn.XLOOKUP($G196,PROPERTY_BASKET!$S$1:$S$4,PROPERTY_BASKET!$T$1:$T$4)</f>
        <v>132.91</v>
      </c>
      <c r="AI196" s="9">
        <f>_xlfn.XLOOKUP($G196,PROPERTY_BASKET!$S$1:$S$4,PROPERTY_BASKET!$U$1:$U$4)</f>
        <v>1.7</v>
      </c>
      <c r="AJ196" s="9">
        <f>_xlfn.XLOOKUP($G196,PROPERTY_BASKET!$S$1:$S$4,PROPERTY_BASKET!$W$1:$W$4)</f>
        <v>0</v>
      </c>
      <c r="AK196" s="9">
        <f>_xlfn.XLOOKUP($I196,PROPERTY_BASKET!$Z$1:$Z$9,PROPERTY_BASKET!$AA$1:$AA$9)</f>
        <v>1.05</v>
      </c>
      <c r="AL196" s="9">
        <f>_xlfn.XLOOKUP($I196,PROPERTY_BASKET!$Z$1:$Z$9,PROPERTY_BASKET!$AB$1:$AB$9)</f>
        <v>40.24</v>
      </c>
      <c r="AM196" s="9">
        <f>_xlfn.XLOOKUP($I196,PROPERTY_BASKET!$Z$1:$Z$9,PROPERTY_BASKET!$AC$1:$AC$9)</f>
        <v>18.3</v>
      </c>
      <c r="AN196" s="9">
        <f>_xlfn.XLOOKUP($I196,PROPERTY_BASKET!$Z$1:$Z$9,PROPERTY_BASKET!$AD$1:$AD$9)</f>
        <v>4.24</v>
      </c>
      <c r="AO196" s="9">
        <f>_xlfn.XLOOKUP($I196,PROPERTY_BASKET!$Z$1:$Z$9,PROPERTY_BASKET!$AE$1:$AE$9)</f>
        <v>76.5</v>
      </c>
      <c r="AP196" s="9">
        <f>_xlfn.XLOOKUP($I196,PROPERTY_BASKET!$Z$1:$Z$9,PROPERTY_BASKET!$AF$1:$AF$9)</f>
        <v>-0.1</v>
      </c>
      <c r="AQ196" s="9"/>
      <c r="AS196" s="9"/>
      <c r="AT196" s="9"/>
      <c r="AU196" s="9"/>
      <c r="AV196" s="9"/>
      <c r="AW196" s="9"/>
      <c r="AX196" s="9"/>
      <c r="AY196" s="9"/>
      <c r="AZ196" s="9"/>
      <c r="BA196" s="9"/>
    </row>
    <row r="197" spans="1:53" ht="17.25" customHeight="1" x14ac:dyDescent="0.2">
      <c r="A197" s="9" t="s">
        <v>36</v>
      </c>
      <c r="B197" s="9" t="s">
        <v>36</v>
      </c>
      <c r="C197" s="9" t="s">
        <v>30</v>
      </c>
      <c r="D197" s="9">
        <f t="shared" si="12"/>
        <v>0.33333333333333331</v>
      </c>
      <c r="E197" s="9">
        <f t="shared" si="13"/>
        <v>0</v>
      </c>
      <c r="F197" s="9">
        <f t="shared" si="14"/>
        <v>0.66666666666666663</v>
      </c>
      <c r="G197" s="9" t="s">
        <v>33</v>
      </c>
      <c r="H197" s="9" t="str">
        <f t="shared" si="15"/>
        <v>IIClCs</v>
      </c>
      <c r="I197" t="s">
        <v>41</v>
      </c>
      <c r="J197" s="11">
        <v>11.777799999999999</v>
      </c>
      <c r="K197" s="9">
        <f>_xlfn.XLOOKUP($G197,PROPERTY_BASKET!$S$1:$S$4,PROPERTY_BASKET!$U$1:$U$4)</f>
        <v>1.7</v>
      </c>
      <c r="L197">
        <v>132.91</v>
      </c>
      <c r="M197">
        <v>0</v>
      </c>
      <c r="N197">
        <v>1.19</v>
      </c>
      <c r="O197">
        <v>207</v>
      </c>
      <c r="P197">
        <v>0.36</v>
      </c>
      <c r="Q197">
        <v>7.4169999999999998</v>
      </c>
      <c r="R197">
        <v>2.33</v>
      </c>
      <c r="S197">
        <v>82</v>
      </c>
      <c r="T197">
        <f>$D197*VLOOKUP($D$1, PROPERTY_BASKET!$A$6:$J$9, 5, FALSE) + $E197*VLOOKUP($E$1, PROPERTY_BASKET!$A$6:$J$9, 5, FALSE) + $F197*VLOOKUP($F$1, PROPERTY_BASKET!$A$6:$J$9, 5, FALSE)</f>
        <v>1.9233333333333331</v>
      </c>
      <c r="U197">
        <f>$D197*VLOOKUP($D$1, PROPERTY_BASKET!$A$6:$J$9, 6, FALSE) + $E197*VLOOKUP($E$1, PROPERTY_BASKET!$A$6:$J$9, 6, FALSE) + $F197*VLOOKUP($F$1, PROPERTY_BASKET!$A$6:$J$9, 6, FALSE)</f>
        <v>96.416666666666657</v>
      </c>
      <c r="V197">
        <f>$D197*VLOOKUP($D$1, PROPERTY_BASKET!$A$6:$J$9, 4, FALSE) + $E197*VLOOKUP($E$1, PROPERTY_BASKET!$A$6:$J$9, 4, FALSE) + $F197*VLOOKUP($F$1, PROPERTY_BASKET!$A$6:$J$9, 4, FALSE)</f>
        <v>3.2456666666666667</v>
      </c>
      <c r="W197">
        <f>$D197*VLOOKUP($D$1, PROPERTY_BASKET!$A$6:$J$9, 3, FALSE) + $E197*VLOOKUP($E$1, PROPERTY_BASKET!$A$6:$J$9, 3, FALSE) + $F197*VLOOKUP($F$1, PROPERTY_BASKET!$A$6:$J$9, 3, FALSE)</f>
        <v>11.29</v>
      </c>
      <c r="X197">
        <f>$D197*VLOOKUP($D$1, PROPERTY_BASKET!$A$6:$J$9, 2, FALSE) + $E197*VLOOKUP($E$1, PROPERTY_BASKET!$A$6:$J$9, 2, FALSE) + $F197*VLOOKUP($F$1, PROPERTY_BASKET!$A$6:$J$9, 2, FALSE)</f>
        <v>2.8266666666666667</v>
      </c>
      <c r="Y197">
        <f>$D197*VLOOKUP($D$1, PROPERTY_BASKET!$A$6:$J$9, 10, FALSE) + $E197*VLOOKUP($E$1, PROPERTY_BASKET!$A$6:$J$9, 10, FALSE) + $F197*VLOOKUP($F$1, PROPERTY_BASKET!$A$6:$J$9, 10, FALSE)</f>
        <v>40.999999999999993</v>
      </c>
      <c r="AG197" s="9">
        <f>_xlfn.XLOOKUP(G197,PROPERTY_BASKET!$S$1:$S$4,PROPERTY_BASKET!$X$1:$X$4)</f>
        <v>0</v>
      </c>
      <c r="AH197" s="9">
        <f>_xlfn.XLOOKUP($G197,PROPERTY_BASKET!$S$1:$S$4,PROPERTY_BASKET!$T$1:$T$4)</f>
        <v>132.91</v>
      </c>
      <c r="AI197" s="9">
        <f>_xlfn.XLOOKUP($G197,PROPERTY_BASKET!$S$1:$S$4,PROPERTY_BASKET!$U$1:$U$4)</f>
        <v>1.7</v>
      </c>
      <c r="AJ197" s="9">
        <f>_xlfn.XLOOKUP($G197,PROPERTY_BASKET!$S$1:$S$4,PROPERTY_BASKET!$W$1:$W$4)</f>
        <v>0</v>
      </c>
      <c r="AK197" s="9">
        <f>_xlfn.XLOOKUP($I197,PROPERTY_BASKET!$Z$1:$Z$9,PROPERTY_BASKET!$AA$1:$AA$9)</f>
        <v>1.05</v>
      </c>
      <c r="AL197" s="9">
        <f>_xlfn.XLOOKUP($I197,PROPERTY_BASKET!$Z$1:$Z$9,PROPERTY_BASKET!$AB$1:$AB$9)</f>
        <v>40.24</v>
      </c>
      <c r="AM197" s="9">
        <f>_xlfn.XLOOKUP($I197,PROPERTY_BASKET!$Z$1:$Z$9,PROPERTY_BASKET!$AC$1:$AC$9)</f>
        <v>18.3</v>
      </c>
      <c r="AN197" s="9">
        <f>_xlfn.XLOOKUP($I197,PROPERTY_BASKET!$Z$1:$Z$9,PROPERTY_BASKET!$AD$1:$AD$9)</f>
        <v>4.24</v>
      </c>
      <c r="AO197" s="9">
        <f>_xlfn.XLOOKUP($I197,PROPERTY_BASKET!$Z$1:$Z$9,PROPERTY_BASKET!$AE$1:$AE$9)</f>
        <v>76.5</v>
      </c>
      <c r="AP197" s="9">
        <f>_xlfn.XLOOKUP($I197,PROPERTY_BASKET!$Z$1:$Z$9,PROPERTY_BASKET!$AF$1:$AF$9)</f>
        <v>-0.1</v>
      </c>
      <c r="AQ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spans="1:53" ht="17.25" customHeight="1" x14ac:dyDescent="0.2">
      <c r="A198" s="9" t="s">
        <v>36</v>
      </c>
      <c r="B198" s="9" t="s">
        <v>29</v>
      </c>
      <c r="C198" s="9" t="s">
        <v>29</v>
      </c>
      <c r="D198" s="9">
        <f t="shared" si="12"/>
        <v>0</v>
      </c>
      <c r="E198" s="9">
        <f t="shared" si="13"/>
        <v>0.66666666666666663</v>
      </c>
      <c r="F198" s="9">
        <f t="shared" si="14"/>
        <v>0.33333333333333331</v>
      </c>
      <c r="G198" s="9" t="s">
        <v>35</v>
      </c>
      <c r="H198" s="9" t="str">
        <f t="shared" si="15"/>
        <v>IBrBrMA</v>
      </c>
      <c r="I198" t="s">
        <v>41</v>
      </c>
      <c r="J198" s="11">
        <v>11.7547</v>
      </c>
      <c r="K198" s="9">
        <f>_xlfn.XLOOKUP($G198,PROPERTY_BASKET!$S$1:$S$4,PROPERTY_BASKET!$U$1:$U$4)</f>
        <v>2.17</v>
      </c>
      <c r="L198">
        <v>32.07</v>
      </c>
      <c r="M198">
        <v>2.2999999999999998</v>
      </c>
      <c r="N198">
        <v>1.19</v>
      </c>
      <c r="O198">
        <v>207</v>
      </c>
      <c r="P198">
        <v>0.36</v>
      </c>
      <c r="Q198">
        <v>7.4169999999999998</v>
      </c>
      <c r="R198">
        <v>2.33</v>
      </c>
      <c r="S198">
        <v>82</v>
      </c>
      <c r="T198">
        <f>$D198*VLOOKUP($D$1, PROPERTY_BASKET!$A$6:$J$9, 5, FALSE) + $E198*VLOOKUP($E$1, PROPERTY_BASKET!$A$6:$J$9, 5, FALSE) + $F198*VLOOKUP($F$1, PROPERTY_BASKET!$A$6:$J$9, 5, FALSE)</f>
        <v>1.9666666666666666</v>
      </c>
      <c r="U198">
        <f>$D198*VLOOKUP($D$1, PROPERTY_BASKET!$A$6:$J$9, 6, FALSE) + $E198*VLOOKUP($E$1, PROPERTY_BASKET!$A$6:$J$9, 6, FALSE) + $F198*VLOOKUP($F$1, PROPERTY_BASKET!$A$6:$J$9, 6, FALSE)</f>
        <v>95.566666666666663</v>
      </c>
      <c r="V198">
        <f>$D198*VLOOKUP($D$1, PROPERTY_BASKET!$A$6:$J$9, 4, FALSE) + $E198*VLOOKUP($E$1, PROPERTY_BASKET!$A$6:$J$9, 4, FALSE) + $F198*VLOOKUP($F$1, PROPERTY_BASKET!$A$6:$J$9, 4, FALSE)</f>
        <v>3.2633333333333332</v>
      </c>
      <c r="W198">
        <f>$D198*VLOOKUP($D$1, PROPERTY_BASKET!$A$6:$J$9, 3, FALSE) + $E198*VLOOKUP($E$1, PROPERTY_BASKET!$A$6:$J$9, 3, FALSE) + $F198*VLOOKUP($F$1, PROPERTY_BASKET!$A$6:$J$9, 3, FALSE)</f>
        <v>11.359666666666666</v>
      </c>
      <c r="X198">
        <f>$D198*VLOOKUP($D$1, PROPERTY_BASKET!$A$6:$J$9, 2, FALSE) + $E198*VLOOKUP($E$1, PROPERTY_BASKET!$A$6:$J$9, 2, FALSE) + $F198*VLOOKUP($F$1, PROPERTY_BASKET!$A$6:$J$9, 2, FALSE)</f>
        <v>2.86</v>
      </c>
      <c r="Y198">
        <f>$D198*VLOOKUP($D$1, PROPERTY_BASKET!$A$6:$J$9, 10, FALSE) + $E198*VLOOKUP($E$1, PROPERTY_BASKET!$A$6:$J$9, 10, FALSE) + $F198*VLOOKUP($F$1, PROPERTY_BASKET!$A$6:$J$9, 10, FALSE)</f>
        <v>41</v>
      </c>
      <c r="AG198" s="9">
        <f>_xlfn.XLOOKUP(G198,PROPERTY_BASKET!$S$1:$S$4,PROPERTY_BASKET!$X$1:$X$4)</f>
        <v>2.2999999999999998</v>
      </c>
      <c r="AH198" s="9">
        <f>_xlfn.XLOOKUP($G198,PROPERTY_BASKET!$S$1:$S$4,PROPERTY_BASKET!$T$1:$T$4)</f>
        <v>32.07</v>
      </c>
      <c r="AI198" s="9">
        <f>_xlfn.XLOOKUP($G198,PROPERTY_BASKET!$S$1:$S$4,PROPERTY_BASKET!$U$1:$U$4)</f>
        <v>2.17</v>
      </c>
      <c r="AJ198" s="9">
        <f>_xlfn.XLOOKUP($G198,PROPERTY_BASKET!$S$1:$S$4,PROPERTY_BASKET!$W$1:$W$4)</f>
        <v>3</v>
      </c>
      <c r="AK198" s="9">
        <f>_xlfn.XLOOKUP($I198,PROPERTY_BASKET!$Z$1:$Z$9,PROPERTY_BASKET!$AA$1:$AA$9)</f>
        <v>1.05</v>
      </c>
      <c r="AL198" s="9">
        <f>_xlfn.XLOOKUP($I198,PROPERTY_BASKET!$Z$1:$Z$9,PROPERTY_BASKET!$AB$1:$AB$9)</f>
        <v>40.24</v>
      </c>
      <c r="AM198" s="9">
        <f>_xlfn.XLOOKUP($I198,PROPERTY_BASKET!$Z$1:$Z$9,PROPERTY_BASKET!$AC$1:$AC$9)</f>
        <v>18.3</v>
      </c>
      <c r="AN198" s="9">
        <f>_xlfn.XLOOKUP($I198,PROPERTY_BASKET!$Z$1:$Z$9,PROPERTY_BASKET!$AD$1:$AD$9)</f>
        <v>4.24</v>
      </c>
      <c r="AO198" s="9">
        <f>_xlfn.XLOOKUP($I198,PROPERTY_BASKET!$Z$1:$Z$9,PROPERTY_BASKET!$AE$1:$AE$9)</f>
        <v>76.5</v>
      </c>
      <c r="AP198" s="9">
        <f>_xlfn.XLOOKUP($I198,PROPERTY_BASKET!$Z$1:$Z$9,PROPERTY_BASKET!$AF$1:$AF$9)</f>
        <v>-0.1</v>
      </c>
      <c r="AQ198" s="9"/>
      <c r="AS198" s="9"/>
      <c r="AT198" s="9"/>
      <c r="AU198" s="9"/>
      <c r="AV198" s="9"/>
      <c r="AW198" s="9"/>
      <c r="AX198" s="9"/>
      <c r="AY198" s="9"/>
      <c r="AZ198" s="9"/>
      <c r="BA198" s="9"/>
    </row>
    <row r="199" spans="1:53" ht="17.25" customHeight="1" x14ac:dyDescent="0.2">
      <c r="A199" s="9" t="s">
        <v>36</v>
      </c>
      <c r="B199" s="9" t="s">
        <v>29</v>
      </c>
      <c r="C199" s="9" t="s">
        <v>29</v>
      </c>
      <c r="D199" s="9">
        <f t="shared" si="12"/>
        <v>0</v>
      </c>
      <c r="E199" s="9">
        <f t="shared" si="13"/>
        <v>0.66666666666666663</v>
      </c>
      <c r="F199" s="9">
        <f t="shared" si="14"/>
        <v>0.33333333333333331</v>
      </c>
      <c r="G199" s="9" t="s">
        <v>31</v>
      </c>
      <c r="H199" s="9" t="str">
        <f t="shared" si="15"/>
        <v>IBrBrFA</v>
      </c>
      <c r="I199" t="s">
        <v>41</v>
      </c>
      <c r="J199" s="11">
        <v>11.213699999999999</v>
      </c>
      <c r="K199" s="9">
        <f>_xlfn.XLOOKUP($G199,PROPERTY_BASKET!$S$1:$S$4,PROPERTY_BASKET!$U$1:$U$4)</f>
        <v>2.5299999999999998</v>
      </c>
      <c r="L199">
        <v>44.055999999999997</v>
      </c>
      <c r="M199">
        <v>0.25</v>
      </c>
      <c r="N199">
        <v>1.19</v>
      </c>
      <c r="O199">
        <v>207</v>
      </c>
      <c r="P199">
        <v>0.36</v>
      </c>
      <c r="Q199">
        <v>7.4169999999999998</v>
      </c>
      <c r="R199">
        <v>2.33</v>
      </c>
      <c r="S199">
        <v>82</v>
      </c>
      <c r="T199">
        <f>$D199*VLOOKUP($D$1, PROPERTY_BASKET!$A$6:$J$9, 5, FALSE) + $E199*VLOOKUP($E$1, PROPERTY_BASKET!$A$6:$J$9, 5, FALSE) + $F199*VLOOKUP($F$1, PROPERTY_BASKET!$A$6:$J$9, 5, FALSE)</f>
        <v>1.9666666666666666</v>
      </c>
      <c r="U199">
        <f>$D199*VLOOKUP($D$1, PROPERTY_BASKET!$A$6:$J$9, 6, FALSE) + $E199*VLOOKUP($E$1, PROPERTY_BASKET!$A$6:$J$9, 6, FALSE) + $F199*VLOOKUP($F$1, PROPERTY_BASKET!$A$6:$J$9, 6, FALSE)</f>
        <v>95.566666666666663</v>
      </c>
      <c r="V199">
        <f>$D199*VLOOKUP($D$1, PROPERTY_BASKET!$A$6:$J$9, 4, FALSE) + $E199*VLOOKUP($E$1, PROPERTY_BASKET!$A$6:$J$9, 4, FALSE) + $F199*VLOOKUP($F$1, PROPERTY_BASKET!$A$6:$J$9, 4, FALSE)</f>
        <v>3.2633333333333332</v>
      </c>
      <c r="W199">
        <f>$D199*VLOOKUP($D$1, PROPERTY_BASKET!$A$6:$J$9, 3, FALSE) + $E199*VLOOKUP($E$1, PROPERTY_BASKET!$A$6:$J$9, 3, FALSE) + $F199*VLOOKUP($F$1, PROPERTY_BASKET!$A$6:$J$9, 3, FALSE)</f>
        <v>11.359666666666666</v>
      </c>
      <c r="X199">
        <f>$D199*VLOOKUP($D$1, PROPERTY_BASKET!$A$6:$J$9, 2, FALSE) + $E199*VLOOKUP($E$1, PROPERTY_BASKET!$A$6:$J$9, 2, FALSE) + $F199*VLOOKUP($F$1, PROPERTY_BASKET!$A$6:$J$9, 2, FALSE)</f>
        <v>2.86</v>
      </c>
      <c r="Y199">
        <f>$D199*VLOOKUP($D$1, PROPERTY_BASKET!$A$6:$J$9, 10, FALSE) + $E199*VLOOKUP($E$1, PROPERTY_BASKET!$A$6:$J$9, 10, FALSE) + $F199*VLOOKUP($F$1, PROPERTY_BASKET!$A$6:$J$9, 10, FALSE)</f>
        <v>41</v>
      </c>
      <c r="AG199" s="9">
        <f>_xlfn.XLOOKUP(G199,PROPERTY_BASKET!$S$1:$S$4,PROPERTY_BASKET!$X$1:$X$4)</f>
        <v>0.25</v>
      </c>
      <c r="AH199" s="9">
        <f>_xlfn.XLOOKUP($G199,PROPERTY_BASKET!$S$1:$S$4,PROPERTY_BASKET!$T$1:$T$4)</f>
        <v>44.055999999999997</v>
      </c>
      <c r="AI199" s="9">
        <f>_xlfn.XLOOKUP($G199,PROPERTY_BASKET!$S$1:$S$4,PROPERTY_BASKET!$U$1:$U$4)</f>
        <v>2.5299999999999998</v>
      </c>
      <c r="AJ199" s="9">
        <f>_xlfn.XLOOKUP($G199,PROPERTY_BASKET!$S$1:$S$4,PROPERTY_BASKET!$W$1:$W$4)</f>
        <v>2</v>
      </c>
      <c r="AK199" s="9">
        <f>_xlfn.XLOOKUP($I199,PROPERTY_BASKET!$Z$1:$Z$9,PROPERTY_BASKET!$AA$1:$AA$9)</f>
        <v>1.05</v>
      </c>
      <c r="AL199" s="9">
        <f>_xlfn.XLOOKUP($I199,PROPERTY_BASKET!$Z$1:$Z$9,PROPERTY_BASKET!$AB$1:$AB$9)</f>
        <v>40.24</v>
      </c>
      <c r="AM199" s="9">
        <f>_xlfn.XLOOKUP($I199,PROPERTY_BASKET!$Z$1:$Z$9,PROPERTY_BASKET!$AC$1:$AC$9)</f>
        <v>18.3</v>
      </c>
      <c r="AN199" s="9">
        <f>_xlfn.XLOOKUP($I199,PROPERTY_BASKET!$Z$1:$Z$9,PROPERTY_BASKET!$AD$1:$AD$9)</f>
        <v>4.24</v>
      </c>
      <c r="AO199" s="9">
        <f>_xlfn.XLOOKUP($I199,PROPERTY_BASKET!$Z$1:$Z$9,PROPERTY_BASKET!$AE$1:$AE$9)</f>
        <v>76.5</v>
      </c>
      <c r="AP199" s="9">
        <f>_xlfn.XLOOKUP($I199,PROPERTY_BASKET!$Z$1:$Z$9,PROPERTY_BASKET!$AF$1:$AF$9)</f>
        <v>-0.1</v>
      </c>
      <c r="AQ199" s="9"/>
      <c r="AS199" s="9"/>
      <c r="AT199" s="9"/>
      <c r="AU199" s="9"/>
      <c r="AV199" s="9"/>
      <c r="AW199" s="9"/>
      <c r="AX199" s="9"/>
      <c r="AY199" s="9"/>
      <c r="AZ199" s="9"/>
      <c r="BA199" s="9"/>
    </row>
    <row r="200" spans="1:53" ht="17.25" customHeight="1" x14ac:dyDescent="0.2">
      <c r="A200" s="9" t="s">
        <v>36</v>
      </c>
      <c r="B200" s="9" t="s">
        <v>36</v>
      </c>
      <c r="C200" s="9" t="s">
        <v>29</v>
      </c>
      <c r="D200" s="9">
        <f t="shared" si="12"/>
        <v>0</v>
      </c>
      <c r="E200" s="9">
        <f t="shared" si="13"/>
        <v>0.33333333333333331</v>
      </c>
      <c r="F200" s="9">
        <f t="shared" si="14"/>
        <v>0.66666666666666663</v>
      </c>
      <c r="G200" s="9" t="s">
        <v>31</v>
      </c>
      <c r="H200" s="9" t="str">
        <f t="shared" si="15"/>
        <v>IIBrFA</v>
      </c>
      <c r="I200" t="s">
        <v>39</v>
      </c>
      <c r="J200" s="11">
        <v>11.196999999999999</v>
      </c>
      <c r="K200" s="9">
        <f>_xlfn.XLOOKUP($G200,PROPERTY_BASKET!$S$1:$S$4,PROPERTY_BASKET!$U$1:$U$4)</f>
        <v>2.5299999999999998</v>
      </c>
      <c r="L200">
        <v>44.055999999999997</v>
      </c>
      <c r="M200">
        <v>0.25</v>
      </c>
      <c r="N200">
        <v>1.19</v>
      </c>
      <c r="O200">
        <v>207</v>
      </c>
      <c r="P200">
        <v>0.36</v>
      </c>
      <c r="Q200">
        <v>7.4169999999999998</v>
      </c>
      <c r="R200">
        <v>2.33</v>
      </c>
      <c r="S200">
        <v>82</v>
      </c>
      <c r="T200">
        <f>$D200*VLOOKUP($D$1, PROPERTY_BASKET!$A$6:$J$9, 5, FALSE) + $E200*VLOOKUP($E$1, PROPERTY_BASKET!$A$6:$J$9, 5, FALSE) + $F200*VLOOKUP($F$1, PROPERTY_BASKET!$A$6:$J$9, 5, FALSE)</f>
        <v>1.9733333333333332</v>
      </c>
      <c r="U200">
        <f>$D200*VLOOKUP($D$1, PROPERTY_BASKET!$A$6:$J$9, 6, FALSE) + $E200*VLOOKUP($E$1, PROPERTY_BASKET!$A$6:$J$9, 6, FALSE) + $F200*VLOOKUP($F$1, PROPERTY_BASKET!$A$6:$J$9, 6, FALSE)</f>
        <v>111.23333333333332</v>
      </c>
      <c r="V200">
        <f>$D200*VLOOKUP($D$1, PROPERTY_BASKET!$A$6:$J$9, 4, FALSE) + $E200*VLOOKUP($E$1, PROPERTY_BASKET!$A$6:$J$9, 4, FALSE) + $F200*VLOOKUP($F$1, PROPERTY_BASKET!$A$6:$J$9, 4, FALSE)</f>
        <v>3.1616666666666666</v>
      </c>
      <c r="W200">
        <f>$D200*VLOOKUP($D$1, PROPERTY_BASKET!$A$6:$J$9, 3, FALSE) + $E200*VLOOKUP($E$1, PROPERTY_BASKET!$A$6:$J$9, 3, FALSE) + $F200*VLOOKUP($F$1, PROPERTY_BASKET!$A$6:$J$9, 3, FALSE)</f>
        <v>10.905333333333333</v>
      </c>
      <c r="X200">
        <f>$D200*VLOOKUP($D$1, PROPERTY_BASKET!$A$6:$J$9, 2, FALSE) + $E200*VLOOKUP($E$1, PROPERTY_BASKET!$A$6:$J$9, 2, FALSE) + $F200*VLOOKUP($F$1, PROPERTY_BASKET!$A$6:$J$9, 2, FALSE)</f>
        <v>2.76</v>
      </c>
      <c r="Y200">
        <f>$D200*VLOOKUP($D$1, PROPERTY_BASKET!$A$6:$J$9, 10, FALSE) + $E200*VLOOKUP($E$1, PROPERTY_BASKET!$A$6:$J$9, 10, FALSE) + $F200*VLOOKUP($F$1, PROPERTY_BASKET!$A$6:$J$9, 10, FALSE)</f>
        <v>46.999999999999993</v>
      </c>
      <c r="AG200" s="9">
        <f>_xlfn.XLOOKUP(G200,PROPERTY_BASKET!$S$1:$S$4,PROPERTY_BASKET!$X$1:$X$4)</f>
        <v>0.25</v>
      </c>
      <c r="AH200" s="9">
        <f>_xlfn.XLOOKUP($G200,PROPERTY_BASKET!$S$1:$S$4,PROPERTY_BASKET!$T$1:$T$4)</f>
        <v>44.055999999999997</v>
      </c>
      <c r="AI200" s="9">
        <f>_xlfn.XLOOKUP($G200,PROPERTY_BASKET!$S$1:$S$4,PROPERTY_BASKET!$U$1:$U$4)</f>
        <v>2.5299999999999998</v>
      </c>
      <c r="AJ200" s="9">
        <f>_xlfn.XLOOKUP($G200,PROPERTY_BASKET!$S$1:$S$4,PROPERTY_BASKET!$W$1:$W$4)</f>
        <v>2</v>
      </c>
      <c r="AK200" s="9">
        <f>_xlfn.XLOOKUP($I200,PROPERTY_BASKET!$Z$1:$Z$9,PROPERTY_BASKET!$AA$1:$AA$9)</f>
        <v>0.78</v>
      </c>
      <c r="AL200" s="9">
        <f>_xlfn.XLOOKUP($I200,PROPERTY_BASKET!$Z$1:$Z$9,PROPERTY_BASKET!$AB$1:$AB$9)</f>
        <v>20.7</v>
      </c>
      <c r="AM200" s="9">
        <f>_xlfn.XLOOKUP($I200,PROPERTY_BASKET!$Z$1:$Z$9,PROPERTY_BASKET!$AC$1:$AC$9)</f>
        <v>17.5</v>
      </c>
      <c r="AN200" s="9">
        <f>_xlfn.XLOOKUP($I200,PROPERTY_BASKET!$Z$1:$Z$9,PROPERTY_BASKET!$AD$1:$AD$9)</f>
        <v>2.69</v>
      </c>
      <c r="AO200" s="9">
        <f>_xlfn.XLOOKUP($I200,PROPERTY_BASKET!$Z$1:$Z$9,PROPERTY_BASKET!$AE$1:$AE$9)</f>
        <v>73.7</v>
      </c>
      <c r="AP200" s="9">
        <f>_xlfn.XLOOKUP($I200,PROPERTY_BASKET!$Z$1:$Z$9,PROPERTY_BASKET!$AF$1:$AF$9)</f>
        <v>-0.11</v>
      </c>
      <c r="AQ200" s="9"/>
      <c r="AS200" s="9"/>
      <c r="AT200" s="9"/>
      <c r="AU200" s="9"/>
      <c r="AV200" s="9"/>
      <c r="AW200" s="9"/>
      <c r="AX200" s="9"/>
      <c r="AY200" s="9"/>
      <c r="AZ200" s="9"/>
      <c r="BA200" s="9"/>
    </row>
    <row r="201" spans="1:53" ht="17.25" customHeight="1" x14ac:dyDescent="0.2">
      <c r="A201" s="9" t="s">
        <v>36</v>
      </c>
      <c r="B201" s="9" t="s">
        <v>36</v>
      </c>
      <c r="C201" s="9" t="s">
        <v>36</v>
      </c>
      <c r="D201" s="9">
        <f t="shared" si="12"/>
        <v>0</v>
      </c>
      <c r="E201" s="9">
        <f t="shared" si="13"/>
        <v>0</v>
      </c>
      <c r="F201" s="9">
        <f t="shared" si="14"/>
        <v>1</v>
      </c>
      <c r="G201" s="9" t="s">
        <v>33</v>
      </c>
      <c r="H201" s="9" t="str">
        <f t="shared" si="15"/>
        <v>IIICs</v>
      </c>
      <c r="I201" t="s">
        <v>41</v>
      </c>
      <c r="J201" s="11">
        <v>10.917299999999999</v>
      </c>
      <c r="K201" s="9">
        <f>_xlfn.XLOOKUP($G201,PROPERTY_BASKET!$S$1:$S$4,PROPERTY_BASKET!$U$1:$U$4)</f>
        <v>1.7</v>
      </c>
      <c r="L201">
        <v>132.91</v>
      </c>
      <c r="M201">
        <v>0</v>
      </c>
      <c r="N201">
        <v>1.19</v>
      </c>
      <c r="O201">
        <v>207</v>
      </c>
      <c r="P201">
        <v>0.36</v>
      </c>
      <c r="Q201">
        <v>7.4169999999999998</v>
      </c>
      <c r="R201">
        <v>2.33</v>
      </c>
      <c r="S201">
        <v>82</v>
      </c>
      <c r="T201">
        <f>$D201*VLOOKUP($D$1, PROPERTY_BASKET!$A$6:$J$9, 5, FALSE) + $E201*VLOOKUP($E$1, PROPERTY_BASKET!$A$6:$J$9, 5, FALSE) + $F201*VLOOKUP($F$1, PROPERTY_BASKET!$A$6:$J$9, 5, FALSE)</f>
        <v>1.98</v>
      </c>
      <c r="U201">
        <f>$D201*VLOOKUP($D$1, PROPERTY_BASKET!$A$6:$J$9, 6, FALSE) + $E201*VLOOKUP($E$1, PROPERTY_BASKET!$A$6:$J$9, 6, FALSE) + $F201*VLOOKUP($F$1, PROPERTY_BASKET!$A$6:$J$9, 6, FALSE)</f>
        <v>126.9</v>
      </c>
      <c r="V201">
        <f>$D201*VLOOKUP($D$1, PROPERTY_BASKET!$A$6:$J$9, 4, FALSE) + $E201*VLOOKUP($E$1, PROPERTY_BASKET!$A$6:$J$9, 4, FALSE) + $F201*VLOOKUP($F$1, PROPERTY_BASKET!$A$6:$J$9, 4, FALSE)</f>
        <v>3.06</v>
      </c>
      <c r="W201">
        <f>$D201*VLOOKUP($D$1, PROPERTY_BASKET!$A$6:$J$9, 3, FALSE) + $E201*VLOOKUP($E$1, PROPERTY_BASKET!$A$6:$J$9, 3, FALSE) + $F201*VLOOKUP($F$1, PROPERTY_BASKET!$A$6:$J$9, 3, FALSE)</f>
        <v>10.451000000000001</v>
      </c>
      <c r="X201">
        <f>$D201*VLOOKUP($D$1, PROPERTY_BASKET!$A$6:$J$9, 2, FALSE) + $E201*VLOOKUP($E$1, PROPERTY_BASKET!$A$6:$J$9, 2, FALSE) + $F201*VLOOKUP($F$1, PROPERTY_BASKET!$A$6:$J$9, 2, FALSE)</f>
        <v>2.66</v>
      </c>
      <c r="Y201">
        <f>$D201*VLOOKUP($D$1, PROPERTY_BASKET!$A$6:$J$9, 10, FALSE) + $E201*VLOOKUP($E$1, PROPERTY_BASKET!$A$6:$J$9, 10, FALSE) + $F201*VLOOKUP($F$1, PROPERTY_BASKET!$A$6:$J$9, 10, FALSE)</f>
        <v>53</v>
      </c>
      <c r="AG201" s="9">
        <f>_xlfn.XLOOKUP(G201,PROPERTY_BASKET!$S$1:$S$4,PROPERTY_BASKET!$X$1:$X$4)</f>
        <v>0</v>
      </c>
      <c r="AH201" s="9">
        <f>_xlfn.XLOOKUP($G201,PROPERTY_BASKET!$S$1:$S$4,PROPERTY_BASKET!$T$1:$T$4)</f>
        <v>132.91</v>
      </c>
      <c r="AI201" s="9">
        <f>_xlfn.XLOOKUP($G201,PROPERTY_BASKET!$S$1:$S$4,PROPERTY_BASKET!$U$1:$U$4)</f>
        <v>1.7</v>
      </c>
      <c r="AJ201" s="9">
        <f>_xlfn.XLOOKUP($G201,PROPERTY_BASKET!$S$1:$S$4,PROPERTY_BASKET!$W$1:$W$4)</f>
        <v>0</v>
      </c>
      <c r="AK201" s="9">
        <f>_xlfn.XLOOKUP($I201,PROPERTY_BASKET!$Z$1:$Z$9,PROPERTY_BASKET!$AA$1:$AA$9)</f>
        <v>1.05</v>
      </c>
      <c r="AL201" s="9">
        <f>_xlfn.XLOOKUP($I201,PROPERTY_BASKET!$Z$1:$Z$9,PROPERTY_BASKET!$AB$1:$AB$9)</f>
        <v>40.24</v>
      </c>
      <c r="AM201" s="9">
        <f>_xlfn.XLOOKUP($I201,PROPERTY_BASKET!$Z$1:$Z$9,PROPERTY_BASKET!$AC$1:$AC$9)</f>
        <v>18.3</v>
      </c>
      <c r="AN201" s="9">
        <f>_xlfn.XLOOKUP($I201,PROPERTY_BASKET!$Z$1:$Z$9,PROPERTY_BASKET!$AD$1:$AD$9)</f>
        <v>4.24</v>
      </c>
      <c r="AO201" s="9">
        <f>_xlfn.XLOOKUP($I201,PROPERTY_BASKET!$Z$1:$Z$9,PROPERTY_BASKET!$AE$1:$AE$9)</f>
        <v>76.5</v>
      </c>
      <c r="AP201" s="9">
        <f>_xlfn.XLOOKUP($I201,PROPERTY_BASKET!$Z$1:$Z$9,PROPERTY_BASKET!$AF$1:$AF$9)</f>
        <v>-0.1</v>
      </c>
      <c r="AQ201" s="9"/>
      <c r="AS201" s="9"/>
      <c r="AT201" s="9"/>
      <c r="AU201" s="9"/>
      <c r="AV201" s="9"/>
      <c r="AW201" s="9"/>
      <c r="AX201" s="9"/>
      <c r="AY201" s="9"/>
      <c r="AZ201" s="9"/>
      <c r="BA201" s="9"/>
    </row>
    <row r="202" spans="1:53" ht="17.25" customHeight="1" x14ac:dyDescent="0.2">
      <c r="A202" s="9" t="s">
        <v>36</v>
      </c>
      <c r="B202" s="9" t="s">
        <v>36</v>
      </c>
      <c r="C202" s="9" t="s">
        <v>36</v>
      </c>
      <c r="D202" s="9">
        <f t="shared" si="12"/>
        <v>0</v>
      </c>
      <c r="E202" s="9">
        <f t="shared" si="13"/>
        <v>0</v>
      </c>
      <c r="F202" s="9">
        <f t="shared" si="14"/>
        <v>1</v>
      </c>
      <c r="G202" s="9" t="s">
        <v>31</v>
      </c>
      <c r="H202" s="9" t="str">
        <f t="shared" si="15"/>
        <v>IIIFA</v>
      </c>
      <c r="I202" t="s">
        <v>40</v>
      </c>
      <c r="J202" s="11">
        <v>10.8689</v>
      </c>
      <c r="K202" s="9">
        <f>_xlfn.XLOOKUP($G202,PROPERTY_BASKET!$S$1:$S$4,PROPERTY_BASKET!$U$1:$U$4)</f>
        <v>2.5299999999999998</v>
      </c>
      <c r="L202">
        <v>44.055999999999997</v>
      </c>
      <c r="M202">
        <v>0.25</v>
      </c>
      <c r="N202">
        <v>1.19</v>
      </c>
      <c r="O202">
        <v>207</v>
      </c>
      <c r="P202">
        <v>0.36</v>
      </c>
      <c r="Q202">
        <v>7.4169999999999998</v>
      </c>
      <c r="R202">
        <v>2.33</v>
      </c>
      <c r="S202">
        <v>82</v>
      </c>
      <c r="T202">
        <f>$D202*VLOOKUP($D$1, PROPERTY_BASKET!$A$6:$J$9, 5, FALSE) + $E202*VLOOKUP($E$1, PROPERTY_BASKET!$A$6:$J$9, 5, FALSE) + $F202*VLOOKUP($F$1, PROPERTY_BASKET!$A$6:$J$9, 5, FALSE)</f>
        <v>1.98</v>
      </c>
      <c r="U202">
        <f>$D202*VLOOKUP($D$1, PROPERTY_BASKET!$A$6:$J$9, 6, FALSE) + $E202*VLOOKUP($E$1, PROPERTY_BASKET!$A$6:$J$9, 6, FALSE) + $F202*VLOOKUP($F$1, PROPERTY_BASKET!$A$6:$J$9, 6, FALSE)</f>
        <v>126.9</v>
      </c>
      <c r="V202">
        <f>$D202*VLOOKUP($D$1, PROPERTY_BASKET!$A$6:$J$9, 4, FALSE) + $E202*VLOOKUP($E$1, PROPERTY_BASKET!$A$6:$J$9, 4, FALSE) + $F202*VLOOKUP($F$1, PROPERTY_BASKET!$A$6:$J$9, 4, FALSE)</f>
        <v>3.06</v>
      </c>
      <c r="W202">
        <f>$D202*VLOOKUP($D$1, PROPERTY_BASKET!$A$6:$J$9, 3, FALSE) + $E202*VLOOKUP($E$1, PROPERTY_BASKET!$A$6:$J$9, 3, FALSE) + $F202*VLOOKUP($F$1, PROPERTY_BASKET!$A$6:$J$9, 3, FALSE)</f>
        <v>10.451000000000001</v>
      </c>
      <c r="X202">
        <f>$D202*VLOOKUP($D$1, PROPERTY_BASKET!$A$6:$J$9, 2, FALSE) + $E202*VLOOKUP($E$1, PROPERTY_BASKET!$A$6:$J$9, 2, FALSE) + $F202*VLOOKUP($F$1, PROPERTY_BASKET!$A$6:$J$9, 2, FALSE)</f>
        <v>2.66</v>
      </c>
      <c r="Y202">
        <f>$D202*VLOOKUP($D$1, PROPERTY_BASKET!$A$6:$J$9, 10, FALSE) + $E202*VLOOKUP($E$1, PROPERTY_BASKET!$A$6:$J$9, 10, FALSE) + $F202*VLOOKUP($F$1, PROPERTY_BASKET!$A$6:$J$9, 10, FALSE)</f>
        <v>53</v>
      </c>
      <c r="AG202" s="9">
        <f>_xlfn.XLOOKUP(G202,PROPERTY_BASKET!$S$1:$S$4,PROPERTY_BASKET!$X$1:$X$4)</f>
        <v>0.25</v>
      </c>
      <c r="AH202" s="9">
        <f>_xlfn.XLOOKUP($G202,PROPERTY_BASKET!$S$1:$S$4,PROPERTY_BASKET!$T$1:$T$4)</f>
        <v>44.055999999999997</v>
      </c>
      <c r="AI202" s="9">
        <f>_xlfn.XLOOKUP($G202,PROPERTY_BASKET!$S$1:$S$4,PROPERTY_BASKET!$U$1:$U$4)</f>
        <v>2.5299999999999998</v>
      </c>
      <c r="AJ202" s="9">
        <f>_xlfn.XLOOKUP($G202,PROPERTY_BASKET!$S$1:$S$4,PROPERTY_BASKET!$W$1:$W$4)</f>
        <v>2</v>
      </c>
      <c r="AK202" s="9">
        <f>_xlfn.XLOOKUP($I202,PROPERTY_BASKET!$Z$1:$Z$9,PROPERTY_BASKET!$AA$1:$AA$9)</f>
        <v>0.85</v>
      </c>
      <c r="AL202" s="9">
        <f>_xlfn.XLOOKUP($I202,PROPERTY_BASKET!$Z$1:$Z$9,PROPERTY_BASKET!$AB$1:$AB$9)</f>
        <v>10.9</v>
      </c>
      <c r="AM202" s="9">
        <f>_xlfn.XLOOKUP($I202,PROPERTY_BASKET!$Z$1:$Z$9,PROPERTY_BASKET!$AC$1:$AC$9)</f>
        <v>1</v>
      </c>
      <c r="AN202" s="9">
        <f>_xlfn.XLOOKUP($I202,PROPERTY_BASKET!$Z$1:$Z$9,PROPERTY_BASKET!$AD$1:$AD$9)</f>
        <v>2.8</v>
      </c>
      <c r="AO202" s="9">
        <f>_xlfn.XLOOKUP($I202,PROPERTY_BASKET!$Z$1:$Z$9,PROPERTY_BASKET!$AE$1:$AE$9)</f>
        <v>82.5</v>
      </c>
      <c r="AP202" s="9">
        <f>_xlfn.XLOOKUP($I202,PROPERTY_BASKET!$Z$1:$Z$9,PROPERTY_BASKET!$AF$1:$AF$9)</f>
        <v>-0.08</v>
      </c>
      <c r="AQ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spans="1:53" ht="17.25" customHeight="1" x14ac:dyDescent="0.2">
      <c r="A203" s="9" t="s">
        <v>36</v>
      </c>
      <c r="B203" s="9" t="s">
        <v>36</v>
      </c>
      <c r="C203" s="9" t="s">
        <v>36</v>
      </c>
      <c r="D203" s="9">
        <f t="shared" si="12"/>
        <v>0</v>
      </c>
      <c r="E203" s="9">
        <f t="shared" si="13"/>
        <v>0</v>
      </c>
      <c r="F203" s="9">
        <f t="shared" si="14"/>
        <v>1</v>
      </c>
      <c r="G203" s="9" t="s">
        <v>31</v>
      </c>
      <c r="H203" s="9" t="str">
        <f t="shared" si="15"/>
        <v>IIIFA</v>
      </c>
      <c r="I203" t="s">
        <v>41</v>
      </c>
      <c r="J203" s="11">
        <v>10.589499999999999</v>
      </c>
      <c r="K203" s="9">
        <f>_xlfn.XLOOKUP($G203,PROPERTY_BASKET!$S$1:$S$4,PROPERTY_BASKET!$U$1:$U$4)</f>
        <v>2.5299999999999998</v>
      </c>
      <c r="L203">
        <v>44.055999999999997</v>
      </c>
      <c r="M203">
        <v>0.25</v>
      </c>
      <c r="N203">
        <v>1.19</v>
      </c>
      <c r="O203">
        <v>207</v>
      </c>
      <c r="P203">
        <v>0.36</v>
      </c>
      <c r="Q203">
        <v>7.4169999999999998</v>
      </c>
      <c r="R203">
        <v>2.33</v>
      </c>
      <c r="S203">
        <v>82</v>
      </c>
      <c r="T203">
        <f>$D203*VLOOKUP($D$1, PROPERTY_BASKET!$A$6:$J$9, 5, FALSE) + $E203*VLOOKUP($E$1, PROPERTY_BASKET!$A$6:$J$9, 5, FALSE) + $F203*VLOOKUP($F$1, PROPERTY_BASKET!$A$6:$J$9, 5, FALSE)</f>
        <v>1.98</v>
      </c>
      <c r="U203">
        <f>$D203*VLOOKUP($D$1, PROPERTY_BASKET!$A$6:$J$9, 6, FALSE) + $E203*VLOOKUP($E$1, PROPERTY_BASKET!$A$6:$J$9, 6, FALSE) + $F203*VLOOKUP($F$1, PROPERTY_BASKET!$A$6:$J$9, 6, FALSE)</f>
        <v>126.9</v>
      </c>
      <c r="V203">
        <f>$D203*VLOOKUP($D$1, PROPERTY_BASKET!$A$6:$J$9, 4, FALSE) + $E203*VLOOKUP($E$1, PROPERTY_BASKET!$A$6:$J$9, 4, FALSE) + $F203*VLOOKUP($F$1, PROPERTY_BASKET!$A$6:$J$9, 4, FALSE)</f>
        <v>3.06</v>
      </c>
      <c r="W203">
        <f>$D203*VLOOKUP($D$1, PROPERTY_BASKET!$A$6:$J$9, 3, FALSE) + $E203*VLOOKUP($E$1, PROPERTY_BASKET!$A$6:$J$9, 3, FALSE) + $F203*VLOOKUP($F$1, PROPERTY_BASKET!$A$6:$J$9, 3, FALSE)</f>
        <v>10.451000000000001</v>
      </c>
      <c r="X203">
        <f>$D203*VLOOKUP($D$1, PROPERTY_BASKET!$A$6:$J$9, 2, FALSE) + $E203*VLOOKUP($E$1, PROPERTY_BASKET!$A$6:$J$9, 2, FALSE) + $F203*VLOOKUP($F$1, PROPERTY_BASKET!$A$6:$J$9, 2, FALSE)</f>
        <v>2.66</v>
      </c>
      <c r="Y203">
        <f>$D203*VLOOKUP($D$1, PROPERTY_BASKET!$A$6:$J$9, 10, FALSE) + $E203*VLOOKUP($E$1, PROPERTY_BASKET!$A$6:$J$9, 10, FALSE) + $F203*VLOOKUP($F$1, PROPERTY_BASKET!$A$6:$J$9, 10, FALSE)</f>
        <v>53</v>
      </c>
      <c r="AG203" s="9">
        <f>_xlfn.XLOOKUP(G203,PROPERTY_BASKET!$S$1:$S$4,PROPERTY_BASKET!$X$1:$X$4)</f>
        <v>0.25</v>
      </c>
      <c r="AH203" s="9">
        <f>_xlfn.XLOOKUP($G203,PROPERTY_BASKET!$S$1:$S$4,PROPERTY_BASKET!$T$1:$T$4)</f>
        <v>44.055999999999997</v>
      </c>
      <c r="AI203" s="9">
        <f>_xlfn.XLOOKUP($G203,PROPERTY_BASKET!$S$1:$S$4,PROPERTY_BASKET!$U$1:$U$4)</f>
        <v>2.5299999999999998</v>
      </c>
      <c r="AJ203" s="9">
        <f>_xlfn.XLOOKUP($G203,PROPERTY_BASKET!$S$1:$S$4,PROPERTY_BASKET!$W$1:$W$4)</f>
        <v>2</v>
      </c>
      <c r="AK203" s="9">
        <f>_xlfn.XLOOKUP($I203,PROPERTY_BASKET!$Z$1:$Z$9,PROPERTY_BASKET!$AA$1:$AA$9)</f>
        <v>1.05</v>
      </c>
      <c r="AL203" s="9">
        <f>_xlfn.XLOOKUP($I203,PROPERTY_BASKET!$Z$1:$Z$9,PROPERTY_BASKET!$AB$1:$AB$9)</f>
        <v>40.24</v>
      </c>
      <c r="AM203" s="9">
        <f>_xlfn.XLOOKUP($I203,PROPERTY_BASKET!$Z$1:$Z$9,PROPERTY_BASKET!$AC$1:$AC$9)</f>
        <v>18.3</v>
      </c>
      <c r="AN203" s="9">
        <f>_xlfn.XLOOKUP($I203,PROPERTY_BASKET!$Z$1:$Z$9,PROPERTY_BASKET!$AD$1:$AD$9)</f>
        <v>4.24</v>
      </c>
      <c r="AO203" s="9">
        <f>_xlfn.XLOOKUP($I203,PROPERTY_BASKET!$Z$1:$Z$9,PROPERTY_BASKET!$AE$1:$AE$9)</f>
        <v>76.5</v>
      </c>
      <c r="AP203" s="9">
        <f>_xlfn.XLOOKUP($I203,PROPERTY_BASKET!$Z$1:$Z$9,PROPERTY_BASKET!$AF$1:$AF$9)</f>
        <v>-0.1</v>
      </c>
      <c r="AQ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spans="1:53" ht="17.25" customHeight="1" x14ac:dyDescent="0.2">
      <c r="A204" s="9" t="s">
        <v>36</v>
      </c>
      <c r="B204" s="9" t="s">
        <v>36</v>
      </c>
      <c r="C204" s="9" t="s">
        <v>36</v>
      </c>
      <c r="D204" s="9">
        <f t="shared" si="12"/>
        <v>0</v>
      </c>
      <c r="E204" s="9">
        <f t="shared" si="13"/>
        <v>0</v>
      </c>
      <c r="F204" s="9">
        <f t="shared" si="14"/>
        <v>1</v>
      </c>
      <c r="G204" s="9" t="s">
        <v>35</v>
      </c>
      <c r="H204" s="9" t="str">
        <f t="shared" si="15"/>
        <v>IIIMA</v>
      </c>
      <c r="I204" t="s">
        <v>41</v>
      </c>
      <c r="J204" s="11">
        <v>10.5573</v>
      </c>
      <c r="K204" s="9">
        <f>_xlfn.XLOOKUP($G204,PROPERTY_BASKET!$S$1:$S$4,PROPERTY_BASKET!$U$1:$U$4)</f>
        <v>2.17</v>
      </c>
      <c r="L204">
        <v>32.07</v>
      </c>
      <c r="M204">
        <v>2.2999999999999998</v>
      </c>
      <c r="N204">
        <v>1.19</v>
      </c>
      <c r="O204">
        <v>207</v>
      </c>
      <c r="P204">
        <v>0.36</v>
      </c>
      <c r="Q204">
        <v>7.4169999999999998</v>
      </c>
      <c r="R204">
        <v>2.33</v>
      </c>
      <c r="S204">
        <v>82</v>
      </c>
      <c r="T204">
        <f>$D204*VLOOKUP($D$1, PROPERTY_BASKET!$A$6:$J$9, 5, FALSE) + $E204*VLOOKUP($E$1, PROPERTY_BASKET!$A$6:$J$9, 5, FALSE) + $F204*VLOOKUP($F$1, PROPERTY_BASKET!$A$6:$J$9, 5, FALSE)</f>
        <v>1.98</v>
      </c>
      <c r="U204">
        <f>$D204*VLOOKUP($D$1, PROPERTY_BASKET!$A$6:$J$9, 6, FALSE) + $E204*VLOOKUP($E$1, PROPERTY_BASKET!$A$6:$J$9, 6, FALSE) + $F204*VLOOKUP($F$1, PROPERTY_BASKET!$A$6:$J$9, 6, FALSE)</f>
        <v>126.9</v>
      </c>
      <c r="V204">
        <f>$D204*VLOOKUP($D$1, PROPERTY_BASKET!$A$6:$J$9, 4, FALSE) + $E204*VLOOKUP($E$1, PROPERTY_BASKET!$A$6:$J$9, 4, FALSE) + $F204*VLOOKUP($F$1, PROPERTY_BASKET!$A$6:$J$9, 4, FALSE)</f>
        <v>3.06</v>
      </c>
      <c r="W204">
        <f>$D204*VLOOKUP($D$1, PROPERTY_BASKET!$A$6:$J$9, 3, FALSE) + $E204*VLOOKUP($E$1, PROPERTY_BASKET!$A$6:$J$9, 3, FALSE) + $F204*VLOOKUP($F$1, PROPERTY_BASKET!$A$6:$J$9, 3, FALSE)</f>
        <v>10.451000000000001</v>
      </c>
      <c r="X204">
        <f>$D204*VLOOKUP($D$1, PROPERTY_BASKET!$A$6:$J$9, 2, FALSE) + $E204*VLOOKUP($E$1, PROPERTY_BASKET!$A$6:$J$9, 2, FALSE) + $F204*VLOOKUP($F$1, PROPERTY_BASKET!$A$6:$J$9, 2, FALSE)</f>
        <v>2.66</v>
      </c>
      <c r="Y204">
        <f>$D204*VLOOKUP($D$1, PROPERTY_BASKET!$A$6:$J$9, 10, FALSE) + $E204*VLOOKUP($E$1, PROPERTY_BASKET!$A$6:$J$9, 10, FALSE) + $F204*VLOOKUP($F$1, PROPERTY_BASKET!$A$6:$J$9, 10, FALSE)</f>
        <v>53</v>
      </c>
      <c r="AG204" s="9">
        <f>_xlfn.XLOOKUP(G204,PROPERTY_BASKET!$S$1:$S$4,PROPERTY_BASKET!$X$1:$X$4)</f>
        <v>2.2999999999999998</v>
      </c>
      <c r="AH204" s="9">
        <f>_xlfn.XLOOKUP($G204,PROPERTY_BASKET!$S$1:$S$4,PROPERTY_BASKET!$T$1:$T$4)</f>
        <v>32.07</v>
      </c>
      <c r="AI204" s="9">
        <f>_xlfn.XLOOKUP($G204,PROPERTY_BASKET!$S$1:$S$4,PROPERTY_BASKET!$U$1:$U$4)</f>
        <v>2.17</v>
      </c>
      <c r="AJ204" s="9">
        <f>_xlfn.XLOOKUP($G204,PROPERTY_BASKET!$S$1:$S$4,PROPERTY_BASKET!$W$1:$W$4)</f>
        <v>3</v>
      </c>
      <c r="AK204" s="9">
        <f>_xlfn.XLOOKUP($I204,PROPERTY_BASKET!$Z$1:$Z$9,PROPERTY_BASKET!$AA$1:$AA$9)</f>
        <v>1.05</v>
      </c>
      <c r="AL204" s="9">
        <f>_xlfn.XLOOKUP($I204,PROPERTY_BASKET!$Z$1:$Z$9,PROPERTY_BASKET!$AB$1:$AB$9)</f>
        <v>40.24</v>
      </c>
      <c r="AM204" s="9">
        <f>_xlfn.XLOOKUP($I204,PROPERTY_BASKET!$Z$1:$Z$9,PROPERTY_BASKET!$AC$1:$AC$9)</f>
        <v>18.3</v>
      </c>
      <c r="AN204" s="9">
        <f>_xlfn.XLOOKUP($I204,PROPERTY_BASKET!$Z$1:$Z$9,PROPERTY_BASKET!$AD$1:$AD$9)</f>
        <v>4.24</v>
      </c>
      <c r="AO204" s="9">
        <f>_xlfn.XLOOKUP($I204,PROPERTY_BASKET!$Z$1:$Z$9,PROPERTY_BASKET!$AE$1:$AE$9)</f>
        <v>76.5</v>
      </c>
      <c r="AP204" s="9">
        <f>_xlfn.XLOOKUP($I204,PROPERTY_BASKET!$Z$1:$Z$9,PROPERTY_BASKET!$AF$1:$AF$9)</f>
        <v>-0.1</v>
      </c>
      <c r="AQ204" s="9"/>
      <c r="AS204" s="9"/>
      <c r="AT204" s="9"/>
      <c r="AU204" s="9"/>
      <c r="AV204" s="9"/>
      <c r="AW204" s="9"/>
      <c r="AX204" s="9"/>
      <c r="AY204" s="9"/>
      <c r="AZ204" s="9"/>
      <c r="BA204" s="9"/>
    </row>
    <row r="205" spans="1:53" ht="17.25" customHeight="1" x14ac:dyDescent="0.2">
      <c r="A205" s="9" t="s">
        <v>29</v>
      </c>
      <c r="B205" s="9" t="s">
        <v>29</v>
      </c>
      <c r="C205" s="9" t="s">
        <v>30</v>
      </c>
      <c r="D205" s="9">
        <f t="shared" si="12"/>
        <v>0.33333333333333331</v>
      </c>
      <c r="E205" s="9">
        <f t="shared" si="13"/>
        <v>0.66666666666666663</v>
      </c>
      <c r="F205" s="9">
        <f t="shared" si="14"/>
        <v>0</v>
      </c>
      <c r="G205" s="9" t="s">
        <v>31</v>
      </c>
      <c r="H205" s="9" t="str">
        <f t="shared" si="15"/>
        <v>BrBrClFA</v>
      </c>
      <c r="I205" t="s">
        <v>42</v>
      </c>
      <c r="J205" s="11">
        <v>10.528</v>
      </c>
      <c r="K205" s="9">
        <f>_xlfn.XLOOKUP($G205,PROPERTY_BASKET!$S$1:$S$4,PROPERTY_BASKET!$U$1:$U$4)</f>
        <v>2.5299999999999998</v>
      </c>
      <c r="L205">
        <v>44.055999999999997</v>
      </c>
      <c r="M205">
        <v>0.25</v>
      </c>
      <c r="N205">
        <v>1.19</v>
      </c>
      <c r="O205">
        <v>207</v>
      </c>
      <c r="P205">
        <v>0.36</v>
      </c>
      <c r="Q205">
        <v>7.4169999999999998</v>
      </c>
      <c r="R205">
        <v>2.33</v>
      </c>
      <c r="S205">
        <v>82</v>
      </c>
      <c r="T205">
        <f>$D205*VLOOKUP($D$1, PROPERTY_BASKET!$A$6:$J$9, 5, FALSE) + $E205*VLOOKUP($E$1, PROPERTY_BASKET!$A$6:$J$9, 5, FALSE) + $F205*VLOOKUP($F$1, PROPERTY_BASKET!$A$6:$J$9, 5, FALSE)</f>
        <v>1.91</v>
      </c>
      <c r="U205">
        <f>$D205*VLOOKUP($D$1, PROPERTY_BASKET!$A$6:$J$9, 6, FALSE) + $E205*VLOOKUP($E$1, PROPERTY_BASKET!$A$6:$J$9, 6, FALSE) + $F205*VLOOKUP($F$1, PROPERTY_BASKET!$A$6:$J$9, 6, FALSE)</f>
        <v>65.083333333333329</v>
      </c>
      <c r="V205">
        <f>$D205*VLOOKUP($D$1, PROPERTY_BASKET!$A$6:$J$9, 4, FALSE) + $E205*VLOOKUP($E$1, PROPERTY_BASKET!$A$6:$J$9, 4, FALSE) + $F205*VLOOKUP($F$1, PROPERTY_BASKET!$A$6:$J$9, 4, FALSE)</f>
        <v>3.4489999999999998</v>
      </c>
      <c r="W205">
        <f>$D205*VLOOKUP($D$1, PROPERTY_BASKET!$A$6:$J$9, 3, FALSE) + $E205*VLOOKUP($E$1, PROPERTY_BASKET!$A$6:$J$9, 3, FALSE) + $F205*VLOOKUP($F$1, PROPERTY_BASKET!$A$6:$J$9, 3, FALSE)</f>
        <v>12.198666666666666</v>
      </c>
      <c r="X205">
        <f>$D205*VLOOKUP($D$1, PROPERTY_BASKET!$A$6:$J$9, 2, FALSE) + $E205*VLOOKUP($E$1, PROPERTY_BASKET!$A$6:$J$9, 2, FALSE) + $F205*VLOOKUP($F$1, PROPERTY_BASKET!$A$6:$J$9, 2, FALSE)</f>
        <v>3.0266666666666664</v>
      </c>
      <c r="Y205">
        <f>$D205*VLOOKUP($D$1, PROPERTY_BASKET!$A$6:$J$9, 10, FALSE) + $E205*VLOOKUP($E$1, PROPERTY_BASKET!$A$6:$J$9, 10, FALSE) + $F205*VLOOKUP($F$1, PROPERTY_BASKET!$A$6:$J$9, 10, FALSE)</f>
        <v>29</v>
      </c>
      <c r="AG205" s="9">
        <f>_xlfn.XLOOKUP(G205,PROPERTY_BASKET!$S$1:$S$4,PROPERTY_BASKET!$X$1:$X$4)</f>
        <v>0.25</v>
      </c>
      <c r="AH205" s="9">
        <f>_xlfn.XLOOKUP($G205,PROPERTY_BASKET!$S$1:$S$4,PROPERTY_BASKET!$T$1:$T$4)</f>
        <v>44.055999999999997</v>
      </c>
      <c r="AI205" s="9">
        <f>_xlfn.XLOOKUP($G205,PROPERTY_BASKET!$S$1:$S$4,PROPERTY_BASKET!$U$1:$U$4)</f>
        <v>2.5299999999999998</v>
      </c>
      <c r="AJ205" s="9">
        <f>_xlfn.XLOOKUP($G205,PROPERTY_BASKET!$S$1:$S$4,PROPERTY_BASKET!$W$1:$W$4)</f>
        <v>2</v>
      </c>
      <c r="AK205" s="9">
        <f>_xlfn.XLOOKUP($I205,PROPERTY_BASKET!$Z$1:$Z$9,PROPERTY_BASKET!$AA$1:$AA$9)</f>
        <v>1.1399999999999999</v>
      </c>
      <c r="AL205" s="9">
        <f>_xlfn.XLOOKUP($I205,PROPERTY_BASKET!$Z$1:$Z$9,PROPERTY_BASKET!$AB$1:$AB$9)</f>
        <v>35.9</v>
      </c>
      <c r="AM205" s="9">
        <f>_xlfn.XLOOKUP($I205,PROPERTY_BASKET!$Z$1:$Z$9,PROPERTY_BASKET!$AC$1:$AC$9)</f>
        <v>2.7</v>
      </c>
      <c r="AN205" s="9">
        <f>_xlfn.XLOOKUP($I205,PROPERTY_BASKET!$Z$1:$Z$9,PROPERTY_BASKET!$AD$1:$AD$9)</f>
        <v>3.54</v>
      </c>
      <c r="AO205" s="9">
        <f>_xlfn.XLOOKUP($I205,PROPERTY_BASKET!$Z$1:$Z$9,PROPERTY_BASKET!$AE$1:$AE$9)</f>
        <v>53.7</v>
      </c>
      <c r="AP205" s="9">
        <f>_xlfn.XLOOKUP($I205,PROPERTY_BASKET!$Z$1:$Z$9,PROPERTY_BASKET!$AF$1:$AF$9)</f>
        <v>0.1</v>
      </c>
      <c r="AQ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spans="1:53" ht="17.25" customHeight="1" x14ac:dyDescent="0.2">
      <c r="A206" s="9" t="s">
        <v>29</v>
      </c>
      <c r="B206" s="9" t="s">
        <v>30</v>
      </c>
      <c r="C206" s="9" t="s">
        <v>30</v>
      </c>
      <c r="D206" s="9">
        <f t="shared" ref="D206:D241" si="16">COUNTIF($A206:$C206, "Cl")/3</f>
        <v>0.66666666666666663</v>
      </c>
      <c r="E206" s="9">
        <f t="shared" ref="E206:E241" si="17">COUNTIF($A206:$C206, "Br")/3</f>
        <v>0.33333333333333331</v>
      </c>
      <c r="F206" s="9">
        <f t="shared" ref="F206:F241" si="18">COUNTIF($A206:$C206, "I")/3</f>
        <v>0</v>
      </c>
      <c r="G206" s="9" t="s">
        <v>31</v>
      </c>
      <c r="H206" s="9" t="str">
        <f t="shared" si="15"/>
        <v>BrClClFA</v>
      </c>
      <c r="I206" t="s">
        <v>42</v>
      </c>
      <c r="J206" s="11">
        <v>10.013999999999999</v>
      </c>
      <c r="K206" s="9">
        <f>_xlfn.XLOOKUP($G206,PROPERTY_BASKET!$S$1:$S$4,PROPERTY_BASKET!$U$1:$U$4)</f>
        <v>2.5299999999999998</v>
      </c>
      <c r="L206">
        <v>44.055999999999997</v>
      </c>
      <c r="M206">
        <v>0.25</v>
      </c>
      <c r="N206">
        <v>1.19</v>
      </c>
      <c r="O206">
        <v>207</v>
      </c>
      <c r="P206">
        <v>0.36</v>
      </c>
      <c r="Q206">
        <v>7.4169999999999998</v>
      </c>
      <c r="R206">
        <v>2.33</v>
      </c>
      <c r="S206">
        <v>82</v>
      </c>
      <c r="T206">
        <f>$D206*VLOOKUP($D$1, PROPERTY_BASKET!$A$6:$J$9, 5, FALSE) + $E206*VLOOKUP($E$1, PROPERTY_BASKET!$A$6:$J$9, 5, FALSE) + $F206*VLOOKUP($F$1, PROPERTY_BASKET!$A$6:$J$9, 5, FALSE)</f>
        <v>1.8599999999999999</v>
      </c>
      <c r="U206">
        <f>$D206*VLOOKUP($D$1, PROPERTY_BASKET!$A$6:$J$9, 6, FALSE) + $E206*VLOOKUP($E$1, PROPERTY_BASKET!$A$6:$J$9, 6, FALSE) + $F206*VLOOKUP($F$1, PROPERTY_BASKET!$A$6:$J$9, 6, FALSE)</f>
        <v>50.266666666666666</v>
      </c>
      <c r="V206">
        <f>$D206*VLOOKUP($D$1, PROPERTY_BASKET!$A$6:$J$9, 4, FALSE) + $E206*VLOOKUP($E$1, PROPERTY_BASKET!$A$6:$J$9, 4, FALSE) + $F206*VLOOKUP($F$1, PROPERTY_BASKET!$A$6:$J$9, 4, FALSE)</f>
        <v>3.5329999999999999</v>
      </c>
      <c r="W206">
        <f>$D206*VLOOKUP($D$1, PROPERTY_BASKET!$A$6:$J$9, 3, FALSE) + $E206*VLOOKUP($E$1, PROPERTY_BASKET!$A$6:$J$9, 3, FALSE) + $F206*VLOOKUP($F$1, PROPERTY_BASKET!$A$6:$J$9, 3, FALSE)</f>
        <v>12.583333333333332</v>
      </c>
      <c r="X206">
        <f>$D206*VLOOKUP($D$1, PROPERTY_BASKET!$A$6:$J$9, 2, FALSE) + $E206*VLOOKUP($E$1, PROPERTY_BASKET!$A$6:$J$9, 2, FALSE) + $F206*VLOOKUP($F$1, PROPERTY_BASKET!$A$6:$J$9, 2, FALSE)</f>
        <v>3.0933333333333328</v>
      </c>
      <c r="Y206">
        <f>$D206*VLOOKUP($D$1, PROPERTY_BASKET!$A$6:$J$9, 10, FALSE) + $E206*VLOOKUP($E$1, PROPERTY_BASKET!$A$6:$J$9, 10, FALSE) + $F206*VLOOKUP($F$1, PROPERTY_BASKET!$A$6:$J$9, 10, FALSE)</f>
        <v>23</v>
      </c>
      <c r="AG206" s="9">
        <f>_xlfn.XLOOKUP(G206,PROPERTY_BASKET!$S$1:$S$4,PROPERTY_BASKET!$X$1:$X$4)</f>
        <v>0.25</v>
      </c>
      <c r="AH206" s="9">
        <f>_xlfn.XLOOKUP($G206,PROPERTY_BASKET!$S$1:$S$4,PROPERTY_BASKET!$T$1:$T$4)</f>
        <v>44.055999999999997</v>
      </c>
      <c r="AI206" s="9">
        <f>_xlfn.XLOOKUP($G206,PROPERTY_BASKET!$S$1:$S$4,PROPERTY_BASKET!$U$1:$U$4)</f>
        <v>2.5299999999999998</v>
      </c>
      <c r="AJ206" s="9">
        <f>_xlfn.XLOOKUP($G206,PROPERTY_BASKET!$S$1:$S$4,PROPERTY_BASKET!$W$1:$W$4)</f>
        <v>2</v>
      </c>
      <c r="AK206" s="9">
        <f>_xlfn.XLOOKUP($I206,PROPERTY_BASKET!$Z$1:$Z$9,PROPERTY_BASKET!$AA$1:$AA$9)</f>
        <v>1.1399999999999999</v>
      </c>
      <c r="AL206" s="9">
        <f>_xlfn.XLOOKUP($I206,PROPERTY_BASKET!$Z$1:$Z$9,PROPERTY_BASKET!$AB$1:$AB$9)</f>
        <v>35.9</v>
      </c>
      <c r="AM206" s="9">
        <f>_xlfn.XLOOKUP($I206,PROPERTY_BASKET!$Z$1:$Z$9,PROPERTY_BASKET!$AC$1:$AC$9)</f>
        <v>2.7</v>
      </c>
      <c r="AN206" s="9">
        <f>_xlfn.XLOOKUP($I206,PROPERTY_BASKET!$Z$1:$Z$9,PROPERTY_BASKET!$AD$1:$AD$9)</f>
        <v>3.54</v>
      </c>
      <c r="AO206" s="9">
        <f>_xlfn.XLOOKUP($I206,PROPERTY_BASKET!$Z$1:$Z$9,PROPERTY_BASKET!$AE$1:$AE$9)</f>
        <v>53.7</v>
      </c>
      <c r="AP206" s="9">
        <f>_xlfn.XLOOKUP($I206,PROPERTY_BASKET!$Z$1:$Z$9,PROPERTY_BASKET!$AF$1:$AF$9)</f>
        <v>0.1</v>
      </c>
      <c r="AQ206" s="9"/>
      <c r="AS206" s="9"/>
      <c r="AT206" s="9"/>
      <c r="AU206" s="9"/>
      <c r="AV206" s="9"/>
      <c r="AW206" s="9"/>
      <c r="AX206" s="9"/>
      <c r="AY206" s="9"/>
      <c r="AZ206" s="9"/>
      <c r="BA206" s="9"/>
    </row>
    <row r="207" spans="1:53" ht="17.25" customHeight="1" x14ac:dyDescent="0.2">
      <c r="A207" s="9" t="s">
        <v>29</v>
      </c>
      <c r="B207" s="9" t="s">
        <v>30</v>
      </c>
      <c r="C207" s="9" t="s">
        <v>30</v>
      </c>
      <c r="D207" s="9">
        <f t="shared" si="16"/>
        <v>0.66666666666666663</v>
      </c>
      <c r="E207" s="9">
        <f t="shared" si="17"/>
        <v>0.33333333333333331</v>
      </c>
      <c r="F207" s="9">
        <f t="shared" si="18"/>
        <v>0</v>
      </c>
      <c r="G207" s="9" t="s">
        <v>35</v>
      </c>
      <c r="H207" s="9" t="str">
        <f t="shared" si="15"/>
        <v>BrClClMA</v>
      </c>
      <c r="I207" t="s">
        <v>42</v>
      </c>
      <c r="J207" s="11">
        <v>9.8090499999999992</v>
      </c>
      <c r="K207" s="9">
        <f>_xlfn.XLOOKUP($G207,PROPERTY_BASKET!$S$1:$S$4,PROPERTY_BASKET!$U$1:$U$4)</f>
        <v>2.17</v>
      </c>
      <c r="L207">
        <v>32.07</v>
      </c>
      <c r="M207">
        <v>2.2999999999999998</v>
      </c>
      <c r="N207">
        <v>1.19</v>
      </c>
      <c r="O207">
        <v>207</v>
      </c>
      <c r="P207">
        <v>0.36</v>
      </c>
      <c r="Q207">
        <v>7.4169999999999998</v>
      </c>
      <c r="R207">
        <v>2.33</v>
      </c>
      <c r="S207">
        <v>82</v>
      </c>
      <c r="T207">
        <f>$D207*VLOOKUP($D$1, PROPERTY_BASKET!$A$6:$J$9, 5, FALSE) + $E207*VLOOKUP($E$1, PROPERTY_BASKET!$A$6:$J$9, 5, FALSE) + $F207*VLOOKUP($F$1, PROPERTY_BASKET!$A$6:$J$9, 5, FALSE)</f>
        <v>1.8599999999999999</v>
      </c>
      <c r="U207">
        <f>$D207*VLOOKUP($D$1, PROPERTY_BASKET!$A$6:$J$9, 6, FALSE) + $E207*VLOOKUP($E$1, PROPERTY_BASKET!$A$6:$J$9, 6, FALSE) + $F207*VLOOKUP($F$1, PROPERTY_BASKET!$A$6:$J$9, 6, FALSE)</f>
        <v>50.266666666666666</v>
      </c>
      <c r="V207">
        <f>$D207*VLOOKUP($D$1, PROPERTY_BASKET!$A$6:$J$9, 4, FALSE) + $E207*VLOOKUP($E$1, PROPERTY_BASKET!$A$6:$J$9, 4, FALSE) + $F207*VLOOKUP($F$1, PROPERTY_BASKET!$A$6:$J$9, 4, FALSE)</f>
        <v>3.5329999999999999</v>
      </c>
      <c r="W207">
        <f>$D207*VLOOKUP($D$1, PROPERTY_BASKET!$A$6:$J$9, 3, FALSE) + $E207*VLOOKUP($E$1, PROPERTY_BASKET!$A$6:$J$9, 3, FALSE) + $F207*VLOOKUP($F$1, PROPERTY_BASKET!$A$6:$J$9, 3, FALSE)</f>
        <v>12.583333333333332</v>
      </c>
      <c r="X207">
        <f>$D207*VLOOKUP($D$1, PROPERTY_BASKET!$A$6:$J$9, 2, FALSE) + $E207*VLOOKUP($E$1, PROPERTY_BASKET!$A$6:$J$9, 2, FALSE) + $F207*VLOOKUP($F$1, PROPERTY_BASKET!$A$6:$J$9, 2, FALSE)</f>
        <v>3.0933333333333328</v>
      </c>
      <c r="Y207">
        <f>$D207*VLOOKUP($D$1, PROPERTY_BASKET!$A$6:$J$9, 10, FALSE) + $E207*VLOOKUP($E$1, PROPERTY_BASKET!$A$6:$J$9, 10, FALSE) + $F207*VLOOKUP($F$1, PROPERTY_BASKET!$A$6:$J$9, 10, FALSE)</f>
        <v>23</v>
      </c>
      <c r="AG207" s="9">
        <f>_xlfn.XLOOKUP(G207,PROPERTY_BASKET!$S$1:$S$4,PROPERTY_BASKET!$X$1:$X$4)</f>
        <v>2.2999999999999998</v>
      </c>
      <c r="AH207" s="9">
        <f>_xlfn.XLOOKUP($G207,PROPERTY_BASKET!$S$1:$S$4,PROPERTY_BASKET!$T$1:$T$4)</f>
        <v>32.07</v>
      </c>
      <c r="AI207" s="9">
        <f>_xlfn.XLOOKUP($G207,PROPERTY_BASKET!$S$1:$S$4,PROPERTY_BASKET!$U$1:$U$4)</f>
        <v>2.17</v>
      </c>
      <c r="AJ207" s="9">
        <f>_xlfn.XLOOKUP($G207,PROPERTY_BASKET!$S$1:$S$4,PROPERTY_BASKET!$W$1:$W$4)</f>
        <v>3</v>
      </c>
      <c r="AK207" s="9">
        <f>_xlfn.XLOOKUP($I207,PROPERTY_BASKET!$Z$1:$Z$9,PROPERTY_BASKET!$AA$1:$AA$9)</f>
        <v>1.1399999999999999</v>
      </c>
      <c r="AL207" s="9">
        <f>_xlfn.XLOOKUP($I207,PROPERTY_BASKET!$Z$1:$Z$9,PROPERTY_BASKET!$AB$1:$AB$9)</f>
        <v>35.9</v>
      </c>
      <c r="AM207" s="9">
        <f>_xlfn.XLOOKUP($I207,PROPERTY_BASKET!$Z$1:$Z$9,PROPERTY_BASKET!$AC$1:$AC$9)</f>
        <v>2.7</v>
      </c>
      <c r="AN207" s="9">
        <f>_xlfn.XLOOKUP($I207,PROPERTY_BASKET!$Z$1:$Z$9,PROPERTY_BASKET!$AD$1:$AD$9)</f>
        <v>3.54</v>
      </c>
      <c r="AO207" s="9">
        <f>_xlfn.XLOOKUP($I207,PROPERTY_BASKET!$Z$1:$Z$9,PROPERTY_BASKET!$AE$1:$AE$9)</f>
        <v>53.7</v>
      </c>
      <c r="AP207" s="9">
        <f>_xlfn.XLOOKUP($I207,PROPERTY_BASKET!$Z$1:$Z$9,PROPERTY_BASKET!$AF$1:$AF$9)</f>
        <v>0.1</v>
      </c>
      <c r="AQ207" s="9"/>
      <c r="AS207" s="9"/>
      <c r="AT207" s="9"/>
      <c r="AU207" s="9"/>
      <c r="AV207" s="9"/>
      <c r="AW207" s="9"/>
      <c r="AX207" s="9"/>
      <c r="AY207" s="9"/>
      <c r="AZ207" s="9"/>
      <c r="BA207" s="9"/>
    </row>
    <row r="208" spans="1:53" ht="17.25" customHeight="1" x14ac:dyDescent="0.2">
      <c r="A208" s="9" t="s">
        <v>30</v>
      </c>
      <c r="B208" s="9" t="s">
        <v>30</v>
      </c>
      <c r="C208" s="9" t="s">
        <v>30</v>
      </c>
      <c r="D208" s="9">
        <f t="shared" si="16"/>
        <v>1</v>
      </c>
      <c r="E208" s="9">
        <f t="shared" si="17"/>
        <v>0</v>
      </c>
      <c r="F208" s="9">
        <f t="shared" si="18"/>
        <v>0</v>
      </c>
      <c r="G208" s="9" t="s">
        <v>33</v>
      </c>
      <c r="H208" s="9" t="str">
        <f t="shared" si="15"/>
        <v>ClClClCs</v>
      </c>
      <c r="I208" t="s">
        <v>42</v>
      </c>
      <c r="J208" s="11">
        <v>9.5796700000000001</v>
      </c>
      <c r="K208" s="9">
        <f>_xlfn.XLOOKUP($G208,PROPERTY_BASKET!$S$1:$S$4,PROPERTY_BASKET!$U$1:$U$4)</f>
        <v>1.7</v>
      </c>
      <c r="L208">
        <v>132.91</v>
      </c>
      <c r="M208">
        <v>0</v>
      </c>
      <c r="N208">
        <v>1.19</v>
      </c>
      <c r="O208">
        <v>207</v>
      </c>
      <c r="P208">
        <v>0.36</v>
      </c>
      <c r="Q208">
        <v>7.4169999999999998</v>
      </c>
      <c r="R208">
        <v>2.33</v>
      </c>
      <c r="S208">
        <v>82</v>
      </c>
      <c r="T208">
        <f>$D208*VLOOKUP($D$1, PROPERTY_BASKET!$A$6:$J$9, 5, FALSE) + $E208*VLOOKUP($E$1, PROPERTY_BASKET!$A$6:$J$9, 5, FALSE) + $F208*VLOOKUP($F$1, PROPERTY_BASKET!$A$6:$J$9, 5, FALSE)</f>
        <v>1.81</v>
      </c>
      <c r="U208">
        <f>$D208*VLOOKUP($D$1, PROPERTY_BASKET!$A$6:$J$9, 6, FALSE) + $E208*VLOOKUP($E$1, PROPERTY_BASKET!$A$6:$J$9, 6, FALSE) + $F208*VLOOKUP($F$1, PROPERTY_BASKET!$A$6:$J$9, 6, FALSE)</f>
        <v>35.450000000000003</v>
      </c>
      <c r="V208">
        <f>$D208*VLOOKUP($D$1, PROPERTY_BASKET!$A$6:$J$9, 4, FALSE) + $E208*VLOOKUP($E$1, PROPERTY_BASKET!$A$6:$J$9, 4, FALSE) + $F208*VLOOKUP($F$1, PROPERTY_BASKET!$A$6:$J$9, 4, FALSE)</f>
        <v>3.617</v>
      </c>
      <c r="W208">
        <f>$D208*VLOOKUP($D$1, PROPERTY_BASKET!$A$6:$J$9, 3, FALSE) + $E208*VLOOKUP($E$1, PROPERTY_BASKET!$A$6:$J$9, 3, FALSE) + $F208*VLOOKUP($F$1, PROPERTY_BASKET!$A$6:$J$9, 3, FALSE)</f>
        <v>12.968</v>
      </c>
      <c r="X208">
        <f>$D208*VLOOKUP($D$1, PROPERTY_BASKET!$A$6:$J$9, 2, FALSE) + $E208*VLOOKUP($E$1, PROPERTY_BASKET!$A$6:$J$9, 2, FALSE) + $F208*VLOOKUP($F$1, PROPERTY_BASKET!$A$6:$J$9, 2, FALSE)</f>
        <v>3.16</v>
      </c>
      <c r="Y208">
        <f>$D208*VLOOKUP($D$1, PROPERTY_BASKET!$A$6:$J$9, 10, FALSE) + $E208*VLOOKUP($E$1, PROPERTY_BASKET!$A$6:$J$9, 10, FALSE) + $F208*VLOOKUP($F$1, PROPERTY_BASKET!$A$6:$J$9, 10, FALSE)</f>
        <v>17</v>
      </c>
      <c r="AG208" s="9">
        <f>_xlfn.XLOOKUP(G208,PROPERTY_BASKET!$S$1:$S$4,PROPERTY_BASKET!$X$1:$X$4)</f>
        <v>0</v>
      </c>
      <c r="AH208" s="9">
        <f>_xlfn.XLOOKUP($G208,PROPERTY_BASKET!$S$1:$S$4,PROPERTY_BASKET!$T$1:$T$4)</f>
        <v>132.91</v>
      </c>
      <c r="AI208" s="9">
        <f>_xlfn.XLOOKUP($G208,PROPERTY_BASKET!$S$1:$S$4,PROPERTY_BASKET!$U$1:$U$4)</f>
        <v>1.7</v>
      </c>
      <c r="AJ208" s="9">
        <f>_xlfn.XLOOKUP($G208,PROPERTY_BASKET!$S$1:$S$4,PROPERTY_BASKET!$W$1:$W$4)</f>
        <v>0</v>
      </c>
      <c r="AK208" s="9">
        <f>_xlfn.XLOOKUP($I208,PROPERTY_BASKET!$Z$1:$Z$9,PROPERTY_BASKET!$AA$1:$AA$9)</f>
        <v>1.1399999999999999</v>
      </c>
      <c r="AL208" s="9">
        <f>_xlfn.XLOOKUP($I208,PROPERTY_BASKET!$Z$1:$Z$9,PROPERTY_BASKET!$AB$1:$AB$9)</f>
        <v>35.9</v>
      </c>
      <c r="AM208" s="9">
        <f>_xlfn.XLOOKUP($I208,PROPERTY_BASKET!$Z$1:$Z$9,PROPERTY_BASKET!$AC$1:$AC$9)</f>
        <v>2.7</v>
      </c>
      <c r="AN208" s="9">
        <f>_xlfn.XLOOKUP($I208,PROPERTY_BASKET!$Z$1:$Z$9,PROPERTY_BASKET!$AD$1:$AD$9)</f>
        <v>3.54</v>
      </c>
      <c r="AO208" s="9">
        <f>_xlfn.XLOOKUP($I208,PROPERTY_BASKET!$Z$1:$Z$9,PROPERTY_BASKET!$AE$1:$AE$9)</f>
        <v>53.7</v>
      </c>
      <c r="AP208" s="9">
        <f>_xlfn.XLOOKUP($I208,PROPERTY_BASKET!$Z$1:$Z$9,PROPERTY_BASKET!$AF$1:$AF$9)</f>
        <v>0.1</v>
      </c>
      <c r="AQ208" s="9"/>
      <c r="AS208" s="9"/>
      <c r="AT208" s="9"/>
      <c r="AU208" s="9"/>
      <c r="AV208" s="9"/>
      <c r="AW208" s="9"/>
      <c r="AX208" s="9"/>
      <c r="AY208" s="9"/>
      <c r="AZ208" s="9"/>
      <c r="BA208" s="9"/>
    </row>
    <row r="209" spans="1:53" ht="17.25" customHeight="1" x14ac:dyDescent="0.2">
      <c r="A209" s="9" t="s">
        <v>30</v>
      </c>
      <c r="B209" s="9" t="s">
        <v>30</v>
      </c>
      <c r="C209" s="9" t="s">
        <v>30</v>
      </c>
      <c r="D209" s="9">
        <f t="shared" si="16"/>
        <v>1</v>
      </c>
      <c r="E209" s="9">
        <f t="shared" si="17"/>
        <v>0</v>
      </c>
      <c r="F209" s="9">
        <f t="shared" si="18"/>
        <v>0</v>
      </c>
      <c r="G209" s="9" t="s">
        <v>35</v>
      </c>
      <c r="H209" s="9" t="str">
        <f t="shared" si="15"/>
        <v>ClClClMA</v>
      </c>
      <c r="I209" t="s">
        <v>42</v>
      </c>
      <c r="J209" s="11">
        <v>9.4023099999999999</v>
      </c>
      <c r="K209" s="9">
        <f>_xlfn.XLOOKUP($G209,PROPERTY_BASKET!$S$1:$S$4,PROPERTY_BASKET!$U$1:$U$4)</f>
        <v>2.17</v>
      </c>
      <c r="L209">
        <v>32.07</v>
      </c>
      <c r="M209">
        <v>2.2999999999999998</v>
      </c>
      <c r="N209">
        <v>1.19</v>
      </c>
      <c r="O209">
        <v>207</v>
      </c>
      <c r="P209">
        <v>0.36</v>
      </c>
      <c r="Q209">
        <v>7.4169999999999998</v>
      </c>
      <c r="R209">
        <v>2.33</v>
      </c>
      <c r="S209">
        <v>82</v>
      </c>
      <c r="T209">
        <f>$D209*VLOOKUP($D$1, PROPERTY_BASKET!$A$6:$J$9, 5, FALSE) + $E209*VLOOKUP($E$1, PROPERTY_BASKET!$A$6:$J$9, 5, FALSE) + $F209*VLOOKUP($F$1, PROPERTY_BASKET!$A$6:$J$9, 5, FALSE)</f>
        <v>1.81</v>
      </c>
      <c r="U209">
        <f>$D209*VLOOKUP($D$1, PROPERTY_BASKET!$A$6:$J$9, 6, FALSE) + $E209*VLOOKUP($E$1, PROPERTY_BASKET!$A$6:$J$9, 6, FALSE) + $F209*VLOOKUP($F$1, PROPERTY_BASKET!$A$6:$J$9, 6, FALSE)</f>
        <v>35.450000000000003</v>
      </c>
      <c r="V209">
        <f>$D209*VLOOKUP($D$1, PROPERTY_BASKET!$A$6:$J$9, 4, FALSE) + $E209*VLOOKUP($E$1, PROPERTY_BASKET!$A$6:$J$9, 4, FALSE) + $F209*VLOOKUP($F$1, PROPERTY_BASKET!$A$6:$J$9, 4, FALSE)</f>
        <v>3.617</v>
      </c>
      <c r="W209">
        <f>$D209*VLOOKUP($D$1, PROPERTY_BASKET!$A$6:$J$9, 3, FALSE) + $E209*VLOOKUP($E$1, PROPERTY_BASKET!$A$6:$J$9, 3, FALSE) + $F209*VLOOKUP($F$1, PROPERTY_BASKET!$A$6:$J$9, 3, FALSE)</f>
        <v>12.968</v>
      </c>
      <c r="X209">
        <f>$D209*VLOOKUP($D$1, PROPERTY_BASKET!$A$6:$J$9, 2, FALSE) + $E209*VLOOKUP($E$1, PROPERTY_BASKET!$A$6:$J$9, 2, FALSE) + $F209*VLOOKUP($F$1, PROPERTY_BASKET!$A$6:$J$9, 2, FALSE)</f>
        <v>3.16</v>
      </c>
      <c r="Y209">
        <f>$D209*VLOOKUP($D$1, PROPERTY_BASKET!$A$6:$J$9, 10, FALSE) + $E209*VLOOKUP($E$1, PROPERTY_BASKET!$A$6:$J$9, 10, FALSE) + $F209*VLOOKUP($F$1, PROPERTY_BASKET!$A$6:$J$9, 10, FALSE)</f>
        <v>17</v>
      </c>
      <c r="AG209" s="9">
        <f>_xlfn.XLOOKUP(G209,PROPERTY_BASKET!$S$1:$S$4,PROPERTY_BASKET!$X$1:$X$4)</f>
        <v>2.2999999999999998</v>
      </c>
      <c r="AH209" s="9">
        <f>_xlfn.XLOOKUP($G209,PROPERTY_BASKET!$S$1:$S$4,PROPERTY_BASKET!$T$1:$T$4)</f>
        <v>32.07</v>
      </c>
      <c r="AI209" s="9">
        <f>_xlfn.XLOOKUP($G209,PROPERTY_BASKET!$S$1:$S$4,PROPERTY_BASKET!$U$1:$U$4)</f>
        <v>2.17</v>
      </c>
      <c r="AJ209" s="9">
        <f>_xlfn.XLOOKUP($G209,PROPERTY_BASKET!$S$1:$S$4,PROPERTY_BASKET!$W$1:$W$4)</f>
        <v>3</v>
      </c>
      <c r="AK209" s="9">
        <f>_xlfn.XLOOKUP($I209,PROPERTY_BASKET!$Z$1:$Z$9,PROPERTY_BASKET!$AA$1:$AA$9)</f>
        <v>1.1399999999999999</v>
      </c>
      <c r="AL209" s="9">
        <f>_xlfn.XLOOKUP($I209,PROPERTY_BASKET!$Z$1:$Z$9,PROPERTY_BASKET!$AB$1:$AB$9)</f>
        <v>35.9</v>
      </c>
      <c r="AM209" s="9">
        <f>_xlfn.XLOOKUP($I209,PROPERTY_BASKET!$Z$1:$Z$9,PROPERTY_BASKET!$AC$1:$AC$9)</f>
        <v>2.7</v>
      </c>
      <c r="AN209" s="9">
        <f>_xlfn.XLOOKUP($I209,PROPERTY_BASKET!$Z$1:$Z$9,PROPERTY_BASKET!$AD$1:$AD$9)</f>
        <v>3.54</v>
      </c>
      <c r="AO209" s="9">
        <f>_xlfn.XLOOKUP($I209,PROPERTY_BASKET!$Z$1:$Z$9,PROPERTY_BASKET!$AE$1:$AE$9)</f>
        <v>53.7</v>
      </c>
      <c r="AP209" s="9">
        <f>_xlfn.XLOOKUP($I209,PROPERTY_BASKET!$Z$1:$Z$9,PROPERTY_BASKET!$AF$1:$AF$9)</f>
        <v>0.1</v>
      </c>
      <c r="AQ209" s="9"/>
      <c r="AS209" s="9"/>
      <c r="AT209" s="9"/>
      <c r="AU209" s="9"/>
      <c r="AV209" s="9"/>
      <c r="AW209" s="9"/>
      <c r="AX209" s="9"/>
      <c r="AY209" s="9"/>
      <c r="AZ209" s="9"/>
      <c r="BA209" s="9"/>
    </row>
    <row r="210" spans="1:53" ht="17.25" customHeight="1" x14ac:dyDescent="0.2">
      <c r="A210" s="9" t="s">
        <v>36</v>
      </c>
      <c r="B210" s="9" t="s">
        <v>29</v>
      </c>
      <c r="C210" s="9" t="s">
        <v>29</v>
      </c>
      <c r="D210" s="9">
        <f t="shared" si="16"/>
        <v>0</v>
      </c>
      <c r="E210" s="9">
        <f t="shared" si="17"/>
        <v>0.66666666666666663</v>
      </c>
      <c r="F210" s="9">
        <f t="shared" si="18"/>
        <v>0.33333333333333331</v>
      </c>
      <c r="G210" s="9" t="s">
        <v>35</v>
      </c>
      <c r="H210" s="9" t="str">
        <f t="shared" si="15"/>
        <v>IBrBrMA</v>
      </c>
      <c r="I210" t="s">
        <v>42</v>
      </c>
      <c r="J210" s="11">
        <v>9.3850499999999997</v>
      </c>
      <c r="K210" s="9">
        <f>_xlfn.XLOOKUP($G210,PROPERTY_BASKET!$S$1:$S$4,PROPERTY_BASKET!$U$1:$U$4)</f>
        <v>2.17</v>
      </c>
      <c r="L210">
        <v>32.07</v>
      </c>
      <c r="M210">
        <v>2.2999999999999998</v>
      </c>
      <c r="N210">
        <v>1.19</v>
      </c>
      <c r="O210">
        <v>207</v>
      </c>
      <c r="P210">
        <v>0.36</v>
      </c>
      <c r="Q210">
        <v>7.4169999999999998</v>
      </c>
      <c r="R210">
        <v>2.33</v>
      </c>
      <c r="S210">
        <v>82</v>
      </c>
      <c r="T210">
        <f>$D210*VLOOKUP($D$1, PROPERTY_BASKET!$A$6:$J$9, 5, FALSE) + $E210*VLOOKUP($E$1, PROPERTY_BASKET!$A$6:$J$9, 5, FALSE) + $F210*VLOOKUP($F$1, PROPERTY_BASKET!$A$6:$J$9, 5, FALSE)</f>
        <v>1.9666666666666666</v>
      </c>
      <c r="U210">
        <f>$D210*VLOOKUP($D$1, PROPERTY_BASKET!$A$6:$J$9, 6, FALSE) + $E210*VLOOKUP($E$1, PROPERTY_BASKET!$A$6:$J$9, 6, FALSE) + $F210*VLOOKUP($F$1, PROPERTY_BASKET!$A$6:$J$9, 6, FALSE)</f>
        <v>95.566666666666663</v>
      </c>
      <c r="V210">
        <f>$D210*VLOOKUP($D$1, PROPERTY_BASKET!$A$6:$J$9, 4, FALSE) + $E210*VLOOKUP($E$1, PROPERTY_BASKET!$A$6:$J$9, 4, FALSE) + $F210*VLOOKUP($F$1, PROPERTY_BASKET!$A$6:$J$9, 4, FALSE)</f>
        <v>3.2633333333333332</v>
      </c>
      <c r="W210">
        <f>$D210*VLOOKUP($D$1, PROPERTY_BASKET!$A$6:$J$9, 3, FALSE) + $E210*VLOOKUP($E$1, PROPERTY_BASKET!$A$6:$J$9, 3, FALSE) + $F210*VLOOKUP($F$1, PROPERTY_BASKET!$A$6:$J$9, 3, FALSE)</f>
        <v>11.359666666666666</v>
      </c>
      <c r="X210">
        <f>$D210*VLOOKUP($D$1, PROPERTY_BASKET!$A$6:$J$9, 2, FALSE) + $E210*VLOOKUP($E$1, PROPERTY_BASKET!$A$6:$J$9, 2, FALSE) + $F210*VLOOKUP($F$1, PROPERTY_BASKET!$A$6:$J$9, 2, FALSE)</f>
        <v>2.86</v>
      </c>
      <c r="Y210">
        <f>$D210*VLOOKUP($D$1, PROPERTY_BASKET!$A$6:$J$9, 10, FALSE) + $E210*VLOOKUP($E$1, PROPERTY_BASKET!$A$6:$J$9, 10, FALSE) + $F210*VLOOKUP($F$1, PROPERTY_BASKET!$A$6:$J$9, 10, FALSE)</f>
        <v>41</v>
      </c>
      <c r="AG210" s="9">
        <f>_xlfn.XLOOKUP(G210,PROPERTY_BASKET!$S$1:$S$4,PROPERTY_BASKET!$X$1:$X$4)</f>
        <v>2.2999999999999998</v>
      </c>
      <c r="AH210" s="9">
        <f>_xlfn.XLOOKUP($G210,PROPERTY_BASKET!$S$1:$S$4,PROPERTY_BASKET!$T$1:$T$4)</f>
        <v>32.07</v>
      </c>
      <c r="AI210" s="9">
        <f>_xlfn.XLOOKUP($G210,PROPERTY_BASKET!$S$1:$S$4,PROPERTY_BASKET!$U$1:$U$4)</f>
        <v>2.17</v>
      </c>
      <c r="AJ210" s="9">
        <f>_xlfn.XLOOKUP($G210,PROPERTY_BASKET!$S$1:$S$4,PROPERTY_BASKET!$W$1:$W$4)</f>
        <v>3</v>
      </c>
      <c r="AK210" s="9">
        <f>_xlfn.XLOOKUP($I210,PROPERTY_BASKET!$Z$1:$Z$9,PROPERTY_BASKET!$AA$1:$AA$9)</f>
        <v>1.1399999999999999</v>
      </c>
      <c r="AL210" s="9">
        <f>_xlfn.XLOOKUP($I210,PROPERTY_BASKET!$Z$1:$Z$9,PROPERTY_BASKET!$AB$1:$AB$9)</f>
        <v>35.9</v>
      </c>
      <c r="AM210" s="9">
        <f>_xlfn.XLOOKUP($I210,PROPERTY_BASKET!$Z$1:$Z$9,PROPERTY_BASKET!$AC$1:$AC$9)</f>
        <v>2.7</v>
      </c>
      <c r="AN210" s="9">
        <f>_xlfn.XLOOKUP($I210,PROPERTY_BASKET!$Z$1:$Z$9,PROPERTY_BASKET!$AD$1:$AD$9)</f>
        <v>3.54</v>
      </c>
      <c r="AO210" s="9">
        <f>_xlfn.XLOOKUP($I210,PROPERTY_BASKET!$Z$1:$Z$9,PROPERTY_BASKET!$AE$1:$AE$9)</f>
        <v>53.7</v>
      </c>
      <c r="AP210" s="9">
        <f>_xlfn.XLOOKUP($I210,PROPERTY_BASKET!$Z$1:$Z$9,PROPERTY_BASKET!$AF$1:$AF$9)</f>
        <v>0.1</v>
      </c>
      <c r="AQ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spans="1:53" ht="17.25" customHeight="1" x14ac:dyDescent="0.2">
      <c r="A211" s="9" t="s">
        <v>29</v>
      </c>
      <c r="B211" s="9" t="s">
        <v>29</v>
      </c>
      <c r="C211" s="9" t="s">
        <v>30</v>
      </c>
      <c r="D211" s="9">
        <f t="shared" si="16"/>
        <v>0.33333333333333331</v>
      </c>
      <c r="E211" s="9">
        <f t="shared" si="17"/>
        <v>0.66666666666666663</v>
      </c>
      <c r="F211" s="9">
        <f t="shared" si="18"/>
        <v>0</v>
      </c>
      <c r="G211" s="9" t="s">
        <v>33</v>
      </c>
      <c r="H211" s="9" t="str">
        <f t="shared" si="15"/>
        <v>BrBrClCs</v>
      </c>
      <c r="I211" t="s">
        <v>42</v>
      </c>
      <c r="J211" s="11">
        <v>9.3831399999999991</v>
      </c>
      <c r="K211" s="9">
        <f>_xlfn.XLOOKUP($G211,PROPERTY_BASKET!$S$1:$S$4,PROPERTY_BASKET!$U$1:$U$4)</f>
        <v>1.7</v>
      </c>
      <c r="L211">
        <v>132.91</v>
      </c>
      <c r="M211">
        <v>0</v>
      </c>
      <c r="N211">
        <v>1.19</v>
      </c>
      <c r="O211">
        <v>207</v>
      </c>
      <c r="P211">
        <v>0.36</v>
      </c>
      <c r="Q211">
        <v>7.4169999999999998</v>
      </c>
      <c r="R211">
        <v>2.33</v>
      </c>
      <c r="S211">
        <v>82</v>
      </c>
      <c r="T211">
        <f>$D211*VLOOKUP($D$1, PROPERTY_BASKET!$A$6:$J$9, 5, FALSE) + $E211*VLOOKUP($E$1, PROPERTY_BASKET!$A$6:$J$9, 5, FALSE) + $F211*VLOOKUP($F$1, PROPERTY_BASKET!$A$6:$J$9, 5, FALSE)</f>
        <v>1.91</v>
      </c>
      <c r="U211">
        <f>$D211*VLOOKUP($D$1, PROPERTY_BASKET!$A$6:$J$9, 6, FALSE) + $E211*VLOOKUP($E$1, PROPERTY_BASKET!$A$6:$J$9, 6, FALSE) + $F211*VLOOKUP($F$1, PROPERTY_BASKET!$A$6:$J$9, 6, FALSE)</f>
        <v>65.083333333333329</v>
      </c>
      <c r="V211">
        <f>$D211*VLOOKUP($D$1, PROPERTY_BASKET!$A$6:$J$9, 4, FALSE) + $E211*VLOOKUP($E$1, PROPERTY_BASKET!$A$6:$J$9, 4, FALSE) + $F211*VLOOKUP($F$1, PROPERTY_BASKET!$A$6:$J$9, 4, FALSE)</f>
        <v>3.4489999999999998</v>
      </c>
      <c r="W211">
        <f>$D211*VLOOKUP($D$1, PROPERTY_BASKET!$A$6:$J$9, 3, FALSE) + $E211*VLOOKUP($E$1, PROPERTY_BASKET!$A$6:$J$9, 3, FALSE) + $F211*VLOOKUP($F$1, PROPERTY_BASKET!$A$6:$J$9, 3, FALSE)</f>
        <v>12.198666666666666</v>
      </c>
      <c r="X211">
        <f>$D211*VLOOKUP($D$1, PROPERTY_BASKET!$A$6:$J$9, 2, FALSE) + $E211*VLOOKUP($E$1, PROPERTY_BASKET!$A$6:$J$9, 2, FALSE) + $F211*VLOOKUP($F$1, PROPERTY_BASKET!$A$6:$J$9, 2, FALSE)</f>
        <v>3.0266666666666664</v>
      </c>
      <c r="Y211">
        <f>$D211*VLOOKUP($D$1, PROPERTY_BASKET!$A$6:$J$9, 10, FALSE) + $E211*VLOOKUP($E$1, PROPERTY_BASKET!$A$6:$J$9, 10, FALSE) + $F211*VLOOKUP($F$1, PROPERTY_BASKET!$A$6:$J$9, 10, FALSE)</f>
        <v>29</v>
      </c>
      <c r="AG211" s="9">
        <f>_xlfn.XLOOKUP(G211,PROPERTY_BASKET!$S$1:$S$4,PROPERTY_BASKET!$X$1:$X$4)</f>
        <v>0</v>
      </c>
      <c r="AH211" s="9">
        <f>_xlfn.XLOOKUP($G211,PROPERTY_BASKET!$S$1:$S$4,PROPERTY_BASKET!$T$1:$T$4)</f>
        <v>132.91</v>
      </c>
      <c r="AI211" s="9">
        <f>_xlfn.XLOOKUP($G211,PROPERTY_BASKET!$S$1:$S$4,PROPERTY_BASKET!$U$1:$U$4)</f>
        <v>1.7</v>
      </c>
      <c r="AJ211" s="9">
        <f>_xlfn.XLOOKUP($G211,PROPERTY_BASKET!$S$1:$S$4,PROPERTY_BASKET!$W$1:$W$4)</f>
        <v>0</v>
      </c>
      <c r="AK211" s="9">
        <f>_xlfn.XLOOKUP($I211,PROPERTY_BASKET!$Z$1:$Z$9,PROPERTY_BASKET!$AA$1:$AA$9)</f>
        <v>1.1399999999999999</v>
      </c>
      <c r="AL211" s="9">
        <f>_xlfn.XLOOKUP($I211,PROPERTY_BASKET!$Z$1:$Z$9,PROPERTY_BASKET!$AB$1:$AB$9)</f>
        <v>35.9</v>
      </c>
      <c r="AM211" s="9">
        <f>_xlfn.XLOOKUP($I211,PROPERTY_BASKET!$Z$1:$Z$9,PROPERTY_BASKET!$AC$1:$AC$9)</f>
        <v>2.7</v>
      </c>
      <c r="AN211" s="9">
        <f>_xlfn.XLOOKUP($I211,PROPERTY_BASKET!$Z$1:$Z$9,PROPERTY_BASKET!$AD$1:$AD$9)</f>
        <v>3.54</v>
      </c>
      <c r="AO211" s="9">
        <f>_xlfn.XLOOKUP($I211,PROPERTY_BASKET!$Z$1:$Z$9,PROPERTY_BASKET!$AE$1:$AE$9)</f>
        <v>53.7</v>
      </c>
      <c r="AP211" s="9">
        <f>_xlfn.XLOOKUP($I211,PROPERTY_BASKET!$Z$1:$Z$9,PROPERTY_BASKET!$AF$1:$AF$9)</f>
        <v>0.1</v>
      </c>
      <c r="AQ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1:53" ht="17.25" customHeight="1" x14ac:dyDescent="0.2">
      <c r="A212" s="9" t="s">
        <v>36</v>
      </c>
      <c r="B212" s="9" t="s">
        <v>29</v>
      </c>
      <c r="C212" s="9" t="s">
        <v>30</v>
      </c>
      <c r="D212" s="9">
        <f t="shared" si="16"/>
        <v>0.33333333333333331</v>
      </c>
      <c r="E212" s="9">
        <f t="shared" si="17"/>
        <v>0.33333333333333331</v>
      </c>
      <c r="F212" s="9">
        <f t="shared" si="18"/>
        <v>0.33333333333333331</v>
      </c>
      <c r="G212" s="9" t="s">
        <v>35</v>
      </c>
      <c r="H212" s="9" t="str">
        <f t="shared" si="15"/>
        <v>IBrClMA</v>
      </c>
      <c r="I212" t="s">
        <v>42</v>
      </c>
      <c r="J212" s="11">
        <v>9.3817299999999992</v>
      </c>
      <c r="K212" s="9">
        <f>_xlfn.XLOOKUP($G212,PROPERTY_BASKET!$S$1:$S$4,PROPERTY_BASKET!$U$1:$U$4)</f>
        <v>2.17</v>
      </c>
      <c r="L212">
        <v>32.07</v>
      </c>
      <c r="M212">
        <v>2.2999999999999998</v>
      </c>
      <c r="N212">
        <v>1.19</v>
      </c>
      <c r="O212">
        <v>207</v>
      </c>
      <c r="P212">
        <v>0.36</v>
      </c>
      <c r="Q212">
        <v>7.4169999999999998</v>
      </c>
      <c r="R212">
        <v>2.33</v>
      </c>
      <c r="S212">
        <v>82</v>
      </c>
      <c r="T212">
        <f>$D212*VLOOKUP($D$1, PROPERTY_BASKET!$A$6:$J$9, 5, FALSE) + $E212*VLOOKUP($E$1, PROPERTY_BASKET!$A$6:$J$9, 5, FALSE) + $F212*VLOOKUP($F$1, PROPERTY_BASKET!$A$6:$J$9, 5, FALSE)</f>
        <v>1.9166666666666665</v>
      </c>
      <c r="U212">
        <f>$D212*VLOOKUP($D$1, PROPERTY_BASKET!$A$6:$J$9, 6, FALSE) + $E212*VLOOKUP($E$1, PROPERTY_BASKET!$A$6:$J$9, 6, FALSE) + $F212*VLOOKUP($F$1, PROPERTY_BASKET!$A$6:$J$9, 6, FALSE)</f>
        <v>80.75</v>
      </c>
      <c r="V212">
        <f>$D212*VLOOKUP($D$1, PROPERTY_BASKET!$A$6:$J$9, 4, FALSE) + $E212*VLOOKUP($E$1, PROPERTY_BASKET!$A$6:$J$9, 4, FALSE) + $F212*VLOOKUP($F$1, PROPERTY_BASKET!$A$6:$J$9, 4, FALSE)</f>
        <v>3.3473333333333333</v>
      </c>
      <c r="W212">
        <f>$D212*VLOOKUP($D$1, PROPERTY_BASKET!$A$6:$J$9, 3, FALSE) + $E212*VLOOKUP($E$1, PROPERTY_BASKET!$A$6:$J$9, 3, FALSE) + $F212*VLOOKUP($F$1, PROPERTY_BASKET!$A$6:$J$9, 3, FALSE)</f>
        <v>11.744333333333332</v>
      </c>
      <c r="X212">
        <f>$D212*VLOOKUP($D$1, PROPERTY_BASKET!$A$6:$J$9, 2, FALSE) + $E212*VLOOKUP($E$1, PROPERTY_BASKET!$A$6:$J$9, 2, FALSE) + $F212*VLOOKUP($F$1, PROPERTY_BASKET!$A$6:$J$9, 2, FALSE)</f>
        <v>2.9266666666666667</v>
      </c>
      <c r="Y212">
        <f>$D212*VLOOKUP($D$1, PROPERTY_BASKET!$A$6:$J$9, 10, FALSE) + $E212*VLOOKUP($E$1, PROPERTY_BASKET!$A$6:$J$9, 10, FALSE) + $F212*VLOOKUP($F$1, PROPERTY_BASKET!$A$6:$J$9, 10, FALSE)</f>
        <v>35</v>
      </c>
      <c r="AG212" s="9">
        <f>_xlfn.XLOOKUP(G212,PROPERTY_BASKET!$S$1:$S$4,PROPERTY_BASKET!$X$1:$X$4)</f>
        <v>2.2999999999999998</v>
      </c>
      <c r="AH212" s="9">
        <f>_xlfn.XLOOKUP($G212,PROPERTY_BASKET!$S$1:$S$4,PROPERTY_BASKET!$T$1:$T$4)</f>
        <v>32.07</v>
      </c>
      <c r="AI212" s="9">
        <f>_xlfn.XLOOKUP($G212,PROPERTY_BASKET!$S$1:$S$4,PROPERTY_BASKET!$U$1:$U$4)</f>
        <v>2.17</v>
      </c>
      <c r="AJ212" s="9">
        <f>_xlfn.XLOOKUP($G212,PROPERTY_BASKET!$S$1:$S$4,PROPERTY_BASKET!$W$1:$W$4)</f>
        <v>3</v>
      </c>
      <c r="AK212" s="9">
        <f>_xlfn.XLOOKUP($I212,PROPERTY_BASKET!$Z$1:$Z$9,PROPERTY_BASKET!$AA$1:$AA$9)</f>
        <v>1.1399999999999999</v>
      </c>
      <c r="AL212" s="9">
        <f>_xlfn.XLOOKUP($I212,PROPERTY_BASKET!$Z$1:$Z$9,PROPERTY_BASKET!$AB$1:$AB$9)</f>
        <v>35.9</v>
      </c>
      <c r="AM212" s="9">
        <f>_xlfn.XLOOKUP($I212,PROPERTY_BASKET!$Z$1:$Z$9,PROPERTY_BASKET!$AC$1:$AC$9)</f>
        <v>2.7</v>
      </c>
      <c r="AN212" s="9">
        <f>_xlfn.XLOOKUP($I212,PROPERTY_BASKET!$Z$1:$Z$9,PROPERTY_BASKET!$AD$1:$AD$9)</f>
        <v>3.54</v>
      </c>
      <c r="AO212" s="9">
        <f>_xlfn.XLOOKUP($I212,PROPERTY_BASKET!$Z$1:$Z$9,PROPERTY_BASKET!$AE$1:$AE$9)</f>
        <v>53.7</v>
      </c>
      <c r="AP212" s="9">
        <f>_xlfn.XLOOKUP($I212,PROPERTY_BASKET!$Z$1:$Z$9,PROPERTY_BASKET!$AF$1:$AF$9)</f>
        <v>0.1</v>
      </c>
      <c r="AQ212" s="9"/>
      <c r="AS212" s="9"/>
      <c r="AT212" s="9"/>
      <c r="AU212" s="9"/>
      <c r="AV212" s="9"/>
      <c r="AW212" s="9"/>
      <c r="AX212" s="9"/>
      <c r="AY212" s="9"/>
      <c r="AZ212" s="9"/>
      <c r="BA212" s="9"/>
    </row>
    <row r="213" spans="1:53" ht="17.25" customHeight="1" x14ac:dyDescent="0.2">
      <c r="A213" s="9" t="s">
        <v>29</v>
      </c>
      <c r="B213" s="9" t="s">
        <v>30</v>
      </c>
      <c r="C213" s="9" t="s">
        <v>30</v>
      </c>
      <c r="D213" s="9">
        <f t="shared" si="16"/>
        <v>0.66666666666666663</v>
      </c>
      <c r="E213" s="9">
        <f t="shared" si="17"/>
        <v>0.33333333333333331</v>
      </c>
      <c r="F213" s="9">
        <f t="shared" si="18"/>
        <v>0</v>
      </c>
      <c r="G213" s="9" t="s">
        <v>33</v>
      </c>
      <c r="H213" s="9" t="str">
        <f t="shared" si="15"/>
        <v>BrClClCs</v>
      </c>
      <c r="I213" t="s">
        <v>42</v>
      </c>
      <c r="J213" s="11">
        <v>9.3284199999999995</v>
      </c>
      <c r="K213" s="9">
        <f>_xlfn.XLOOKUP($G213,PROPERTY_BASKET!$S$1:$S$4,PROPERTY_BASKET!$U$1:$U$4)</f>
        <v>1.7</v>
      </c>
      <c r="L213">
        <v>132.91</v>
      </c>
      <c r="M213">
        <v>0</v>
      </c>
      <c r="N213">
        <v>1.19</v>
      </c>
      <c r="O213">
        <v>207</v>
      </c>
      <c r="P213">
        <v>0.36</v>
      </c>
      <c r="Q213">
        <v>7.4169999999999998</v>
      </c>
      <c r="R213">
        <v>2.33</v>
      </c>
      <c r="S213">
        <v>82</v>
      </c>
      <c r="T213">
        <f>$D213*VLOOKUP($D$1, PROPERTY_BASKET!$A$6:$J$9, 5, FALSE) + $E213*VLOOKUP($E$1, PROPERTY_BASKET!$A$6:$J$9, 5, FALSE) + $F213*VLOOKUP($F$1, PROPERTY_BASKET!$A$6:$J$9, 5, FALSE)</f>
        <v>1.8599999999999999</v>
      </c>
      <c r="U213">
        <f>$D213*VLOOKUP($D$1, PROPERTY_BASKET!$A$6:$J$9, 6, FALSE) + $E213*VLOOKUP($E$1, PROPERTY_BASKET!$A$6:$J$9, 6, FALSE) + $F213*VLOOKUP($F$1, PROPERTY_BASKET!$A$6:$J$9, 6, FALSE)</f>
        <v>50.266666666666666</v>
      </c>
      <c r="V213">
        <f>$D213*VLOOKUP($D$1, PROPERTY_BASKET!$A$6:$J$9, 4, FALSE) + $E213*VLOOKUP($E$1, PROPERTY_BASKET!$A$6:$J$9, 4, FALSE) + $F213*VLOOKUP($F$1, PROPERTY_BASKET!$A$6:$J$9, 4, FALSE)</f>
        <v>3.5329999999999999</v>
      </c>
      <c r="W213">
        <f>$D213*VLOOKUP($D$1, PROPERTY_BASKET!$A$6:$J$9, 3, FALSE) + $E213*VLOOKUP($E$1, PROPERTY_BASKET!$A$6:$J$9, 3, FALSE) + $F213*VLOOKUP($F$1, PROPERTY_BASKET!$A$6:$J$9, 3, FALSE)</f>
        <v>12.583333333333332</v>
      </c>
      <c r="X213">
        <f>$D213*VLOOKUP($D$1, PROPERTY_BASKET!$A$6:$J$9, 2, FALSE) + $E213*VLOOKUP($E$1, PROPERTY_BASKET!$A$6:$J$9, 2, FALSE) + $F213*VLOOKUP($F$1, PROPERTY_BASKET!$A$6:$J$9, 2, FALSE)</f>
        <v>3.0933333333333328</v>
      </c>
      <c r="Y213">
        <f>$D213*VLOOKUP($D$1, PROPERTY_BASKET!$A$6:$J$9, 10, FALSE) + $E213*VLOOKUP($E$1, PROPERTY_BASKET!$A$6:$J$9, 10, FALSE) + $F213*VLOOKUP($F$1, PROPERTY_BASKET!$A$6:$J$9, 10, FALSE)</f>
        <v>23</v>
      </c>
      <c r="AG213" s="9">
        <f>_xlfn.XLOOKUP(G213,PROPERTY_BASKET!$S$1:$S$4,PROPERTY_BASKET!$X$1:$X$4)</f>
        <v>0</v>
      </c>
      <c r="AH213" s="9">
        <f>_xlfn.XLOOKUP($G213,PROPERTY_BASKET!$S$1:$S$4,PROPERTY_BASKET!$T$1:$T$4)</f>
        <v>132.91</v>
      </c>
      <c r="AI213" s="9">
        <f>_xlfn.XLOOKUP($G213,PROPERTY_BASKET!$S$1:$S$4,PROPERTY_BASKET!$U$1:$U$4)</f>
        <v>1.7</v>
      </c>
      <c r="AJ213" s="9">
        <f>_xlfn.XLOOKUP($G213,PROPERTY_BASKET!$S$1:$S$4,PROPERTY_BASKET!$W$1:$W$4)</f>
        <v>0</v>
      </c>
      <c r="AK213" s="9">
        <f>_xlfn.XLOOKUP($I213,PROPERTY_BASKET!$Z$1:$Z$9,PROPERTY_BASKET!$AA$1:$AA$9)</f>
        <v>1.1399999999999999</v>
      </c>
      <c r="AL213" s="9">
        <f>_xlfn.XLOOKUP($I213,PROPERTY_BASKET!$Z$1:$Z$9,PROPERTY_BASKET!$AB$1:$AB$9)</f>
        <v>35.9</v>
      </c>
      <c r="AM213" s="9">
        <f>_xlfn.XLOOKUP($I213,PROPERTY_BASKET!$Z$1:$Z$9,PROPERTY_BASKET!$AC$1:$AC$9)</f>
        <v>2.7</v>
      </c>
      <c r="AN213" s="9">
        <f>_xlfn.XLOOKUP($I213,PROPERTY_BASKET!$Z$1:$Z$9,PROPERTY_BASKET!$AD$1:$AD$9)</f>
        <v>3.54</v>
      </c>
      <c r="AO213" s="9">
        <f>_xlfn.XLOOKUP($I213,PROPERTY_BASKET!$Z$1:$Z$9,PROPERTY_BASKET!$AE$1:$AE$9)</f>
        <v>53.7</v>
      </c>
      <c r="AP213" s="9">
        <f>_xlfn.XLOOKUP($I213,PROPERTY_BASKET!$Z$1:$Z$9,PROPERTY_BASKET!$AF$1:$AF$9)</f>
        <v>0.1</v>
      </c>
      <c r="AQ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spans="1:53" ht="17.25" customHeight="1" x14ac:dyDescent="0.2">
      <c r="A214" s="9" t="s">
        <v>36</v>
      </c>
      <c r="B214" s="9" t="s">
        <v>30</v>
      </c>
      <c r="C214" s="9" t="s">
        <v>30</v>
      </c>
      <c r="D214" s="9">
        <f t="shared" si="16"/>
        <v>0.66666666666666663</v>
      </c>
      <c r="E214" s="9">
        <f t="shared" si="17"/>
        <v>0</v>
      </c>
      <c r="F214" s="9">
        <f t="shared" si="18"/>
        <v>0.33333333333333331</v>
      </c>
      <c r="G214" s="9" t="s">
        <v>35</v>
      </c>
      <c r="H214" s="9" t="str">
        <f t="shared" si="15"/>
        <v>IClClMA</v>
      </c>
      <c r="I214" t="s">
        <v>42</v>
      </c>
      <c r="J214" s="11">
        <v>9.2724200000000003</v>
      </c>
      <c r="K214" s="9">
        <f>_xlfn.XLOOKUP($G214,PROPERTY_BASKET!$S$1:$S$4,PROPERTY_BASKET!$U$1:$U$4)</f>
        <v>2.17</v>
      </c>
      <c r="L214">
        <v>32.07</v>
      </c>
      <c r="M214">
        <v>2.2999999999999998</v>
      </c>
      <c r="N214">
        <v>1.19</v>
      </c>
      <c r="O214">
        <v>207</v>
      </c>
      <c r="P214">
        <v>0.36</v>
      </c>
      <c r="Q214">
        <v>7.4169999999999998</v>
      </c>
      <c r="R214">
        <v>2.33</v>
      </c>
      <c r="S214">
        <v>82</v>
      </c>
      <c r="T214">
        <f>$D214*VLOOKUP($D$1, PROPERTY_BASKET!$A$6:$J$9, 5, FALSE) + $E214*VLOOKUP($E$1, PROPERTY_BASKET!$A$6:$J$9, 5, FALSE) + $F214*VLOOKUP($F$1, PROPERTY_BASKET!$A$6:$J$9, 5, FALSE)</f>
        <v>1.8666666666666665</v>
      </c>
      <c r="U214">
        <f>$D214*VLOOKUP($D$1, PROPERTY_BASKET!$A$6:$J$9, 6, FALSE) + $E214*VLOOKUP($E$1, PROPERTY_BASKET!$A$6:$J$9, 6, FALSE) + $F214*VLOOKUP($F$1, PROPERTY_BASKET!$A$6:$J$9, 6, FALSE)</f>
        <v>65.933333333333337</v>
      </c>
      <c r="V214">
        <f>$D214*VLOOKUP($D$1, PROPERTY_BASKET!$A$6:$J$9, 4, FALSE) + $E214*VLOOKUP($E$1, PROPERTY_BASKET!$A$6:$J$9, 4, FALSE) + $F214*VLOOKUP($F$1, PROPERTY_BASKET!$A$6:$J$9, 4, FALSE)</f>
        <v>3.4313333333333333</v>
      </c>
      <c r="W214">
        <f>$D214*VLOOKUP($D$1, PROPERTY_BASKET!$A$6:$J$9, 3, FALSE) + $E214*VLOOKUP($E$1, PROPERTY_BASKET!$A$6:$J$9, 3, FALSE) + $F214*VLOOKUP($F$1, PROPERTY_BASKET!$A$6:$J$9, 3, FALSE)</f>
        <v>12.129</v>
      </c>
      <c r="X214">
        <f>$D214*VLOOKUP($D$1, PROPERTY_BASKET!$A$6:$J$9, 2, FALSE) + $E214*VLOOKUP($E$1, PROPERTY_BASKET!$A$6:$J$9, 2, FALSE) + $F214*VLOOKUP($F$1, PROPERTY_BASKET!$A$6:$J$9, 2, FALSE)</f>
        <v>2.9933333333333332</v>
      </c>
      <c r="Y214">
        <f>$D214*VLOOKUP($D$1, PROPERTY_BASKET!$A$6:$J$9, 10, FALSE) + $E214*VLOOKUP($E$1, PROPERTY_BASKET!$A$6:$J$9, 10, FALSE) + $F214*VLOOKUP($F$1, PROPERTY_BASKET!$A$6:$J$9, 10, FALSE)</f>
        <v>28.999999999999996</v>
      </c>
      <c r="AG214" s="9">
        <f>_xlfn.XLOOKUP(G214,PROPERTY_BASKET!$S$1:$S$4,PROPERTY_BASKET!$X$1:$X$4)</f>
        <v>2.2999999999999998</v>
      </c>
      <c r="AH214" s="9">
        <f>_xlfn.XLOOKUP($G214,PROPERTY_BASKET!$S$1:$S$4,PROPERTY_BASKET!$T$1:$T$4)</f>
        <v>32.07</v>
      </c>
      <c r="AI214" s="9">
        <f>_xlfn.XLOOKUP($G214,PROPERTY_BASKET!$S$1:$S$4,PROPERTY_BASKET!$U$1:$U$4)</f>
        <v>2.17</v>
      </c>
      <c r="AJ214" s="9">
        <f>_xlfn.XLOOKUP($G214,PROPERTY_BASKET!$S$1:$S$4,PROPERTY_BASKET!$W$1:$W$4)</f>
        <v>3</v>
      </c>
      <c r="AK214" s="9">
        <f>_xlfn.XLOOKUP($I214,PROPERTY_BASKET!$Z$1:$Z$9,PROPERTY_BASKET!$AA$1:$AA$9)</f>
        <v>1.1399999999999999</v>
      </c>
      <c r="AL214" s="9">
        <f>_xlfn.XLOOKUP($I214,PROPERTY_BASKET!$Z$1:$Z$9,PROPERTY_BASKET!$AB$1:$AB$9)</f>
        <v>35.9</v>
      </c>
      <c r="AM214" s="9">
        <f>_xlfn.XLOOKUP($I214,PROPERTY_BASKET!$Z$1:$Z$9,PROPERTY_BASKET!$AC$1:$AC$9)</f>
        <v>2.7</v>
      </c>
      <c r="AN214" s="9">
        <f>_xlfn.XLOOKUP($I214,PROPERTY_BASKET!$Z$1:$Z$9,PROPERTY_BASKET!$AD$1:$AD$9)</f>
        <v>3.54</v>
      </c>
      <c r="AO214" s="9">
        <f>_xlfn.XLOOKUP($I214,PROPERTY_BASKET!$Z$1:$Z$9,PROPERTY_BASKET!$AE$1:$AE$9)</f>
        <v>53.7</v>
      </c>
      <c r="AP214" s="9">
        <f>_xlfn.XLOOKUP($I214,PROPERTY_BASKET!$Z$1:$Z$9,PROPERTY_BASKET!$AF$1:$AF$9)</f>
        <v>0.1</v>
      </c>
      <c r="AQ214" s="9"/>
      <c r="AS214" s="9"/>
      <c r="AT214" s="9"/>
      <c r="AU214" s="9"/>
      <c r="AV214" s="9"/>
      <c r="AW214" s="9"/>
      <c r="AX214" s="9"/>
      <c r="AY214" s="9"/>
      <c r="AZ214" s="9"/>
      <c r="BA214" s="9"/>
    </row>
    <row r="215" spans="1:53" ht="17.25" customHeight="1" x14ac:dyDescent="0.2">
      <c r="A215" s="9" t="s">
        <v>29</v>
      </c>
      <c r="B215" s="9" t="s">
        <v>29</v>
      </c>
      <c r="C215" s="9" t="s">
        <v>30</v>
      </c>
      <c r="D215" s="9">
        <f t="shared" si="16"/>
        <v>0.33333333333333331</v>
      </c>
      <c r="E215" s="9">
        <f t="shared" si="17"/>
        <v>0.66666666666666663</v>
      </c>
      <c r="F215" s="9">
        <f t="shared" si="18"/>
        <v>0</v>
      </c>
      <c r="G215" s="9" t="s">
        <v>35</v>
      </c>
      <c r="H215" s="9" t="str">
        <f t="shared" si="15"/>
        <v>BrBrClMA</v>
      </c>
      <c r="I215" t="s">
        <v>42</v>
      </c>
      <c r="J215" s="11">
        <v>9.0905799999999992</v>
      </c>
      <c r="K215" s="9">
        <f>_xlfn.XLOOKUP($G215,PROPERTY_BASKET!$S$1:$S$4,PROPERTY_BASKET!$U$1:$U$4)</f>
        <v>2.17</v>
      </c>
      <c r="L215">
        <v>32.07</v>
      </c>
      <c r="M215">
        <v>2.2999999999999998</v>
      </c>
      <c r="N215">
        <v>1.19</v>
      </c>
      <c r="O215">
        <v>207</v>
      </c>
      <c r="P215">
        <v>0.36</v>
      </c>
      <c r="Q215">
        <v>7.4169999999999998</v>
      </c>
      <c r="R215">
        <v>2.33</v>
      </c>
      <c r="S215">
        <v>82</v>
      </c>
      <c r="T215">
        <f>$D215*VLOOKUP($D$1, PROPERTY_BASKET!$A$6:$J$9, 5, FALSE) + $E215*VLOOKUP($E$1, PROPERTY_BASKET!$A$6:$J$9, 5, FALSE) + $F215*VLOOKUP($F$1, PROPERTY_BASKET!$A$6:$J$9, 5, FALSE)</f>
        <v>1.91</v>
      </c>
      <c r="U215">
        <f>$D215*VLOOKUP($D$1, PROPERTY_BASKET!$A$6:$J$9, 6, FALSE) + $E215*VLOOKUP($E$1, PROPERTY_BASKET!$A$6:$J$9, 6, FALSE) + $F215*VLOOKUP($F$1, PROPERTY_BASKET!$A$6:$J$9, 6, FALSE)</f>
        <v>65.083333333333329</v>
      </c>
      <c r="V215">
        <f>$D215*VLOOKUP($D$1, PROPERTY_BASKET!$A$6:$J$9, 4, FALSE) + $E215*VLOOKUP($E$1, PROPERTY_BASKET!$A$6:$J$9, 4, FALSE) + $F215*VLOOKUP($F$1, PROPERTY_BASKET!$A$6:$J$9, 4, FALSE)</f>
        <v>3.4489999999999998</v>
      </c>
      <c r="W215">
        <f>$D215*VLOOKUP($D$1, PROPERTY_BASKET!$A$6:$J$9, 3, FALSE) + $E215*VLOOKUP($E$1, PROPERTY_BASKET!$A$6:$J$9, 3, FALSE) + $F215*VLOOKUP($F$1, PROPERTY_BASKET!$A$6:$J$9, 3, FALSE)</f>
        <v>12.198666666666666</v>
      </c>
      <c r="X215">
        <f>$D215*VLOOKUP($D$1, PROPERTY_BASKET!$A$6:$J$9, 2, FALSE) + $E215*VLOOKUP($E$1, PROPERTY_BASKET!$A$6:$J$9, 2, FALSE) + $F215*VLOOKUP($F$1, PROPERTY_BASKET!$A$6:$J$9, 2, FALSE)</f>
        <v>3.0266666666666664</v>
      </c>
      <c r="Y215">
        <f>$D215*VLOOKUP($D$1, PROPERTY_BASKET!$A$6:$J$9, 10, FALSE) + $E215*VLOOKUP($E$1, PROPERTY_BASKET!$A$6:$J$9, 10, FALSE) + $F215*VLOOKUP($F$1, PROPERTY_BASKET!$A$6:$J$9, 10, FALSE)</f>
        <v>29</v>
      </c>
      <c r="AG215" s="9">
        <f>_xlfn.XLOOKUP(G215,PROPERTY_BASKET!$S$1:$S$4,PROPERTY_BASKET!$X$1:$X$4)</f>
        <v>2.2999999999999998</v>
      </c>
      <c r="AH215" s="9">
        <f>_xlfn.XLOOKUP($G215,PROPERTY_BASKET!$S$1:$S$4,PROPERTY_BASKET!$T$1:$T$4)</f>
        <v>32.07</v>
      </c>
      <c r="AI215" s="9">
        <f>_xlfn.XLOOKUP($G215,PROPERTY_BASKET!$S$1:$S$4,PROPERTY_BASKET!$U$1:$U$4)</f>
        <v>2.17</v>
      </c>
      <c r="AJ215" s="9">
        <f>_xlfn.XLOOKUP($G215,PROPERTY_BASKET!$S$1:$S$4,PROPERTY_BASKET!$W$1:$W$4)</f>
        <v>3</v>
      </c>
      <c r="AK215" s="9">
        <f>_xlfn.XLOOKUP($I215,PROPERTY_BASKET!$Z$1:$Z$9,PROPERTY_BASKET!$AA$1:$AA$9)</f>
        <v>1.1399999999999999</v>
      </c>
      <c r="AL215" s="9">
        <f>_xlfn.XLOOKUP($I215,PROPERTY_BASKET!$Z$1:$Z$9,PROPERTY_BASKET!$AB$1:$AB$9)</f>
        <v>35.9</v>
      </c>
      <c r="AM215" s="9">
        <f>_xlfn.XLOOKUP($I215,PROPERTY_BASKET!$Z$1:$Z$9,PROPERTY_BASKET!$AC$1:$AC$9)</f>
        <v>2.7</v>
      </c>
      <c r="AN215" s="9">
        <f>_xlfn.XLOOKUP($I215,PROPERTY_BASKET!$Z$1:$Z$9,PROPERTY_BASKET!$AD$1:$AD$9)</f>
        <v>3.54</v>
      </c>
      <c r="AO215" s="9">
        <f>_xlfn.XLOOKUP($I215,PROPERTY_BASKET!$Z$1:$Z$9,PROPERTY_BASKET!$AE$1:$AE$9)</f>
        <v>53.7</v>
      </c>
      <c r="AP215" s="9">
        <f>_xlfn.XLOOKUP($I215,PROPERTY_BASKET!$Z$1:$Z$9,PROPERTY_BASKET!$AF$1:$AF$9)</f>
        <v>0.1</v>
      </c>
      <c r="AQ215" s="9"/>
      <c r="AS215" s="9"/>
      <c r="AT215" s="9"/>
      <c r="AU215" s="9"/>
      <c r="AV215" s="9"/>
      <c r="AW215" s="9"/>
      <c r="AX215" s="9"/>
      <c r="AY215" s="9"/>
      <c r="AZ215" s="9"/>
      <c r="BA215" s="9"/>
    </row>
    <row r="216" spans="1:53" ht="17.25" customHeight="1" x14ac:dyDescent="0.2">
      <c r="A216" s="9" t="s">
        <v>36</v>
      </c>
      <c r="B216" s="9" t="s">
        <v>29</v>
      </c>
      <c r="C216" s="9" t="s">
        <v>30</v>
      </c>
      <c r="D216" s="9">
        <f t="shared" si="16"/>
        <v>0.33333333333333331</v>
      </c>
      <c r="E216" s="9">
        <f t="shared" si="17"/>
        <v>0.33333333333333331</v>
      </c>
      <c r="F216" s="9">
        <f t="shared" si="18"/>
        <v>0.33333333333333331</v>
      </c>
      <c r="G216" s="9" t="s">
        <v>31</v>
      </c>
      <c r="H216" s="9" t="str">
        <f t="shared" si="15"/>
        <v>IBrClFA</v>
      </c>
      <c r="I216" t="s">
        <v>42</v>
      </c>
      <c r="J216" s="11">
        <v>9.0747599999999995</v>
      </c>
      <c r="K216" s="9">
        <f>_xlfn.XLOOKUP($G216,PROPERTY_BASKET!$S$1:$S$4,PROPERTY_BASKET!$U$1:$U$4)</f>
        <v>2.5299999999999998</v>
      </c>
      <c r="L216">
        <v>44.055999999999997</v>
      </c>
      <c r="M216">
        <v>0.25</v>
      </c>
      <c r="N216">
        <v>1.19</v>
      </c>
      <c r="O216">
        <v>207</v>
      </c>
      <c r="P216">
        <v>0.36</v>
      </c>
      <c r="Q216">
        <v>7.4169999999999998</v>
      </c>
      <c r="R216">
        <v>2.33</v>
      </c>
      <c r="S216">
        <v>82</v>
      </c>
      <c r="T216">
        <f>$D216*VLOOKUP($D$1, PROPERTY_BASKET!$A$6:$J$9, 5, FALSE) + $E216*VLOOKUP($E$1, PROPERTY_BASKET!$A$6:$J$9, 5, FALSE) + $F216*VLOOKUP($F$1, PROPERTY_BASKET!$A$6:$J$9, 5, FALSE)</f>
        <v>1.9166666666666665</v>
      </c>
      <c r="U216">
        <f>$D216*VLOOKUP($D$1, PROPERTY_BASKET!$A$6:$J$9, 6, FALSE) + $E216*VLOOKUP($E$1, PROPERTY_BASKET!$A$6:$J$9, 6, FALSE) + $F216*VLOOKUP($F$1, PROPERTY_BASKET!$A$6:$J$9, 6, FALSE)</f>
        <v>80.75</v>
      </c>
      <c r="V216">
        <f>$D216*VLOOKUP($D$1, PROPERTY_BASKET!$A$6:$J$9, 4, FALSE) + $E216*VLOOKUP($E$1, PROPERTY_BASKET!$A$6:$J$9, 4, FALSE) + $F216*VLOOKUP($F$1, PROPERTY_BASKET!$A$6:$J$9, 4, FALSE)</f>
        <v>3.3473333333333333</v>
      </c>
      <c r="W216">
        <f>$D216*VLOOKUP($D$1, PROPERTY_BASKET!$A$6:$J$9, 3, FALSE) + $E216*VLOOKUP($E$1, PROPERTY_BASKET!$A$6:$J$9, 3, FALSE) + $F216*VLOOKUP($F$1, PROPERTY_BASKET!$A$6:$J$9, 3, FALSE)</f>
        <v>11.744333333333332</v>
      </c>
      <c r="X216">
        <f>$D216*VLOOKUP($D$1, PROPERTY_BASKET!$A$6:$J$9, 2, FALSE) + $E216*VLOOKUP($E$1, PROPERTY_BASKET!$A$6:$J$9, 2, FALSE) + $F216*VLOOKUP($F$1, PROPERTY_BASKET!$A$6:$J$9, 2, FALSE)</f>
        <v>2.9266666666666667</v>
      </c>
      <c r="Y216">
        <f>$D216*VLOOKUP($D$1, PROPERTY_BASKET!$A$6:$J$9, 10, FALSE) + $E216*VLOOKUP($E$1, PROPERTY_BASKET!$A$6:$J$9, 10, FALSE) + $F216*VLOOKUP($F$1, PROPERTY_BASKET!$A$6:$J$9, 10, FALSE)</f>
        <v>35</v>
      </c>
      <c r="AG216" s="9">
        <f>_xlfn.XLOOKUP(G216,PROPERTY_BASKET!$S$1:$S$4,PROPERTY_BASKET!$X$1:$X$4)</f>
        <v>0.25</v>
      </c>
      <c r="AH216" s="9">
        <f>_xlfn.XLOOKUP($G216,PROPERTY_BASKET!$S$1:$S$4,PROPERTY_BASKET!$T$1:$T$4)</f>
        <v>44.055999999999997</v>
      </c>
      <c r="AI216" s="9">
        <f>_xlfn.XLOOKUP($G216,PROPERTY_BASKET!$S$1:$S$4,PROPERTY_BASKET!$U$1:$U$4)</f>
        <v>2.5299999999999998</v>
      </c>
      <c r="AJ216" s="9">
        <f>_xlfn.XLOOKUP($G216,PROPERTY_BASKET!$S$1:$S$4,PROPERTY_BASKET!$W$1:$W$4)</f>
        <v>2</v>
      </c>
      <c r="AK216" s="9">
        <f>_xlfn.XLOOKUP($I216,PROPERTY_BASKET!$Z$1:$Z$9,PROPERTY_BASKET!$AA$1:$AA$9)</f>
        <v>1.1399999999999999</v>
      </c>
      <c r="AL216" s="9">
        <f>_xlfn.XLOOKUP($I216,PROPERTY_BASKET!$Z$1:$Z$9,PROPERTY_BASKET!$AB$1:$AB$9)</f>
        <v>35.9</v>
      </c>
      <c r="AM216" s="9">
        <f>_xlfn.XLOOKUP($I216,PROPERTY_BASKET!$Z$1:$Z$9,PROPERTY_BASKET!$AC$1:$AC$9)</f>
        <v>2.7</v>
      </c>
      <c r="AN216" s="9">
        <f>_xlfn.XLOOKUP($I216,PROPERTY_BASKET!$Z$1:$Z$9,PROPERTY_BASKET!$AD$1:$AD$9)</f>
        <v>3.54</v>
      </c>
      <c r="AO216" s="9">
        <f>_xlfn.XLOOKUP($I216,PROPERTY_BASKET!$Z$1:$Z$9,PROPERTY_BASKET!$AE$1:$AE$9)</f>
        <v>53.7</v>
      </c>
      <c r="AP216" s="9">
        <f>_xlfn.XLOOKUP($I216,PROPERTY_BASKET!$Z$1:$Z$9,PROPERTY_BASKET!$AF$1:$AF$9)</f>
        <v>0.1</v>
      </c>
      <c r="AQ216" s="9"/>
      <c r="AS216" s="9"/>
      <c r="AT216" s="9"/>
      <c r="AU216" s="9"/>
      <c r="AV216" s="9"/>
      <c r="AW216" s="9"/>
      <c r="AX216" s="9"/>
      <c r="AY216" s="9"/>
      <c r="AZ216" s="9"/>
      <c r="BA216" s="9"/>
    </row>
    <row r="217" spans="1:53" ht="17.25" customHeight="1" x14ac:dyDescent="0.2">
      <c r="A217" s="9" t="s">
        <v>36</v>
      </c>
      <c r="B217" s="9" t="s">
        <v>30</v>
      </c>
      <c r="C217" s="9" t="s">
        <v>30</v>
      </c>
      <c r="D217" s="9">
        <f t="shared" si="16"/>
        <v>0.66666666666666663</v>
      </c>
      <c r="E217" s="9">
        <f t="shared" si="17"/>
        <v>0</v>
      </c>
      <c r="F217" s="9">
        <f t="shared" si="18"/>
        <v>0.33333333333333331</v>
      </c>
      <c r="G217" s="9" t="s">
        <v>31</v>
      </c>
      <c r="H217" s="9" t="str">
        <f t="shared" si="15"/>
        <v>IClClFA</v>
      </c>
      <c r="I217" t="s">
        <v>42</v>
      </c>
      <c r="J217" s="11">
        <v>9.0399700000000003</v>
      </c>
      <c r="K217" s="9">
        <f>_xlfn.XLOOKUP($G217,PROPERTY_BASKET!$S$1:$S$4,PROPERTY_BASKET!$U$1:$U$4)</f>
        <v>2.5299999999999998</v>
      </c>
      <c r="L217">
        <v>44.055999999999997</v>
      </c>
      <c r="M217">
        <v>0.25</v>
      </c>
      <c r="N217">
        <v>1.19</v>
      </c>
      <c r="O217">
        <v>207</v>
      </c>
      <c r="P217">
        <v>0.36</v>
      </c>
      <c r="Q217">
        <v>7.4169999999999998</v>
      </c>
      <c r="R217">
        <v>2.33</v>
      </c>
      <c r="S217">
        <v>82</v>
      </c>
      <c r="T217">
        <f>$D217*VLOOKUP($D$1, PROPERTY_BASKET!$A$6:$J$9, 5, FALSE) + $E217*VLOOKUP($E$1, PROPERTY_BASKET!$A$6:$J$9, 5, FALSE) + $F217*VLOOKUP($F$1, PROPERTY_BASKET!$A$6:$J$9, 5, FALSE)</f>
        <v>1.8666666666666665</v>
      </c>
      <c r="U217">
        <f>$D217*VLOOKUP($D$1, PROPERTY_BASKET!$A$6:$J$9, 6, FALSE) + $E217*VLOOKUP($E$1, PROPERTY_BASKET!$A$6:$J$9, 6, FALSE) + $F217*VLOOKUP($F$1, PROPERTY_BASKET!$A$6:$J$9, 6, FALSE)</f>
        <v>65.933333333333337</v>
      </c>
      <c r="V217">
        <f>$D217*VLOOKUP($D$1, PROPERTY_BASKET!$A$6:$J$9, 4, FALSE) + $E217*VLOOKUP($E$1, PROPERTY_BASKET!$A$6:$J$9, 4, FALSE) + $F217*VLOOKUP($F$1, PROPERTY_BASKET!$A$6:$J$9, 4, FALSE)</f>
        <v>3.4313333333333333</v>
      </c>
      <c r="W217">
        <f>$D217*VLOOKUP($D$1, PROPERTY_BASKET!$A$6:$J$9, 3, FALSE) + $E217*VLOOKUP($E$1, PROPERTY_BASKET!$A$6:$J$9, 3, FALSE) + $F217*VLOOKUP($F$1, PROPERTY_BASKET!$A$6:$J$9, 3, FALSE)</f>
        <v>12.129</v>
      </c>
      <c r="X217">
        <f>$D217*VLOOKUP($D$1, PROPERTY_BASKET!$A$6:$J$9, 2, FALSE) + $E217*VLOOKUP($E$1, PROPERTY_BASKET!$A$6:$J$9, 2, FALSE) + $F217*VLOOKUP($F$1, PROPERTY_BASKET!$A$6:$J$9, 2, FALSE)</f>
        <v>2.9933333333333332</v>
      </c>
      <c r="Y217">
        <f>$D217*VLOOKUP($D$1, PROPERTY_BASKET!$A$6:$J$9, 10, FALSE) + $E217*VLOOKUP($E$1, PROPERTY_BASKET!$A$6:$J$9, 10, FALSE) + $F217*VLOOKUP($F$1, PROPERTY_BASKET!$A$6:$J$9, 10, FALSE)</f>
        <v>28.999999999999996</v>
      </c>
      <c r="AG217" s="9">
        <f>_xlfn.XLOOKUP(G217,PROPERTY_BASKET!$S$1:$S$4,PROPERTY_BASKET!$X$1:$X$4)</f>
        <v>0.25</v>
      </c>
      <c r="AH217" s="9">
        <f>_xlfn.XLOOKUP($G217,PROPERTY_BASKET!$S$1:$S$4,PROPERTY_BASKET!$T$1:$T$4)</f>
        <v>44.055999999999997</v>
      </c>
      <c r="AI217" s="9">
        <f>_xlfn.XLOOKUP($G217,PROPERTY_BASKET!$S$1:$S$4,PROPERTY_BASKET!$U$1:$U$4)</f>
        <v>2.5299999999999998</v>
      </c>
      <c r="AJ217" s="9">
        <f>_xlfn.XLOOKUP($G217,PROPERTY_BASKET!$S$1:$S$4,PROPERTY_BASKET!$W$1:$W$4)</f>
        <v>2</v>
      </c>
      <c r="AK217" s="9">
        <f>_xlfn.XLOOKUP($I217,PROPERTY_BASKET!$Z$1:$Z$9,PROPERTY_BASKET!$AA$1:$AA$9)</f>
        <v>1.1399999999999999</v>
      </c>
      <c r="AL217" s="9">
        <f>_xlfn.XLOOKUP($I217,PROPERTY_BASKET!$Z$1:$Z$9,PROPERTY_BASKET!$AB$1:$AB$9)</f>
        <v>35.9</v>
      </c>
      <c r="AM217" s="9">
        <f>_xlfn.XLOOKUP($I217,PROPERTY_BASKET!$Z$1:$Z$9,PROPERTY_BASKET!$AC$1:$AC$9)</f>
        <v>2.7</v>
      </c>
      <c r="AN217" s="9">
        <f>_xlfn.XLOOKUP($I217,PROPERTY_BASKET!$Z$1:$Z$9,PROPERTY_BASKET!$AD$1:$AD$9)</f>
        <v>3.54</v>
      </c>
      <c r="AO217" s="9">
        <f>_xlfn.XLOOKUP($I217,PROPERTY_BASKET!$Z$1:$Z$9,PROPERTY_BASKET!$AE$1:$AE$9)</f>
        <v>53.7</v>
      </c>
      <c r="AP217" s="9">
        <f>_xlfn.XLOOKUP($I217,PROPERTY_BASKET!$Z$1:$Z$9,PROPERTY_BASKET!$AF$1:$AF$9)</f>
        <v>0.1</v>
      </c>
      <c r="AQ217" s="9"/>
      <c r="AS217" s="9"/>
      <c r="AT217" s="9"/>
      <c r="AU217" s="9"/>
      <c r="AV217" s="9"/>
      <c r="AW217" s="9"/>
      <c r="AX217" s="9"/>
      <c r="AY217" s="9"/>
      <c r="AZ217" s="9"/>
      <c r="BA217" s="9"/>
    </row>
    <row r="218" spans="1:53" ht="17.25" customHeight="1" x14ac:dyDescent="0.2">
      <c r="A218" s="9" t="s">
        <v>36</v>
      </c>
      <c r="B218" s="9" t="s">
        <v>36</v>
      </c>
      <c r="C218" s="9" t="s">
        <v>29</v>
      </c>
      <c r="D218" s="9">
        <f t="shared" si="16"/>
        <v>0</v>
      </c>
      <c r="E218" s="9">
        <f t="shared" si="17"/>
        <v>0.33333333333333331</v>
      </c>
      <c r="F218" s="9">
        <f t="shared" si="18"/>
        <v>0.66666666666666663</v>
      </c>
      <c r="G218" s="9" t="s">
        <v>33</v>
      </c>
      <c r="H218" s="9" t="str">
        <f t="shared" si="15"/>
        <v>IIBrCs</v>
      </c>
      <c r="I218" t="s">
        <v>42</v>
      </c>
      <c r="J218" s="11">
        <v>9.0120400000000007</v>
      </c>
      <c r="K218" s="9">
        <f>_xlfn.XLOOKUP($G218,PROPERTY_BASKET!$S$1:$S$4,PROPERTY_BASKET!$U$1:$U$4)</f>
        <v>1.7</v>
      </c>
      <c r="L218">
        <v>132.91</v>
      </c>
      <c r="M218">
        <v>0</v>
      </c>
      <c r="N218">
        <v>1.19</v>
      </c>
      <c r="O218">
        <v>207</v>
      </c>
      <c r="P218">
        <v>0.36</v>
      </c>
      <c r="Q218">
        <v>7.4169999999999998</v>
      </c>
      <c r="R218">
        <v>2.33</v>
      </c>
      <c r="S218">
        <v>82</v>
      </c>
      <c r="T218">
        <f>$D218*VLOOKUP($D$1, PROPERTY_BASKET!$A$6:$J$9, 5, FALSE) + $E218*VLOOKUP($E$1, PROPERTY_BASKET!$A$6:$J$9, 5, FALSE) + $F218*VLOOKUP($F$1, PROPERTY_BASKET!$A$6:$J$9, 5, FALSE)</f>
        <v>1.9733333333333332</v>
      </c>
      <c r="U218">
        <f>$D218*VLOOKUP($D$1, PROPERTY_BASKET!$A$6:$J$9, 6, FALSE) + $E218*VLOOKUP($E$1, PROPERTY_BASKET!$A$6:$J$9, 6, FALSE) + $F218*VLOOKUP($F$1, PROPERTY_BASKET!$A$6:$J$9, 6, FALSE)</f>
        <v>111.23333333333332</v>
      </c>
      <c r="V218">
        <f>$D218*VLOOKUP($D$1, PROPERTY_BASKET!$A$6:$J$9, 4, FALSE) + $E218*VLOOKUP($E$1, PROPERTY_BASKET!$A$6:$J$9, 4, FALSE) + $F218*VLOOKUP($F$1, PROPERTY_BASKET!$A$6:$J$9, 4, FALSE)</f>
        <v>3.1616666666666666</v>
      </c>
      <c r="W218">
        <f>$D218*VLOOKUP($D$1, PROPERTY_BASKET!$A$6:$J$9, 3, FALSE) + $E218*VLOOKUP($E$1, PROPERTY_BASKET!$A$6:$J$9, 3, FALSE) + $F218*VLOOKUP($F$1, PROPERTY_BASKET!$A$6:$J$9, 3, FALSE)</f>
        <v>10.905333333333333</v>
      </c>
      <c r="X218">
        <f>$D218*VLOOKUP($D$1, PROPERTY_BASKET!$A$6:$J$9, 2, FALSE) + $E218*VLOOKUP($E$1, PROPERTY_BASKET!$A$6:$J$9, 2, FALSE) + $F218*VLOOKUP($F$1, PROPERTY_BASKET!$A$6:$J$9, 2, FALSE)</f>
        <v>2.76</v>
      </c>
      <c r="Y218">
        <f>$D218*VLOOKUP($D$1, PROPERTY_BASKET!$A$6:$J$9, 10, FALSE) + $E218*VLOOKUP($E$1, PROPERTY_BASKET!$A$6:$J$9, 10, FALSE) + $F218*VLOOKUP($F$1, PROPERTY_BASKET!$A$6:$J$9, 10, FALSE)</f>
        <v>46.999999999999993</v>
      </c>
      <c r="AG218" s="9">
        <f>_xlfn.XLOOKUP(G218,PROPERTY_BASKET!$S$1:$S$4,PROPERTY_BASKET!$X$1:$X$4)</f>
        <v>0</v>
      </c>
      <c r="AH218" s="9">
        <f>_xlfn.XLOOKUP($G218,PROPERTY_BASKET!$S$1:$S$4,PROPERTY_BASKET!$T$1:$T$4)</f>
        <v>132.91</v>
      </c>
      <c r="AI218" s="9">
        <f>_xlfn.XLOOKUP($G218,PROPERTY_BASKET!$S$1:$S$4,PROPERTY_BASKET!$U$1:$U$4)</f>
        <v>1.7</v>
      </c>
      <c r="AJ218" s="9">
        <f>_xlfn.XLOOKUP($G218,PROPERTY_BASKET!$S$1:$S$4,PROPERTY_BASKET!$W$1:$W$4)</f>
        <v>0</v>
      </c>
      <c r="AK218" s="9">
        <f>_xlfn.XLOOKUP($I218,PROPERTY_BASKET!$Z$1:$Z$9,PROPERTY_BASKET!$AA$1:$AA$9)</f>
        <v>1.1399999999999999</v>
      </c>
      <c r="AL218" s="9">
        <f>_xlfn.XLOOKUP($I218,PROPERTY_BASKET!$Z$1:$Z$9,PROPERTY_BASKET!$AB$1:$AB$9)</f>
        <v>35.9</v>
      </c>
      <c r="AM218" s="9">
        <f>_xlfn.XLOOKUP($I218,PROPERTY_BASKET!$Z$1:$Z$9,PROPERTY_BASKET!$AC$1:$AC$9)</f>
        <v>2.7</v>
      </c>
      <c r="AN218" s="9">
        <f>_xlfn.XLOOKUP($I218,PROPERTY_BASKET!$Z$1:$Z$9,PROPERTY_BASKET!$AD$1:$AD$9)</f>
        <v>3.54</v>
      </c>
      <c r="AO218" s="9">
        <f>_xlfn.XLOOKUP($I218,PROPERTY_BASKET!$Z$1:$Z$9,PROPERTY_BASKET!$AE$1:$AE$9)</f>
        <v>53.7</v>
      </c>
      <c r="AP218" s="9">
        <f>_xlfn.XLOOKUP($I218,PROPERTY_BASKET!$Z$1:$Z$9,PROPERTY_BASKET!$AF$1:$AF$9)</f>
        <v>0.1</v>
      </c>
      <c r="AQ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spans="1:53" ht="17.25" customHeight="1" x14ac:dyDescent="0.2">
      <c r="A219" s="9" t="s">
        <v>36</v>
      </c>
      <c r="B219" s="9" t="s">
        <v>36</v>
      </c>
      <c r="C219" s="9" t="s">
        <v>30</v>
      </c>
      <c r="D219" s="9">
        <f t="shared" si="16"/>
        <v>0.33333333333333331</v>
      </c>
      <c r="E219" s="9">
        <f t="shared" si="17"/>
        <v>0</v>
      </c>
      <c r="F219" s="9">
        <f t="shared" si="18"/>
        <v>0.66666666666666663</v>
      </c>
      <c r="G219" s="9" t="s">
        <v>33</v>
      </c>
      <c r="H219" s="9" t="str">
        <f t="shared" si="15"/>
        <v>IIClCs</v>
      </c>
      <c r="I219" t="s">
        <v>40</v>
      </c>
      <c r="J219" s="11">
        <v>8.7763799999999996</v>
      </c>
      <c r="K219" s="9">
        <f>_xlfn.XLOOKUP($G219,PROPERTY_BASKET!$S$1:$S$4,PROPERTY_BASKET!$U$1:$U$4)</f>
        <v>1.7</v>
      </c>
      <c r="L219">
        <v>132.91</v>
      </c>
      <c r="M219">
        <v>0</v>
      </c>
      <c r="N219">
        <v>1.19</v>
      </c>
      <c r="O219">
        <v>207</v>
      </c>
      <c r="P219">
        <v>0.36</v>
      </c>
      <c r="Q219">
        <v>7.4169999999999998</v>
      </c>
      <c r="R219">
        <v>2.33</v>
      </c>
      <c r="S219">
        <v>82</v>
      </c>
      <c r="T219">
        <f>$D219*VLOOKUP($D$1, PROPERTY_BASKET!$A$6:$J$9, 5, FALSE) + $E219*VLOOKUP($E$1, PROPERTY_BASKET!$A$6:$J$9, 5, FALSE) + $F219*VLOOKUP($F$1, PROPERTY_BASKET!$A$6:$J$9, 5, FALSE)</f>
        <v>1.9233333333333331</v>
      </c>
      <c r="U219">
        <f>$D219*VLOOKUP($D$1, PROPERTY_BASKET!$A$6:$J$9, 6, FALSE) + $E219*VLOOKUP($E$1, PROPERTY_BASKET!$A$6:$J$9, 6, FALSE) + $F219*VLOOKUP($F$1, PROPERTY_BASKET!$A$6:$J$9, 6, FALSE)</f>
        <v>96.416666666666657</v>
      </c>
      <c r="V219">
        <f>$D219*VLOOKUP($D$1, PROPERTY_BASKET!$A$6:$J$9, 4, FALSE) + $E219*VLOOKUP($E$1, PROPERTY_BASKET!$A$6:$J$9, 4, FALSE) + $F219*VLOOKUP($F$1, PROPERTY_BASKET!$A$6:$J$9, 4, FALSE)</f>
        <v>3.2456666666666667</v>
      </c>
      <c r="W219">
        <f>$D219*VLOOKUP($D$1, PROPERTY_BASKET!$A$6:$J$9, 3, FALSE) + $E219*VLOOKUP($E$1, PROPERTY_BASKET!$A$6:$J$9, 3, FALSE) + $F219*VLOOKUP($F$1, PROPERTY_BASKET!$A$6:$J$9, 3, FALSE)</f>
        <v>11.29</v>
      </c>
      <c r="X219">
        <f>$D219*VLOOKUP($D$1, PROPERTY_BASKET!$A$6:$J$9, 2, FALSE) + $E219*VLOOKUP($E$1, PROPERTY_BASKET!$A$6:$J$9, 2, FALSE) + $F219*VLOOKUP($F$1, PROPERTY_BASKET!$A$6:$J$9, 2, FALSE)</f>
        <v>2.8266666666666667</v>
      </c>
      <c r="Y219">
        <f>$D219*VLOOKUP($D$1, PROPERTY_BASKET!$A$6:$J$9, 10, FALSE) + $E219*VLOOKUP($E$1, PROPERTY_BASKET!$A$6:$J$9, 10, FALSE) + $F219*VLOOKUP($F$1, PROPERTY_BASKET!$A$6:$J$9, 10, FALSE)</f>
        <v>40.999999999999993</v>
      </c>
      <c r="AG219" s="9">
        <f>_xlfn.XLOOKUP(G219,PROPERTY_BASKET!$S$1:$S$4,PROPERTY_BASKET!$X$1:$X$4)</f>
        <v>0</v>
      </c>
      <c r="AH219" s="9">
        <f>_xlfn.XLOOKUP($G219,PROPERTY_BASKET!$S$1:$S$4,PROPERTY_BASKET!$T$1:$T$4)</f>
        <v>132.91</v>
      </c>
      <c r="AI219" s="9">
        <f>_xlfn.XLOOKUP($G219,PROPERTY_BASKET!$S$1:$S$4,PROPERTY_BASKET!$U$1:$U$4)</f>
        <v>1.7</v>
      </c>
      <c r="AJ219" s="9">
        <f>_xlfn.XLOOKUP($G219,PROPERTY_BASKET!$S$1:$S$4,PROPERTY_BASKET!$W$1:$W$4)</f>
        <v>0</v>
      </c>
      <c r="AK219" s="9">
        <f>_xlfn.XLOOKUP($I219,PROPERTY_BASKET!$Z$1:$Z$9,PROPERTY_BASKET!$AA$1:$AA$9)</f>
        <v>0.85</v>
      </c>
      <c r="AL219" s="9">
        <f>_xlfn.XLOOKUP($I219,PROPERTY_BASKET!$Z$1:$Z$9,PROPERTY_BASKET!$AB$1:$AB$9)</f>
        <v>10.9</v>
      </c>
      <c r="AM219" s="9">
        <f>_xlfn.XLOOKUP($I219,PROPERTY_BASKET!$Z$1:$Z$9,PROPERTY_BASKET!$AC$1:$AC$9)</f>
        <v>1</v>
      </c>
      <c r="AN219" s="9">
        <f>_xlfn.XLOOKUP($I219,PROPERTY_BASKET!$Z$1:$Z$9,PROPERTY_BASKET!$AD$1:$AD$9)</f>
        <v>2.8</v>
      </c>
      <c r="AO219" s="9">
        <f>_xlfn.XLOOKUP($I219,PROPERTY_BASKET!$Z$1:$Z$9,PROPERTY_BASKET!$AE$1:$AE$9)</f>
        <v>82.5</v>
      </c>
      <c r="AP219" s="9">
        <f>_xlfn.XLOOKUP($I219,PROPERTY_BASKET!$Z$1:$Z$9,PROPERTY_BASKET!$AF$1:$AF$9)</f>
        <v>-0.08</v>
      </c>
      <c r="AQ219" s="9"/>
      <c r="AS219" s="9"/>
      <c r="AT219" s="9"/>
      <c r="AU219" s="9"/>
      <c r="AV219" s="9"/>
      <c r="AW219" s="9"/>
      <c r="AX219" s="9"/>
      <c r="AY219" s="9"/>
      <c r="AZ219" s="9"/>
      <c r="BA219" s="9"/>
    </row>
    <row r="220" spans="1:53" ht="17.25" customHeight="1" x14ac:dyDescent="0.2">
      <c r="A220" s="9" t="s">
        <v>29</v>
      </c>
      <c r="B220" s="9" t="s">
        <v>29</v>
      </c>
      <c r="C220" s="9" t="s">
        <v>29</v>
      </c>
      <c r="D220" s="9">
        <f t="shared" si="16"/>
        <v>0</v>
      </c>
      <c r="E220" s="9">
        <f t="shared" si="17"/>
        <v>1</v>
      </c>
      <c r="F220" s="9">
        <f t="shared" si="18"/>
        <v>0</v>
      </c>
      <c r="G220" s="9" t="s">
        <v>31</v>
      </c>
      <c r="H220" s="9" t="str">
        <f t="shared" si="15"/>
        <v>BrBrBrFA</v>
      </c>
      <c r="I220" t="s">
        <v>42</v>
      </c>
      <c r="J220" s="11">
        <v>8.7203800000000005</v>
      </c>
      <c r="K220" s="9">
        <f>_xlfn.XLOOKUP($G220,PROPERTY_BASKET!$S$1:$S$4,PROPERTY_BASKET!$U$1:$U$4)</f>
        <v>2.5299999999999998</v>
      </c>
      <c r="L220">
        <v>44.055999999999997</v>
      </c>
      <c r="M220">
        <v>0.25</v>
      </c>
      <c r="N220">
        <v>1.19</v>
      </c>
      <c r="O220">
        <v>207</v>
      </c>
      <c r="P220">
        <v>0.36</v>
      </c>
      <c r="Q220">
        <v>7.4169999999999998</v>
      </c>
      <c r="R220">
        <v>2.33</v>
      </c>
      <c r="S220">
        <v>82</v>
      </c>
      <c r="T220">
        <f>$D220*VLOOKUP($D$1, PROPERTY_BASKET!$A$6:$J$9, 5, FALSE) + $E220*VLOOKUP($E$1, PROPERTY_BASKET!$A$6:$J$9, 5, FALSE) + $F220*VLOOKUP($F$1, PROPERTY_BASKET!$A$6:$J$9, 5, FALSE)</f>
        <v>1.96</v>
      </c>
      <c r="U220">
        <f>$D220*VLOOKUP($D$1, PROPERTY_BASKET!$A$6:$J$9, 6, FALSE) + $E220*VLOOKUP($E$1, PROPERTY_BASKET!$A$6:$J$9, 6, FALSE) + $F220*VLOOKUP($F$1, PROPERTY_BASKET!$A$6:$J$9, 6, FALSE)</f>
        <v>79.900000000000006</v>
      </c>
      <c r="V220">
        <f>$D220*VLOOKUP($D$1, PROPERTY_BASKET!$A$6:$J$9, 4, FALSE) + $E220*VLOOKUP($E$1, PROPERTY_BASKET!$A$6:$J$9, 4, FALSE) + $F220*VLOOKUP($F$1, PROPERTY_BASKET!$A$6:$J$9, 4, FALSE)</f>
        <v>3.3650000000000002</v>
      </c>
      <c r="W220">
        <f>$D220*VLOOKUP($D$1, PROPERTY_BASKET!$A$6:$J$9, 3, FALSE) + $E220*VLOOKUP($E$1, PROPERTY_BASKET!$A$6:$J$9, 3, FALSE) + $F220*VLOOKUP($F$1, PROPERTY_BASKET!$A$6:$J$9, 3, FALSE)</f>
        <v>11.814</v>
      </c>
      <c r="X220">
        <f>$D220*VLOOKUP($D$1, PROPERTY_BASKET!$A$6:$J$9, 2, FALSE) + $E220*VLOOKUP($E$1, PROPERTY_BASKET!$A$6:$J$9, 2, FALSE) + $F220*VLOOKUP($F$1, PROPERTY_BASKET!$A$6:$J$9, 2, FALSE)</f>
        <v>2.96</v>
      </c>
      <c r="Y220">
        <f>$D220*VLOOKUP($D$1, PROPERTY_BASKET!$A$6:$J$9, 10, FALSE) + $E220*VLOOKUP($E$1, PROPERTY_BASKET!$A$6:$J$9, 10, FALSE) + $F220*VLOOKUP($F$1, PROPERTY_BASKET!$A$6:$J$9, 10, FALSE)</f>
        <v>35</v>
      </c>
      <c r="AG220" s="9">
        <f>_xlfn.XLOOKUP(G220,PROPERTY_BASKET!$S$1:$S$4,PROPERTY_BASKET!$X$1:$X$4)</f>
        <v>0.25</v>
      </c>
      <c r="AH220" s="9">
        <f>_xlfn.XLOOKUP($G220,PROPERTY_BASKET!$S$1:$S$4,PROPERTY_BASKET!$T$1:$T$4)</f>
        <v>44.055999999999997</v>
      </c>
      <c r="AI220" s="9">
        <f>_xlfn.XLOOKUP($G220,PROPERTY_BASKET!$S$1:$S$4,PROPERTY_BASKET!$U$1:$U$4)</f>
        <v>2.5299999999999998</v>
      </c>
      <c r="AJ220" s="9">
        <f>_xlfn.XLOOKUP($G220,PROPERTY_BASKET!$S$1:$S$4,PROPERTY_BASKET!$W$1:$W$4)</f>
        <v>2</v>
      </c>
      <c r="AK220" s="9">
        <f>_xlfn.XLOOKUP($I220,PROPERTY_BASKET!$Z$1:$Z$9,PROPERTY_BASKET!$AA$1:$AA$9)</f>
        <v>1.1399999999999999</v>
      </c>
      <c r="AL220" s="9">
        <f>_xlfn.XLOOKUP($I220,PROPERTY_BASKET!$Z$1:$Z$9,PROPERTY_BASKET!$AB$1:$AB$9)</f>
        <v>35.9</v>
      </c>
      <c r="AM220" s="9">
        <f>_xlfn.XLOOKUP($I220,PROPERTY_BASKET!$Z$1:$Z$9,PROPERTY_BASKET!$AC$1:$AC$9)</f>
        <v>2.7</v>
      </c>
      <c r="AN220" s="9">
        <f>_xlfn.XLOOKUP($I220,PROPERTY_BASKET!$Z$1:$Z$9,PROPERTY_BASKET!$AD$1:$AD$9)</f>
        <v>3.54</v>
      </c>
      <c r="AO220" s="9">
        <f>_xlfn.XLOOKUP($I220,PROPERTY_BASKET!$Z$1:$Z$9,PROPERTY_BASKET!$AE$1:$AE$9)</f>
        <v>53.7</v>
      </c>
      <c r="AP220" s="9">
        <f>_xlfn.XLOOKUP($I220,PROPERTY_BASKET!$Z$1:$Z$9,PROPERTY_BASKET!$AF$1:$AF$9)</f>
        <v>0.1</v>
      </c>
      <c r="AQ220" s="9"/>
      <c r="AS220" s="9"/>
      <c r="AT220" s="9"/>
      <c r="AU220" s="9"/>
      <c r="AV220" s="9"/>
      <c r="AW220" s="9"/>
      <c r="AX220" s="9"/>
      <c r="AY220" s="9"/>
      <c r="AZ220" s="9"/>
      <c r="BA220" s="9"/>
    </row>
    <row r="221" spans="1:53" ht="17.25" customHeight="1" x14ac:dyDescent="0.2">
      <c r="A221" s="9" t="s">
        <v>29</v>
      </c>
      <c r="B221" s="9" t="s">
        <v>29</v>
      </c>
      <c r="C221" s="9" t="s">
        <v>29</v>
      </c>
      <c r="D221" s="9">
        <f t="shared" si="16"/>
        <v>0</v>
      </c>
      <c r="E221" s="9">
        <f t="shared" si="17"/>
        <v>1</v>
      </c>
      <c r="F221" s="9">
        <f t="shared" si="18"/>
        <v>0</v>
      </c>
      <c r="G221" s="9" t="s">
        <v>33</v>
      </c>
      <c r="H221" s="9" t="str">
        <f t="shared" si="15"/>
        <v>BrBrBrCs</v>
      </c>
      <c r="I221" t="s">
        <v>42</v>
      </c>
      <c r="J221" s="11">
        <v>8.6371599999999997</v>
      </c>
      <c r="K221" s="9">
        <f>_xlfn.XLOOKUP($G221,PROPERTY_BASKET!$S$1:$S$4,PROPERTY_BASKET!$U$1:$U$4)</f>
        <v>1.7</v>
      </c>
      <c r="L221">
        <v>132.91</v>
      </c>
      <c r="M221">
        <v>0</v>
      </c>
      <c r="N221">
        <v>1.19</v>
      </c>
      <c r="O221">
        <v>207</v>
      </c>
      <c r="P221">
        <v>0.36</v>
      </c>
      <c r="Q221">
        <v>7.4169999999999998</v>
      </c>
      <c r="R221">
        <v>2.33</v>
      </c>
      <c r="S221">
        <v>82</v>
      </c>
      <c r="T221">
        <f>$D221*VLOOKUP($D$1, PROPERTY_BASKET!$A$6:$J$9, 5, FALSE) + $E221*VLOOKUP($E$1, PROPERTY_BASKET!$A$6:$J$9, 5, FALSE) + $F221*VLOOKUP($F$1, PROPERTY_BASKET!$A$6:$J$9, 5, FALSE)</f>
        <v>1.96</v>
      </c>
      <c r="U221">
        <f>$D221*VLOOKUP($D$1, PROPERTY_BASKET!$A$6:$J$9, 6, FALSE) + $E221*VLOOKUP($E$1, PROPERTY_BASKET!$A$6:$J$9, 6, FALSE) + $F221*VLOOKUP($F$1, PROPERTY_BASKET!$A$6:$J$9, 6, FALSE)</f>
        <v>79.900000000000006</v>
      </c>
      <c r="V221">
        <f>$D221*VLOOKUP($D$1, PROPERTY_BASKET!$A$6:$J$9, 4, FALSE) + $E221*VLOOKUP($E$1, PROPERTY_BASKET!$A$6:$J$9, 4, FALSE) + $F221*VLOOKUP($F$1, PROPERTY_BASKET!$A$6:$J$9, 4, FALSE)</f>
        <v>3.3650000000000002</v>
      </c>
      <c r="W221">
        <f>$D221*VLOOKUP($D$1, PROPERTY_BASKET!$A$6:$J$9, 3, FALSE) + $E221*VLOOKUP($E$1, PROPERTY_BASKET!$A$6:$J$9, 3, FALSE) + $F221*VLOOKUP($F$1, PROPERTY_BASKET!$A$6:$J$9, 3, FALSE)</f>
        <v>11.814</v>
      </c>
      <c r="X221">
        <f>$D221*VLOOKUP($D$1, PROPERTY_BASKET!$A$6:$J$9, 2, FALSE) + $E221*VLOOKUP($E$1, PROPERTY_BASKET!$A$6:$J$9, 2, FALSE) + $F221*VLOOKUP($F$1, PROPERTY_BASKET!$A$6:$J$9, 2, FALSE)</f>
        <v>2.96</v>
      </c>
      <c r="Y221">
        <f>$D221*VLOOKUP($D$1, PROPERTY_BASKET!$A$6:$J$9, 10, FALSE) + $E221*VLOOKUP($E$1, PROPERTY_BASKET!$A$6:$J$9, 10, FALSE) + $F221*VLOOKUP($F$1, PROPERTY_BASKET!$A$6:$J$9, 10, FALSE)</f>
        <v>35</v>
      </c>
      <c r="AG221" s="9">
        <f>_xlfn.XLOOKUP(G221,PROPERTY_BASKET!$S$1:$S$4,PROPERTY_BASKET!$X$1:$X$4)</f>
        <v>0</v>
      </c>
      <c r="AH221" s="9">
        <f>_xlfn.XLOOKUP($G221,PROPERTY_BASKET!$S$1:$S$4,PROPERTY_BASKET!$T$1:$T$4)</f>
        <v>132.91</v>
      </c>
      <c r="AI221" s="9">
        <f>_xlfn.XLOOKUP($G221,PROPERTY_BASKET!$S$1:$S$4,PROPERTY_BASKET!$U$1:$U$4)</f>
        <v>1.7</v>
      </c>
      <c r="AJ221" s="9">
        <f>_xlfn.XLOOKUP($G221,PROPERTY_BASKET!$S$1:$S$4,PROPERTY_BASKET!$W$1:$W$4)</f>
        <v>0</v>
      </c>
      <c r="AK221" s="9">
        <f>_xlfn.XLOOKUP($I221,PROPERTY_BASKET!$Z$1:$Z$9,PROPERTY_BASKET!$AA$1:$AA$9)</f>
        <v>1.1399999999999999</v>
      </c>
      <c r="AL221" s="9">
        <f>_xlfn.XLOOKUP($I221,PROPERTY_BASKET!$Z$1:$Z$9,PROPERTY_BASKET!$AB$1:$AB$9)</f>
        <v>35.9</v>
      </c>
      <c r="AM221" s="9">
        <f>_xlfn.XLOOKUP($I221,PROPERTY_BASKET!$Z$1:$Z$9,PROPERTY_BASKET!$AC$1:$AC$9)</f>
        <v>2.7</v>
      </c>
      <c r="AN221" s="9">
        <f>_xlfn.XLOOKUP($I221,PROPERTY_BASKET!$Z$1:$Z$9,PROPERTY_BASKET!$AD$1:$AD$9)</f>
        <v>3.54</v>
      </c>
      <c r="AO221" s="9">
        <f>_xlfn.XLOOKUP($I221,PROPERTY_BASKET!$Z$1:$Z$9,PROPERTY_BASKET!$AE$1:$AE$9)</f>
        <v>53.7</v>
      </c>
      <c r="AP221" s="9">
        <f>_xlfn.XLOOKUP($I221,PROPERTY_BASKET!$Z$1:$Z$9,PROPERTY_BASKET!$AF$1:$AF$9)</f>
        <v>0.1</v>
      </c>
      <c r="AQ221" s="9"/>
      <c r="AS221" s="9"/>
      <c r="AT221" s="9"/>
      <c r="AU221" s="9"/>
      <c r="AV221" s="9"/>
      <c r="AW221" s="9"/>
      <c r="AX221" s="9"/>
      <c r="AY221" s="9"/>
      <c r="AZ221" s="9"/>
      <c r="BA221" s="9"/>
    </row>
    <row r="222" spans="1:53" ht="17.25" customHeight="1" x14ac:dyDescent="0.2">
      <c r="A222" s="9" t="s">
        <v>30</v>
      </c>
      <c r="B222" s="9" t="s">
        <v>30</v>
      </c>
      <c r="C222" s="9" t="s">
        <v>30</v>
      </c>
      <c r="D222" s="9">
        <f t="shared" si="16"/>
        <v>1</v>
      </c>
      <c r="E222" s="9">
        <f t="shared" si="17"/>
        <v>0</v>
      </c>
      <c r="F222" s="9">
        <f t="shared" si="18"/>
        <v>0</v>
      </c>
      <c r="G222" s="9" t="s">
        <v>31</v>
      </c>
      <c r="H222" s="9" t="str">
        <f t="shared" si="15"/>
        <v>ClClClFA</v>
      </c>
      <c r="I222" t="s">
        <v>42</v>
      </c>
      <c r="J222" s="11">
        <v>8.63246</v>
      </c>
      <c r="K222" s="9">
        <f>_xlfn.XLOOKUP($G222,PROPERTY_BASKET!$S$1:$S$4,PROPERTY_BASKET!$U$1:$U$4)</f>
        <v>2.5299999999999998</v>
      </c>
      <c r="L222">
        <v>44.055999999999997</v>
      </c>
      <c r="M222">
        <v>0.25</v>
      </c>
      <c r="N222">
        <v>1.19</v>
      </c>
      <c r="O222">
        <v>207</v>
      </c>
      <c r="P222">
        <v>0.36</v>
      </c>
      <c r="Q222">
        <v>7.4169999999999998</v>
      </c>
      <c r="R222">
        <v>2.33</v>
      </c>
      <c r="S222">
        <v>82</v>
      </c>
      <c r="T222">
        <f>$D222*VLOOKUP($D$1, PROPERTY_BASKET!$A$6:$J$9, 5, FALSE) + $E222*VLOOKUP($E$1, PROPERTY_BASKET!$A$6:$J$9, 5, FALSE) + $F222*VLOOKUP($F$1, PROPERTY_BASKET!$A$6:$J$9, 5, FALSE)</f>
        <v>1.81</v>
      </c>
      <c r="U222">
        <f>$D222*VLOOKUP($D$1, PROPERTY_BASKET!$A$6:$J$9, 6, FALSE) + $E222*VLOOKUP($E$1, PROPERTY_BASKET!$A$6:$J$9, 6, FALSE) + $F222*VLOOKUP($F$1, PROPERTY_BASKET!$A$6:$J$9, 6, FALSE)</f>
        <v>35.450000000000003</v>
      </c>
      <c r="V222">
        <f>$D222*VLOOKUP($D$1, PROPERTY_BASKET!$A$6:$J$9, 4, FALSE) + $E222*VLOOKUP($E$1, PROPERTY_BASKET!$A$6:$J$9, 4, FALSE) + $F222*VLOOKUP($F$1, PROPERTY_BASKET!$A$6:$J$9, 4, FALSE)</f>
        <v>3.617</v>
      </c>
      <c r="W222">
        <f>$D222*VLOOKUP($D$1, PROPERTY_BASKET!$A$6:$J$9, 3, FALSE) + $E222*VLOOKUP($E$1, PROPERTY_BASKET!$A$6:$J$9, 3, FALSE) + $F222*VLOOKUP($F$1, PROPERTY_BASKET!$A$6:$J$9, 3, FALSE)</f>
        <v>12.968</v>
      </c>
      <c r="X222">
        <f>$D222*VLOOKUP($D$1, PROPERTY_BASKET!$A$6:$J$9, 2, FALSE) + $E222*VLOOKUP($E$1, PROPERTY_BASKET!$A$6:$J$9, 2, FALSE) + $F222*VLOOKUP($F$1, PROPERTY_BASKET!$A$6:$J$9, 2, FALSE)</f>
        <v>3.16</v>
      </c>
      <c r="Y222">
        <f>$D222*VLOOKUP($D$1, PROPERTY_BASKET!$A$6:$J$9, 10, FALSE) + $E222*VLOOKUP($E$1, PROPERTY_BASKET!$A$6:$J$9, 10, FALSE) + $F222*VLOOKUP($F$1, PROPERTY_BASKET!$A$6:$J$9, 10, FALSE)</f>
        <v>17</v>
      </c>
      <c r="AG222" s="9">
        <f>_xlfn.XLOOKUP(G222,PROPERTY_BASKET!$S$1:$S$4,PROPERTY_BASKET!$X$1:$X$4)</f>
        <v>0.25</v>
      </c>
      <c r="AH222" s="9">
        <f>_xlfn.XLOOKUP($G222,PROPERTY_BASKET!$S$1:$S$4,PROPERTY_BASKET!$T$1:$T$4)</f>
        <v>44.055999999999997</v>
      </c>
      <c r="AI222" s="9">
        <f>_xlfn.XLOOKUP($G222,PROPERTY_BASKET!$S$1:$S$4,PROPERTY_BASKET!$U$1:$U$4)</f>
        <v>2.5299999999999998</v>
      </c>
      <c r="AJ222" s="9">
        <f>_xlfn.XLOOKUP($G222,PROPERTY_BASKET!$S$1:$S$4,PROPERTY_BASKET!$W$1:$W$4)</f>
        <v>2</v>
      </c>
      <c r="AK222" s="9">
        <f>_xlfn.XLOOKUP($I222,PROPERTY_BASKET!$Z$1:$Z$9,PROPERTY_BASKET!$AA$1:$AA$9)</f>
        <v>1.1399999999999999</v>
      </c>
      <c r="AL222" s="9">
        <f>_xlfn.XLOOKUP($I222,PROPERTY_BASKET!$Z$1:$Z$9,PROPERTY_BASKET!$AB$1:$AB$9)</f>
        <v>35.9</v>
      </c>
      <c r="AM222" s="9">
        <f>_xlfn.XLOOKUP($I222,PROPERTY_BASKET!$Z$1:$Z$9,PROPERTY_BASKET!$AC$1:$AC$9)</f>
        <v>2.7</v>
      </c>
      <c r="AN222" s="9">
        <f>_xlfn.XLOOKUP($I222,PROPERTY_BASKET!$Z$1:$Z$9,PROPERTY_BASKET!$AD$1:$AD$9)</f>
        <v>3.54</v>
      </c>
      <c r="AO222" s="9">
        <f>_xlfn.XLOOKUP($I222,PROPERTY_BASKET!$Z$1:$Z$9,PROPERTY_BASKET!$AE$1:$AE$9)</f>
        <v>53.7</v>
      </c>
      <c r="AP222" s="9">
        <f>_xlfn.XLOOKUP($I222,PROPERTY_BASKET!$Z$1:$Z$9,PROPERTY_BASKET!$AF$1:$AF$9)</f>
        <v>0.1</v>
      </c>
      <c r="AQ222" s="9"/>
      <c r="AS222" s="9"/>
      <c r="AT222" s="9"/>
      <c r="AU222" s="9"/>
      <c r="AV222" s="9"/>
      <c r="AW222" s="9"/>
      <c r="AX222" s="9"/>
      <c r="AY222" s="9"/>
      <c r="AZ222" s="9"/>
      <c r="BA222" s="9"/>
    </row>
    <row r="223" spans="1:53" ht="17.25" customHeight="1" x14ac:dyDescent="0.2">
      <c r="A223" s="9" t="s">
        <v>36</v>
      </c>
      <c r="B223" s="9" t="s">
        <v>30</v>
      </c>
      <c r="C223" s="9" t="s">
        <v>30</v>
      </c>
      <c r="D223" s="9">
        <f t="shared" si="16"/>
        <v>0.66666666666666663</v>
      </c>
      <c r="E223" s="9">
        <f t="shared" si="17"/>
        <v>0</v>
      </c>
      <c r="F223" s="9">
        <f t="shared" si="18"/>
        <v>0.33333333333333331</v>
      </c>
      <c r="G223" s="9" t="s">
        <v>33</v>
      </c>
      <c r="H223" s="9" t="str">
        <f t="shared" si="15"/>
        <v>IClClCs</v>
      </c>
      <c r="I223" t="s">
        <v>42</v>
      </c>
      <c r="J223" s="11">
        <v>8.5762599999999996</v>
      </c>
      <c r="K223" s="9">
        <f>_xlfn.XLOOKUP($G223,PROPERTY_BASKET!$S$1:$S$4,PROPERTY_BASKET!$U$1:$U$4)</f>
        <v>1.7</v>
      </c>
      <c r="L223">
        <v>132.91</v>
      </c>
      <c r="M223">
        <v>0</v>
      </c>
      <c r="N223">
        <v>1.19</v>
      </c>
      <c r="O223">
        <v>207</v>
      </c>
      <c r="P223">
        <v>0.36</v>
      </c>
      <c r="Q223">
        <v>7.4169999999999998</v>
      </c>
      <c r="R223">
        <v>2.33</v>
      </c>
      <c r="S223">
        <v>82</v>
      </c>
      <c r="T223">
        <f>$D223*VLOOKUP($D$1, PROPERTY_BASKET!$A$6:$J$9, 5, FALSE) + $E223*VLOOKUP($E$1, PROPERTY_BASKET!$A$6:$J$9, 5, FALSE) + $F223*VLOOKUP($F$1, PROPERTY_BASKET!$A$6:$J$9, 5, FALSE)</f>
        <v>1.8666666666666665</v>
      </c>
      <c r="U223">
        <f>$D223*VLOOKUP($D$1, PROPERTY_BASKET!$A$6:$J$9, 6, FALSE) + $E223*VLOOKUP($E$1, PROPERTY_BASKET!$A$6:$J$9, 6, FALSE) + $F223*VLOOKUP($F$1, PROPERTY_BASKET!$A$6:$J$9, 6, FALSE)</f>
        <v>65.933333333333337</v>
      </c>
      <c r="V223">
        <f>$D223*VLOOKUP($D$1, PROPERTY_BASKET!$A$6:$J$9, 4, FALSE) + $E223*VLOOKUP($E$1, PROPERTY_BASKET!$A$6:$J$9, 4, FALSE) + $F223*VLOOKUP($F$1, PROPERTY_BASKET!$A$6:$J$9, 4, FALSE)</f>
        <v>3.4313333333333333</v>
      </c>
      <c r="W223">
        <f>$D223*VLOOKUP($D$1, PROPERTY_BASKET!$A$6:$J$9, 3, FALSE) + $E223*VLOOKUP($E$1, PROPERTY_BASKET!$A$6:$J$9, 3, FALSE) + $F223*VLOOKUP($F$1, PROPERTY_BASKET!$A$6:$J$9, 3, FALSE)</f>
        <v>12.129</v>
      </c>
      <c r="X223">
        <f>$D223*VLOOKUP($D$1, PROPERTY_BASKET!$A$6:$J$9, 2, FALSE) + $E223*VLOOKUP($E$1, PROPERTY_BASKET!$A$6:$J$9, 2, FALSE) + $F223*VLOOKUP($F$1, PROPERTY_BASKET!$A$6:$J$9, 2, FALSE)</f>
        <v>2.9933333333333332</v>
      </c>
      <c r="Y223">
        <f>$D223*VLOOKUP($D$1, PROPERTY_BASKET!$A$6:$J$9, 10, FALSE) + $E223*VLOOKUP($E$1, PROPERTY_BASKET!$A$6:$J$9, 10, FALSE) + $F223*VLOOKUP($F$1, PROPERTY_BASKET!$A$6:$J$9, 10, FALSE)</f>
        <v>28.999999999999996</v>
      </c>
      <c r="AG223" s="9">
        <f>_xlfn.XLOOKUP(G223,PROPERTY_BASKET!$S$1:$S$4,PROPERTY_BASKET!$X$1:$X$4)</f>
        <v>0</v>
      </c>
      <c r="AH223" s="9">
        <f>_xlfn.XLOOKUP($G223,PROPERTY_BASKET!$S$1:$S$4,PROPERTY_BASKET!$T$1:$T$4)</f>
        <v>132.91</v>
      </c>
      <c r="AI223" s="9">
        <f>_xlfn.XLOOKUP($G223,PROPERTY_BASKET!$S$1:$S$4,PROPERTY_BASKET!$U$1:$U$4)</f>
        <v>1.7</v>
      </c>
      <c r="AJ223" s="9">
        <f>_xlfn.XLOOKUP($G223,PROPERTY_BASKET!$S$1:$S$4,PROPERTY_BASKET!$W$1:$W$4)</f>
        <v>0</v>
      </c>
      <c r="AK223" s="9">
        <f>_xlfn.XLOOKUP($I223,PROPERTY_BASKET!$Z$1:$Z$9,PROPERTY_BASKET!$AA$1:$AA$9)</f>
        <v>1.1399999999999999</v>
      </c>
      <c r="AL223" s="9">
        <f>_xlfn.XLOOKUP($I223,PROPERTY_BASKET!$Z$1:$Z$9,PROPERTY_BASKET!$AB$1:$AB$9)</f>
        <v>35.9</v>
      </c>
      <c r="AM223" s="9">
        <f>_xlfn.XLOOKUP($I223,PROPERTY_BASKET!$Z$1:$Z$9,PROPERTY_BASKET!$AC$1:$AC$9)</f>
        <v>2.7</v>
      </c>
      <c r="AN223" s="9">
        <f>_xlfn.XLOOKUP($I223,PROPERTY_BASKET!$Z$1:$Z$9,PROPERTY_BASKET!$AD$1:$AD$9)</f>
        <v>3.54</v>
      </c>
      <c r="AO223" s="9">
        <f>_xlfn.XLOOKUP($I223,PROPERTY_BASKET!$Z$1:$Z$9,PROPERTY_BASKET!$AE$1:$AE$9)</f>
        <v>53.7</v>
      </c>
      <c r="AP223" s="9">
        <f>_xlfn.XLOOKUP($I223,PROPERTY_BASKET!$Z$1:$Z$9,PROPERTY_BASKET!$AF$1:$AF$9)</f>
        <v>0.1</v>
      </c>
      <c r="AQ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spans="1:53" ht="17.25" customHeight="1" x14ac:dyDescent="0.2">
      <c r="A224" s="9" t="s">
        <v>36</v>
      </c>
      <c r="B224" s="9" t="s">
        <v>36</v>
      </c>
      <c r="C224" s="9" t="s">
        <v>30</v>
      </c>
      <c r="D224" s="9">
        <f t="shared" si="16"/>
        <v>0.33333333333333331</v>
      </c>
      <c r="E224" s="9">
        <f t="shared" si="17"/>
        <v>0</v>
      </c>
      <c r="F224" s="9">
        <f t="shared" si="18"/>
        <v>0.66666666666666663</v>
      </c>
      <c r="G224" s="9" t="s">
        <v>35</v>
      </c>
      <c r="H224" s="9" t="str">
        <f t="shared" si="15"/>
        <v>IIClMA</v>
      </c>
      <c r="I224" t="s">
        <v>40</v>
      </c>
      <c r="J224" s="11">
        <v>8.4193999999999996</v>
      </c>
      <c r="K224" s="9">
        <f>_xlfn.XLOOKUP($G224,PROPERTY_BASKET!$S$1:$S$4,PROPERTY_BASKET!$U$1:$U$4)</f>
        <v>2.17</v>
      </c>
      <c r="L224">
        <v>32.07</v>
      </c>
      <c r="M224">
        <v>2.2999999999999998</v>
      </c>
      <c r="N224">
        <v>1.19</v>
      </c>
      <c r="O224">
        <v>207</v>
      </c>
      <c r="P224">
        <v>0.36</v>
      </c>
      <c r="Q224">
        <v>7.4169999999999998</v>
      </c>
      <c r="R224">
        <v>2.33</v>
      </c>
      <c r="S224">
        <v>82</v>
      </c>
      <c r="T224">
        <f>$D224*VLOOKUP($D$1, PROPERTY_BASKET!$A$6:$J$9, 5, FALSE) + $E224*VLOOKUP($E$1, PROPERTY_BASKET!$A$6:$J$9, 5, FALSE) + $F224*VLOOKUP($F$1, PROPERTY_BASKET!$A$6:$J$9, 5, FALSE)</f>
        <v>1.9233333333333331</v>
      </c>
      <c r="U224">
        <f>$D224*VLOOKUP($D$1, PROPERTY_BASKET!$A$6:$J$9, 6, FALSE) + $E224*VLOOKUP($E$1, PROPERTY_BASKET!$A$6:$J$9, 6, FALSE) + $F224*VLOOKUP($F$1, PROPERTY_BASKET!$A$6:$J$9, 6, FALSE)</f>
        <v>96.416666666666657</v>
      </c>
      <c r="V224">
        <f>$D224*VLOOKUP($D$1, PROPERTY_BASKET!$A$6:$J$9, 4, FALSE) + $E224*VLOOKUP($E$1, PROPERTY_BASKET!$A$6:$J$9, 4, FALSE) + $F224*VLOOKUP($F$1, PROPERTY_BASKET!$A$6:$J$9, 4, FALSE)</f>
        <v>3.2456666666666667</v>
      </c>
      <c r="W224">
        <f>$D224*VLOOKUP($D$1, PROPERTY_BASKET!$A$6:$J$9, 3, FALSE) + $E224*VLOOKUP($E$1, PROPERTY_BASKET!$A$6:$J$9, 3, FALSE) + $F224*VLOOKUP($F$1, PROPERTY_BASKET!$A$6:$J$9, 3, FALSE)</f>
        <v>11.29</v>
      </c>
      <c r="X224">
        <f>$D224*VLOOKUP($D$1, PROPERTY_BASKET!$A$6:$J$9, 2, FALSE) + $E224*VLOOKUP($E$1, PROPERTY_BASKET!$A$6:$J$9, 2, FALSE) + $F224*VLOOKUP($F$1, PROPERTY_BASKET!$A$6:$J$9, 2, FALSE)</f>
        <v>2.8266666666666667</v>
      </c>
      <c r="Y224">
        <f>$D224*VLOOKUP($D$1, PROPERTY_BASKET!$A$6:$J$9, 10, FALSE) + $E224*VLOOKUP($E$1, PROPERTY_BASKET!$A$6:$J$9, 10, FALSE) + $F224*VLOOKUP($F$1, PROPERTY_BASKET!$A$6:$J$9, 10, FALSE)</f>
        <v>40.999999999999993</v>
      </c>
      <c r="AG224" s="9">
        <f>_xlfn.XLOOKUP(G224,PROPERTY_BASKET!$S$1:$S$4,PROPERTY_BASKET!$X$1:$X$4)</f>
        <v>2.2999999999999998</v>
      </c>
      <c r="AH224" s="9">
        <f>_xlfn.XLOOKUP($G224,PROPERTY_BASKET!$S$1:$S$4,PROPERTY_BASKET!$T$1:$T$4)</f>
        <v>32.07</v>
      </c>
      <c r="AI224" s="9">
        <f>_xlfn.XLOOKUP($G224,PROPERTY_BASKET!$S$1:$S$4,PROPERTY_BASKET!$U$1:$U$4)</f>
        <v>2.17</v>
      </c>
      <c r="AJ224" s="9">
        <f>_xlfn.XLOOKUP($G224,PROPERTY_BASKET!$S$1:$S$4,PROPERTY_BASKET!$W$1:$W$4)</f>
        <v>3</v>
      </c>
      <c r="AK224" s="9">
        <f>_xlfn.XLOOKUP($I224,PROPERTY_BASKET!$Z$1:$Z$9,PROPERTY_BASKET!$AA$1:$AA$9)</f>
        <v>0.85</v>
      </c>
      <c r="AL224" s="9">
        <f>_xlfn.XLOOKUP($I224,PROPERTY_BASKET!$Z$1:$Z$9,PROPERTY_BASKET!$AB$1:$AB$9)</f>
        <v>10.9</v>
      </c>
      <c r="AM224" s="9">
        <f>_xlfn.XLOOKUP($I224,PROPERTY_BASKET!$Z$1:$Z$9,PROPERTY_BASKET!$AC$1:$AC$9)</f>
        <v>1</v>
      </c>
      <c r="AN224" s="9">
        <f>_xlfn.XLOOKUP($I224,PROPERTY_BASKET!$Z$1:$Z$9,PROPERTY_BASKET!$AD$1:$AD$9)</f>
        <v>2.8</v>
      </c>
      <c r="AO224" s="9">
        <f>_xlfn.XLOOKUP($I224,PROPERTY_BASKET!$Z$1:$Z$9,PROPERTY_BASKET!$AE$1:$AE$9)</f>
        <v>82.5</v>
      </c>
      <c r="AP224" s="9">
        <f>_xlfn.XLOOKUP($I224,PROPERTY_BASKET!$Z$1:$Z$9,PROPERTY_BASKET!$AF$1:$AF$9)</f>
        <v>-0.08</v>
      </c>
      <c r="AQ224" s="9"/>
      <c r="AS224" s="9"/>
      <c r="AT224" s="9"/>
      <c r="AU224" s="9"/>
      <c r="AV224" s="9"/>
      <c r="AW224" s="9"/>
      <c r="AX224" s="9"/>
      <c r="AY224" s="9"/>
      <c r="AZ224" s="9"/>
      <c r="BA224" s="9"/>
    </row>
    <row r="225" spans="1:53" ht="17.25" customHeight="1" x14ac:dyDescent="0.2">
      <c r="A225" s="9" t="s">
        <v>36</v>
      </c>
      <c r="B225" s="9" t="s">
        <v>36</v>
      </c>
      <c r="C225" s="9" t="s">
        <v>29</v>
      </c>
      <c r="D225" s="9">
        <f t="shared" si="16"/>
        <v>0</v>
      </c>
      <c r="E225" s="9">
        <f t="shared" si="17"/>
        <v>0.33333333333333331</v>
      </c>
      <c r="F225" s="9">
        <f t="shared" si="18"/>
        <v>0.66666666666666663</v>
      </c>
      <c r="G225" s="9" t="s">
        <v>33</v>
      </c>
      <c r="H225" s="9" t="str">
        <f t="shared" si="15"/>
        <v>IIBrCs</v>
      </c>
      <c r="I225" t="s">
        <v>40</v>
      </c>
      <c r="J225" s="11">
        <v>8.3880400000000002</v>
      </c>
      <c r="K225" s="9">
        <f>_xlfn.XLOOKUP($G225,PROPERTY_BASKET!$S$1:$S$4,PROPERTY_BASKET!$U$1:$U$4)</f>
        <v>1.7</v>
      </c>
      <c r="L225">
        <v>132.91</v>
      </c>
      <c r="M225">
        <v>0</v>
      </c>
      <c r="N225">
        <v>1.19</v>
      </c>
      <c r="O225">
        <v>207</v>
      </c>
      <c r="P225">
        <v>0.36</v>
      </c>
      <c r="Q225">
        <v>7.4169999999999998</v>
      </c>
      <c r="R225">
        <v>2.33</v>
      </c>
      <c r="S225">
        <v>82</v>
      </c>
      <c r="T225">
        <f>$D225*VLOOKUP($D$1, PROPERTY_BASKET!$A$6:$J$9, 5, FALSE) + $E225*VLOOKUP($E$1, PROPERTY_BASKET!$A$6:$J$9, 5, FALSE) + $F225*VLOOKUP($F$1, PROPERTY_BASKET!$A$6:$J$9, 5, FALSE)</f>
        <v>1.9733333333333332</v>
      </c>
      <c r="U225">
        <f>$D225*VLOOKUP($D$1, PROPERTY_BASKET!$A$6:$J$9, 6, FALSE) + $E225*VLOOKUP($E$1, PROPERTY_BASKET!$A$6:$J$9, 6, FALSE) + $F225*VLOOKUP($F$1, PROPERTY_BASKET!$A$6:$J$9, 6, FALSE)</f>
        <v>111.23333333333332</v>
      </c>
      <c r="V225">
        <f>$D225*VLOOKUP($D$1, PROPERTY_BASKET!$A$6:$J$9, 4, FALSE) + $E225*VLOOKUP($E$1, PROPERTY_BASKET!$A$6:$J$9, 4, FALSE) + $F225*VLOOKUP($F$1, PROPERTY_BASKET!$A$6:$J$9, 4, FALSE)</f>
        <v>3.1616666666666666</v>
      </c>
      <c r="W225">
        <f>$D225*VLOOKUP($D$1, PROPERTY_BASKET!$A$6:$J$9, 3, FALSE) + $E225*VLOOKUP($E$1, PROPERTY_BASKET!$A$6:$J$9, 3, FALSE) + $F225*VLOOKUP($F$1, PROPERTY_BASKET!$A$6:$J$9, 3, FALSE)</f>
        <v>10.905333333333333</v>
      </c>
      <c r="X225">
        <f>$D225*VLOOKUP($D$1, PROPERTY_BASKET!$A$6:$J$9, 2, FALSE) + $E225*VLOOKUP($E$1, PROPERTY_BASKET!$A$6:$J$9, 2, FALSE) + $F225*VLOOKUP($F$1, PROPERTY_BASKET!$A$6:$J$9, 2, FALSE)</f>
        <v>2.76</v>
      </c>
      <c r="Y225">
        <f>$D225*VLOOKUP($D$1, PROPERTY_BASKET!$A$6:$J$9, 10, FALSE) + $E225*VLOOKUP($E$1, PROPERTY_BASKET!$A$6:$J$9, 10, FALSE) + $F225*VLOOKUP($F$1, PROPERTY_BASKET!$A$6:$J$9, 10, FALSE)</f>
        <v>46.999999999999993</v>
      </c>
      <c r="AG225" s="9">
        <f>_xlfn.XLOOKUP(G225,PROPERTY_BASKET!$S$1:$S$4,PROPERTY_BASKET!$X$1:$X$4)</f>
        <v>0</v>
      </c>
      <c r="AH225" s="9">
        <f>_xlfn.XLOOKUP($G225,PROPERTY_BASKET!$S$1:$S$4,PROPERTY_BASKET!$T$1:$T$4)</f>
        <v>132.91</v>
      </c>
      <c r="AI225" s="9">
        <f>_xlfn.XLOOKUP($G225,PROPERTY_BASKET!$S$1:$S$4,PROPERTY_BASKET!$U$1:$U$4)</f>
        <v>1.7</v>
      </c>
      <c r="AJ225" s="9">
        <f>_xlfn.XLOOKUP($G225,PROPERTY_BASKET!$S$1:$S$4,PROPERTY_BASKET!$W$1:$W$4)</f>
        <v>0</v>
      </c>
      <c r="AK225" s="9">
        <f>_xlfn.XLOOKUP($I225,PROPERTY_BASKET!$Z$1:$Z$9,PROPERTY_BASKET!$AA$1:$AA$9)</f>
        <v>0.85</v>
      </c>
      <c r="AL225" s="9">
        <f>_xlfn.XLOOKUP($I225,PROPERTY_BASKET!$Z$1:$Z$9,PROPERTY_BASKET!$AB$1:$AB$9)</f>
        <v>10.9</v>
      </c>
      <c r="AM225" s="9">
        <f>_xlfn.XLOOKUP($I225,PROPERTY_BASKET!$Z$1:$Z$9,PROPERTY_BASKET!$AC$1:$AC$9)</f>
        <v>1</v>
      </c>
      <c r="AN225" s="9">
        <f>_xlfn.XLOOKUP($I225,PROPERTY_BASKET!$Z$1:$Z$9,PROPERTY_BASKET!$AD$1:$AD$9)</f>
        <v>2.8</v>
      </c>
      <c r="AO225" s="9">
        <f>_xlfn.XLOOKUP($I225,PROPERTY_BASKET!$Z$1:$Z$9,PROPERTY_BASKET!$AE$1:$AE$9)</f>
        <v>82.5</v>
      </c>
      <c r="AP225" s="9">
        <f>_xlfn.XLOOKUP($I225,PROPERTY_BASKET!$Z$1:$Z$9,PROPERTY_BASKET!$AF$1:$AF$9)</f>
        <v>-0.08</v>
      </c>
      <c r="AQ225" s="9"/>
      <c r="AS225" s="9"/>
      <c r="AT225" s="9"/>
      <c r="AU225" s="9"/>
      <c r="AV225" s="9"/>
      <c r="AW225" s="9"/>
      <c r="AX225" s="9"/>
      <c r="AY225" s="9"/>
      <c r="AZ225" s="9"/>
      <c r="BA225" s="9"/>
    </row>
    <row r="226" spans="1:53" ht="17.25" customHeight="1" x14ac:dyDescent="0.2">
      <c r="A226" s="9" t="s">
        <v>29</v>
      </c>
      <c r="B226" s="9" t="s">
        <v>29</v>
      </c>
      <c r="C226" s="9" t="s">
        <v>30</v>
      </c>
      <c r="D226" s="9">
        <f t="shared" si="16"/>
        <v>0.33333333333333331</v>
      </c>
      <c r="E226" s="9">
        <f t="shared" si="17"/>
        <v>0.66666666666666663</v>
      </c>
      <c r="F226" s="9">
        <f t="shared" si="18"/>
        <v>0</v>
      </c>
      <c r="G226" s="9" t="s">
        <v>33</v>
      </c>
      <c r="H226" s="9" t="str">
        <f t="shared" si="15"/>
        <v>BrBrClCs</v>
      </c>
      <c r="I226" t="s">
        <v>40</v>
      </c>
      <c r="J226" s="11">
        <v>8.1820400000000006</v>
      </c>
      <c r="K226" s="9">
        <f>_xlfn.XLOOKUP($G226,PROPERTY_BASKET!$S$1:$S$4,PROPERTY_BASKET!$U$1:$U$4)</f>
        <v>1.7</v>
      </c>
      <c r="L226">
        <v>132.91</v>
      </c>
      <c r="M226">
        <v>0</v>
      </c>
      <c r="N226">
        <v>1.19</v>
      </c>
      <c r="O226">
        <v>207</v>
      </c>
      <c r="P226">
        <v>0.36</v>
      </c>
      <c r="Q226">
        <v>7.4169999999999998</v>
      </c>
      <c r="R226">
        <v>2.33</v>
      </c>
      <c r="S226">
        <v>82</v>
      </c>
      <c r="T226">
        <f>$D226*VLOOKUP($D$1, PROPERTY_BASKET!$A$6:$J$9, 5, FALSE) + $E226*VLOOKUP($E$1, PROPERTY_BASKET!$A$6:$J$9, 5, FALSE) + $F226*VLOOKUP($F$1, PROPERTY_BASKET!$A$6:$J$9, 5, FALSE)</f>
        <v>1.91</v>
      </c>
      <c r="U226">
        <f>$D226*VLOOKUP($D$1, PROPERTY_BASKET!$A$6:$J$9, 6, FALSE) + $E226*VLOOKUP($E$1, PROPERTY_BASKET!$A$6:$J$9, 6, FALSE) + $F226*VLOOKUP($F$1, PROPERTY_BASKET!$A$6:$J$9, 6, FALSE)</f>
        <v>65.083333333333329</v>
      </c>
      <c r="V226">
        <f>$D226*VLOOKUP($D$1, PROPERTY_BASKET!$A$6:$J$9, 4, FALSE) + $E226*VLOOKUP($E$1, PROPERTY_BASKET!$A$6:$J$9, 4, FALSE) + $F226*VLOOKUP($F$1, PROPERTY_BASKET!$A$6:$J$9, 4, FALSE)</f>
        <v>3.4489999999999998</v>
      </c>
      <c r="W226">
        <f>$D226*VLOOKUP($D$1, PROPERTY_BASKET!$A$6:$J$9, 3, FALSE) + $E226*VLOOKUP($E$1, PROPERTY_BASKET!$A$6:$J$9, 3, FALSE) + $F226*VLOOKUP($F$1, PROPERTY_BASKET!$A$6:$J$9, 3, FALSE)</f>
        <v>12.198666666666666</v>
      </c>
      <c r="X226">
        <f>$D226*VLOOKUP($D$1, PROPERTY_BASKET!$A$6:$J$9, 2, FALSE) + $E226*VLOOKUP($E$1, PROPERTY_BASKET!$A$6:$J$9, 2, FALSE) + $F226*VLOOKUP($F$1, PROPERTY_BASKET!$A$6:$J$9, 2, FALSE)</f>
        <v>3.0266666666666664</v>
      </c>
      <c r="Y226">
        <f>$D226*VLOOKUP($D$1, PROPERTY_BASKET!$A$6:$J$9, 10, FALSE) + $E226*VLOOKUP($E$1, PROPERTY_BASKET!$A$6:$J$9, 10, FALSE) + $F226*VLOOKUP($F$1, PROPERTY_BASKET!$A$6:$J$9, 10, FALSE)</f>
        <v>29</v>
      </c>
      <c r="AG226" s="9">
        <f>_xlfn.XLOOKUP(G226,PROPERTY_BASKET!$S$1:$S$4,PROPERTY_BASKET!$X$1:$X$4)</f>
        <v>0</v>
      </c>
      <c r="AH226" s="9">
        <f>_xlfn.XLOOKUP($G226,PROPERTY_BASKET!$S$1:$S$4,PROPERTY_BASKET!$T$1:$T$4)</f>
        <v>132.91</v>
      </c>
      <c r="AI226" s="9">
        <f>_xlfn.XLOOKUP($G226,PROPERTY_BASKET!$S$1:$S$4,PROPERTY_BASKET!$U$1:$U$4)</f>
        <v>1.7</v>
      </c>
      <c r="AJ226" s="9">
        <f>_xlfn.XLOOKUP($G226,PROPERTY_BASKET!$S$1:$S$4,PROPERTY_BASKET!$W$1:$W$4)</f>
        <v>0</v>
      </c>
      <c r="AK226" s="9">
        <f>_xlfn.XLOOKUP($I226,PROPERTY_BASKET!$Z$1:$Z$9,PROPERTY_BASKET!$AA$1:$AA$9)</f>
        <v>0.85</v>
      </c>
      <c r="AL226" s="9">
        <f>_xlfn.XLOOKUP($I226,PROPERTY_BASKET!$Z$1:$Z$9,PROPERTY_BASKET!$AB$1:$AB$9)</f>
        <v>10.9</v>
      </c>
      <c r="AM226" s="9">
        <f>_xlfn.XLOOKUP($I226,PROPERTY_BASKET!$Z$1:$Z$9,PROPERTY_BASKET!$AC$1:$AC$9)</f>
        <v>1</v>
      </c>
      <c r="AN226" s="9">
        <f>_xlfn.XLOOKUP($I226,PROPERTY_BASKET!$Z$1:$Z$9,PROPERTY_BASKET!$AD$1:$AD$9)</f>
        <v>2.8</v>
      </c>
      <c r="AO226" s="9">
        <f>_xlfn.XLOOKUP($I226,PROPERTY_BASKET!$Z$1:$Z$9,PROPERTY_BASKET!$AE$1:$AE$9)</f>
        <v>82.5</v>
      </c>
      <c r="AP226" s="9">
        <f>_xlfn.XLOOKUP($I226,PROPERTY_BASKET!$Z$1:$Z$9,PROPERTY_BASKET!$AF$1:$AF$9)</f>
        <v>-0.08</v>
      </c>
      <c r="AQ226" s="9"/>
      <c r="AS226" s="9"/>
      <c r="AT226" s="9"/>
      <c r="AU226" s="9"/>
      <c r="AV226" s="9"/>
      <c r="AW226" s="9"/>
      <c r="AX226" s="9"/>
      <c r="AY226" s="9"/>
      <c r="AZ226" s="9"/>
      <c r="BA226" s="9"/>
    </row>
    <row r="227" spans="1:53" ht="17.25" customHeight="1" x14ac:dyDescent="0.2">
      <c r="A227" s="9" t="s">
        <v>29</v>
      </c>
      <c r="B227" s="9" t="s">
        <v>29</v>
      </c>
      <c r="C227" s="9" t="s">
        <v>30</v>
      </c>
      <c r="D227" s="9">
        <f t="shared" si="16"/>
        <v>0.33333333333333331</v>
      </c>
      <c r="E227" s="9">
        <f t="shared" si="17"/>
        <v>0.66666666666666663</v>
      </c>
      <c r="F227" s="9">
        <f t="shared" si="18"/>
        <v>0</v>
      </c>
      <c r="G227" s="9" t="s">
        <v>35</v>
      </c>
      <c r="H227" s="9" t="str">
        <f t="shared" si="15"/>
        <v>BrBrClMA</v>
      </c>
      <c r="I227" t="s">
        <v>40</v>
      </c>
      <c r="J227" s="11">
        <v>8.0734600000000007</v>
      </c>
      <c r="K227" s="9">
        <f>_xlfn.XLOOKUP($G227,PROPERTY_BASKET!$S$1:$S$4,PROPERTY_BASKET!$U$1:$U$4)</f>
        <v>2.17</v>
      </c>
      <c r="L227">
        <v>32.07</v>
      </c>
      <c r="M227">
        <v>2.2999999999999998</v>
      </c>
      <c r="N227">
        <v>1.19</v>
      </c>
      <c r="O227">
        <v>207</v>
      </c>
      <c r="P227">
        <v>0.36</v>
      </c>
      <c r="Q227">
        <v>7.4169999999999998</v>
      </c>
      <c r="R227">
        <v>2.33</v>
      </c>
      <c r="S227">
        <v>82</v>
      </c>
      <c r="T227">
        <f>$D227*VLOOKUP($D$1, PROPERTY_BASKET!$A$6:$J$9, 5, FALSE) + $E227*VLOOKUP($E$1, PROPERTY_BASKET!$A$6:$J$9, 5, FALSE) + $F227*VLOOKUP($F$1, PROPERTY_BASKET!$A$6:$J$9, 5, FALSE)</f>
        <v>1.91</v>
      </c>
      <c r="U227">
        <f>$D227*VLOOKUP($D$1, PROPERTY_BASKET!$A$6:$J$9, 6, FALSE) + $E227*VLOOKUP($E$1, PROPERTY_BASKET!$A$6:$J$9, 6, FALSE) + $F227*VLOOKUP($F$1, PROPERTY_BASKET!$A$6:$J$9, 6, FALSE)</f>
        <v>65.083333333333329</v>
      </c>
      <c r="V227">
        <f>$D227*VLOOKUP($D$1, PROPERTY_BASKET!$A$6:$J$9, 4, FALSE) + $E227*VLOOKUP($E$1, PROPERTY_BASKET!$A$6:$J$9, 4, FALSE) + $F227*VLOOKUP($F$1, PROPERTY_BASKET!$A$6:$J$9, 4, FALSE)</f>
        <v>3.4489999999999998</v>
      </c>
      <c r="W227">
        <f>$D227*VLOOKUP($D$1, PROPERTY_BASKET!$A$6:$J$9, 3, FALSE) + $E227*VLOOKUP($E$1, PROPERTY_BASKET!$A$6:$J$9, 3, FALSE) + $F227*VLOOKUP($F$1, PROPERTY_BASKET!$A$6:$J$9, 3, FALSE)</f>
        <v>12.198666666666666</v>
      </c>
      <c r="X227">
        <f>$D227*VLOOKUP($D$1, PROPERTY_BASKET!$A$6:$J$9, 2, FALSE) + $E227*VLOOKUP($E$1, PROPERTY_BASKET!$A$6:$J$9, 2, FALSE) + $F227*VLOOKUP($F$1, PROPERTY_BASKET!$A$6:$J$9, 2, FALSE)</f>
        <v>3.0266666666666664</v>
      </c>
      <c r="Y227">
        <f>$D227*VLOOKUP($D$1, PROPERTY_BASKET!$A$6:$J$9, 10, FALSE) + $E227*VLOOKUP($E$1, PROPERTY_BASKET!$A$6:$J$9, 10, FALSE) + $F227*VLOOKUP($F$1, PROPERTY_BASKET!$A$6:$J$9, 10, FALSE)</f>
        <v>29</v>
      </c>
      <c r="AG227" s="9">
        <f>_xlfn.XLOOKUP(G227,PROPERTY_BASKET!$S$1:$S$4,PROPERTY_BASKET!$X$1:$X$4)</f>
        <v>2.2999999999999998</v>
      </c>
      <c r="AH227" s="9">
        <f>_xlfn.XLOOKUP($G227,PROPERTY_BASKET!$S$1:$S$4,PROPERTY_BASKET!$T$1:$T$4)</f>
        <v>32.07</v>
      </c>
      <c r="AI227" s="9">
        <f>_xlfn.XLOOKUP($G227,PROPERTY_BASKET!$S$1:$S$4,PROPERTY_BASKET!$U$1:$U$4)</f>
        <v>2.17</v>
      </c>
      <c r="AJ227" s="9">
        <f>_xlfn.XLOOKUP($G227,PROPERTY_BASKET!$S$1:$S$4,PROPERTY_BASKET!$W$1:$W$4)</f>
        <v>3</v>
      </c>
      <c r="AK227" s="9">
        <f>_xlfn.XLOOKUP($I227,PROPERTY_BASKET!$Z$1:$Z$9,PROPERTY_BASKET!$AA$1:$AA$9)</f>
        <v>0.85</v>
      </c>
      <c r="AL227" s="9">
        <f>_xlfn.XLOOKUP($I227,PROPERTY_BASKET!$Z$1:$Z$9,PROPERTY_BASKET!$AB$1:$AB$9)</f>
        <v>10.9</v>
      </c>
      <c r="AM227" s="9">
        <f>_xlfn.XLOOKUP($I227,PROPERTY_BASKET!$Z$1:$Z$9,PROPERTY_BASKET!$AC$1:$AC$9)</f>
        <v>1</v>
      </c>
      <c r="AN227" s="9">
        <f>_xlfn.XLOOKUP($I227,PROPERTY_BASKET!$Z$1:$Z$9,PROPERTY_BASKET!$AD$1:$AD$9)</f>
        <v>2.8</v>
      </c>
      <c r="AO227" s="9">
        <f>_xlfn.XLOOKUP($I227,PROPERTY_BASKET!$Z$1:$Z$9,PROPERTY_BASKET!$AE$1:$AE$9)</f>
        <v>82.5</v>
      </c>
      <c r="AP227" s="9">
        <f>_xlfn.XLOOKUP($I227,PROPERTY_BASKET!$Z$1:$Z$9,PROPERTY_BASKET!$AF$1:$AF$9)</f>
        <v>-0.08</v>
      </c>
      <c r="AQ227" s="9"/>
      <c r="AS227" s="9"/>
      <c r="AT227" s="9"/>
      <c r="AU227" s="9"/>
      <c r="AV227" s="9"/>
      <c r="AW227" s="9"/>
      <c r="AX227" s="9"/>
      <c r="AY227" s="9"/>
      <c r="AZ227" s="9"/>
      <c r="BA227" s="9"/>
    </row>
    <row r="228" spans="1:53" ht="17.25" customHeight="1" x14ac:dyDescent="0.2">
      <c r="A228" s="9" t="s">
        <v>36</v>
      </c>
      <c r="B228" s="9" t="s">
        <v>29</v>
      </c>
      <c r="C228" s="9" t="s">
        <v>29</v>
      </c>
      <c r="D228" s="9">
        <f t="shared" si="16"/>
        <v>0</v>
      </c>
      <c r="E228" s="9">
        <f t="shared" si="17"/>
        <v>0.66666666666666663</v>
      </c>
      <c r="F228" s="9">
        <f t="shared" si="18"/>
        <v>0.33333333333333331</v>
      </c>
      <c r="G228" s="9" t="s">
        <v>31</v>
      </c>
      <c r="H228" s="9" t="str">
        <f t="shared" si="15"/>
        <v>IBrBrFA</v>
      </c>
      <c r="I228" t="s">
        <v>42</v>
      </c>
      <c r="J228" s="11">
        <v>7.6883900000000001</v>
      </c>
      <c r="K228" s="9">
        <f>_xlfn.XLOOKUP($G228,PROPERTY_BASKET!$S$1:$S$4,PROPERTY_BASKET!$U$1:$U$4)</f>
        <v>2.5299999999999998</v>
      </c>
      <c r="L228">
        <v>44.055999999999997</v>
      </c>
      <c r="M228">
        <v>0.25</v>
      </c>
      <c r="N228">
        <v>1.19</v>
      </c>
      <c r="O228">
        <v>207</v>
      </c>
      <c r="P228">
        <v>0.36</v>
      </c>
      <c r="Q228">
        <v>7.4169999999999998</v>
      </c>
      <c r="R228">
        <v>2.33</v>
      </c>
      <c r="S228">
        <v>82</v>
      </c>
      <c r="T228">
        <f>$D228*VLOOKUP($D$1, PROPERTY_BASKET!$A$6:$J$9, 5, FALSE) + $E228*VLOOKUP($E$1, PROPERTY_BASKET!$A$6:$J$9, 5, FALSE) + $F228*VLOOKUP($F$1, PROPERTY_BASKET!$A$6:$J$9, 5, FALSE)</f>
        <v>1.9666666666666666</v>
      </c>
      <c r="U228">
        <f>$D228*VLOOKUP($D$1, PROPERTY_BASKET!$A$6:$J$9, 6, FALSE) + $E228*VLOOKUP($E$1, PROPERTY_BASKET!$A$6:$J$9, 6, FALSE) + $F228*VLOOKUP($F$1, PROPERTY_BASKET!$A$6:$J$9, 6, FALSE)</f>
        <v>95.566666666666663</v>
      </c>
      <c r="V228">
        <f>$D228*VLOOKUP($D$1, PROPERTY_BASKET!$A$6:$J$9, 4, FALSE) + $E228*VLOOKUP($E$1, PROPERTY_BASKET!$A$6:$J$9, 4, FALSE) + $F228*VLOOKUP($F$1, PROPERTY_BASKET!$A$6:$J$9, 4, FALSE)</f>
        <v>3.2633333333333332</v>
      </c>
      <c r="W228">
        <f>$D228*VLOOKUP($D$1, PROPERTY_BASKET!$A$6:$J$9, 3, FALSE) + $E228*VLOOKUP($E$1, PROPERTY_BASKET!$A$6:$J$9, 3, FALSE) + $F228*VLOOKUP($F$1, PROPERTY_BASKET!$A$6:$J$9, 3, FALSE)</f>
        <v>11.359666666666666</v>
      </c>
      <c r="X228">
        <f>$D228*VLOOKUP($D$1, PROPERTY_BASKET!$A$6:$J$9, 2, FALSE) + $E228*VLOOKUP($E$1, PROPERTY_BASKET!$A$6:$J$9, 2, FALSE) + $F228*VLOOKUP($F$1, PROPERTY_BASKET!$A$6:$J$9, 2, FALSE)</f>
        <v>2.86</v>
      </c>
      <c r="Y228">
        <f>$D228*VLOOKUP($D$1, PROPERTY_BASKET!$A$6:$J$9, 10, FALSE) + $E228*VLOOKUP($E$1, PROPERTY_BASKET!$A$6:$J$9, 10, FALSE) + $F228*VLOOKUP($F$1, PROPERTY_BASKET!$A$6:$J$9, 10, FALSE)</f>
        <v>41</v>
      </c>
      <c r="AG228" s="9">
        <f>_xlfn.XLOOKUP(G228,PROPERTY_BASKET!$S$1:$S$4,PROPERTY_BASKET!$X$1:$X$4)</f>
        <v>0.25</v>
      </c>
      <c r="AH228" s="9">
        <f>_xlfn.XLOOKUP($G228,PROPERTY_BASKET!$S$1:$S$4,PROPERTY_BASKET!$T$1:$T$4)</f>
        <v>44.055999999999997</v>
      </c>
      <c r="AI228" s="9">
        <f>_xlfn.XLOOKUP($G228,PROPERTY_BASKET!$S$1:$S$4,PROPERTY_BASKET!$U$1:$U$4)</f>
        <v>2.5299999999999998</v>
      </c>
      <c r="AJ228" s="9">
        <f>_xlfn.XLOOKUP($G228,PROPERTY_BASKET!$S$1:$S$4,PROPERTY_BASKET!$W$1:$W$4)</f>
        <v>2</v>
      </c>
      <c r="AK228" s="9">
        <f>_xlfn.XLOOKUP($I228,PROPERTY_BASKET!$Z$1:$Z$9,PROPERTY_BASKET!$AA$1:$AA$9)</f>
        <v>1.1399999999999999</v>
      </c>
      <c r="AL228" s="9">
        <f>_xlfn.XLOOKUP($I228,PROPERTY_BASKET!$Z$1:$Z$9,PROPERTY_BASKET!$AB$1:$AB$9)</f>
        <v>35.9</v>
      </c>
      <c r="AM228" s="9">
        <f>_xlfn.XLOOKUP($I228,PROPERTY_BASKET!$Z$1:$Z$9,PROPERTY_BASKET!$AC$1:$AC$9)</f>
        <v>2.7</v>
      </c>
      <c r="AN228" s="9">
        <f>_xlfn.XLOOKUP($I228,PROPERTY_BASKET!$Z$1:$Z$9,PROPERTY_BASKET!$AD$1:$AD$9)</f>
        <v>3.54</v>
      </c>
      <c r="AO228" s="9">
        <f>_xlfn.XLOOKUP($I228,PROPERTY_BASKET!$Z$1:$Z$9,PROPERTY_BASKET!$AE$1:$AE$9)</f>
        <v>53.7</v>
      </c>
      <c r="AP228" s="9">
        <f>_xlfn.XLOOKUP($I228,PROPERTY_BASKET!$Z$1:$Z$9,PROPERTY_BASKET!$AF$1:$AF$9)</f>
        <v>0.1</v>
      </c>
      <c r="AQ228" s="9"/>
      <c r="AS228" s="9"/>
      <c r="AT228" s="9"/>
      <c r="AU228" s="9"/>
      <c r="AV228" s="9"/>
      <c r="AW228" s="9"/>
      <c r="AX228" s="9"/>
      <c r="AY228" s="9"/>
      <c r="AZ228" s="9"/>
      <c r="BA228" s="9"/>
    </row>
    <row r="229" spans="1:53" ht="17.25" customHeight="1" x14ac:dyDescent="0.2">
      <c r="A229" s="9" t="s">
        <v>36</v>
      </c>
      <c r="B229" s="9" t="s">
        <v>36</v>
      </c>
      <c r="C229" s="9" t="s">
        <v>30</v>
      </c>
      <c r="D229" s="9">
        <f t="shared" si="16"/>
        <v>0.33333333333333331</v>
      </c>
      <c r="E229" s="9">
        <f t="shared" si="17"/>
        <v>0</v>
      </c>
      <c r="F229" s="9">
        <f t="shared" si="18"/>
        <v>0.66666666666666663</v>
      </c>
      <c r="G229" s="9" t="s">
        <v>33</v>
      </c>
      <c r="H229" s="9" t="str">
        <f t="shared" si="15"/>
        <v>IIClCs</v>
      </c>
      <c r="I229" t="s">
        <v>42</v>
      </c>
      <c r="J229" s="11">
        <v>7.6336599999999999</v>
      </c>
      <c r="K229" s="9">
        <f>_xlfn.XLOOKUP($G229,PROPERTY_BASKET!$S$1:$S$4,PROPERTY_BASKET!$U$1:$U$4)</f>
        <v>1.7</v>
      </c>
      <c r="L229">
        <v>132.91</v>
      </c>
      <c r="M229">
        <v>0</v>
      </c>
      <c r="N229">
        <v>1.19</v>
      </c>
      <c r="O229">
        <v>207</v>
      </c>
      <c r="P229">
        <v>0.36</v>
      </c>
      <c r="Q229">
        <v>7.4169999999999998</v>
      </c>
      <c r="R229">
        <v>2.33</v>
      </c>
      <c r="S229">
        <v>82</v>
      </c>
      <c r="T229">
        <f>$D229*VLOOKUP($D$1, PROPERTY_BASKET!$A$6:$J$9, 5, FALSE) + $E229*VLOOKUP($E$1, PROPERTY_BASKET!$A$6:$J$9, 5, FALSE) + $F229*VLOOKUP($F$1, PROPERTY_BASKET!$A$6:$J$9, 5, FALSE)</f>
        <v>1.9233333333333331</v>
      </c>
      <c r="U229">
        <f>$D229*VLOOKUP($D$1, PROPERTY_BASKET!$A$6:$J$9, 6, FALSE) + $E229*VLOOKUP($E$1, PROPERTY_BASKET!$A$6:$J$9, 6, FALSE) + $F229*VLOOKUP($F$1, PROPERTY_BASKET!$A$6:$J$9, 6, FALSE)</f>
        <v>96.416666666666657</v>
      </c>
      <c r="V229">
        <f>$D229*VLOOKUP($D$1, PROPERTY_BASKET!$A$6:$J$9, 4, FALSE) + $E229*VLOOKUP($E$1, PROPERTY_BASKET!$A$6:$J$9, 4, FALSE) + $F229*VLOOKUP($F$1, PROPERTY_BASKET!$A$6:$J$9, 4, FALSE)</f>
        <v>3.2456666666666667</v>
      </c>
      <c r="W229">
        <f>$D229*VLOOKUP($D$1, PROPERTY_BASKET!$A$6:$J$9, 3, FALSE) + $E229*VLOOKUP($E$1, PROPERTY_BASKET!$A$6:$J$9, 3, FALSE) + $F229*VLOOKUP($F$1, PROPERTY_BASKET!$A$6:$J$9, 3, FALSE)</f>
        <v>11.29</v>
      </c>
      <c r="X229">
        <f>$D229*VLOOKUP($D$1, PROPERTY_BASKET!$A$6:$J$9, 2, FALSE) + $E229*VLOOKUP($E$1, PROPERTY_BASKET!$A$6:$J$9, 2, FALSE) + $F229*VLOOKUP($F$1, PROPERTY_BASKET!$A$6:$J$9, 2, FALSE)</f>
        <v>2.8266666666666667</v>
      </c>
      <c r="Y229">
        <f>$D229*VLOOKUP($D$1, PROPERTY_BASKET!$A$6:$J$9, 10, FALSE) + $E229*VLOOKUP($E$1, PROPERTY_BASKET!$A$6:$J$9, 10, FALSE) + $F229*VLOOKUP($F$1, PROPERTY_BASKET!$A$6:$J$9, 10, FALSE)</f>
        <v>40.999999999999993</v>
      </c>
      <c r="AG229" s="9">
        <f>_xlfn.XLOOKUP(G229,PROPERTY_BASKET!$S$1:$S$4,PROPERTY_BASKET!$X$1:$X$4)</f>
        <v>0</v>
      </c>
      <c r="AH229" s="9">
        <f>_xlfn.XLOOKUP($G229,PROPERTY_BASKET!$S$1:$S$4,PROPERTY_BASKET!$T$1:$T$4)</f>
        <v>132.91</v>
      </c>
      <c r="AI229" s="9">
        <f>_xlfn.XLOOKUP($G229,PROPERTY_BASKET!$S$1:$S$4,PROPERTY_BASKET!$U$1:$U$4)</f>
        <v>1.7</v>
      </c>
      <c r="AJ229" s="9">
        <f>_xlfn.XLOOKUP($G229,PROPERTY_BASKET!$S$1:$S$4,PROPERTY_BASKET!$W$1:$W$4)</f>
        <v>0</v>
      </c>
      <c r="AK229" s="9">
        <f>_xlfn.XLOOKUP($I229,PROPERTY_BASKET!$Z$1:$Z$9,PROPERTY_BASKET!$AA$1:$AA$9)</f>
        <v>1.1399999999999999</v>
      </c>
      <c r="AL229" s="9">
        <f>_xlfn.XLOOKUP($I229,PROPERTY_BASKET!$Z$1:$Z$9,PROPERTY_BASKET!$AB$1:$AB$9)</f>
        <v>35.9</v>
      </c>
      <c r="AM229" s="9">
        <f>_xlfn.XLOOKUP($I229,PROPERTY_BASKET!$Z$1:$Z$9,PROPERTY_BASKET!$AC$1:$AC$9)</f>
        <v>2.7</v>
      </c>
      <c r="AN229" s="9">
        <f>_xlfn.XLOOKUP($I229,PROPERTY_BASKET!$Z$1:$Z$9,PROPERTY_BASKET!$AD$1:$AD$9)</f>
        <v>3.54</v>
      </c>
      <c r="AO229" s="9">
        <f>_xlfn.XLOOKUP($I229,PROPERTY_BASKET!$Z$1:$Z$9,PROPERTY_BASKET!$AE$1:$AE$9)</f>
        <v>53.7</v>
      </c>
      <c r="AP229" s="9">
        <f>_xlfn.XLOOKUP($I229,PROPERTY_BASKET!$Z$1:$Z$9,PROPERTY_BASKET!$AF$1:$AF$9)</f>
        <v>0.1</v>
      </c>
      <c r="AQ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spans="1:53" ht="17.25" customHeight="1" x14ac:dyDescent="0.2">
      <c r="A230" s="9" t="s">
        <v>36</v>
      </c>
      <c r="B230" s="9" t="s">
        <v>29</v>
      </c>
      <c r="C230" s="9" t="s">
        <v>30</v>
      </c>
      <c r="D230" s="9">
        <f t="shared" si="16"/>
        <v>0.33333333333333331</v>
      </c>
      <c r="E230" s="9">
        <f t="shared" si="17"/>
        <v>0.33333333333333331</v>
      </c>
      <c r="F230" s="9">
        <f t="shared" si="18"/>
        <v>0.33333333333333331</v>
      </c>
      <c r="G230" s="9" t="s">
        <v>33</v>
      </c>
      <c r="H230" s="9" t="str">
        <f t="shared" si="15"/>
        <v>IBrClCs</v>
      </c>
      <c r="I230" t="s">
        <v>42</v>
      </c>
      <c r="J230" s="11">
        <v>7.6223900000000002</v>
      </c>
      <c r="K230" s="9">
        <f>_xlfn.XLOOKUP($G230,PROPERTY_BASKET!$S$1:$S$4,PROPERTY_BASKET!$U$1:$U$4)</f>
        <v>1.7</v>
      </c>
      <c r="L230">
        <v>132.91</v>
      </c>
      <c r="M230">
        <v>0</v>
      </c>
      <c r="N230">
        <v>1.19</v>
      </c>
      <c r="O230">
        <v>207</v>
      </c>
      <c r="P230">
        <v>0.36</v>
      </c>
      <c r="Q230">
        <v>7.4169999999999998</v>
      </c>
      <c r="R230">
        <v>2.33</v>
      </c>
      <c r="S230">
        <v>82</v>
      </c>
      <c r="T230">
        <f>$D230*VLOOKUP($D$1, PROPERTY_BASKET!$A$6:$J$9, 5, FALSE) + $E230*VLOOKUP($E$1, PROPERTY_BASKET!$A$6:$J$9, 5, FALSE) + $F230*VLOOKUP($F$1, PROPERTY_BASKET!$A$6:$J$9, 5, FALSE)</f>
        <v>1.9166666666666665</v>
      </c>
      <c r="U230">
        <f>$D230*VLOOKUP($D$1, PROPERTY_BASKET!$A$6:$J$9, 6, FALSE) + $E230*VLOOKUP($E$1, PROPERTY_BASKET!$A$6:$J$9, 6, FALSE) + $F230*VLOOKUP($F$1, PROPERTY_BASKET!$A$6:$J$9, 6, FALSE)</f>
        <v>80.75</v>
      </c>
      <c r="V230">
        <f>$D230*VLOOKUP($D$1, PROPERTY_BASKET!$A$6:$J$9, 4, FALSE) + $E230*VLOOKUP($E$1, PROPERTY_BASKET!$A$6:$J$9, 4, FALSE) + $F230*VLOOKUP($F$1, PROPERTY_BASKET!$A$6:$J$9, 4, FALSE)</f>
        <v>3.3473333333333333</v>
      </c>
      <c r="W230">
        <f>$D230*VLOOKUP($D$1, PROPERTY_BASKET!$A$6:$J$9, 3, FALSE) + $E230*VLOOKUP($E$1, PROPERTY_BASKET!$A$6:$J$9, 3, FALSE) + $F230*VLOOKUP($F$1, PROPERTY_BASKET!$A$6:$J$9, 3, FALSE)</f>
        <v>11.744333333333332</v>
      </c>
      <c r="X230">
        <f>$D230*VLOOKUP($D$1, PROPERTY_BASKET!$A$6:$J$9, 2, FALSE) + $E230*VLOOKUP($E$1, PROPERTY_BASKET!$A$6:$J$9, 2, FALSE) + $F230*VLOOKUP($F$1, PROPERTY_BASKET!$A$6:$J$9, 2, FALSE)</f>
        <v>2.9266666666666667</v>
      </c>
      <c r="Y230">
        <f>$D230*VLOOKUP($D$1, PROPERTY_BASKET!$A$6:$J$9, 10, FALSE) + $E230*VLOOKUP($E$1, PROPERTY_BASKET!$A$6:$J$9, 10, FALSE) + $F230*VLOOKUP($F$1, PROPERTY_BASKET!$A$6:$J$9, 10, FALSE)</f>
        <v>35</v>
      </c>
      <c r="AG230" s="9">
        <f>_xlfn.XLOOKUP(G230,PROPERTY_BASKET!$S$1:$S$4,PROPERTY_BASKET!$X$1:$X$4)</f>
        <v>0</v>
      </c>
      <c r="AH230" s="9">
        <f>_xlfn.XLOOKUP($G230,PROPERTY_BASKET!$S$1:$S$4,PROPERTY_BASKET!$T$1:$T$4)</f>
        <v>132.91</v>
      </c>
      <c r="AI230" s="9">
        <f>_xlfn.XLOOKUP($G230,PROPERTY_BASKET!$S$1:$S$4,PROPERTY_BASKET!$U$1:$U$4)</f>
        <v>1.7</v>
      </c>
      <c r="AJ230" s="9">
        <f>_xlfn.XLOOKUP($G230,PROPERTY_BASKET!$S$1:$S$4,PROPERTY_BASKET!$W$1:$W$4)</f>
        <v>0</v>
      </c>
      <c r="AK230" s="9">
        <f>_xlfn.XLOOKUP($I230,PROPERTY_BASKET!$Z$1:$Z$9,PROPERTY_BASKET!$AA$1:$AA$9)</f>
        <v>1.1399999999999999</v>
      </c>
      <c r="AL230" s="9">
        <f>_xlfn.XLOOKUP($I230,PROPERTY_BASKET!$Z$1:$Z$9,PROPERTY_BASKET!$AB$1:$AB$9)</f>
        <v>35.9</v>
      </c>
      <c r="AM230" s="9">
        <f>_xlfn.XLOOKUP($I230,PROPERTY_BASKET!$Z$1:$Z$9,PROPERTY_BASKET!$AC$1:$AC$9)</f>
        <v>2.7</v>
      </c>
      <c r="AN230" s="9">
        <f>_xlfn.XLOOKUP($I230,PROPERTY_BASKET!$Z$1:$Z$9,PROPERTY_BASKET!$AD$1:$AD$9)</f>
        <v>3.54</v>
      </c>
      <c r="AO230" s="9">
        <f>_xlfn.XLOOKUP($I230,PROPERTY_BASKET!$Z$1:$Z$9,PROPERTY_BASKET!$AE$1:$AE$9)</f>
        <v>53.7</v>
      </c>
      <c r="AP230" s="9">
        <f>_xlfn.XLOOKUP($I230,PROPERTY_BASKET!$Z$1:$Z$9,PROPERTY_BASKET!$AF$1:$AF$9)</f>
        <v>0.1</v>
      </c>
      <c r="AQ230" s="9"/>
      <c r="AS230" s="9"/>
      <c r="AT230" s="9"/>
      <c r="AU230" s="9"/>
      <c r="AV230" s="9"/>
      <c r="AW230" s="9"/>
      <c r="AX230" s="9"/>
      <c r="AY230" s="9"/>
      <c r="AZ230" s="9"/>
      <c r="BA230" s="9"/>
    </row>
    <row r="231" spans="1:53" ht="17.25" customHeight="1" x14ac:dyDescent="0.2">
      <c r="A231" s="9" t="s">
        <v>36</v>
      </c>
      <c r="B231" s="9" t="s">
        <v>36</v>
      </c>
      <c r="C231" s="9" t="s">
        <v>36</v>
      </c>
      <c r="D231" s="9">
        <f t="shared" si="16"/>
        <v>0</v>
      </c>
      <c r="E231" s="9">
        <f t="shared" si="17"/>
        <v>0</v>
      </c>
      <c r="F231" s="9">
        <f t="shared" si="18"/>
        <v>1</v>
      </c>
      <c r="G231" s="9" t="s">
        <v>31</v>
      </c>
      <c r="H231" s="9" t="str">
        <f t="shared" si="15"/>
        <v>IIIFA</v>
      </c>
      <c r="I231" t="s">
        <v>42</v>
      </c>
      <c r="J231" s="11">
        <v>7.5066100000000002</v>
      </c>
      <c r="K231" s="9">
        <f>_xlfn.XLOOKUP($G231,PROPERTY_BASKET!$S$1:$S$4,PROPERTY_BASKET!$U$1:$U$4)</f>
        <v>2.5299999999999998</v>
      </c>
      <c r="L231">
        <v>44.055999999999997</v>
      </c>
      <c r="M231">
        <v>0.25</v>
      </c>
      <c r="N231">
        <v>1.19</v>
      </c>
      <c r="O231">
        <v>207</v>
      </c>
      <c r="P231">
        <v>0.36</v>
      </c>
      <c r="Q231">
        <v>7.4169999999999998</v>
      </c>
      <c r="R231">
        <v>2.33</v>
      </c>
      <c r="S231">
        <v>82</v>
      </c>
      <c r="T231">
        <f>$D231*VLOOKUP($D$1, PROPERTY_BASKET!$A$6:$J$9, 5, FALSE) + $E231*VLOOKUP($E$1, PROPERTY_BASKET!$A$6:$J$9, 5, FALSE) + $F231*VLOOKUP($F$1, PROPERTY_BASKET!$A$6:$J$9, 5, FALSE)</f>
        <v>1.98</v>
      </c>
      <c r="U231">
        <f>$D231*VLOOKUP($D$1, PROPERTY_BASKET!$A$6:$J$9, 6, FALSE) + $E231*VLOOKUP($E$1, PROPERTY_BASKET!$A$6:$J$9, 6, FALSE) + $F231*VLOOKUP($F$1, PROPERTY_BASKET!$A$6:$J$9, 6, FALSE)</f>
        <v>126.9</v>
      </c>
      <c r="V231">
        <f>$D231*VLOOKUP($D$1, PROPERTY_BASKET!$A$6:$J$9, 4, FALSE) + $E231*VLOOKUP($E$1, PROPERTY_BASKET!$A$6:$J$9, 4, FALSE) + $F231*VLOOKUP($F$1, PROPERTY_BASKET!$A$6:$J$9, 4, FALSE)</f>
        <v>3.06</v>
      </c>
      <c r="W231">
        <f>$D231*VLOOKUP($D$1, PROPERTY_BASKET!$A$6:$J$9, 3, FALSE) + $E231*VLOOKUP($E$1, PROPERTY_BASKET!$A$6:$J$9, 3, FALSE) + $F231*VLOOKUP($F$1, PROPERTY_BASKET!$A$6:$J$9, 3, FALSE)</f>
        <v>10.451000000000001</v>
      </c>
      <c r="X231">
        <f>$D231*VLOOKUP($D$1, PROPERTY_BASKET!$A$6:$J$9, 2, FALSE) + $E231*VLOOKUP($E$1, PROPERTY_BASKET!$A$6:$J$9, 2, FALSE) + $F231*VLOOKUP($F$1, PROPERTY_BASKET!$A$6:$J$9, 2, FALSE)</f>
        <v>2.66</v>
      </c>
      <c r="Y231">
        <f>$D231*VLOOKUP($D$1, PROPERTY_BASKET!$A$6:$J$9, 10, FALSE) + $E231*VLOOKUP($E$1, PROPERTY_BASKET!$A$6:$J$9, 10, FALSE) + $F231*VLOOKUP($F$1, PROPERTY_BASKET!$A$6:$J$9, 10, FALSE)</f>
        <v>53</v>
      </c>
      <c r="AG231" s="9">
        <f>_xlfn.XLOOKUP(G231,PROPERTY_BASKET!$S$1:$S$4,PROPERTY_BASKET!$X$1:$X$4)</f>
        <v>0.25</v>
      </c>
      <c r="AH231" s="9">
        <f>_xlfn.XLOOKUP($G231,PROPERTY_BASKET!$S$1:$S$4,PROPERTY_BASKET!$T$1:$T$4)</f>
        <v>44.055999999999997</v>
      </c>
      <c r="AI231" s="9">
        <f>_xlfn.XLOOKUP($G231,PROPERTY_BASKET!$S$1:$S$4,PROPERTY_BASKET!$U$1:$U$4)</f>
        <v>2.5299999999999998</v>
      </c>
      <c r="AJ231" s="9">
        <f>_xlfn.XLOOKUP($G231,PROPERTY_BASKET!$S$1:$S$4,PROPERTY_BASKET!$W$1:$W$4)</f>
        <v>2</v>
      </c>
      <c r="AK231" s="9">
        <f>_xlfn.XLOOKUP($I231,PROPERTY_BASKET!$Z$1:$Z$9,PROPERTY_BASKET!$AA$1:$AA$9)</f>
        <v>1.1399999999999999</v>
      </c>
      <c r="AL231" s="9">
        <f>_xlfn.XLOOKUP($I231,PROPERTY_BASKET!$Z$1:$Z$9,PROPERTY_BASKET!$AB$1:$AB$9)</f>
        <v>35.9</v>
      </c>
      <c r="AM231" s="9">
        <f>_xlfn.XLOOKUP($I231,PROPERTY_BASKET!$Z$1:$Z$9,PROPERTY_BASKET!$AC$1:$AC$9)</f>
        <v>2.7</v>
      </c>
      <c r="AN231" s="9">
        <f>_xlfn.XLOOKUP($I231,PROPERTY_BASKET!$Z$1:$Z$9,PROPERTY_BASKET!$AD$1:$AD$9)</f>
        <v>3.54</v>
      </c>
      <c r="AO231" s="9">
        <f>_xlfn.XLOOKUP($I231,PROPERTY_BASKET!$Z$1:$Z$9,PROPERTY_BASKET!$AE$1:$AE$9)</f>
        <v>53.7</v>
      </c>
      <c r="AP231" s="9">
        <f>_xlfn.XLOOKUP($I231,PROPERTY_BASKET!$Z$1:$Z$9,PROPERTY_BASKET!$AF$1:$AF$9)</f>
        <v>0.1</v>
      </c>
      <c r="AQ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spans="1:53" ht="17.25" customHeight="1" x14ac:dyDescent="0.2">
      <c r="A232" s="9" t="s">
        <v>36</v>
      </c>
      <c r="B232" s="9" t="s">
        <v>36</v>
      </c>
      <c r="C232" s="9" t="s">
        <v>30</v>
      </c>
      <c r="D232" s="9">
        <f t="shared" si="16"/>
        <v>0.33333333333333331</v>
      </c>
      <c r="E232" s="9">
        <f t="shared" si="17"/>
        <v>0</v>
      </c>
      <c r="F232" s="9">
        <f t="shared" si="18"/>
        <v>0.66666666666666663</v>
      </c>
      <c r="G232" s="9" t="s">
        <v>35</v>
      </c>
      <c r="H232" s="9" t="str">
        <f t="shared" si="15"/>
        <v>IIClMA</v>
      </c>
      <c r="I232" t="s">
        <v>42</v>
      </c>
      <c r="J232" s="11">
        <v>7.4892399999999997</v>
      </c>
      <c r="K232" s="9">
        <f>_xlfn.XLOOKUP($G232,PROPERTY_BASKET!$S$1:$S$4,PROPERTY_BASKET!$U$1:$U$4)</f>
        <v>2.17</v>
      </c>
      <c r="L232">
        <v>32.07</v>
      </c>
      <c r="M232">
        <v>2.2999999999999998</v>
      </c>
      <c r="N232">
        <v>1.19</v>
      </c>
      <c r="O232">
        <v>207</v>
      </c>
      <c r="P232">
        <v>0.36</v>
      </c>
      <c r="Q232">
        <v>7.4169999999999998</v>
      </c>
      <c r="R232">
        <v>2.33</v>
      </c>
      <c r="S232">
        <v>82</v>
      </c>
      <c r="T232">
        <f>$D232*VLOOKUP($D$1, PROPERTY_BASKET!$A$6:$J$9, 5, FALSE) + $E232*VLOOKUP($E$1, PROPERTY_BASKET!$A$6:$J$9, 5, FALSE) + $F232*VLOOKUP($F$1, PROPERTY_BASKET!$A$6:$J$9, 5, FALSE)</f>
        <v>1.9233333333333331</v>
      </c>
      <c r="U232">
        <f>$D232*VLOOKUP($D$1, PROPERTY_BASKET!$A$6:$J$9, 6, FALSE) + $E232*VLOOKUP($E$1, PROPERTY_BASKET!$A$6:$J$9, 6, FALSE) + $F232*VLOOKUP($F$1, PROPERTY_BASKET!$A$6:$J$9, 6, FALSE)</f>
        <v>96.416666666666657</v>
      </c>
      <c r="V232">
        <f>$D232*VLOOKUP($D$1, PROPERTY_BASKET!$A$6:$J$9, 4, FALSE) + $E232*VLOOKUP($E$1, PROPERTY_BASKET!$A$6:$J$9, 4, FALSE) + $F232*VLOOKUP($F$1, PROPERTY_BASKET!$A$6:$J$9, 4, FALSE)</f>
        <v>3.2456666666666667</v>
      </c>
      <c r="W232">
        <f>$D232*VLOOKUP($D$1, PROPERTY_BASKET!$A$6:$J$9, 3, FALSE) + $E232*VLOOKUP($E$1, PROPERTY_BASKET!$A$6:$J$9, 3, FALSE) + $F232*VLOOKUP($F$1, PROPERTY_BASKET!$A$6:$J$9, 3, FALSE)</f>
        <v>11.29</v>
      </c>
      <c r="X232">
        <f>$D232*VLOOKUP($D$1, PROPERTY_BASKET!$A$6:$J$9, 2, FALSE) + $E232*VLOOKUP($E$1, PROPERTY_BASKET!$A$6:$J$9, 2, FALSE) + $F232*VLOOKUP($F$1, PROPERTY_BASKET!$A$6:$J$9, 2, FALSE)</f>
        <v>2.8266666666666667</v>
      </c>
      <c r="Y232">
        <f>$D232*VLOOKUP($D$1, PROPERTY_BASKET!$A$6:$J$9, 10, FALSE) + $E232*VLOOKUP($E$1, PROPERTY_BASKET!$A$6:$J$9, 10, FALSE) + $F232*VLOOKUP($F$1, PROPERTY_BASKET!$A$6:$J$9, 10, FALSE)</f>
        <v>40.999999999999993</v>
      </c>
      <c r="AG232" s="9">
        <f>_xlfn.XLOOKUP(G232,PROPERTY_BASKET!$S$1:$S$4,PROPERTY_BASKET!$X$1:$X$4)</f>
        <v>2.2999999999999998</v>
      </c>
      <c r="AH232" s="9">
        <f>_xlfn.XLOOKUP($G232,PROPERTY_BASKET!$S$1:$S$4,PROPERTY_BASKET!$T$1:$T$4)</f>
        <v>32.07</v>
      </c>
      <c r="AI232" s="9">
        <f>_xlfn.XLOOKUP($G232,PROPERTY_BASKET!$S$1:$S$4,PROPERTY_BASKET!$U$1:$U$4)</f>
        <v>2.17</v>
      </c>
      <c r="AJ232" s="9">
        <f>_xlfn.XLOOKUP($G232,PROPERTY_BASKET!$S$1:$S$4,PROPERTY_BASKET!$W$1:$W$4)</f>
        <v>3</v>
      </c>
      <c r="AK232" s="9">
        <f>_xlfn.XLOOKUP($I232,PROPERTY_BASKET!$Z$1:$Z$9,PROPERTY_BASKET!$AA$1:$AA$9)</f>
        <v>1.1399999999999999</v>
      </c>
      <c r="AL232" s="9">
        <f>_xlfn.XLOOKUP($I232,PROPERTY_BASKET!$Z$1:$Z$9,PROPERTY_BASKET!$AB$1:$AB$9)</f>
        <v>35.9</v>
      </c>
      <c r="AM232" s="9">
        <f>_xlfn.XLOOKUP($I232,PROPERTY_BASKET!$Z$1:$Z$9,PROPERTY_BASKET!$AC$1:$AC$9)</f>
        <v>2.7</v>
      </c>
      <c r="AN232" s="9">
        <f>_xlfn.XLOOKUP($I232,PROPERTY_BASKET!$Z$1:$Z$9,PROPERTY_BASKET!$AD$1:$AD$9)</f>
        <v>3.54</v>
      </c>
      <c r="AO232" s="9">
        <f>_xlfn.XLOOKUP($I232,PROPERTY_BASKET!$Z$1:$Z$9,PROPERTY_BASKET!$AE$1:$AE$9)</f>
        <v>53.7</v>
      </c>
      <c r="AP232" s="9">
        <f>_xlfn.XLOOKUP($I232,PROPERTY_BASKET!$Z$1:$Z$9,PROPERTY_BASKET!$AF$1:$AF$9)</f>
        <v>0.1</v>
      </c>
      <c r="AQ232" s="9"/>
      <c r="AS232" s="9"/>
      <c r="AT232" s="9"/>
      <c r="AU232" s="9"/>
      <c r="AV232" s="9"/>
      <c r="AW232" s="9"/>
      <c r="AX232" s="9"/>
      <c r="AY232" s="9"/>
      <c r="AZ232" s="9"/>
      <c r="BA232" s="9"/>
    </row>
    <row r="233" spans="1:53" ht="17.25" customHeight="1" x14ac:dyDescent="0.2">
      <c r="A233" s="9" t="s">
        <v>36</v>
      </c>
      <c r="B233" s="9" t="s">
        <v>36</v>
      </c>
      <c r="C233" s="9" t="s">
        <v>30</v>
      </c>
      <c r="D233" s="9">
        <f t="shared" si="16"/>
        <v>0.33333333333333331</v>
      </c>
      <c r="E233" s="9">
        <f t="shared" si="17"/>
        <v>0</v>
      </c>
      <c r="F233" s="9">
        <f t="shared" si="18"/>
        <v>0.66666666666666663</v>
      </c>
      <c r="G233" s="9" t="s">
        <v>31</v>
      </c>
      <c r="H233" s="9" t="str">
        <f t="shared" si="15"/>
        <v>IIClFA</v>
      </c>
      <c r="I233" t="s">
        <v>42</v>
      </c>
      <c r="J233" s="11">
        <v>7.4630400000000003</v>
      </c>
      <c r="K233" s="9">
        <f>_xlfn.XLOOKUP($G233,PROPERTY_BASKET!$S$1:$S$4,PROPERTY_BASKET!$U$1:$U$4)</f>
        <v>2.5299999999999998</v>
      </c>
      <c r="L233">
        <v>44.055999999999997</v>
      </c>
      <c r="M233">
        <v>0.25</v>
      </c>
      <c r="N233">
        <v>1.19</v>
      </c>
      <c r="O233">
        <v>207</v>
      </c>
      <c r="P233">
        <v>0.36</v>
      </c>
      <c r="Q233">
        <v>7.4169999999999998</v>
      </c>
      <c r="R233">
        <v>2.33</v>
      </c>
      <c r="S233">
        <v>82</v>
      </c>
      <c r="T233">
        <f>$D233*VLOOKUP($D$1, PROPERTY_BASKET!$A$6:$J$9, 5, FALSE) + $E233*VLOOKUP($E$1, PROPERTY_BASKET!$A$6:$J$9, 5, FALSE) + $F233*VLOOKUP($F$1, PROPERTY_BASKET!$A$6:$J$9, 5, FALSE)</f>
        <v>1.9233333333333331</v>
      </c>
      <c r="U233">
        <f>$D233*VLOOKUP($D$1, PROPERTY_BASKET!$A$6:$J$9, 6, FALSE) + $E233*VLOOKUP($E$1, PROPERTY_BASKET!$A$6:$J$9, 6, FALSE) + $F233*VLOOKUP($F$1, PROPERTY_BASKET!$A$6:$J$9, 6, FALSE)</f>
        <v>96.416666666666657</v>
      </c>
      <c r="V233">
        <f>$D233*VLOOKUP($D$1, PROPERTY_BASKET!$A$6:$J$9, 4, FALSE) + $E233*VLOOKUP($E$1, PROPERTY_BASKET!$A$6:$J$9, 4, FALSE) + $F233*VLOOKUP($F$1, PROPERTY_BASKET!$A$6:$J$9, 4, FALSE)</f>
        <v>3.2456666666666667</v>
      </c>
      <c r="W233">
        <f>$D233*VLOOKUP($D$1, PROPERTY_BASKET!$A$6:$J$9, 3, FALSE) + $E233*VLOOKUP($E$1, PROPERTY_BASKET!$A$6:$J$9, 3, FALSE) + $F233*VLOOKUP($F$1, PROPERTY_BASKET!$A$6:$J$9, 3, FALSE)</f>
        <v>11.29</v>
      </c>
      <c r="X233">
        <f>$D233*VLOOKUP($D$1, PROPERTY_BASKET!$A$6:$J$9, 2, FALSE) + $E233*VLOOKUP($E$1, PROPERTY_BASKET!$A$6:$J$9, 2, FALSE) + $F233*VLOOKUP($F$1, PROPERTY_BASKET!$A$6:$J$9, 2, FALSE)</f>
        <v>2.8266666666666667</v>
      </c>
      <c r="Y233">
        <f>$D233*VLOOKUP($D$1, PROPERTY_BASKET!$A$6:$J$9, 10, FALSE) + $E233*VLOOKUP($E$1, PROPERTY_BASKET!$A$6:$J$9, 10, FALSE) + $F233*VLOOKUP($F$1, PROPERTY_BASKET!$A$6:$J$9, 10, FALSE)</f>
        <v>40.999999999999993</v>
      </c>
      <c r="AG233" s="9">
        <f>_xlfn.XLOOKUP(G233,PROPERTY_BASKET!$S$1:$S$4,PROPERTY_BASKET!$X$1:$X$4)</f>
        <v>0.25</v>
      </c>
      <c r="AH233" s="9">
        <f>_xlfn.XLOOKUP($G233,PROPERTY_BASKET!$S$1:$S$4,PROPERTY_BASKET!$T$1:$T$4)</f>
        <v>44.055999999999997</v>
      </c>
      <c r="AI233" s="9">
        <f>_xlfn.XLOOKUP($G233,PROPERTY_BASKET!$S$1:$S$4,PROPERTY_BASKET!$U$1:$U$4)</f>
        <v>2.5299999999999998</v>
      </c>
      <c r="AJ233" s="9">
        <f>_xlfn.XLOOKUP($G233,PROPERTY_BASKET!$S$1:$S$4,PROPERTY_BASKET!$W$1:$W$4)</f>
        <v>2</v>
      </c>
      <c r="AK233" s="9">
        <f>_xlfn.XLOOKUP($I233,PROPERTY_BASKET!$Z$1:$Z$9,PROPERTY_BASKET!$AA$1:$AA$9)</f>
        <v>1.1399999999999999</v>
      </c>
      <c r="AL233" s="9">
        <f>_xlfn.XLOOKUP($I233,PROPERTY_BASKET!$Z$1:$Z$9,PROPERTY_BASKET!$AB$1:$AB$9)</f>
        <v>35.9</v>
      </c>
      <c r="AM233" s="9">
        <f>_xlfn.XLOOKUP($I233,PROPERTY_BASKET!$Z$1:$Z$9,PROPERTY_BASKET!$AC$1:$AC$9)</f>
        <v>2.7</v>
      </c>
      <c r="AN233" s="9">
        <f>_xlfn.XLOOKUP($I233,PROPERTY_BASKET!$Z$1:$Z$9,PROPERTY_BASKET!$AD$1:$AD$9)</f>
        <v>3.54</v>
      </c>
      <c r="AO233" s="9">
        <f>_xlfn.XLOOKUP($I233,PROPERTY_BASKET!$Z$1:$Z$9,PROPERTY_BASKET!$AE$1:$AE$9)</f>
        <v>53.7</v>
      </c>
      <c r="AP233" s="9">
        <f>_xlfn.XLOOKUP($I233,PROPERTY_BASKET!$Z$1:$Z$9,PROPERTY_BASKET!$AF$1:$AF$9)</f>
        <v>0.1</v>
      </c>
      <c r="AQ233" s="9"/>
      <c r="AS233" s="9"/>
      <c r="AT233" s="9"/>
      <c r="AU233" s="9"/>
      <c r="AV233" s="9"/>
      <c r="AW233" s="9"/>
      <c r="AX233" s="9"/>
      <c r="AY233" s="9"/>
      <c r="AZ233" s="9"/>
      <c r="BA233" s="9"/>
    </row>
    <row r="234" spans="1:53" ht="17.25" customHeight="1" x14ac:dyDescent="0.2">
      <c r="A234" s="9" t="s">
        <v>36</v>
      </c>
      <c r="B234" s="9" t="s">
        <v>36</v>
      </c>
      <c r="C234" s="9" t="s">
        <v>36</v>
      </c>
      <c r="D234" s="9">
        <f t="shared" si="16"/>
        <v>0</v>
      </c>
      <c r="E234" s="9">
        <f t="shared" si="17"/>
        <v>0</v>
      </c>
      <c r="F234" s="9">
        <f t="shared" si="18"/>
        <v>1</v>
      </c>
      <c r="G234" s="9" t="s">
        <v>33</v>
      </c>
      <c r="H234" s="9" t="str">
        <f t="shared" si="15"/>
        <v>IIICs</v>
      </c>
      <c r="I234" t="s">
        <v>42</v>
      </c>
      <c r="J234" s="11">
        <v>7.4575100000000001</v>
      </c>
      <c r="K234" s="9">
        <f>_xlfn.XLOOKUP($G234,PROPERTY_BASKET!$S$1:$S$4,PROPERTY_BASKET!$U$1:$U$4)</f>
        <v>1.7</v>
      </c>
      <c r="L234">
        <v>132.91</v>
      </c>
      <c r="M234">
        <v>0</v>
      </c>
      <c r="N234">
        <v>1.19</v>
      </c>
      <c r="O234">
        <v>207</v>
      </c>
      <c r="P234">
        <v>0.36</v>
      </c>
      <c r="Q234">
        <v>7.4169999999999998</v>
      </c>
      <c r="R234">
        <v>2.33</v>
      </c>
      <c r="S234">
        <v>82</v>
      </c>
      <c r="T234">
        <f>$D234*VLOOKUP($D$1, PROPERTY_BASKET!$A$6:$J$9, 5, FALSE) + $E234*VLOOKUP($E$1, PROPERTY_BASKET!$A$6:$J$9, 5, FALSE) + $F234*VLOOKUP($F$1, PROPERTY_BASKET!$A$6:$J$9, 5, FALSE)</f>
        <v>1.98</v>
      </c>
      <c r="U234">
        <f>$D234*VLOOKUP($D$1, PROPERTY_BASKET!$A$6:$J$9, 6, FALSE) + $E234*VLOOKUP($E$1, PROPERTY_BASKET!$A$6:$J$9, 6, FALSE) + $F234*VLOOKUP($F$1, PROPERTY_BASKET!$A$6:$J$9, 6, FALSE)</f>
        <v>126.9</v>
      </c>
      <c r="V234">
        <f>$D234*VLOOKUP($D$1, PROPERTY_BASKET!$A$6:$J$9, 4, FALSE) + $E234*VLOOKUP($E$1, PROPERTY_BASKET!$A$6:$J$9, 4, FALSE) + $F234*VLOOKUP($F$1, PROPERTY_BASKET!$A$6:$J$9, 4, FALSE)</f>
        <v>3.06</v>
      </c>
      <c r="W234">
        <f>$D234*VLOOKUP($D$1, PROPERTY_BASKET!$A$6:$J$9, 3, FALSE) + $E234*VLOOKUP($E$1, PROPERTY_BASKET!$A$6:$J$9, 3, FALSE) + $F234*VLOOKUP($F$1, PROPERTY_BASKET!$A$6:$J$9, 3, FALSE)</f>
        <v>10.451000000000001</v>
      </c>
      <c r="X234">
        <f>$D234*VLOOKUP($D$1, PROPERTY_BASKET!$A$6:$J$9, 2, FALSE) + $E234*VLOOKUP($E$1, PROPERTY_BASKET!$A$6:$J$9, 2, FALSE) + $F234*VLOOKUP($F$1, PROPERTY_BASKET!$A$6:$J$9, 2, FALSE)</f>
        <v>2.66</v>
      </c>
      <c r="Y234">
        <f>$D234*VLOOKUP($D$1, PROPERTY_BASKET!$A$6:$J$9, 10, FALSE) + $E234*VLOOKUP($E$1, PROPERTY_BASKET!$A$6:$J$9, 10, FALSE) + $F234*VLOOKUP($F$1, PROPERTY_BASKET!$A$6:$J$9, 10, FALSE)</f>
        <v>53</v>
      </c>
      <c r="AG234" s="9">
        <f>_xlfn.XLOOKUP(G234,PROPERTY_BASKET!$S$1:$S$4,PROPERTY_BASKET!$X$1:$X$4)</f>
        <v>0</v>
      </c>
      <c r="AH234" s="9">
        <f>_xlfn.XLOOKUP($G234,PROPERTY_BASKET!$S$1:$S$4,PROPERTY_BASKET!$T$1:$T$4)</f>
        <v>132.91</v>
      </c>
      <c r="AI234" s="9">
        <f>_xlfn.XLOOKUP($G234,PROPERTY_BASKET!$S$1:$S$4,PROPERTY_BASKET!$U$1:$U$4)</f>
        <v>1.7</v>
      </c>
      <c r="AJ234" s="9">
        <f>_xlfn.XLOOKUP($G234,PROPERTY_BASKET!$S$1:$S$4,PROPERTY_BASKET!$W$1:$W$4)</f>
        <v>0</v>
      </c>
      <c r="AK234" s="9">
        <f>_xlfn.XLOOKUP($I234,PROPERTY_BASKET!$Z$1:$Z$9,PROPERTY_BASKET!$AA$1:$AA$9)</f>
        <v>1.1399999999999999</v>
      </c>
      <c r="AL234" s="9">
        <f>_xlfn.XLOOKUP($I234,PROPERTY_BASKET!$Z$1:$Z$9,PROPERTY_BASKET!$AB$1:$AB$9)</f>
        <v>35.9</v>
      </c>
      <c r="AM234" s="9">
        <f>_xlfn.XLOOKUP($I234,PROPERTY_BASKET!$Z$1:$Z$9,PROPERTY_BASKET!$AC$1:$AC$9)</f>
        <v>2.7</v>
      </c>
      <c r="AN234" s="9">
        <f>_xlfn.XLOOKUP($I234,PROPERTY_BASKET!$Z$1:$Z$9,PROPERTY_BASKET!$AD$1:$AD$9)</f>
        <v>3.54</v>
      </c>
      <c r="AO234" s="9">
        <f>_xlfn.XLOOKUP($I234,PROPERTY_BASKET!$Z$1:$Z$9,PROPERTY_BASKET!$AE$1:$AE$9)</f>
        <v>53.7</v>
      </c>
      <c r="AP234" s="9">
        <f>_xlfn.XLOOKUP($I234,PROPERTY_BASKET!$Z$1:$Z$9,PROPERTY_BASKET!$AF$1:$AF$9)</f>
        <v>0.1</v>
      </c>
      <c r="AQ234" s="9"/>
      <c r="AS234" s="9"/>
      <c r="AT234" s="9"/>
      <c r="AU234" s="9"/>
      <c r="AV234" s="9"/>
      <c r="AW234" s="9"/>
      <c r="AX234" s="9"/>
      <c r="AY234" s="9"/>
      <c r="AZ234" s="9"/>
      <c r="BA234" s="9"/>
    </row>
    <row r="235" spans="1:53" ht="17.25" customHeight="1" x14ac:dyDescent="0.2">
      <c r="A235" s="9" t="s">
        <v>36</v>
      </c>
      <c r="B235" s="9" t="s">
        <v>36</v>
      </c>
      <c r="C235" s="9" t="s">
        <v>29</v>
      </c>
      <c r="D235" s="9">
        <f t="shared" si="16"/>
        <v>0</v>
      </c>
      <c r="E235" s="9">
        <f t="shared" si="17"/>
        <v>0.33333333333333331</v>
      </c>
      <c r="F235" s="9">
        <f t="shared" si="18"/>
        <v>0.66666666666666663</v>
      </c>
      <c r="G235" s="9" t="s">
        <v>31</v>
      </c>
      <c r="H235" s="9" t="str">
        <f t="shared" si="15"/>
        <v>IIBrFA</v>
      </c>
      <c r="I235" t="s">
        <v>40</v>
      </c>
      <c r="J235" s="11">
        <v>7.1825299999999999</v>
      </c>
      <c r="K235" s="9">
        <f>_xlfn.XLOOKUP($G235,PROPERTY_BASKET!$S$1:$S$4,PROPERTY_BASKET!$U$1:$U$4)</f>
        <v>2.5299999999999998</v>
      </c>
      <c r="L235">
        <v>44.055999999999997</v>
      </c>
      <c r="M235">
        <v>0.25</v>
      </c>
      <c r="N235">
        <v>1.19</v>
      </c>
      <c r="O235">
        <v>207</v>
      </c>
      <c r="P235">
        <v>0.36</v>
      </c>
      <c r="Q235">
        <v>7.4169999999999998</v>
      </c>
      <c r="R235">
        <v>2.33</v>
      </c>
      <c r="S235">
        <v>82</v>
      </c>
      <c r="T235">
        <f>$D235*VLOOKUP($D$1, PROPERTY_BASKET!$A$6:$J$9, 5, FALSE) + $E235*VLOOKUP($E$1, PROPERTY_BASKET!$A$6:$J$9, 5, FALSE) + $F235*VLOOKUP($F$1, PROPERTY_BASKET!$A$6:$J$9, 5, FALSE)</f>
        <v>1.9733333333333332</v>
      </c>
      <c r="U235">
        <f>$D235*VLOOKUP($D$1, PROPERTY_BASKET!$A$6:$J$9, 6, FALSE) + $E235*VLOOKUP($E$1, PROPERTY_BASKET!$A$6:$J$9, 6, FALSE) + $F235*VLOOKUP($F$1, PROPERTY_BASKET!$A$6:$J$9, 6, FALSE)</f>
        <v>111.23333333333332</v>
      </c>
      <c r="V235">
        <f>$D235*VLOOKUP($D$1, PROPERTY_BASKET!$A$6:$J$9, 4, FALSE) + $E235*VLOOKUP($E$1, PROPERTY_BASKET!$A$6:$J$9, 4, FALSE) + $F235*VLOOKUP($F$1, PROPERTY_BASKET!$A$6:$J$9, 4, FALSE)</f>
        <v>3.1616666666666666</v>
      </c>
      <c r="W235">
        <f>$D235*VLOOKUP($D$1, PROPERTY_BASKET!$A$6:$J$9, 3, FALSE) + $E235*VLOOKUP($E$1, PROPERTY_BASKET!$A$6:$J$9, 3, FALSE) + $F235*VLOOKUP($F$1, PROPERTY_BASKET!$A$6:$J$9, 3, FALSE)</f>
        <v>10.905333333333333</v>
      </c>
      <c r="X235">
        <f>$D235*VLOOKUP($D$1, PROPERTY_BASKET!$A$6:$J$9, 2, FALSE) + $E235*VLOOKUP($E$1, PROPERTY_BASKET!$A$6:$J$9, 2, FALSE) + $F235*VLOOKUP($F$1, PROPERTY_BASKET!$A$6:$J$9, 2, FALSE)</f>
        <v>2.76</v>
      </c>
      <c r="Y235">
        <f>$D235*VLOOKUP($D$1, PROPERTY_BASKET!$A$6:$J$9, 10, FALSE) + $E235*VLOOKUP($E$1, PROPERTY_BASKET!$A$6:$J$9, 10, FALSE) + $F235*VLOOKUP($F$1, PROPERTY_BASKET!$A$6:$J$9, 10, FALSE)</f>
        <v>46.999999999999993</v>
      </c>
      <c r="AG235" s="9">
        <f>_xlfn.XLOOKUP(G235,PROPERTY_BASKET!$S$1:$S$4,PROPERTY_BASKET!$X$1:$X$4)</f>
        <v>0.25</v>
      </c>
      <c r="AH235" s="9">
        <f>_xlfn.XLOOKUP($G235,PROPERTY_BASKET!$S$1:$S$4,PROPERTY_BASKET!$T$1:$T$4)</f>
        <v>44.055999999999997</v>
      </c>
      <c r="AI235" s="9">
        <f>_xlfn.XLOOKUP($G235,PROPERTY_BASKET!$S$1:$S$4,PROPERTY_BASKET!$U$1:$U$4)</f>
        <v>2.5299999999999998</v>
      </c>
      <c r="AJ235" s="9">
        <f>_xlfn.XLOOKUP($G235,PROPERTY_BASKET!$S$1:$S$4,PROPERTY_BASKET!$W$1:$W$4)</f>
        <v>2</v>
      </c>
      <c r="AK235" s="9">
        <f>_xlfn.XLOOKUP($I235,PROPERTY_BASKET!$Z$1:$Z$9,PROPERTY_BASKET!$AA$1:$AA$9)</f>
        <v>0.85</v>
      </c>
      <c r="AL235" s="9">
        <f>_xlfn.XLOOKUP($I235,PROPERTY_BASKET!$Z$1:$Z$9,PROPERTY_BASKET!$AB$1:$AB$9)</f>
        <v>10.9</v>
      </c>
      <c r="AM235" s="9">
        <f>_xlfn.XLOOKUP($I235,PROPERTY_BASKET!$Z$1:$Z$9,PROPERTY_BASKET!$AC$1:$AC$9)</f>
        <v>1</v>
      </c>
      <c r="AN235" s="9">
        <f>_xlfn.XLOOKUP($I235,PROPERTY_BASKET!$Z$1:$Z$9,PROPERTY_BASKET!$AD$1:$AD$9)</f>
        <v>2.8</v>
      </c>
      <c r="AO235" s="9">
        <f>_xlfn.XLOOKUP($I235,PROPERTY_BASKET!$Z$1:$Z$9,PROPERTY_BASKET!$AE$1:$AE$9)</f>
        <v>82.5</v>
      </c>
      <c r="AP235" s="9">
        <f>_xlfn.XLOOKUP($I235,PROPERTY_BASKET!$Z$1:$Z$9,PROPERTY_BASKET!$AF$1:$AF$9)</f>
        <v>-0.08</v>
      </c>
      <c r="AQ235" s="9"/>
      <c r="AS235" s="9"/>
      <c r="AT235" s="9"/>
      <c r="AU235" s="9"/>
      <c r="AV235" s="9"/>
      <c r="AW235" s="9"/>
      <c r="AX235" s="9"/>
      <c r="AY235" s="9"/>
      <c r="AZ235" s="9"/>
      <c r="BA235" s="9"/>
    </row>
    <row r="236" spans="1:53" ht="17.25" customHeight="1" x14ac:dyDescent="0.2">
      <c r="A236" s="9" t="s">
        <v>36</v>
      </c>
      <c r="B236" s="9" t="s">
        <v>36</v>
      </c>
      <c r="C236" s="9" t="s">
        <v>29</v>
      </c>
      <c r="D236" s="9">
        <f t="shared" si="16"/>
        <v>0</v>
      </c>
      <c r="E236" s="9">
        <f t="shared" si="17"/>
        <v>0.33333333333333331</v>
      </c>
      <c r="F236" s="9">
        <f t="shared" si="18"/>
        <v>0.66666666666666663</v>
      </c>
      <c r="G236" s="9" t="s">
        <v>31</v>
      </c>
      <c r="H236" s="9" t="str">
        <f t="shared" si="15"/>
        <v>IIBrFA</v>
      </c>
      <c r="I236" t="s">
        <v>42</v>
      </c>
      <c r="J236" s="11">
        <v>7.0133900000000002</v>
      </c>
      <c r="K236" s="9">
        <f>_xlfn.XLOOKUP($G236,PROPERTY_BASKET!$S$1:$S$4,PROPERTY_BASKET!$U$1:$U$4)</f>
        <v>2.5299999999999998</v>
      </c>
      <c r="L236">
        <v>44.055999999999997</v>
      </c>
      <c r="M236">
        <v>0.25</v>
      </c>
      <c r="N236">
        <v>1.19</v>
      </c>
      <c r="O236">
        <v>207</v>
      </c>
      <c r="P236">
        <v>0.36</v>
      </c>
      <c r="Q236">
        <v>7.4169999999999998</v>
      </c>
      <c r="R236">
        <v>2.33</v>
      </c>
      <c r="S236">
        <v>82</v>
      </c>
      <c r="T236">
        <f>$D236*VLOOKUP($D$1, PROPERTY_BASKET!$A$6:$J$9, 5, FALSE) + $E236*VLOOKUP($E$1, PROPERTY_BASKET!$A$6:$J$9, 5, FALSE) + $F236*VLOOKUP($F$1, PROPERTY_BASKET!$A$6:$J$9, 5, FALSE)</f>
        <v>1.9733333333333332</v>
      </c>
      <c r="U236">
        <f>$D236*VLOOKUP($D$1, PROPERTY_BASKET!$A$6:$J$9, 6, FALSE) + $E236*VLOOKUP($E$1, PROPERTY_BASKET!$A$6:$J$9, 6, FALSE) + $F236*VLOOKUP($F$1, PROPERTY_BASKET!$A$6:$J$9, 6, FALSE)</f>
        <v>111.23333333333332</v>
      </c>
      <c r="V236">
        <f>$D236*VLOOKUP($D$1, PROPERTY_BASKET!$A$6:$J$9, 4, FALSE) + $E236*VLOOKUP($E$1, PROPERTY_BASKET!$A$6:$J$9, 4, FALSE) + $F236*VLOOKUP($F$1, PROPERTY_BASKET!$A$6:$J$9, 4, FALSE)</f>
        <v>3.1616666666666666</v>
      </c>
      <c r="W236">
        <f>$D236*VLOOKUP($D$1, PROPERTY_BASKET!$A$6:$J$9, 3, FALSE) + $E236*VLOOKUP($E$1, PROPERTY_BASKET!$A$6:$J$9, 3, FALSE) + $F236*VLOOKUP($F$1, PROPERTY_BASKET!$A$6:$J$9, 3, FALSE)</f>
        <v>10.905333333333333</v>
      </c>
      <c r="X236">
        <f>$D236*VLOOKUP($D$1, PROPERTY_BASKET!$A$6:$J$9, 2, FALSE) + $E236*VLOOKUP($E$1, PROPERTY_BASKET!$A$6:$J$9, 2, FALSE) + $F236*VLOOKUP($F$1, PROPERTY_BASKET!$A$6:$J$9, 2, FALSE)</f>
        <v>2.76</v>
      </c>
      <c r="Y236">
        <f>$D236*VLOOKUP($D$1, PROPERTY_BASKET!$A$6:$J$9, 10, FALSE) + $E236*VLOOKUP($E$1, PROPERTY_BASKET!$A$6:$J$9, 10, FALSE) + $F236*VLOOKUP($F$1, PROPERTY_BASKET!$A$6:$J$9, 10, FALSE)</f>
        <v>46.999999999999993</v>
      </c>
      <c r="AG236" s="9">
        <f>_xlfn.XLOOKUP(G236,PROPERTY_BASKET!$S$1:$S$4,PROPERTY_BASKET!$X$1:$X$4)</f>
        <v>0.25</v>
      </c>
      <c r="AH236" s="9">
        <f>_xlfn.XLOOKUP($G236,PROPERTY_BASKET!$S$1:$S$4,PROPERTY_BASKET!$T$1:$T$4)</f>
        <v>44.055999999999997</v>
      </c>
      <c r="AI236" s="9">
        <f>_xlfn.XLOOKUP($G236,PROPERTY_BASKET!$S$1:$S$4,PROPERTY_BASKET!$U$1:$U$4)</f>
        <v>2.5299999999999998</v>
      </c>
      <c r="AJ236" s="9">
        <f>_xlfn.XLOOKUP($G236,PROPERTY_BASKET!$S$1:$S$4,PROPERTY_BASKET!$W$1:$W$4)</f>
        <v>2</v>
      </c>
      <c r="AK236" s="9">
        <f>_xlfn.XLOOKUP($I236,PROPERTY_BASKET!$Z$1:$Z$9,PROPERTY_BASKET!$AA$1:$AA$9)</f>
        <v>1.1399999999999999</v>
      </c>
      <c r="AL236" s="9">
        <f>_xlfn.XLOOKUP($I236,PROPERTY_BASKET!$Z$1:$Z$9,PROPERTY_BASKET!$AB$1:$AB$9)</f>
        <v>35.9</v>
      </c>
      <c r="AM236" s="9">
        <f>_xlfn.XLOOKUP($I236,PROPERTY_BASKET!$Z$1:$Z$9,PROPERTY_BASKET!$AC$1:$AC$9)</f>
        <v>2.7</v>
      </c>
      <c r="AN236" s="9">
        <f>_xlfn.XLOOKUP($I236,PROPERTY_BASKET!$Z$1:$Z$9,PROPERTY_BASKET!$AD$1:$AD$9)</f>
        <v>3.54</v>
      </c>
      <c r="AO236" s="9">
        <f>_xlfn.XLOOKUP($I236,PROPERTY_BASKET!$Z$1:$Z$9,PROPERTY_BASKET!$AE$1:$AE$9)</f>
        <v>53.7</v>
      </c>
      <c r="AP236" s="9">
        <f>_xlfn.XLOOKUP($I236,PROPERTY_BASKET!$Z$1:$Z$9,PROPERTY_BASKET!$AF$1:$AF$9)</f>
        <v>0.1</v>
      </c>
      <c r="AQ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spans="1:53" ht="17.25" customHeight="1" x14ac:dyDescent="0.2">
      <c r="A237" s="9" t="s">
        <v>36</v>
      </c>
      <c r="B237" s="9" t="s">
        <v>36</v>
      </c>
      <c r="C237" s="9" t="s">
        <v>36</v>
      </c>
      <c r="D237" s="9">
        <f t="shared" si="16"/>
        <v>0</v>
      </c>
      <c r="E237" s="9">
        <f t="shared" si="17"/>
        <v>0</v>
      </c>
      <c r="F237" s="9">
        <f t="shared" si="18"/>
        <v>1</v>
      </c>
      <c r="G237" s="9" t="s">
        <v>35</v>
      </c>
      <c r="H237" s="9" t="str">
        <f t="shared" si="15"/>
        <v>IIIMA</v>
      </c>
      <c r="I237" t="s">
        <v>42</v>
      </c>
      <c r="J237" s="11">
        <v>6.9983899999999997</v>
      </c>
      <c r="K237" s="9">
        <f>_xlfn.XLOOKUP($G237,PROPERTY_BASKET!$S$1:$S$4,PROPERTY_BASKET!$U$1:$U$4)</f>
        <v>2.17</v>
      </c>
      <c r="L237">
        <v>32.07</v>
      </c>
      <c r="M237">
        <v>2.2999999999999998</v>
      </c>
      <c r="N237">
        <v>1.19</v>
      </c>
      <c r="O237">
        <v>207</v>
      </c>
      <c r="P237">
        <v>0.36</v>
      </c>
      <c r="Q237">
        <v>7.4169999999999998</v>
      </c>
      <c r="R237">
        <v>2.33</v>
      </c>
      <c r="S237">
        <v>82</v>
      </c>
      <c r="T237">
        <f>$D237*VLOOKUP($D$1, PROPERTY_BASKET!$A$6:$J$9, 5, FALSE) + $E237*VLOOKUP($E$1, PROPERTY_BASKET!$A$6:$J$9, 5, FALSE) + $F237*VLOOKUP($F$1, PROPERTY_BASKET!$A$6:$J$9, 5, FALSE)</f>
        <v>1.98</v>
      </c>
      <c r="U237">
        <f>$D237*VLOOKUP($D$1, PROPERTY_BASKET!$A$6:$J$9, 6, FALSE) + $E237*VLOOKUP($E$1, PROPERTY_BASKET!$A$6:$J$9, 6, FALSE) + $F237*VLOOKUP($F$1, PROPERTY_BASKET!$A$6:$J$9, 6, FALSE)</f>
        <v>126.9</v>
      </c>
      <c r="V237">
        <f>$D237*VLOOKUP($D$1, PROPERTY_BASKET!$A$6:$J$9, 4, FALSE) + $E237*VLOOKUP($E$1, PROPERTY_BASKET!$A$6:$J$9, 4, FALSE) + $F237*VLOOKUP($F$1, PROPERTY_BASKET!$A$6:$J$9, 4, FALSE)</f>
        <v>3.06</v>
      </c>
      <c r="W237">
        <f>$D237*VLOOKUP($D$1, PROPERTY_BASKET!$A$6:$J$9, 3, FALSE) + $E237*VLOOKUP($E$1, PROPERTY_BASKET!$A$6:$J$9, 3, FALSE) + $F237*VLOOKUP($F$1, PROPERTY_BASKET!$A$6:$J$9, 3, FALSE)</f>
        <v>10.451000000000001</v>
      </c>
      <c r="X237">
        <f>$D237*VLOOKUP($D$1, PROPERTY_BASKET!$A$6:$J$9, 2, FALSE) + $E237*VLOOKUP($E$1, PROPERTY_BASKET!$A$6:$J$9, 2, FALSE) + $F237*VLOOKUP($F$1, PROPERTY_BASKET!$A$6:$J$9, 2, FALSE)</f>
        <v>2.66</v>
      </c>
      <c r="Y237">
        <f>$D237*VLOOKUP($D$1, PROPERTY_BASKET!$A$6:$J$9, 10, FALSE) + $E237*VLOOKUP($E$1, PROPERTY_BASKET!$A$6:$J$9, 10, FALSE) + $F237*VLOOKUP($F$1, PROPERTY_BASKET!$A$6:$J$9, 10, FALSE)</f>
        <v>53</v>
      </c>
      <c r="AG237" s="9">
        <f>_xlfn.XLOOKUP(G237,PROPERTY_BASKET!$S$1:$S$4,PROPERTY_BASKET!$X$1:$X$4)</f>
        <v>2.2999999999999998</v>
      </c>
      <c r="AH237" s="9">
        <f>_xlfn.XLOOKUP($G237,PROPERTY_BASKET!$S$1:$S$4,PROPERTY_BASKET!$T$1:$T$4)</f>
        <v>32.07</v>
      </c>
      <c r="AI237" s="9">
        <f>_xlfn.XLOOKUP($G237,PROPERTY_BASKET!$S$1:$S$4,PROPERTY_BASKET!$U$1:$U$4)</f>
        <v>2.17</v>
      </c>
      <c r="AJ237" s="9">
        <f>_xlfn.XLOOKUP($G237,PROPERTY_BASKET!$S$1:$S$4,PROPERTY_BASKET!$W$1:$W$4)</f>
        <v>3</v>
      </c>
      <c r="AK237" s="9">
        <f>_xlfn.XLOOKUP($I237,PROPERTY_BASKET!$Z$1:$Z$9,PROPERTY_BASKET!$AA$1:$AA$9)</f>
        <v>1.1399999999999999</v>
      </c>
      <c r="AL237" s="9">
        <f>_xlfn.XLOOKUP($I237,PROPERTY_BASKET!$Z$1:$Z$9,PROPERTY_BASKET!$AB$1:$AB$9)</f>
        <v>35.9</v>
      </c>
      <c r="AM237" s="9">
        <f>_xlfn.XLOOKUP($I237,PROPERTY_BASKET!$Z$1:$Z$9,PROPERTY_BASKET!$AC$1:$AC$9)</f>
        <v>2.7</v>
      </c>
      <c r="AN237" s="9">
        <f>_xlfn.XLOOKUP($I237,PROPERTY_BASKET!$Z$1:$Z$9,PROPERTY_BASKET!$AD$1:$AD$9)</f>
        <v>3.54</v>
      </c>
      <c r="AO237" s="9">
        <f>_xlfn.XLOOKUP($I237,PROPERTY_BASKET!$Z$1:$Z$9,PROPERTY_BASKET!$AE$1:$AE$9)</f>
        <v>53.7</v>
      </c>
      <c r="AP237" s="9">
        <f>_xlfn.XLOOKUP($I237,PROPERTY_BASKET!$Z$1:$Z$9,PROPERTY_BASKET!$AF$1:$AF$9)</f>
        <v>0.1</v>
      </c>
      <c r="AQ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spans="1:53" ht="17.25" customHeight="1" x14ac:dyDescent="0.2">
      <c r="A238" s="9" t="s">
        <v>36</v>
      </c>
      <c r="B238" s="9" t="s">
        <v>36</v>
      </c>
      <c r="C238" s="9" t="s">
        <v>29</v>
      </c>
      <c r="D238" s="9">
        <f t="shared" si="16"/>
        <v>0</v>
      </c>
      <c r="E238" s="9">
        <f t="shared" si="17"/>
        <v>0.33333333333333331</v>
      </c>
      <c r="F238" s="9">
        <f t="shared" si="18"/>
        <v>0.66666666666666663</v>
      </c>
      <c r="G238" s="9" t="s">
        <v>35</v>
      </c>
      <c r="H238" s="9" t="str">
        <f t="shared" si="15"/>
        <v>IIBrMA</v>
      </c>
      <c r="I238" t="s">
        <v>42</v>
      </c>
      <c r="J238" s="11">
        <v>6.85222</v>
      </c>
      <c r="K238" s="9">
        <f>_xlfn.XLOOKUP($G238,PROPERTY_BASKET!$S$1:$S$4,PROPERTY_BASKET!$U$1:$U$4)</f>
        <v>2.17</v>
      </c>
      <c r="L238">
        <v>32.07</v>
      </c>
      <c r="M238">
        <v>2.2999999999999998</v>
      </c>
      <c r="N238">
        <v>1.19</v>
      </c>
      <c r="O238">
        <v>207</v>
      </c>
      <c r="P238">
        <v>0.36</v>
      </c>
      <c r="Q238">
        <v>7.4169999999999998</v>
      </c>
      <c r="R238">
        <v>2.33</v>
      </c>
      <c r="S238">
        <v>82</v>
      </c>
      <c r="T238">
        <f>$D238*VLOOKUP($D$1, PROPERTY_BASKET!$A$6:$J$9, 5, FALSE) + $E238*VLOOKUP($E$1, PROPERTY_BASKET!$A$6:$J$9, 5, FALSE) + $F238*VLOOKUP($F$1, PROPERTY_BASKET!$A$6:$J$9, 5, FALSE)</f>
        <v>1.9733333333333332</v>
      </c>
      <c r="U238">
        <f>$D238*VLOOKUP($D$1, PROPERTY_BASKET!$A$6:$J$9, 6, FALSE) + $E238*VLOOKUP($E$1, PROPERTY_BASKET!$A$6:$J$9, 6, FALSE) + $F238*VLOOKUP($F$1, PROPERTY_BASKET!$A$6:$J$9, 6, FALSE)</f>
        <v>111.23333333333332</v>
      </c>
      <c r="V238">
        <f>$D238*VLOOKUP($D$1, PROPERTY_BASKET!$A$6:$J$9, 4, FALSE) + $E238*VLOOKUP($E$1, PROPERTY_BASKET!$A$6:$J$9, 4, FALSE) + $F238*VLOOKUP($F$1, PROPERTY_BASKET!$A$6:$J$9, 4, FALSE)</f>
        <v>3.1616666666666666</v>
      </c>
      <c r="W238">
        <f>$D238*VLOOKUP($D$1, PROPERTY_BASKET!$A$6:$J$9, 3, FALSE) + $E238*VLOOKUP($E$1, PROPERTY_BASKET!$A$6:$J$9, 3, FALSE) + $F238*VLOOKUP($F$1, PROPERTY_BASKET!$A$6:$J$9, 3, FALSE)</f>
        <v>10.905333333333333</v>
      </c>
      <c r="X238">
        <f>$D238*VLOOKUP($D$1, PROPERTY_BASKET!$A$6:$J$9, 2, FALSE) + $E238*VLOOKUP($E$1, PROPERTY_BASKET!$A$6:$J$9, 2, FALSE) + $F238*VLOOKUP($F$1, PROPERTY_BASKET!$A$6:$J$9, 2, FALSE)</f>
        <v>2.76</v>
      </c>
      <c r="Y238">
        <f>$D238*VLOOKUP($D$1, PROPERTY_BASKET!$A$6:$J$9, 10, FALSE) + $E238*VLOOKUP($E$1, PROPERTY_BASKET!$A$6:$J$9, 10, FALSE) + $F238*VLOOKUP($F$1, PROPERTY_BASKET!$A$6:$J$9, 10, FALSE)</f>
        <v>46.999999999999993</v>
      </c>
      <c r="AG238" s="9">
        <f>_xlfn.XLOOKUP(G238,PROPERTY_BASKET!$S$1:$S$4,PROPERTY_BASKET!$X$1:$X$4)</f>
        <v>2.2999999999999998</v>
      </c>
      <c r="AH238" s="9">
        <f>_xlfn.XLOOKUP($G238,PROPERTY_BASKET!$S$1:$S$4,PROPERTY_BASKET!$T$1:$T$4)</f>
        <v>32.07</v>
      </c>
      <c r="AI238" s="9">
        <f>_xlfn.XLOOKUP($G238,PROPERTY_BASKET!$S$1:$S$4,PROPERTY_BASKET!$U$1:$U$4)</f>
        <v>2.17</v>
      </c>
      <c r="AJ238" s="9">
        <f>_xlfn.XLOOKUP($G238,PROPERTY_BASKET!$S$1:$S$4,PROPERTY_BASKET!$W$1:$W$4)</f>
        <v>3</v>
      </c>
      <c r="AK238" s="9">
        <f>_xlfn.XLOOKUP($I238,PROPERTY_BASKET!$Z$1:$Z$9,PROPERTY_BASKET!$AA$1:$AA$9)</f>
        <v>1.1399999999999999</v>
      </c>
      <c r="AL238" s="9">
        <f>_xlfn.XLOOKUP($I238,PROPERTY_BASKET!$Z$1:$Z$9,PROPERTY_BASKET!$AB$1:$AB$9)</f>
        <v>35.9</v>
      </c>
      <c r="AM238" s="9">
        <f>_xlfn.XLOOKUP($I238,PROPERTY_BASKET!$Z$1:$Z$9,PROPERTY_BASKET!$AC$1:$AC$9)</f>
        <v>2.7</v>
      </c>
      <c r="AN238" s="9">
        <f>_xlfn.XLOOKUP($I238,PROPERTY_BASKET!$Z$1:$Z$9,PROPERTY_BASKET!$AD$1:$AD$9)</f>
        <v>3.54</v>
      </c>
      <c r="AO238" s="9">
        <f>_xlfn.XLOOKUP($I238,PROPERTY_BASKET!$Z$1:$Z$9,PROPERTY_BASKET!$AE$1:$AE$9)</f>
        <v>53.7</v>
      </c>
      <c r="AP238" s="9">
        <f>_xlfn.XLOOKUP($I238,PROPERTY_BASKET!$Z$1:$Z$9,PROPERTY_BASKET!$AF$1:$AF$9)</f>
        <v>0.1</v>
      </c>
      <c r="AQ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spans="1:53" ht="17.25" customHeight="1" x14ac:dyDescent="0.2">
      <c r="A239" s="9" t="s">
        <v>29</v>
      </c>
      <c r="B239" s="9" t="s">
        <v>29</v>
      </c>
      <c r="C239" s="9" t="s">
        <v>29</v>
      </c>
      <c r="D239" s="9">
        <f t="shared" si="16"/>
        <v>0</v>
      </c>
      <c r="E239" s="9">
        <f t="shared" si="17"/>
        <v>1</v>
      </c>
      <c r="F239" s="9">
        <f t="shared" si="18"/>
        <v>0</v>
      </c>
      <c r="G239" s="9" t="s">
        <v>35</v>
      </c>
      <c r="H239" s="9" t="str">
        <f t="shared" si="15"/>
        <v>BrBrBrMA</v>
      </c>
      <c r="I239" t="s">
        <v>42</v>
      </c>
      <c r="J239" s="11">
        <v>6.7961099999999997</v>
      </c>
      <c r="K239" s="9">
        <f>_xlfn.XLOOKUP($G239,PROPERTY_BASKET!$S$1:$S$4,PROPERTY_BASKET!$U$1:$U$4)</f>
        <v>2.17</v>
      </c>
      <c r="L239">
        <v>32.07</v>
      </c>
      <c r="M239">
        <v>2.2999999999999998</v>
      </c>
      <c r="N239">
        <v>1.19</v>
      </c>
      <c r="O239">
        <v>207</v>
      </c>
      <c r="P239">
        <v>0.36</v>
      </c>
      <c r="Q239">
        <v>7.4169999999999998</v>
      </c>
      <c r="R239">
        <v>2.33</v>
      </c>
      <c r="S239">
        <v>82</v>
      </c>
      <c r="T239">
        <f>$D239*VLOOKUP($D$1, PROPERTY_BASKET!$A$6:$J$9, 5, FALSE) + $E239*VLOOKUP($E$1, PROPERTY_BASKET!$A$6:$J$9, 5, FALSE) + $F239*VLOOKUP($F$1, PROPERTY_BASKET!$A$6:$J$9, 5, FALSE)</f>
        <v>1.96</v>
      </c>
      <c r="U239">
        <f>$D239*VLOOKUP($D$1, PROPERTY_BASKET!$A$6:$J$9, 6, FALSE) + $E239*VLOOKUP($E$1, PROPERTY_BASKET!$A$6:$J$9, 6, FALSE) + $F239*VLOOKUP($F$1, PROPERTY_BASKET!$A$6:$J$9, 6, FALSE)</f>
        <v>79.900000000000006</v>
      </c>
      <c r="V239">
        <f>$D239*VLOOKUP($D$1, PROPERTY_BASKET!$A$6:$J$9, 4, FALSE) + $E239*VLOOKUP($E$1, PROPERTY_BASKET!$A$6:$J$9, 4, FALSE) + $F239*VLOOKUP($F$1, PROPERTY_BASKET!$A$6:$J$9, 4, FALSE)</f>
        <v>3.3650000000000002</v>
      </c>
      <c r="W239">
        <f>$D239*VLOOKUP($D$1, PROPERTY_BASKET!$A$6:$J$9, 3, FALSE) + $E239*VLOOKUP($E$1, PROPERTY_BASKET!$A$6:$J$9, 3, FALSE) + $F239*VLOOKUP($F$1, PROPERTY_BASKET!$A$6:$J$9, 3, FALSE)</f>
        <v>11.814</v>
      </c>
      <c r="X239">
        <f>$D239*VLOOKUP($D$1, PROPERTY_BASKET!$A$6:$J$9, 2, FALSE) + $E239*VLOOKUP($E$1, PROPERTY_BASKET!$A$6:$J$9, 2, FALSE) + $F239*VLOOKUP($F$1, PROPERTY_BASKET!$A$6:$J$9, 2, FALSE)</f>
        <v>2.96</v>
      </c>
      <c r="Y239">
        <f>$D239*VLOOKUP($D$1, PROPERTY_BASKET!$A$6:$J$9, 10, FALSE) + $E239*VLOOKUP($E$1, PROPERTY_BASKET!$A$6:$J$9, 10, FALSE) + $F239*VLOOKUP($F$1, PROPERTY_BASKET!$A$6:$J$9, 10, FALSE)</f>
        <v>35</v>
      </c>
      <c r="AG239" s="9">
        <f>_xlfn.XLOOKUP(G239,PROPERTY_BASKET!$S$1:$S$4,PROPERTY_BASKET!$X$1:$X$4)</f>
        <v>2.2999999999999998</v>
      </c>
      <c r="AH239" s="9">
        <f>_xlfn.XLOOKUP($G239,PROPERTY_BASKET!$S$1:$S$4,PROPERTY_BASKET!$T$1:$T$4)</f>
        <v>32.07</v>
      </c>
      <c r="AI239" s="9">
        <f>_xlfn.XLOOKUP($G239,PROPERTY_BASKET!$S$1:$S$4,PROPERTY_BASKET!$U$1:$U$4)</f>
        <v>2.17</v>
      </c>
      <c r="AJ239" s="9">
        <f>_xlfn.XLOOKUP($G239,PROPERTY_BASKET!$S$1:$S$4,PROPERTY_BASKET!$W$1:$W$4)</f>
        <v>3</v>
      </c>
      <c r="AK239" s="9">
        <f>_xlfn.XLOOKUP($I239,PROPERTY_BASKET!$Z$1:$Z$9,PROPERTY_BASKET!$AA$1:$AA$9)</f>
        <v>1.1399999999999999</v>
      </c>
      <c r="AL239" s="9">
        <f>_xlfn.XLOOKUP($I239,PROPERTY_BASKET!$Z$1:$Z$9,PROPERTY_BASKET!$AB$1:$AB$9)</f>
        <v>35.9</v>
      </c>
      <c r="AM239" s="9">
        <f>_xlfn.XLOOKUP($I239,PROPERTY_BASKET!$Z$1:$Z$9,PROPERTY_BASKET!$AC$1:$AC$9)</f>
        <v>2.7</v>
      </c>
      <c r="AN239" s="9">
        <f>_xlfn.XLOOKUP($I239,PROPERTY_BASKET!$Z$1:$Z$9,PROPERTY_BASKET!$AD$1:$AD$9)</f>
        <v>3.54</v>
      </c>
      <c r="AO239" s="9">
        <f>_xlfn.XLOOKUP($I239,PROPERTY_BASKET!$Z$1:$Z$9,PROPERTY_BASKET!$AE$1:$AE$9)</f>
        <v>53.7</v>
      </c>
      <c r="AP239" s="9">
        <f>_xlfn.XLOOKUP($I239,PROPERTY_BASKET!$Z$1:$Z$9,PROPERTY_BASKET!$AF$1:$AF$9)</f>
        <v>0.1</v>
      </c>
      <c r="AQ239" s="9"/>
      <c r="AS239" s="9"/>
      <c r="AT239" s="9"/>
      <c r="AU239" s="9"/>
      <c r="AV239" s="9"/>
      <c r="AW239" s="9"/>
      <c r="AX239" s="9"/>
      <c r="AY239" s="9"/>
      <c r="AZ239" s="9"/>
      <c r="BA239" s="9"/>
    </row>
    <row r="240" spans="1:53" ht="17.25" customHeight="1" x14ac:dyDescent="0.2">
      <c r="A240" s="9" t="s">
        <v>36</v>
      </c>
      <c r="B240" s="9" t="s">
        <v>29</v>
      </c>
      <c r="C240" s="9" t="s">
        <v>29</v>
      </c>
      <c r="D240" s="9">
        <f t="shared" si="16"/>
        <v>0</v>
      </c>
      <c r="E240" s="9">
        <f t="shared" si="17"/>
        <v>0.66666666666666663</v>
      </c>
      <c r="F240" s="9">
        <f t="shared" si="18"/>
        <v>0.33333333333333331</v>
      </c>
      <c r="G240" s="9" t="s">
        <v>33</v>
      </c>
      <c r="H240" s="9" t="str">
        <f t="shared" si="15"/>
        <v>IBrBrCs</v>
      </c>
      <c r="I240" t="s">
        <v>42</v>
      </c>
      <c r="J240" s="11">
        <v>5.718</v>
      </c>
      <c r="K240" s="9">
        <f>_xlfn.XLOOKUP($G240,PROPERTY_BASKET!$S$1:$S$4,PROPERTY_BASKET!$U$1:$U$4)</f>
        <v>1.7</v>
      </c>
      <c r="L240">
        <v>132.91</v>
      </c>
      <c r="M240">
        <v>0</v>
      </c>
      <c r="N240">
        <v>1.19</v>
      </c>
      <c r="O240">
        <v>207</v>
      </c>
      <c r="P240">
        <v>0.36</v>
      </c>
      <c r="Q240">
        <v>7.4169999999999998</v>
      </c>
      <c r="R240">
        <v>2.33</v>
      </c>
      <c r="S240">
        <v>82</v>
      </c>
      <c r="T240">
        <f>$D240*VLOOKUP($D$1, PROPERTY_BASKET!$A$6:$J$9, 5, FALSE) + $E240*VLOOKUP($E$1, PROPERTY_BASKET!$A$6:$J$9, 5, FALSE) + $F240*VLOOKUP($F$1, PROPERTY_BASKET!$A$6:$J$9, 5, FALSE)</f>
        <v>1.9666666666666666</v>
      </c>
      <c r="U240">
        <f>$D240*VLOOKUP($D$1, PROPERTY_BASKET!$A$6:$J$9, 6, FALSE) + $E240*VLOOKUP($E$1, PROPERTY_BASKET!$A$6:$J$9, 6, FALSE) + $F240*VLOOKUP($F$1, PROPERTY_BASKET!$A$6:$J$9, 6, FALSE)</f>
        <v>95.566666666666663</v>
      </c>
      <c r="V240">
        <f>$D240*VLOOKUP($D$1, PROPERTY_BASKET!$A$6:$J$9, 4, FALSE) + $E240*VLOOKUP($E$1, PROPERTY_BASKET!$A$6:$J$9, 4, FALSE) + $F240*VLOOKUP($F$1, PROPERTY_BASKET!$A$6:$J$9, 4, FALSE)</f>
        <v>3.2633333333333332</v>
      </c>
      <c r="W240">
        <f>$D240*VLOOKUP($D$1, PROPERTY_BASKET!$A$6:$J$9, 3, FALSE) + $E240*VLOOKUP($E$1, PROPERTY_BASKET!$A$6:$J$9, 3, FALSE) + $F240*VLOOKUP($F$1, PROPERTY_BASKET!$A$6:$J$9, 3, FALSE)</f>
        <v>11.359666666666666</v>
      </c>
      <c r="X240">
        <f>$D240*VLOOKUP($D$1, PROPERTY_BASKET!$A$6:$J$9, 2, FALSE) + $E240*VLOOKUP($E$1, PROPERTY_BASKET!$A$6:$J$9, 2, FALSE) + $F240*VLOOKUP($F$1, PROPERTY_BASKET!$A$6:$J$9, 2, FALSE)</f>
        <v>2.86</v>
      </c>
      <c r="Y240">
        <f>$D240*VLOOKUP($D$1, PROPERTY_BASKET!$A$6:$J$9, 10, FALSE) + $E240*VLOOKUP($E$1, PROPERTY_BASKET!$A$6:$J$9, 10, FALSE) + $F240*VLOOKUP($F$1, PROPERTY_BASKET!$A$6:$J$9, 10, FALSE)</f>
        <v>41</v>
      </c>
      <c r="AG240" s="9">
        <f>_xlfn.XLOOKUP(G240,PROPERTY_BASKET!$S$1:$S$4,PROPERTY_BASKET!$X$1:$X$4)</f>
        <v>0</v>
      </c>
      <c r="AH240" s="9">
        <f>_xlfn.XLOOKUP($G240,PROPERTY_BASKET!$S$1:$S$4,PROPERTY_BASKET!$T$1:$T$4)</f>
        <v>132.91</v>
      </c>
      <c r="AI240" s="9">
        <f>_xlfn.XLOOKUP($G240,PROPERTY_BASKET!$S$1:$S$4,PROPERTY_BASKET!$U$1:$U$4)</f>
        <v>1.7</v>
      </c>
      <c r="AJ240" s="9">
        <f>_xlfn.XLOOKUP($G240,PROPERTY_BASKET!$S$1:$S$4,PROPERTY_BASKET!$W$1:$W$4)</f>
        <v>0</v>
      </c>
      <c r="AK240" s="9">
        <f>_xlfn.XLOOKUP($I240,PROPERTY_BASKET!$Z$1:$Z$9,PROPERTY_BASKET!$AA$1:$AA$9)</f>
        <v>1.1399999999999999</v>
      </c>
      <c r="AL240" s="9">
        <f>_xlfn.XLOOKUP($I240,PROPERTY_BASKET!$Z$1:$Z$9,PROPERTY_BASKET!$AB$1:$AB$9)</f>
        <v>35.9</v>
      </c>
      <c r="AM240" s="9">
        <f>_xlfn.XLOOKUP($I240,PROPERTY_BASKET!$Z$1:$Z$9,PROPERTY_BASKET!$AC$1:$AC$9)</f>
        <v>2.7</v>
      </c>
      <c r="AN240" s="9">
        <f>_xlfn.XLOOKUP($I240,PROPERTY_BASKET!$Z$1:$Z$9,PROPERTY_BASKET!$AD$1:$AD$9)</f>
        <v>3.54</v>
      </c>
      <c r="AO240" s="9">
        <f>_xlfn.XLOOKUP($I240,PROPERTY_BASKET!$Z$1:$Z$9,PROPERTY_BASKET!$AE$1:$AE$9)</f>
        <v>53.7</v>
      </c>
      <c r="AP240" s="9">
        <f>_xlfn.XLOOKUP($I240,PROPERTY_BASKET!$Z$1:$Z$9,PROPERTY_BASKET!$AF$1:$AF$9)</f>
        <v>0.1</v>
      </c>
      <c r="AQ240" s="9"/>
      <c r="AS240" s="9"/>
      <c r="AT240" s="9"/>
      <c r="AU240" s="9"/>
      <c r="AV240" s="9"/>
      <c r="AW240" s="9"/>
      <c r="AX240" s="9"/>
      <c r="AY240" s="9"/>
      <c r="AZ240" s="9"/>
      <c r="BA240" s="9"/>
    </row>
    <row r="241" spans="1:53" ht="17.25" customHeight="1" x14ac:dyDescent="0.2">
      <c r="A241" s="9" t="s">
        <v>36</v>
      </c>
      <c r="B241" s="9" t="s">
        <v>36</v>
      </c>
      <c r="C241" s="9" t="s">
        <v>36</v>
      </c>
      <c r="D241" s="9">
        <f t="shared" si="16"/>
        <v>0</v>
      </c>
      <c r="E241" s="9">
        <f t="shared" si="17"/>
        <v>0</v>
      </c>
      <c r="F241" s="9">
        <f t="shared" si="18"/>
        <v>1</v>
      </c>
      <c r="G241" s="9" t="s">
        <v>33</v>
      </c>
      <c r="H241" s="9" t="str">
        <f t="shared" si="15"/>
        <v>IIICs</v>
      </c>
      <c r="I241" t="s">
        <v>40</v>
      </c>
      <c r="J241" s="11">
        <v>5.4131299999999998</v>
      </c>
      <c r="K241" s="9">
        <f>_xlfn.XLOOKUP($G241,PROPERTY_BASKET!$S$1:$S$4,PROPERTY_BASKET!$U$1:$U$4)</f>
        <v>1.7</v>
      </c>
      <c r="L241">
        <v>132.91</v>
      </c>
      <c r="M241">
        <v>0</v>
      </c>
      <c r="N241">
        <v>1.19</v>
      </c>
      <c r="O241">
        <v>207</v>
      </c>
      <c r="P241">
        <v>0.36</v>
      </c>
      <c r="Q241">
        <v>7.4169999999999998</v>
      </c>
      <c r="R241">
        <v>2.33</v>
      </c>
      <c r="S241">
        <v>82</v>
      </c>
      <c r="T241">
        <f>$D241*VLOOKUP($D$1, PROPERTY_BASKET!$A$6:$J$9, 5, FALSE) + $E241*VLOOKUP($E$1, PROPERTY_BASKET!$A$6:$J$9, 5, FALSE) + $F241*VLOOKUP($F$1, PROPERTY_BASKET!$A$6:$J$9, 5, FALSE)</f>
        <v>1.98</v>
      </c>
      <c r="U241">
        <f>$D241*VLOOKUP($D$1, PROPERTY_BASKET!$A$6:$J$9, 6, FALSE) + $E241*VLOOKUP($E$1, PROPERTY_BASKET!$A$6:$J$9, 6, FALSE) + $F241*VLOOKUP($F$1, PROPERTY_BASKET!$A$6:$J$9, 6, FALSE)</f>
        <v>126.9</v>
      </c>
      <c r="V241">
        <f>$D241*VLOOKUP($D$1, PROPERTY_BASKET!$A$6:$J$9, 4, FALSE) + $E241*VLOOKUP($E$1, PROPERTY_BASKET!$A$6:$J$9, 4, FALSE) + $F241*VLOOKUP($F$1, PROPERTY_BASKET!$A$6:$J$9, 4, FALSE)</f>
        <v>3.06</v>
      </c>
      <c r="W241">
        <f>$D241*VLOOKUP($D$1, PROPERTY_BASKET!$A$6:$J$9, 3, FALSE) + $E241*VLOOKUP($E$1, PROPERTY_BASKET!$A$6:$J$9, 3, FALSE) + $F241*VLOOKUP($F$1, PROPERTY_BASKET!$A$6:$J$9, 3, FALSE)</f>
        <v>10.451000000000001</v>
      </c>
      <c r="X241">
        <f>$D241*VLOOKUP($D$1, PROPERTY_BASKET!$A$6:$J$9, 2, FALSE) + $E241*VLOOKUP($E$1, PROPERTY_BASKET!$A$6:$J$9, 2, FALSE) + $F241*VLOOKUP($F$1, PROPERTY_BASKET!$A$6:$J$9, 2, FALSE)</f>
        <v>2.66</v>
      </c>
      <c r="Y241">
        <f>$D241*VLOOKUP($D$1, PROPERTY_BASKET!$A$6:$J$9, 10, FALSE) + $E241*VLOOKUP($E$1, PROPERTY_BASKET!$A$6:$J$9, 10, FALSE) + $F241*VLOOKUP($F$1, PROPERTY_BASKET!$A$6:$J$9, 10, FALSE)</f>
        <v>53</v>
      </c>
      <c r="AG241" s="9">
        <f>_xlfn.XLOOKUP(G241,PROPERTY_BASKET!$S$1:$S$4,PROPERTY_BASKET!$X$1:$X$4)</f>
        <v>0</v>
      </c>
      <c r="AH241" s="9">
        <f>_xlfn.XLOOKUP($G241,PROPERTY_BASKET!$S$1:$S$4,PROPERTY_BASKET!$T$1:$T$4)</f>
        <v>132.91</v>
      </c>
      <c r="AI241" s="9">
        <f>_xlfn.XLOOKUP($G241,PROPERTY_BASKET!$S$1:$S$4,PROPERTY_BASKET!$U$1:$U$4)</f>
        <v>1.7</v>
      </c>
      <c r="AJ241" s="9">
        <f>_xlfn.XLOOKUP($G241,PROPERTY_BASKET!$S$1:$S$4,PROPERTY_BASKET!$W$1:$W$4)</f>
        <v>0</v>
      </c>
      <c r="AK241" s="9">
        <f>_xlfn.XLOOKUP($I241,PROPERTY_BASKET!$Z$1:$Z$9,PROPERTY_BASKET!$AA$1:$AA$9)</f>
        <v>0.85</v>
      </c>
      <c r="AL241" s="9">
        <f>_xlfn.XLOOKUP($I241,PROPERTY_BASKET!$Z$1:$Z$9,PROPERTY_BASKET!$AB$1:$AB$9)</f>
        <v>10.9</v>
      </c>
      <c r="AM241" s="9">
        <f>_xlfn.XLOOKUP($I241,PROPERTY_BASKET!$Z$1:$Z$9,PROPERTY_BASKET!$AC$1:$AC$9)</f>
        <v>1</v>
      </c>
      <c r="AN241" s="9">
        <f>_xlfn.XLOOKUP($I241,PROPERTY_BASKET!$Z$1:$Z$9,PROPERTY_BASKET!$AD$1:$AD$9)</f>
        <v>2.8</v>
      </c>
      <c r="AO241" s="9">
        <f>_xlfn.XLOOKUP($I241,PROPERTY_BASKET!$Z$1:$Z$9,PROPERTY_BASKET!$AE$1:$AE$9)</f>
        <v>82.5</v>
      </c>
      <c r="AP241" s="9">
        <f>_xlfn.XLOOKUP($I241,PROPERTY_BASKET!$Z$1:$Z$9,PROPERTY_BASKET!$AF$1:$AF$9)</f>
        <v>-0.08</v>
      </c>
      <c r="AQ241" s="9"/>
      <c r="AS241" s="9"/>
      <c r="AT241" s="9"/>
      <c r="AU241" s="9"/>
      <c r="AV241" s="9"/>
      <c r="AW241" s="9"/>
      <c r="AX241" s="9"/>
      <c r="AY241" s="9"/>
      <c r="AZ241" s="9"/>
      <c r="BA24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F9"/>
  <sheetViews>
    <sheetView tabSelected="1" topLeftCell="A6" zoomScale="75" workbookViewId="0">
      <selection activeCell="H35" sqref="H35"/>
    </sheetView>
  </sheetViews>
  <sheetFormatPr baseColWidth="10" defaultColWidth="8.83203125" defaultRowHeight="15" x14ac:dyDescent="0.2"/>
  <cols>
    <col min="1" max="1" width="15.5" bestFit="1" customWidth="1"/>
    <col min="2" max="2" width="15.5" style="13" bestFit="1" customWidth="1"/>
    <col min="3" max="3" width="12.6640625" style="13" bestFit="1" customWidth="1"/>
    <col min="4" max="4" width="15.5" style="13" bestFit="1" customWidth="1"/>
    <col min="5" max="5" width="14" style="13" bestFit="1" customWidth="1"/>
    <col min="6" max="6" width="12.5" bestFit="1" customWidth="1"/>
    <col min="7" max="7" width="16.1640625" bestFit="1" customWidth="1"/>
    <col min="8" max="8" width="15" style="13" bestFit="1" customWidth="1"/>
    <col min="9" max="9" width="12.6640625" style="13" bestFit="1" customWidth="1"/>
    <col min="10" max="10" width="16" style="13" bestFit="1" customWidth="1"/>
    <col min="11" max="11" width="14" style="13" bestFit="1" customWidth="1"/>
    <col min="12" max="12" width="17.33203125" bestFit="1" customWidth="1"/>
    <col min="13" max="13" width="15.5" bestFit="1" customWidth="1"/>
    <col min="14" max="16" width="15.1640625" style="13" bestFit="1" customWidth="1"/>
    <col min="17" max="17" width="13.83203125" style="13" bestFit="1" customWidth="1"/>
    <col min="18" max="18" width="13.83203125" bestFit="1" customWidth="1"/>
    <col min="19" max="19" width="17" bestFit="1" customWidth="1"/>
    <col min="20" max="20" width="17" customWidth="1"/>
    <col min="21" max="21" width="14.83203125" style="13" bestFit="1" customWidth="1"/>
    <col min="22" max="22" width="15.1640625" style="6" bestFit="1" customWidth="1"/>
    <col min="23" max="23" width="15.5" style="6" bestFit="1" customWidth="1"/>
    <col min="24" max="24" width="17.33203125" style="13" bestFit="1" customWidth="1"/>
    <col min="25" max="26" width="15.6640625" bestFit="1" customWidth="1"/>
    <col min="27" max="27" width="17.33203125" style="8" bestFit="1" customWidth="1"/>
    <col min="28" max="28" width="18.6640625" style="8" bestFit="1" customWidth="1"/>
    <col min="29" max="29" width="16.6640625" style="8" bestFit="1" customWidth="1"/>
    <col min="30" max="30" width="16.83203125" style="8" bestFit="1" customWidth="1"/>
    <col min="31" max="31" width="13.83203125" style="8" bestFit="1" customWidth="1"/>
    <col min="32" max="32" width="15.33203125" style="8" bestFit="1" customWidth="1"/>
  </cols>
  <sheetData>
    <row r="1" spans="1:32" ht="17.25" customHeight="1" x14ac:dyDescent="0.2">
      <c r="A1" s="9" t="s">
        <v>43</v>
      </c>
      <c r="B1" s="13" t="s">
        <v>44</v>
      </c>
      <c r="C1" s="13" t="s">
        <v>45</v>
      </c>
      <c r="D1" s="13" t="s">
        <v>46</v>
      </c>
      <c r="E1" s="13" t="s">
        <v>47</v>
      </c>
      <c r="G1" t="s">
        <v>48</v>
      </c>
      <c r="H1" s="13" t="s">
        <v>49</v>
      </c>
      <c r="I1" s="13" t="s">
        <v>50</v>
      </c>
      <c r="J1" s="13" t="s">
        <v>51</v>
      </c>
      <c r="K1" s="13" t="s">
        <v>52</v>
      </c>
      <c r="M1" t="s">
        <v>53</v>
      </c>
      <c r="N1" s="13" t="s">
        <v>54</v>
      </c>
      <c r="O1" s="13" t="s">
        <v>55</v>
      </c>
      <c r="P1" s="13" t="s">
        <v>56</v>
      </c>
      <c r="Q1" s="13" t="s">
        <v>57</v>
      </c>
      <c r="S1" t="s">
        <v>58</v>
      </c>
      <c r="T1" s="13" t="s">
        <v>81</v>
      </c>
      <c r="U1" s="13" t="s">
        <v>59</v>
      </c>
      <c r="V1" s="6" t="s">
        <v>60</v>
      </c>
      <c r="W1" s="6" t="s">
        <v>61</v>
      </c>
      <c r="X1" s="13" t="s">
        <v>62</v>
      </c>
      <c r="Z1" t="s">
        <v>63</v>
      </c>
      <c r="AA1" s="8" t="s">
        <v>64</v>
      </c>
      <c r="AB1" s="8" t="s">
        <v>65</v>
      </c>
      <c r="AC1" s="8" t="s">
        <v>66</v>
      </c>
      <c r="AD1" s="8" t="s">
        <v>67</v>
      </c>
      <c r="AE1" s="8" t="s">
        <v>68</v>
      </c>
      <c r="AF1" s="8" t="s">
        <v>69</v>
      </c>
    </row>
    <row r="2" spans="1:32" ht="17.25" customHeight="1" x14ac:dyDescent="0.2">
      <c r="A2" t="s">
        <v>29</v>
      </c>
      <c r="B2" s="5">
        <v>2.96</v>
      </c>
      <c r="C2" s="5">
        <v>11.81</v>
      </c>
      <c r="D2" s="5">
        <v>3.36</v>
      </c>
      <c r="E2" s="5">
        <v>1.96</v>
      </c>
      <c r="G2" t="s">
        <v>29</v>
      </c>
      <c r="H2" s="5">
        <v>2.96</v>
      </c>
      <c r="I2" s="5">
        <v>11.81</v>
      </c>
      <c r="J2" s="5">
        <v>3.36</v>
      </c>
      <c r="K2" s="5">
        <v>1.96</v>
      </c>
      <c r="M2" t="s">
        <v>29</v>
      </c>
      <c r="N2" s="5">
        <v>2.96</v>
      </c>
      <c r="O2" s="5">
        <v>11.81</v>
      </c>
      <c r="P2" s="5">
        <v>3.36</v>
      </c>
      <c r="Q2" s="5">
        <v>1.96</v>
      </c>
      <c r="S2" t="s">
        <v>31</v>
      </c>
      <c r="T2" s="14">
        <v>44.055999999999997</v>
      </c>
      <c r="U2" s="15">
        <v>2.5299999999999998</v>
      </c>
      <c r="V2" s="15">
        <v>30</v>
      </c>
      <c r="W2" s="15">
        <v>2</v>
      </c>
      <c r="X2" s="15">
        <v>0.25</v>
      </c>
      <c r="Z2" t="s">
        <v>32</v>
      </c>
      <c r="AA2" s="15">
        <v>1.2</v>
      </c>
      <c r="AB2" s="15">
        <v>42.84</v>
      </c>
      <c r="AC2" s="15">
        <v>32</v>
      </c>
      <c r="AD2" s="15">
        <v>4.17</v>
      </c>
      <c r="AE2" s="15">
        <v>89.2</v>
      </c>
      <c r="AF2" s="15">
        <v>0.39900000000000002</v>
      </c>
    </row>
    <row r="3" spans="1:32" ht="17.25" customHeight="1" x14ac:dyDescent="0.2">
      <c r="A3" t="s">
        <v>30</v>
      </c>
      <c r="B3" s="5">
        <v>3.16</v>
      </c>
      <c r="C3" s="5">
        <v>12.96</v>
      </c>
      <c r="D3" s="5">
        <v>3.61</v>
      </c>
      <c r="E3" s="5">
        <v>1.81</v>
      </c>
      <c r="G3" t="s">
        <v>30</v>
      </c>
      <c r="H3" s="5">
        <v>3.16</v>
      </c>
      <c r="I3" s="5">
        <v>12.96</v>
      </c>
      <c r="J3" s="5">
        <v>3.61</v>
      </c>
      <c r="K3" s="5">
        <v>1.81</v>
      </c>
      <c r="M3" t="s">
        <v>30</v>
      </c>
      <c r="N3" s="5">
        <v>3.16</v>
      </c>
      <c r="O3" s="5">
        <v>12.96</v>
      </c>
      <c r="P3" s="5">
        <v>3.61</v>
      </c>
      <c r="Q3" s="5">
        <v>1.81</v>
      </c>
      <c r="S3" t="s">
        <v>33</v>
      </c>
      <c r="T3" s="14">
        <v>132.91</v>
      </c>
      <c r="U3" s="15">
        <v>1.7</v>
      </c>
      <c r="V3" s="15">
        <v>24</v>
      </c>
      <c r="W3" s="15">
        <v>0</v>
      </c>
      <c r="X3" s="15">
        <v>0</v>
      </c>
      <c r="Z3" t="s">
        <v>34</v>
      </c>
      <c r="AA3" s="15">
        <v>1.02</v>
      </c>
      <c r="AB3" s="15">
        <v>46.7</v>
      </c>
      <c r="AC3" s="15">
        <v>29.8</v>
      </c>
      <c r="AD3" s="15">
        <v>3.96</v>
      </c>
      <c r="AE3" s="15">
        <v>70.900000000000006</v>
      </c>
      <c r="AF3" s="15">
        <v>0.39</v>
      </c>
    </row>
    <row r="4" spans="1:32" ht="17.25" customHeight="1" x14ac:dyDescent="0.2">
      <c r="A4" t="s">
        <v>36</v>
      </c>
      <c r="B4" s="5">
        <v>2.66</v>
      </c>
      <c r="C4" s="5">
        <v>10.45</v>
      </c>
      <c r="D4" s="5">
        <v>3.06</v>
      </c>
      <c r="E4" s="5">
        <v>2.2000000000000002</v>
      </c>
      <c r="G4" t="s">
        <v>36</v>
      </c>
      <c r="H4" s="5">
        <v>2.66</v>
      </c>
      <c r="I4" s="5">
        <v>10.45</v>
      </c>
      <c r="J4" s="5">
        <v>3.06</v>
      </c>
      <c r="K4" s="5">
        <v>2.2000000000000002</v>
      </c>
      <c r="M4" t="s">
        <v>36</v>
      </c>
      <c r="N4" s="5">
        <v>2.66</v>
      </c>
      <c r="O4" s="5">
        <v>10.45</v>
      </c>
      <c r="P4" s="5">
        <v>3.06</v>
      </c>
      <c r="Q4" s="5">
        <v>2.2000000000000002</v>
      </c>
      <c r="S4" t="s">
        <v>35</v>
      </c>
      <c r="T4" s="14">
        <v>32.07</v>
      </c>
      <c r="U4" s="15">
        <v>2.17</v>
      </c>
      <c r="V4" s="15">
        <v>32</v>
      </c>
      <c r="W4" s="15">
        <v>3</v>
      </c>
      <c r="X4" s="15">
        <v>2.2999999999999998</v>
      </c>
      <c r="Z4" t="s">
        <v>37</v>
      </c>
      <c r="AA4" s="15">
        <v>0.95</v>
      </c>
      <c r="AB4" s="15">
        <v>36.700000000000003</v>
      </c>
      <c r="AC4" s="15">
        <v>26.7</v>
      </c>
      <c r="AD4" s="15">
        <v>3.86</v>
      </c>
      <c r="AE4" s="15">
        <v>77.400000000000006</v>
      </c>
      <c r="AF4" s="15">
        <v>0.06</v>
      </c>
    </row>
    <row r="5" spans="1:32" ht="17.25" customHeight="1" x14ac:dyDescent="0.2">
      <c r="Z5" t="s">
        <v>38</v>
      </c>
      <c r="AA5" s="15">
        <v>1.1000000000000001</v>
      </c>
      <c r="AB5" s="15">
        <v>32.299999999999997</v>
      </c>
      <c r="AC5" s="15">
        <v>27.3</v>
      </c>
      <c r="AD5" s="15">
        <v>4.09</v>
      </c>
      <c r="AE5" s="15">
        <v>96.2</v>
      </c>
      <c r="AF5" s="15">
        <v>-0.01</v>
      </c>
    </row>
    <row r="6" spans="1:32" ht="17.25" customHeight="1" x14ac:dyDescent="0.2">
      <c r="A6" s="16" t="s">
        <v>104</v>
      </c>
      <c r="B6" s="16" t="s">
        <v>105</v>
      </c>
      <c r="C6" s="16" t="s">
        <v>106</v>
      </c>
      <c r="D6" s="16" t="s">
        <v>107</v>
      </c>
      <c r="E6" s="16" t="s">
        <v>108</v>
      </c>
      <c r="F6" s="16" t="s">
        <v>109</v>
      </c>
      <c r="G6" s="16" t="s">
        <v>110</v>
      </c>
      <c r="H6" s="16" t="s">
        <v>111</v>
      </c>
      <c r="I6" s="16" t="s">
        <v>112</v>
      </c>
      <c r="J6" s="16" t="s">
        <v>113</v>
      </c>
      <c r="Z6" t="s">
        <v>39</v>
      </c>
      <c r="AA6" s="15">
        <v>0.78</v>
      </c>
      <c r="AB6" s="15">
        <v>20.7</v>
      </c>
      <c r="AC6" s="15">
        <v>17.5</v>
      </c>
      <c r="AD6" s="15">
        <v>2.69</v>
      </c>
      <c r="AE6" s="15">
        <v>73.7</v>
      </c>
      <c r="AF6" s="15">
        <v>-0.11</v>
      </c>
    </row>
    <row r="7" spans="1:32" ht="17.25" customHeight="1" x14ac:dyDescent="0.2">
      <c r="A7" s="17" t="s">
        <v>30</v>
      </c>
      <c r="B7" s="17">
        <v>3.16</v>
      </c>
      <c r="C7" s="17">
        <v>12.968</v>
      </c>
      <c r="D7" s="17">
        <v>3.617</v>
      </c>
      <c r="E7" s="17">
        <v>1.81</v>
      </c>
      <c r="F7" s="17">
        <v>35.450000000000003</v>
      </c>
      <c r="G7" s="17">
        <v>3.2139999999999998E-3</v>
      </c>
      <c r="H7" s="17">
        <v>171.65</v>
      </c>
      <c r="I7" s="17">
        <v>239.11</v>
      </c>
      <c r="J7" s="17">
        <v>17</v>
      </c>
      <c r="Z7" t="s">
        <v>40</v>
      </c>
      <c r="AA7" s="15">
        <v>0.85</v>
      </c>
      <c r="AB7" s="15">
        <v>10.9</v>
      </c>
      <c r="AC7" s="15">
        <v>1</v>
      </c>
      <c r="AD7" s="15">
        <v>2.8</v>
      </c>
      <c r="AE7" s="15">
        <v>82.5</v>
      </c>
      <c r="AF7" s="15">
        <v>-0.08</v>
      </c>
    </row>
    <row r="8" spans="1:32" ht="17.25" customHeight="1" x14ac:dyDescent="0.2">
      <c r="A8" s="17" t="s">
        <v>29</v>
      </c>
      <c r="B8" s="17">
        <v>2.96</v>
      </c>
      <c r="C8" s="17">
        <v>11.814</v>
      </c>
      <c r="D8" s="17">
        <v>3.3650000000000002</v>
      </c>
      <c r="E8" s="17">
        <v>1.96</v>
      </c>
      <c r="F8" s="17">
        <v>79.900000000000006</v>
      </c>
      <c r="G8" s="17">
        <v>3.11</v>
      </c>
      <c r="H8" s="17">
        <v>265.95</v>
      </c>
      <c r="I8" s="17">
        <v>331.95</v>
      </c>
      <c r="J8" s="17">
        <v>35</v>
      </c>
      <c r="Z8" t="s">
        <v>41</v>
      </c>
      <c r="AA8" s="15">
        <v>1.05</v>
      </c>
      <c r="AB8" s="15">
        <v>40.24</v>
      </c>
      <c r="AC8" s="15">
        <v>18.3</v>
      </c>
      <c r="AD8" s="15">
        <v>4.24</v>
      </c>
      <c r="AE8" s="15">
        <v>76.5</v>
      </c>
      <c r="AF8" s="15">
        <v>-0.1</v>
      </c>
    </row>
    <row r="9" spans="1:32" ht="17.25" customHeight="1" x14ac:dyDescent="0.2">
      <c r="A9" s="17" t="s">
        <v>36</v>
      </c>
      <c r="B9" s="17">
        <v>2.66</v>
      </c>
      <c r="C9" s="17">
        <v>10.451000000000001</v>
      </c>
      <c r="D9" s="17">
        <v>3.06</v>
      </c>
      <c r="E9" s="17">
        <v>1.98</v>
      </c>
      <c r="F9" s="17">
        <v>126.9</v>
      </c>
      <c r="G9" s="17">
        <v>4.93</v>
      </c>
      <c r="H9" s="17">
        <v>386.85</v>
      </c>
      <c r="I9" s="17">
        <v>457.55</v>
      </c>
      <c r="J9" s="17">
        <v>53</v>
      </c>
      <c r="Z9" t="s">
        <v>42</v>
      </c>
      <c r="AA9" s="15">
        <v>1.1399999999999999</v>
      </c>
      <c r="AB9" s="15">
        <v>35.9</v>
      </c>
      <c r="AC9" s="15">
        <v>2.7</v>
      </c>
      <c r="AD9" s="15">
        <v>3.54</v>
      </c>
      <c r="AE9" s="15">
        <v>53.7</v>
      </c>
      <c r="AF9" s="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CURRENT_DATA</vt:lpstr>
      <vt:lpstr>COMBINATIONS_TO_OMIT</vt:lpstr>
      <vt:lpstr>BELIEFS_USED</vt:lpstr>
      <vt:lpstr>ALL_RESULTS_DATA</vt:lpstr>
      <vt:lpstr>PROPERTY_BASKET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Kumar Thota</cp:lastModifiedBy>
  <dcterms:created xsi:type="dcterms:W3CDTF">2023-01-27T18:43:31Z</dcterms:created>
  <dcterms:modified xsi:type="dcterms:W3CDTF">2025-09-07T09:59:16Z</dcterms:modified>
</cp:coreProperties>
</file>