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i Hoang\Documents\#study_reu_Y-I\Theory_IT\"/>
    </mc:Choice>
  </mc:AlternateContent>
  <xr:revisionPtr revIDLastSave="0" documentId="13_ncr:1_{136D6DF4-30BA-49F8-A9A3-84DB9281A3A7}" xr6:coauthVersionLast="45" xr6:coauthVersionMax="45" xr10:uidLastSave="{00000000-0000-0000-0000-000000000000}"/>
  <bookViews>
    <workbookView xWindow="-120" yWindow="-120" windowWidth="20730" windowHeight="11760" activeTab="2" xr2:uid="{66678296-619A-453A-9315-8FCD4AA14C52}"/>
  </bookViews>
  <sheets>
    <sheet name="Информация" sheetId="9" r:id="rId1"/>
    <sheet name="Алфавит" sheetId="8" r:id="rId2"/>
    <sheet name="Объем" sheetId="5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5" l="1"/>
  <c r="D8" i="5"/>
  <c r="D13" i="5"/>
  <c r="D12" i="5"/>
  <c r="D11" i="5"/>
  <c r="D10" i="5"/>
  <c r="E10" i="5"/>
  <c r="E9" i="5"/>
  <c r="D9" i="5"/>
  <c r="D5" i="5"/>
  <c r="D4" i="5"/>
  <c r="D3" i="5" l="1"/>
  <c r="D12" i="8"/>
  <c r="D8" i="8"/>
  <c r="D5" i="9"/>
  <c r="D6" i="9"/>
  <c r="D10" i="8" l="1"/>
  <c r="D11" i="8" l="1"/>
  <c r="D5" i="8"/>
  <c r="D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Павел Музычкин</author>
  </authors>
  <commentList>
    <comment ref="C4" authorId="0" shapeId="0" xr:uid="{9410761C-A8F8-44AD-B2B9-8A20693A1983}">
      <text>
        <r>
          <rPr>
            <b/>
            <sz val="9"/>
            <color indexed="81"/>
            <rFont val="Tahoma"/>
            <family val="2"/>
            <charset val="204"/>
          </rPr>
          <t>Павел Музычкин:</t>
        </r>
        <r>
          <rPr>
            <sz val="9"/>
            <color indexed="81"/>
            <rFont val="Tahoma"/>
            <family val="2"/>
            <charset val="204"/>
          </rPr>
          <t xml:space="preserve">
Столбец использовать для вспомогательных расчетов</t>
        </r>
      </text>
    </comment>
    <comment ref="D4" authorId="0" shapeId="0" xr:uid="{83A03E5D-54DD-40C5-94A3-FFBEC472949C}">
      <text>
        <r>
          <rPr>
            <b/>
            <sz val="9"/>
            <color indexed="81"/>
            <rFont val="Tahoma"/>
            <family val="2"/>
            <charset val="204"/>
          </rPr>
          <t>Павел Музычкин:</t>
        </r>
        <r>
          <rPr>
            <sz val="9"/>
            <color indexed="81"/>
            <rFont val="Tahoma"/>
            <family val="2"/>
            <charset val="204"/>
          </rPr>
          <t xml:space="preserve">
В этом столбце записать формулу-решение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Павел Музычкин</author>
  </authors>
  <commentList>
    <comment ref="C4" authorId="0" shapeId="0" xr:uid="{8CB8C264-0F8B-4C3D-8B7A-6FD0E8FA39C4}">
      <text>
        <r>
          <rPr>
            <b/>
            <sz val="9"/>
            <color indexed="81"/>
            <rFont val="Tahoma"/>
            <family val="2"/>
            <charset val="204"/>
          </rPr>
          <t>Павел Музычкин:</t>
        </r>
        <r>
          <rPr>
            <sz val="9"/>
            <color indexed="81"/>
            <rFont val="Tahoma"/>
            <family val="2"/>
            <charset val="204"/>
          </rPr>
          <t xml:space="preserve">
Столбец использовать для вспомогательных расчетов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Павел Музычкин</author>
  </authors>
  <commentList>
    <comment ref="C2" authorId="0" shapeId="0" xr:uid="{AF844EC3-378E-4AD0-B4E0-3CB5C1A11CCB}">
      <text>
        <r>
          <rPr>
            <b/>
            <sz val="9"/>
            <color indexed="81"/>
            <rFont val="Tahoma"/>
            <family val="2"/>
            <charset val="204"/>
          </rPr>
          <t>Павел Музычкин:</t>
        </r>
        <r>
          <rPr>
            <sz val="9"/>
            <color indexed="81"/>
            <rFont val="Tahoma"/>
            <family val="2"/>
            <charset val="204"/>
          </rPr>
          <t xml:space="preserve">
Столбец использовать для вспомогательных расчетов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35A7B0-4837-4CBC-8979-CA43BDB57592}" keepAlive="1" name="Запрос — Набор 1" description="Соединение с запросом &quot;Набор 1&quot; в книге." type="5" refreshedVersion="6" background="1">
    <dbPr connection="Provider=Microsoft.Mashup.OleDb.1;Data Source=$Workbook$;Location=Набор 1;Extended Properties=&quot;&quot;" command="SELECT * FROM [Набор 1]"/>
  </connection>
</connections>
</file>

<file path=xl/sharedStrings.xml><?xml version="1.0" encoding="utf-8"?>
<sst xmlns="http://schemas.openxmlformats.org/spreadsheetml/2006/main" count="57" uniqueCount="42">
  <si>
    <t>Формула Хартли</t>
  </si>
  <si>
    <t>Объем информации</t>
  </si>
  <si>
    <t>№ п.п</t>
  </si>
  <si>
    <t>Задача</t>
  </si>
  <si>
    <t>Вспомогательный столбец</t>
  </si>
  <si>
    <t>Решение 
(бит)</t>
  </si>
  <si>
    <t>Первое письмо состоит из 50 символов 32-символьного алфавита, а второе – из 40 символов 64 – символьного алфавита. На скольки бит больше первое сообщение, чем второе?</t>
  </si>
  <si>
    <t>Сообщение объемом 3Кб содержит 3072 символа. Определить информационный вес в битах одного символа  использованного алфавита </t>
  </si>
  <si>
    <t>Информационное сообщение объемом 300 бит содержит 100 символов. Какова мощность алфавита?</t>
  </si>
  <si>
    <t>Один символ алфавита "весит" 4 бита. Сколько символов в алфавите?</t>
  </si>
  <si>
    <t>Каждый символ алфавита записан с помощью 16 цифр двоичного кода. Сколько символов в этом алфавите? </t>
  </si>
  <si>
    <t>Объем сообщения, содержащего 2048 символов, составил 1/512 часть мегабайта. Каков размер (мощность) алфавита, с помощью которого записано сообщение? </t>
  </si>
  <si>
    <t>Каждый символ алфавита записывается с помощью 7 цифр двоичного кода. Сколько символов в этом алфавите?</t>
  </si>
  <si>
    <t xml:space="preserve">Алфавит для записи сообщений состоит из 32 символов, каков информационный вес одного символа в битах? </t>
  </si>
  <si>
    <t>Скорость передачи данных по каналу связи равна 512000 бит/с. Через данное соединение передают файл размером 1500 Кб. Определите время передачи файла в секундах</t>
  </si>
  <si>
    <t xml:space="preserve">Определите скорость работы модема, если за 256 с, он может передать растровое изображение размером 640х480 пикселей, в котором на один пиксель приходится 3 байта </t>
  </si>
  <si>
    <t>(бит/с)</t>
  </si>
  <si>
    <t>В книге 100 страниц. На каждой странице 60 строк по 80 символов в строке. Вычислить информационный объем книги в битах, если на один символ приходится один байт</t>
  </si>
  <si>
    <t>Файл в Uicode содержит 150 страниц текста. На каждой странице — 40 строк, в каждой строке — 60 символов. Каков объем информации в книге? Ответ дайте в килобайтах </t>
  </si>
  <si>
    <t>Информационный объем текста книги, набранной на компьютере с использованием кодировки Unicode, составляет 12 Мбайт. Определить количество символов в тексте книги.</t>
  </si>
  <si>
    <t>Сколько символов содержит сообщение, записанное с помощью 16-битового кода, если объём сообщения составил 1/4 часть килобайта?​</t>
  </si>
  <si>
    <t>Сколько символов содержит сообщение, записанное с помощью 16-символьного алфавита, если объём сообщения составил 1/4 часть килобайта?​</t>
  </si>
  <si>
    <t>Получено сообщение, информационный объем которого равен 32 битам. Чему равен этот объем в байтах? </t>
  </si>
  <si>
    <t>Объем информационного сообщения 12582912 битов выразить в килобайтах и мегабайтах.</t>
  </si>
  <si>
    <t>Компьютер имеет оперативную память 6Гб.  Вычислить соответствующее количество байт</t>
  </si>
  <si>
    <t>Компьютер имеет SSD-диск 1Тб.  Вычислить соответствующее количество байт</t>
  </si>
  <si>
    <t>Определить степень числа 2, соответствующую одному мегабайту информации</t>
  </si>
  <si>
    <t>3 кб = 3*1024 байт = 3*1024*8 бит</t>
  </si>
  <si>
    <t>N1 = 32; K1 = 50
N2 = 64; K2 = 40</t>
  </si>
  <si>
    <t>i = 3
N = ?</t>
  </si>
  <si>
    <t>i = 4
N = ?</t>
  </si>
  <si>
    <t>K = 2048;
I = (1/512)*(1024^2)*8 бит
N = ?</t>
  </si>
  <si>
    <t>N = 32
i = ?</t>
  </si>
  <si>
    <t>512000 бит/с = 62,5 КБ/с
время = объем/скорость</t>
  </si>
  <si>
    <t>307200 пикселей/256 с
921600 байт/256 с
3600 байт/с
скорост = объем/время</t>
  </si>
  <si>
    <t>i = 1 байт</t>
  </si>
  <si>
    <t>i = 1 байт
1 кб = 1024 байт</t>
  </si>
  <si>
    <t>1 мб = 2^23 бит</t>
  </si>
  <si>
    <t>1 Тб = 1000 гб
1 гб = 1024 мб
1 мб = 1024 кб
1 кб = 1024 байт</t>
  </si>
  <si>
    <t>1 бит = 1/8 байт</t>
  </si>
  <si>
    <t>1 бит = 1/8 байт
= 1/8192 кб
= 1/8388608 мб</t>
  </si>
  <si>
    <t>N = 16
I = 1/4 кб
K =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</si>
</sst>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  <charset val="204"/>
      <scheme val="minor"/>
    </font>
    <font>
      <sz val="20"/>
      <color theme="1"/>
      <name val="Arial"/>
      <family val="2"/>
      <charset val="204"/>
      <scheme val="minor"/>
    </font>
    <font>
      <b/>
      <sz val="12"/>
      <color theme="1"/>
      <name val="Arial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Arial"/>
      <family val="2"/>
      <charset val="204"/>
      <scheme val="minor"/>
    </font>
    <font>
      <sz val="14"/>
      <color theme="1"/>
      <name val="Arial"/>
      <family val="2"/>
      <charset val="204"/>
      <scheme val="minor"/>
    </font>
    <font>
      <b/>
      <sz val="22"/>
      <color theme="1"/>
      <name val="Arial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vertical="center" wrapText="1"/>
    </xf>
    <xf numFmtId="0" fontId="0" fillId="4" borderId="1" xfId="0" applyFill="1" applyBorder="1" applyAlignment="1" applyProtection="1">
      <alignment vertical="center" wrapText="1"/>
      <protection locked="0"/>
    </xf>
    <xf numFmtId="0" fontId="6" fillId="3" borderId="1" xfId="0" applyFont="1" applyFill="1" applyBorder="1" applyAlignment="1" applyProtection="1">
      <alignment vertical="center"/>
      <protection locked="0"/>
    </xf>
    <xf numFmtId="0" fontId="6" fillId="3" borderId="1" xfId="0" applyFont="1" applyFill="1" applyBorder="1" applyAlignment="1" applyProtection="1">
      <alignment vertical="center" wrapText="1"/>
      <protection locked="0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FFFFCC"/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438150</xdr:colOff>
      <xdr:row>1</xdr:row>
      <xdr:rowOff>168200</xdr:rowOff>
    </xdr:from>
    <xdr:to>
      <xdr:col>1</xdr:col>
      <xdr:colOff>3429000</xdr:colOff>
      <xdr:row>1</xdr:row>
      <xdr:rowOff>437414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96E0B7E-C127-469E-8447-562DA0630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0" y="568250"/>
          <a:ext cx="2990850" cy="2692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438150</xdr:colOff>
      <xdr:row>1</xdr:row>
      <xdr:rowOff>168200</xdr:rowOff>
    </xdr:from>
    <xdr:to>
      <xdr:col>1</xdr:col>
      <xdr:colOff>3429000</xdr:colOff>
      <xdr:row>1</xdr:row>
      <xdr:rowOff>437414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2DE7A6E-0AB0-4052-8CCC-6C326E76B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0" y="615875"/>
          <a:ext cx="2990850" cy="2692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EB721-8F81-431F-84A1-AC398FE923A4}">
  <dimension ref="A1:D25"/>
  <sheetViews>
    <sheetView workbookViewId="0">
      <pane xSplit="1" ySplit="4" topLeftCell="B5" activePane="bottomRight" state="frozen"/>
      <selection pane="topRight" activeCell="B1" sqref="B1"/>
      <selection pane="bottomLeft" activeCell="A3" sqref="A3"/>
      <selection pane="bottomRight" activeCell="D6" sqref="D6"/>
    </sheetView>
  </sheetViews>
  <sheetFormatPr defaultRowHeight="14.25" x14ac:dyDescent="0.2"/>
  <cols>
    <col min="1" max="1" width="9.125" style="4"/>
    <col min="2" max="2" width="59.375" customWidth="1"/>
    <col min="3" max="3" width="22.125" customWidth="1"/>
    <col min="4" max="4" width="21.375" customWidth="1"/>
  </cols>
  <sheetData>
    <row r="1" spans="1:4" ht="31.5" customHeight="1" x14ac:dyDescent="0.4">
      <c r="A1" s="12"/>
      <c r="B1" s="13" t="s">
        <v>0</v>
      </c>
      <c r="C1" s="3"/>
      <c r="D1" s="3"/>
    </row>
    <row r="2" spans="1:4" ht="40.5" customHeight="1" x14ac:dyDescent="0.2">
      <c r="A2" s="12"/>
      <c r="B2" s="3"/>
      <c r="C2" s="3"/>
      <c r="D2" s="3"/>
    </row>
    <row r="3" spans="1:4" ht="25.5" x14ac:dyDescent="0.35">
      <c r="A3" s="15" t="s">
        <v>1</v>
      </c>
      <c r="B3" s="15"/>
      <c r="C3" s="15"/>
      <c r="D3" s="15"/>
    </row>
    <row r="4" spans="1:4" ht="31.5" x14ac:dyDescent="0.2">
      <c r="A4" s="1" t="s">
        <v>2</v>
      </c>
      <c r="B4" s="2" t="s">
        <v>3</v>
      </c>
      <c r="C4" s="1" t="s">
        <v>4</v>
      </c>
      <c r="D4" s="1" t="s">
        <v>5</v>
      </c>
    </row>
    <row r="5" spans="1:4" ht="42.75" x14ac:dyDescent="0.2">
      <c r="A5" s="10">
        <v>1</v>
      </c>
      <c r="B5" s="5" t="s">
        <v>6</v>
      </c>
      <c r="C5" s="6" t="s">
        <v>28</v>
      </c>
      <c r="D5" s="7">
        <f>(50*LOG(32,2))/(40*LOG(62,2))</f>
        <v>1.0496798684815121</v>
      </c>
    </row>
    <row r="6" spans="1:4" ht="42.75" x14ac:dyDescent="0.2">
      <c r="A6" s="10">
        <v>2</v>
      </c>
      <c r="B6" s="5" t="s">
        <v>7</v>
      </c>
      <c r="C6" s="6" t="s">
        <v>27</v>
      </c>
      <c r="D6" s="7">
        <f>3*1024*8/3072</f>
        <v>8</v>
      </c>
    </row>
    <row r="7" spans="1:4" ht="18" x14ac:dyDescent="0.2">
      <c r="A7" s="10">
        <v>3</v>
      </c>
      <c r="B7" s="5"/>
      <c r="C7" s="6"/>
      <c r="D7" s="7"/>
    </row>
    <row r="8" spans="1:4" ht="18" x14ac:dyDescent="0.2">
      <c r="A8" s="10">
        <v>4</v>
      </c>
      <c r="B8" s="5"/>
      <c r="C8" s="6"/>
      <c r="D8" s="7"/>
    </row>
    <row r="9" spans="1:4" ht="18" x14ac:dyDescent="0.2">
      <c r="A9" s="10">
        <v>5</v>
      </c>
      <c r="B9" s="5"/>
      <c r="C9" s="6"/>
      <c r="D9" s="7"/>
    </row>
    <row r="10" spans="1:4" ht="18" x14ac:dyDescent="0.2">
      <c r="A10" s="10">
        <v>6</v>
      </c>
      <c r="B10" s="5"/>
      <c r="C10" s="6"/>
      <c r="D10" s="8"/>
    </row>
    <row r="11" spans="1:4" ht="18" x14ac:dyDescent="0.2">
      <c r="A11" s="10">
        <v>7</v>
      </c>
      <c r="B11" s="5"/>
      <c r="C11" s="6"/>
      <c r="D11" s="8"/>
    </row>
    <row r="12" spans="1:4" ht="18" x14ac:dyDescent="0.2">
      <c r="A12" s="10">
        <v>8</v>
      </c>
      <c r="B12" s="9"/>
      <c r="C12" s="6"/>
      <c r="D12" s="8"/>
    </row>
    <row r="13" spans="1:4" ht="18" x14ac:dyDescent="0.2">
      <c r="A13" s="10">
        <v>9</v>
      </c>
      <c r="B13" s="5"/>
      <c r="C13" s="6"/>
      <c r="D13" s="8"/>
    </row>
    <row r="14" spans="1:4" ht="18" x14ac:dyDescent="0.2">
      <c r="A14" s="10">
        <v>10</v>
      </c>
      <c r="B14" s="5"/>
      <c r="C14" s="6"/>
      <c r="D14" s="8"/>
    </row>
    <row r="15" spans="1:4" ht="18" x14ac:dyDescent="0.2">
      <c r="A15" s="10">
        <v>11</v>
      </c>
      <c r="B15" s="5"/>
      <c r="C15" s="6"/>
      <c r="D15" s="8"/>
    </row>
    <row r="16" spans="1:4" ht="18" x14ac:dyDescent="0.2">
      <c r="A16" s="10">
        <v>12</v>
      </c>
      <c r="B16" s="5"/>
      <c r="C16" s="6"/>
      <c r="D16" s="8"/>
    </row>
    <row r="17" spans="1:4" ht="18" x14ac:dyDescent="0.2">
      <c r="A17" s="10">
        <v>13</v>
      </c>
      <c r="B17" s="5"/>
      <c r="C17" s="6"/>
      <c r="D17" s="8"/>
    </row>
    <row r="18" spans="1:4" ht="18" x14ac:dyDescent="0.2">
      <c r="A18" s="10">
        <v>14</v>
      </c>
      <c r="B18" s="5"/>
      <c r="C18" s="6"/>
      <c r="D18" s="8"/>
    </row>
    <row r="19" spans="1:4" ht="18" x14ac:dyDescent="0.2">
      <c r="A19" s="10">
        <v>15</v>
      </c>
      <c r="B19" s="5"/>
      <c r="C19" s="6"/>
      <c r="D19" s="8"/>
    </row>
    <row r="20" spans="1:4" ht="18" x14ac:dyDescent="0.2">
      <c r="A20" s="10">
        <v>16</v>
      </c>
      <c r="B20" s="5"/>
      <c r="C20" s="6"/>
      <c r="D20" s="8"/>
    </row>
    <row r="21" spans="1:4" ht="18" x14ac:dyDescent="0.2">
      <c r="A21" s="10">
        <v>17</v>
      </c>
      <c r="B21" s="5"/>
      <c r="C21" s="6"/>
      <c r="D21" s="8"/>
    </row>
    <row r="22" spans="1:4" ht="18" x14ac:dyDescent="0.2">
      <c r="A22" s="10">
        <v>18</v>
      </c>
      <c r="B22" s="5"/>
      <c r="C22" s="6"/>
      <c r="D22" s="8"/>
    </row>
    <row r="23" spans="1:4" ht="18" x14ac:dyDescent="0.2">
      <c r="A23" s="10">
        <v>19</v>
      </c>
      <c r="B23" s="5"/>
      <c r="C23" s="6"/>
      <c r="D23" s="8"/>
    </row>
    <row r="24" spans="1:4" ht="18" x14ac:dyDescent="0.2">
      <c r="A24" s="11">
        <v>20</v>
      </c>
      <c r="B24" s="5"/>
      <c r="C24" s="6"/>
      <c r="D24" s="8"/>
    </row>
    <row r="25" spans="1:4" ht="18" x14ac:dyDescent="0.2">
      <c r="A25" s="11">
        <v>21</v>
      </c>
      <c r="B25" s="9"/>
      <c r="C25" s="6"/>
      <c r="D25" s="8"/>
    </row>
  </sheetData>
  <mergeCells count="1">
    <mergeCell ref="A3:D3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96741-C8C3-4D91-A538-AC3FA577CD00}">
  <dimension ref="A1:E25"/>
  <sheetViews>
    <sheetView workbookViewId="0">
      <pane xSplit="1" ySplit="4" topLeftCell="B5" activePane="bottomRight" state="frozen"/>
      <selection pane="topRight" activeCell="B1" sqref="B1"/>
      <selection pane="bottomLeft" activeCell="A3" sqref="A3"/>
      <selection pane="bottomRight" activeCell="C7" sqref="C7"/>
    </sheetView>
  </sheetViews>
  <sheetFormatPr defaultRowHeight="14.25" x14ac:dyDescent="0.2"/>
  <cols>
    <col min="1" max="1" width="9.125" style="4"/>
    <col min="2" max="2" width="59.375" customWidth="1"/>
    <col min="3" max="3" width="22.125" customWidth="1"/>
    <col min="4" max="4" width="21.375" customWidth="1"/>
  </cols>
  <sheetData>
    <row r="1" spans="1:5" ht="31.5" customHeight="1" x14ac:dyDescent="0.4">
      <c r="A1" s="12"/>
      <c r="B1" s="13" t="s">
        <v>0</v>
      </c>
      <c r="C1" s="3"/>
      <c r="D1" s="3"/>
    </row>
    <row r="2" spans="1:5" ht="40.5" customHeight="1" x14ac:dyDescent="0.2">
      <c r="A2" s="12"/>
      <c r="B2" s="3"/>
      <c r="C2" s="3"/>
      <c r="D2" s="3"/>
    </row>
    <row r="3" spans="1:5" ht="25.5" x14ac:dyDescent="0.35">
      <c r="A3" s="15" t="s">
        <v>1</v>
      </c>
      <c r="B3" s="15"/>
      <c r="C3" s="15"/>
      <c r="D3" s="15"/>
    </row>
    <row r="4" spans="1:5" ht="31.5" x14ac:dyDescent="0.2">
      <c r="A4" s="1" t="s">
        <v>2</v>
      </c>
      <c r="B4" s="2" t="s">
        <v>3</v>
      </c>
      <c r="C4" s="1" t="s">
        <v>4</v>
      </c>
      <c r="D4" s="1" t="s">
        <v>5</v>
      </c>
    </row>
    <row r="5" spans="1:5" ht="28.5" x14ac:dyDescent="0.2">
      <c r="A5" s="10">
        <v>1</v>
      </c>
      <c r="B5" s="5" t="s">
        <v>8</v>
      </c>
      <c r="C5" s="6" t="s">
        <v>29</v>
      </c>
      <c r="D5" s="7">
        <f>2^3</f>
        <v>8</v>
      </c>
    </row>
    <row r="6" spans="1:5" ht="28.5" x14ac:dyDescent="0.2">
      <c r="A6" s="10">
        <v>2</v>
      </c>
      <c r="B6" s="5" t="s">
        <v>9</v>
      </c>
      <c r="C6" s="6" t="s">
        <v>30</v>
      </c>
      <c r="D6" s="7">
        <f>2^4</f>
        <v>16</v>
      </c>
    </row>
    <row r="7" spans="1:5" ht="28.5" x14ac:dyDescent="0.2">
      <c r="A7" s="10">
        <v>3</v>
      </c>
      <c r="B7" s="5" t="s">
        <v>10</v>
      </c>
      <c r="C7" s="6"/>
      <c r="D7" s="7"/>
    </row>
    <row r="8" spans="1:5" ht="57" x14ac:dyDescent="0.2">
      <c r="A8" s="10">
        <v>4</v>
      </c>
      <c r="B8" s="5" t="s">
        <v>11</v>
      </c>
      <c r="C8" s="6" t="s">
        <v>31</v>
      </c>
      <c r="D8" s="7">
        <f>((1/512*(1024^2)*8)/2048)^2</f>
        <v>64</v>
      </c>
    </row>
    <row r="9" spans="1:5" ht="28.5" x14ac:dyDescent="0.2">
      <c r="A9" s="10">
        <v>5</v>
      </c>
      <c r="B9" s="5" t="s">
        <v>12</v>
      </c>
      <c r="C9" s="6"/>
      <c r="D9" s="7"/>
    </row>
    <row r="10" spans="1:5" ht="28.5" x14ac:dyDescent="0.2">
      <c r="A10" s="10">
        <v>6</v>
      </c>
      <c r="B10" s="5" t="s">
        <v>13</v>
      </c>
      <c r="C10" s="6" t="s">
        <v>32</v>
      </c>
      <c r="D10" s="8">
        <f>LOG(32,2)</f>
        <v>5</v>
      </c>
    </row>
    <row r="11" spans="1:5" ht="57" x14ac:dyDescent="0.2">
      <c r="A11" s="10">
        <v>7</v>
      </c>
      <c r="B11" s="5" t="s">
        <v>14</v>
      </c>
      <c r="C11" s="6" t="s">
        <v>33</v>
      </c>
      <c r="D11" s="8">
        <f>1500/(512000/8/1024)</f>
        <v>24</v>
      </c>
    </row>
    <row r="12" spans="1:5" ht="57" x14ac:dyDescent="0.2">
      <c r="A12" s="10">
        <v>8</v>
      </c>
      <c r="B12" s="5" t="s">
        <v>15</v>
      </c>
      <c r="C12" s="6" t="s">
        <v>34</v>
      </c>
      <c r="D12" s="8">
        <f>(640*480*3*8)/256</f>
        <v>28800</v>
      </c>
      <c r="E12" s="14" t="s">
        <v>16</v>
      </c>
    </row>
    <row r="13" spans="1:5" ht="18" x14ac:dyDescent="0.2">
      <c r="A13" s="10">
        <v>9</v>
      </c>
      <c r="B13" s="5"/>
      <c r="C13" s="6"/>
      <c r="D13" s="8"/>
    </row>
    <row r="14" spans="1:5" ht="18" x14ac:dyDescent="0.2">
      <c r="A14" s="10">
        <v>10</v>
      </c>
      <c r="B14" s="5"/>
      <c r="C14" s="6"/>
      <c r="D14" s="8"/>
    </row>
    <row r="15" spans="1:5" ht="18" x14ac:dyDescent="0.2">
      <c r="A15" s="10">
        <v>11</v>
      </c>
      <c r="B15" s="5"/>
      <c r="C15" s="6"/>
      <c r="D15" s="8"/>
    </row>
    <row r="16" spans="1:5" ht="18" x14ac:dyDescent="0.2">
      <c r="A16" s="10">
        <v>12</v>
      </c>
      <c r="B16" s="5"/>
      <c r="C16" s="6"/>
      <c r="D16" s="8"/>
    </row>
    <row r="17" spans="1:4" ht="18" x14ac:dyDescent="0.2">
      <c r="A17" s="10">
        <v>13</v>
      </c>
      <c r="B17" s="5"/>
      <c r="C17" s="6"/>
      <c r="D17" s="8"/>
    </row>
    <row r="18" spans="1:4" ht="18" x14ac:dyDescent="0.2">
      <c r="A18" s="10">
        <v>14</v>
      </c>
      <c r="B18" s="5"/>
      <c r="C18" s="6"/>
      <c r="D18" s="8"/>
    </row>
    <row r="19" spans="1:4" ht="18" x14ac:dyDescent="0.2">
      <c r="A19" s="10">
        <v>15</v>
      </c>
      <c r="B19" s="5"/>
      <c r="C19" s="6"/>
      <c r="D19" s="8"/>
    </row>
    <row r="20" spans="1:4" ht="18" x14ac:dyDescent="0.2">
      <c r="A20" s="10">
        <v>16</v>
      </c>
      <c r="B20" s="5"/>
      <c r="C20" s="6"/>
      <c r="D20" s="8"/>
    </row>
    <row r="21" spans="1:4" ht="18" x14ac:dyDescent="0.2">
      <c r="A21" s="10">
        <v>17</v>
      </c>
      <c r="B21" s="5"/>
      <c r="C21" s="6"/>
      <c r="D21" s="8"/>
    </row>
    <row r="22" spans="1:4" ht="18" x14ac:dyDescent="0.2">
      <c r="A22" s="10">
        <v>18</v>
      </c>
      <c r="B22" s="5"/>
      <c r="C22" s="6"/>
      <c r="D22" s="8"/>
    </row>
    <row r="23" spans="1:4" ht="18" x14ac:dyDescent="0.2">
      <c r="A23" s="10">
        <v>19</v>
      </c>
      <c r="B23" s="5"/>
      <c r="C23" s="6"/>
      <c r="D23" s="8"/>
    </row>
    <row r="24" spans="1:4" ht="18" x14ac:dyDescent="0.2">
      <c r="A24" s="11">
        <v>20</v>
      </c>
      <c r="B24" s="5"/>
      <c r="C24" s="6"/>
      <c r="D24" s="8"/>
    </row>
    <row r="25" spans="1:4" ht="18" x14ac:dyDescent="0.2">
      <c r="A25" s="11">
        <v>21</v>
      </c>
      <c r="B25" s="9"/>
      <c r="C25" s="6"/>
      <c r="D25" s="8"/>
    </row>
  </sheetData>
  <mergeCells count="1">
    <mergeCell ref="A3:D3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8E50A-9E35-474B-882F-AA6A94A8FD62}">
  <dimension ref="A1:E24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6" sqref="B6"/>
    </sheetView>
  </sheetViews>
  <sheetFormatPr defaultRowHeight="14.25" x14ac:dyDescent="0.2"/>
  <cols>
    <col min="1" max="1" width="9.125" style="4"/>
    <col min="2" max="2" width="59.375" customWidth="1"/>
    <col min="3" max="3" width="22.125" customWidth="1"/>
    <col min="4" max="4" width="21.375" customWidth="1"/>
    <col min="6" max="6" width="12.25" bestFit="1" customWidth="1"/>
    <col min="8" max="8" width="12.25" bestFit="1" customWidth="1"/>
  </cols>
  <sheetData>
    <row r="1" spans="1:5" ht="25.5" x14ac:dyDescent="0.35">
      <c r="A1" s="15" t="s">
        <v>1</v>
      </c>
      <c r="B1" s="15"/>
      <c r="C1" s="15"/>
      <c r="D1" s="15"/>
    </row>
    <row r="2" spans="1:5" ht="31.5" x14ac:dyDescent="0.2">
      <c r="A2" s="1" t="s">
        <v>2</v>
      </c>
      <c r="B2" s="2" t="s">
        <v>3</v>
      </c>
      <c r="C2" s="1" t="s">
        <v>4</v>
      </c>
      <c r="D2" s="1" t="s">
        <v>5</v>
      </c>
    </row>
    <row r="3" spans="1:5" ht="42.75" x14ac:dyDescent="0.2">
      <c r="A3" s="10">
        <v>1</v>
      </c>
      <c r="B3" s="5" t="s">
        <v>17</v>
      </c>
      <c r="C3" s="6" t="s">
        <v>35</v>
      </c>
      <c r="D3" s="7">
        <f>8*80*60*100</f>
        <v>3840000</v>
      </c>
    </row>
    <row r="4" spans="1:5" ht="42.75" x14ac:dyDescent="0.2">
      <c r="A4" s="10">
        <v>2</v>
      </c>
      <c r="B4" s="5" t="s">
        <v>18</v>
      </c>
      <c r="C4" s="6" t="s">
        <v>36</v>
      </c>
      <c r="D4" s="7">
        <f>(60*40*150)/1024</f>
        <v>351.5625</v>
      </c>
    </row>
    <row r="5" spans="1:5" ht="42.75" x14ac:dyDescent="0.2">
      <c r="A5" s="10">
        <v>3</v>
      </c>
      <c r="B5" s="5" t="s">
        <v>19</v>
      </c>
      <c r="C5" s="6" t="s">
        <v>35</v>
      </c>
      <c r="D5" s="7">
        <f>12*(1024^2)/1</f>
        <v>12582912</v>
      </c>
    </row>
    <row r="6" spans="1:5" ht="42.75" x14ac:dyDescent="0.2">
      <c r="A6" s="10">
        <v>4</v>
      </c>
      <c r="B6" s="5" t="s">
        <v>20</v>
      </c>
      <c r="C6" s="6"/>
      <c r="D6" s="7"/>
    </row>
    <row r="7" spans="1:5" ht="42.75" x14ac:dyDescent="0.2">
      <c r="A7" s="10">
        <v>5</v>
      </c>
      <c r="B7" s="5" t="s">
        <v>21</v>
      </c>
      <c r="C7" s="6" t="s">
        <v>41</v>
      </c>
      <c r="D7" s="7">
        <f>(1/4*1024*8)/LOG(16,2)</f>
        <v>512</v>
      </c>
    </row>
    <row r="8" spans="1:5" ht="28.5" x14ac:dyDescent="0.2">
      <c r="A8" s="10">
        <v>6</v>
      </c>
      <c r="B8" s="5" t="s">
        <v>22</v>
      </c>
      <c r="C8" s="6" t="s">
        <v>39</v>
      </c>
      <c r="D8" s="7">
        <f>32/8</f>
        <v>4</v>
      </c>
    </row>
    <row r="9" spans="1:5" ht="42.75" x14ac:dyDescent="0.2">
      <c r="A9" s="10">
        <v>7</v>
      </c>
      <c r="B9" s="5" t="s">
        <v>23</v>
      </c>
      <c r="C9" s="6" t="s">
        <v>40</v>
      </c>
      <c r="D9" s="8">
        <f>12582912/8/1024</f>
        <v>1536</v>
      </c>
      <c r="E9" s="8">
        <f>12582912/8/1024/1024</f>
        <v>1.5</v>
      </c>
    </row>
    <row r="10" spans="1:5" ht="42.75" x14ac:dyDescent="0.2">
      <c r="A10" s="10">
        <v>8</v>
      </c>
      <c r="B10" s="5" t="s">
        <v>23</v>
      </c>
      <c r="C10" s="6" t="s">
        <v>40</v>
      </c>
      <c r="D10" s="8">
        <f>12582912/8/1024</f>
        <v>1536</v>
      </c>
      <c r="E10" s="8">
        <f>12582912/8/1024/1024</f>
        <v>1.5</v>
      </c>
    </row>
    <row r="11" spans="1:5" ht="57" x14ac:dyDescent="0.2">
      <c r="A11" s="10">
        <v>9</v>
      </c>
      <c r="B11" s="5" t="s">
        <v>24</v>
      </c>
      <c r="C11" s="6" t="s">
        <v>38</v>
      </c>
      <c r="D11" s="8">
        <f>6*(1024^3)</f>
        <v>6442450944</v>
      </c>
    </row>
    <row r="12" spans="1:5" ht="57" x14ac:dyDescent="0.2">
      <c r="A12" s="10">
        <v>10</v>
      </c>
      <c r="B12" s="5" t="s">
        <v>25</v>
      </c>
      <c r="C12" s="6" t="s">
        <v>38</v>
      </c>
      <c r="D12" s="8">
        <f>1*1000*(1024^3)</f>
        <v>1073741824000</v>
      </c>
    </row>
    <row r="13" spans="1:5" ht="28.5" x14ac:dyDescent="0.2">
      <c r="A13" s="10">
        <v>11</v>
      </c>
      <c r="B13" s="5" t="s">
        <v>26</v>
      </c>
      <c r="C13" s="6" t="s">
        <v>37</v>
      </c>
      <c r="D13" s="8">
        <f>LOG(((1024^2)*8),2)</f>
        <v>23</v>
      </c>
    </row>
    <row r="14" spans="1:5" ht="18" x14ac:dyDescent="0.2">
      <c r="A14" s="10">
        <v>11</v>
      </c>
      <c r="B14" s="5"/>
      <c r="C14" s="6"/>
      <c r="D14" s="8"/>
    </row>
    <row r="15" spans="1:5" ht="18" x14ac:dyDescent="0.2">
      <c r="A15" s="10">
        <v>12</v>
      </c>
      <c r="B15" s="5"/>
      <c r="C15" s="6"/>
      <c r="D15" s="8"/>
    </row>
    <row r="16" spans="1:5" ht="18" x14ac:dyDescent="0.2">
      <c r="A16" s="10">
        <v>13</v>
      </c>
      <c r="B16" s="5"/>
      <c r="C16" s="6"/>
      <c r="D16" s="8"/>
    </row>
    <row r="17" spans="1:4" ht="18" x14ac:dyDescent="0.2">
      <c r="A17" s="10">
        <v>14</v>
      </c>
      <c r="B17" s="5"/>
      <c r="C17" s="6"/>
      <c r="D17" s="8"/>
    </row>
    <row r="18" spans="1:4" ht="18" x14ac:dyDescent="0.2">
      <c r="A18" s="10">
        <v>15</v>
      </c>
      <c r="B18" s="5"/>
      <c r="C18" s="6"/>
      <c r="D18" s="8"/>
    </row>
    <row r="19" spans="1:4" ht="18" x14ac:dyDescent="0.2">
      <c r="A19" s="10">
        <v>16</v>
      </c>
      <c r="B19" s="5"/>
      <c r="C19" s="6"/>
      <c r="D19" s="8"/>
    </row>
    <row r="20" spans="1:4" ht="18" x14ac:dyDescent="0.2">
      <c r="A20" s="10">
        <v>17</v>
      </c>
      <c r="B20" s="5"/>
      <c r="C20" s="6"/>
      <c r="D20" s="8"/>
    </row>
    <row r="21" spans="1:4" ht="18" x14ac:dyDescent="0.2">
      <c r="A21" s="10">
        <v>18</v>
      </c>
      <c r="B21" s="5"/>
      <c r="C21" s="6"/>
      <c r="D21" s="8"/>
    </row>
    <row r="22" spans="1:4" ht="18" x14ac:dyDescent="0.2">
      <c r="A22" s="10">
        <v>19</v>
      </c>
      <c r="B22" s="5"/>
      <c r="C22" s="6"/>
      <c r="D22" s="8"/>
    </row>
    <row r="23" spans="1:4" ht="18" x14ac:dyDescent="0.2">
      <c r="A23" s="11">
        <v>20</v>
      </c>
      <c r="B23" s="5"/>
      <c r="C23" s="6"/>
      <c r="D23" s="8"/>
    </row>
    <row r="24" spans="1:4" ht="18" x14ac:dyDescent="0.2">
      <c r="A24" s="11">
        <v>21</v>
      </c>
      <c r="B24" s="9"/>
      <c r="C24" s="6"/>
      <c r="D24" s="8"/>
    </row>
  </sheetData>
  <mergeCells count="1">
    <mergeCell ref="A1:D1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A E A A B Q S w M E F A A C A A g A z w N 5 T 5 f I C S y o A A A A + Q A A A B I A H A B D b 2 5 m a W c v U G F j a 2 F n Z S 5 4 b W w g o h g A K K A U A A A A A A A A A A A A A A A A A A A A A A A A A A A A h Y 9 N D o I w G E S v Q r q n L S W i I R 9 l 4 V Y S o 9 G 4 J V i h E Y r p j + V u L j y S V 5 B E U X c u Z / I m e f O 4 3 S E f u j a 4 C m 1 k r z I U Y Y o C o a r + K F W d I W d P 4 Q L l H N Z l d S 5 r E Y y w M u l g Z I Y a a y 8 p I d 5 7 7 G P c 6 5 o w S i N y K F b b q h F d G U p l b K k q g T 6 r 4 / 8 V 4 r B / y X C G k w T P 4 n m C o 4 Q x I F M P h V R f h o 3 K m A L 5 K W H p W u u 0 4 N q F m x 2 Q K Q J 5 3 + B P U E s D B B Q A A g A I A M 8 D e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A 3 l P y 7 n F 7 C Y B A A A m A g A A E w A c A E Z v c m 1 1 b G F z L 1 N l Y 3 R p b 2 4 x L m 0 g o h g A K K A U A A A A A A A A A A A A A A A A A A A A A A A A A A A A j d B B S 8 M w F A f w e 6 H f 4 R E v G 4 R C p 9 P h 6 K n T o y C b J + u h 6 5 5 a S J P R p O o Y A / X i w S + w i 9 9 h H s Q p T r / C 6 z c y o 4 g y K B g I S f g l v P + L x s S k S k K / W v 2 u 6 7 i O v o x z H M E W o y d a 0 D N 9 l r f g M w h A o H E d s I P m 5 V 1 5 b + G B V r S k d 2 u h v v J 6 K i k y l K Z x m A r 0 Q i W N P e g G C / e j E 4 2 5 j s Z x I e K o p 6 6 l U P F I R 3 8 L e O b G s C Y / 7 a F I s 9 R g H j B g H E I l i k z q o M P h Q C Z q l M q L w G + 1 f Q 7 H h T L Y N x O B w e / W O 1 I S z 5 q 8 y m l b m N M r f d C L z b m e q / K R 3 s B G X 9 L X u q N B P L R v B n k s 9 b n K s 6 r Y Y D J G 3 d j s k U + n r H L f x j L 2 D s g i G 2 I + 4 / A j r V r Z r p W d W m n X y m 6 t 7 N V K Z 0 N m T d d J 5 X / + q f s N U E s B A i 0 A F A A C A A g A z w N 5 T 5 f I C S y o A A A A + Q A A A B I A A A A A A A A A A A A A A A A A A A A A A E N v b m Z p Z y 9 Q Y W N r Y W d l L n h t b F B L A Q I t A B Q A A g A I A M 8 D e U 8 P y u m r p A A A A O k A A A A T A A A A A A A A A A A A A A A A A P Q A A A B b Q 2 9 u d G V u d F 9 U e X B l c 1 0 u e G 1 s U E s B A i 0 A F A A C A A g A z w N 5 T 8 u 5 x e w m A Q A A J g I A A B M A A A A A A A A A A A A A A A A A 5 Q E A A E Z v c m 1 1 b G F z L 1 N l Y 3 R p b 2 4 x L m 1 Q S w U G A A A A A A M A A w D C A A A A W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g 0 A A A A A A A D o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C M C V E M C V C M S V E M C V C R S V E M S U 4 M C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y N F Q y M T o y O T o 1 O C 4 x M T k x N z A 1 W i I g L z 4 8 R W 5 0 c n k g V H l w Z T 0 i R m l s b E N v b H V t b l R 5 c G V z I i B W Y W x 1 Z T 0 i c 0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n d C w 0 L H Q v t G A I D E v 0 J j Q t 9 C 8 0 L X Q v d C 1 0 L 3 Q v d G L 0 L k g 0 Y L Q u N C / L n t D b 2 x 1 b W 4 x L D B 9 J n F 1 b 3 Q 7 L C Z x d W 9 0 O 1 N l Y 3 R p b 2 4 x L 9 C d 0 L D Q s d C + 0 Y A g M S / Q m N C 3 0 L z Q t d C 9 0 L X Q v d C 9 0 Y v Q u S D R g t C 4 0 L 8 u e 0 N v b H V t b j I s M X 0 m c X V v d D s s J n F 1 b 3 Q 7 U 2 V j d G l v b j E v 0 J 3 Q s N C x 0 L 7 R g C A x L 9 C Y 0 L f Q v N C 1 0 L 3 Q t d C 9 0 L 3 R i 9 C 5 I N G C 0 L j Q v y 5 7 Q 2 9 s d W 1 u M y w y f S Z x d W 9 0 O y w m c X V v d D t T Z W N 0 a W 9 u M S / Q n d C w 0 L H Q v t G A I D E v 0 J j Q t 9 C 8 0 L X Q v d C 1 0 L 3 Q v d G L 0 L k g 0 Y L Q u N C / L n t D b 2 x 1 b W 4 0 L D N 9 J n F 1 b 3 Q 7 L C Z x d W 9 0 O 1 N l Y 3 R p b 2 4 x L 9 C d 0 L D Q s d C + 0 Y A g M S / Q m N C 3 0 L z Q t d C 9 0 L X Q v d C 9 0 Y v Q u S D R g t C 4 0 L 8 u e 0 N v b H V t b j U s N H 0 m c X V v d D s s J n F 1 b 3 Q 7 U 2 V j d G l v b j E v 0 J 3 Q s N C x 0 L 7 R g C A x L 9 C Y 0 L f Q v N C 1 0 L 3 Q t d C 9 0 L 3 R i 9 C 5 I N G C 0 L j Q v y 5 7 Q 2 9 s d W 1 u N i w 1 f S Z x d W 9 0 O y w m c X V v d D t T Z W N 0 a W 9 u M S / Q n d C w 0 L H Q v t G A I D E v 0 J j Q t 9 C 8 0 L X Q v d C 1 0 L 3 Q v d G L 0 L k g 0 Y L Q u N C / L n t D b 2 x 1 b W 4 3 L D Z 9 J n F 1 b 3 Q 7 L C Z x d W 9 0 O 1 N l Y 3 R p b 2 4 x L 9 C d 0 L D Q s d C + 0 Y A g M S / Q m N C 3 0 L z Q t d C 9 0 L X Q v d C 9 0 Y v Q u S D R g t C 4 0 L 8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0 J 3 Q s N C x 0 L 7 R g C A x L 9 C Y 0 L f Q v N C 1 0 L 3 Q t d C 9 0 L 3 R i 9 C 5 I N G C 0 L j Q v y 5 7 Q 2 9 s d W 1 u M S w w f S Z x d W 9 0 O y w m c X V v d D t T Z W N 0 a W 9 u M S / Q n d C w 0 L H Q v t G A I D E v 0 J j Q t 9 C 8 0 L X Q v d C 1 0 L 3 Q v d G L 0 L k g 0 Y L Q u N C / L n t D b 2 x 1 b W 4 y L D F 9 J n F 1 b 3 Q 7 L C Z x d W 9 0 O 1 N l Y 3 R p b 2 4 x L 9 C d 0 L D Q s d C + 0 Y A g M S / Q m N C 3 0 L z Q t d C 9 0 L X Q v d C 9 0 Y v Q u S D R g t C 4 0 L 8 u e 0 N v b H V t b j M s M n 0 m c X V v d D s s J n F 1 b 3 Q 7 U 2 V j d G l v b j E v 0 J 3 Q s N C x 0 L 7 R g C A x L 9 C Y 0 L f Q v N C 1 0 L 3 Q t d C 9 0 L 3 R i 9 C 5 I N G C 0 L j Q v y 5 7 Q 2 9 s d W 1 u N C w z f S Z x d W 9 0 O y w m c X V v d D t T Z W N 0 a W 9 u M S / Q n d C w 0 L H Q v t G A I D E v 0 J j Q t 9 C 8 0 L X Q v d C 1 0 L 3 Q v d G L 0 L k g 0 Y L Q u N C / L n t D b 2 x 1 b W 4 1 L D R 9 J n F 1 b 3 Q 7 L C Z x d W 9 0 O 1 N l Y 3 R p b 2 4 x L 9 C d 0 L D Q s d C + 0 Y A g M S / Q m N C 3 0 L z Q t d C 9 0 L X Q v d C 9 0 Y v Q u S D R g t C 4 0 L 8 u e 0 N v b H V t b j Y s N X 0 m c X V v d D s s J n F 1 b 3 Q 7 U 2 V j d G l v b j E v 0 J 3 Q s N C x 0 L 7 R g C A x L 9 C Y 0 L f Q v N C 1 0 L 3 Q t d C 9 0 L 3 R i 9 C 5 I N G C 0 L j Q v y 5 7 Q 2 9 s d W 1 u N y w 2 f S Z x d W 9 0 O y w m c X V v d D t T Z W N 0 a W 9 u M S / Q n d C w 0 L H Q v t G A I D E v 0 J j Q t 9 C 8 0 L X Q v d C 1 0 L 3 Q v d G L 0 L k g 0 Y L Q u N C /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U Q l R D A l Q j A l R D A l Q j E l R D A l Q k U l R D E l O D A l M j A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C M C V E M C V C M S V E M C V C R S V E M S U 4 M C U y M D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m d D 0 e x 4 8 t J m 0 d i / P b p 0 d g A A A A A A g A A A A A A E G Y A A A A B A A A g A A A A k 9 3 i v J + B a f g u + Y W c H K j N a V j 2 q F g S y E 4 H i z B V P 9 u C d N k A A A A A D o A A A A A C A A A g A A A A s x C n I i x Z n h 0 q R 8 t o i / q v i k c M c J h C 9 V y p j 6 X R c + 2 v d K V Q A A A A L O X Y D 0 q S W o l u 7 6 W D 0 G 4 z V n 9 1 9 G S 8 p W y M r 7 O p 4 H 1 P R y c B P E g J Q a h x s c 8 z I i I 4 x 7 e D k 1 X A f f k 2 T F c f 1 a Z v g K F H M a V W b L 7 y d y B x v b O v a 7 x r Y P F A A A A A 3 X a I w c 8 M F 0 K r U 9 l g N I P 5 B g 4 y h M V Q z d X o / H 2 X q W / J N B 9 7 8 w l E M g I t 2 k J m H 4 S S E f y V o Z V R r Y t q 2 N G s z s + M O f 6 S h g = = < / D a t a M a s h u p > 
</file>

<file path=customXml/itemProps1.xml><?xml version="1.0" encoding="utf-8"?>
<ds:datastoreItem xmlns:ds="http://schemas.openxmlformats.org/officeDocument/2006/customXml" ds:itemID="{AD5C792B-693D-4AE2-A9F7-35946F1E87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Информация</vt:lpstr>
      <vt:lpstr>Алфавит</vt:lpstr>
      <vt:lpstr>Объем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Павел Музычкин</dc:creator>
  <cp:keywords/>
  <dc:description/>
  <cp:lastModifiedBy>Hai Hoang</cp:lastModifiedBy>
  <cp:revision/>
  <dcterms:created xsi:type="dcterms:W3CDTF">2019-11-22T09:20:45Z</dcterms:created>
  <dcterms:modified xsi:type="dcterms:W3CDTF">2019-11-29T12:23:35Z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74e9ba21-2ff9-47d8-b3a6-dd456853b6f8</vt:lpwstr>
  </property>
</Properties>
</file>