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tri computer\msi\Big data\esercizi\"/>
    </mc:Choice>
  </mc:AlternateContent>
  <xr:revisionPtr revIDLastSave="0" documentId="8_{25638F68-9ECD-47A9-912F-211BBF35470E}" xr6:coauthVersionLast="47" xr6:coauthVersionMax="47" xr10:uidLastSave="{00000000-0000-0000-0000-000000000000}"/>
  <bookViews>
    <workbookView xWindow="-108" yWindow="-108" windowWidth="23256" windowHeight="12576" xr2:uid="{79EF25E8-3D43-4AB8-B98D-2E793250463F}"/>
  </bookViews>
  <sheets>
    <sheet name="Kolmogorov-Smirn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B15" i="1"/>
  <c r="G3" i="1" s="1"/>
  <c r="H3" i="1" s="1"/>
  <c r="B16" i="1"/>
  <c r="G13" i="1" l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15" i="1" s="1"/>
  <c r="H17" i="1" s="1"/>
</calcChain>
</file>

<file path=xl/sharedStrings.xml><?xml version="1.0" encoding="utf-8"?>
<sst xmlns="http://schemas.openxmlformats.org/spreadsheetml/2006/main" count="12" uniqueCount="12">
  <si>
    <t>* NB: ordinato crescente</t>
  </si>
  <si>
    <t>Valore Critico Oracolo (n=11, alpha=0,05)</t>
  </si>
  <si>
    <t>Dev. Std</t>
  </si>
  <si>
    <t>Distanza max KS</t>
  </si>
  <si>
    <t>Media</t>
  </si>
  <si>
    <t>Distanza</t>
  </si>
  <si>
    <t>Reale</t>
  </si>
  <si>
    <t>Atteso</t>
  </si>
  <si>
    <t>Cumulativo</t>
  </si>
  <si>
    <t>Dataset2: QI M</t>
  </si>
  <si>
    <t>Dataset: QI F *</t>
  </si>
  <si>
    <t>Verifichiamo se Dataset1 è distribuito normalmente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</si>
</sst>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13131"/>
      <name val="Arial"/>
      <family val="2"/>
    </font>
    <font>
      <i/>
      <sz val="12"/>
      <color rgb="FF313131"/>
      <name val="Arial"/>
      <family val="2"/>
    </font>
    <font>
      <b/>
      <sz val="18"/>
      <color theme="1"/>
      <name val="Arial"/>
      <family val="2"/>
    </font>
    <font>
      <sz val="12"/>
      <color theme="0" tint="-0.14999847407452621"/>
      <name val="Arial"/>
      <family val="2"/>
    </font>
    <font>
      <b/>
      <sz val="12"/>
      <color theme="1"/>
      <name val="Arial"/>
      <family val="2"/>
    </font>
    <font>
      <b/>
      <sz val="12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0" fontId="6" fillId="0" borderId="0" xfId="1" applyNumberFormat="1" applyFont="1" applyFill="1" applyBorder="1"/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7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2" fontId="2" fillId="0" borderId="1" xfId="0" applyNumberFormat="1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2" fontId="7" fillId="0" borderId="4" xfId="0" applyNumberFormat="1" applyFont="1" applyBorder="1"/>
    <xf numFmtId="165" fontId="3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2" fontId="2" fillId="0" borderId="6" xfId="0" applyNumberFormat="1" applyFont="1" applyBorder="1"/>
    <xf numFmtId="0" fontId="3" fillId="0" borderId="8" xfId="0" applyFont="1" applyBorder="1"/>
    <xf numFmtId="166" fontId="2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3" borderId="0" xfId="0" applyFont="1" applyFill="1"/>
    <xf numFmtId="0" fontId="7" fillId="3" borderId="0" xfId="0" applyFont="1" applyFill="1"/>
  </cellXfs>
  <cellStyles count="2">
    <cellStyle name="Normale" xfId="0" builtinId="0"/>
    <cellStyle name="Percentual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'Kolmogorov-Smirnov'!$B$3:$B$13</c:f>
              <c:numCache>
                <c:formatCode>General</c:formatCode>
                <c:ptCount val="11"/>
                <c:pt idx="0">
                  <c:v>114</c:v>
                </c:pt>
                <c:pt idx="1">
                  <c:v>117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126</c:v>
                </c:pt>
                <c:pt idx="8">
                  <c:v>130</c:v>
                </c:pt>
                <c:pt idx="9">
                  <c:v>130</c:v>
                </c:pt>
                <c:pt idx="10">
                  <c:v>139</c:v>
                </c:pt>
              </c:numCache>
            </c:numRef>
          </c:xVal>
          <c:yVal>
            <c:numRef>
              <c:f>'Kolmogorov-Smirnov'!$F$3:$F$13</c:f>
              <c:numCache>
                <c:formatCode>0.0000</c:formatCode>
                <c:ptCount val="11"/>
                <c:pt idx="0">
                  <c:v>0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0.54545454545454541</c:v>
                </c:pt>
                <c:pt idx="7">
                  <c:v>0.63636363636363635</c:v>
                </c:pt>
                <c:pt idx="8">
                  <c:v>0.72727272727272729</c:v>
                </c:pt>
                <c:pt idx="9">
                  <c:v>0.81818181818181823</c:v>
                </c:pt>
                <c:pt idx="10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7-4A6C-B517-38E50965EE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'Kolmogorov-Smirnov'!$B$3:$B$13</c:f>
              <c:numCache>
                <c:formatCode>General</c:formatCode>
                <c:ptCount val="11"/>
                <c:pt idx="0">
                  <c:v>114</c:v>
                </c:pt>
                <c:pt idx="1">
                  <c:v>117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126</c:v>
                </c:pt>
                <c:pt idx="8">
                  <c:v>130</c:v>
                </c:pt>
                <c:pt idx="9">
                  <c:v>130</c:v>
                </c:pt>
                <c:pt idx="10">
                  <c:v>139</c:v>
                </c:pt>
              </c:numCache>
            </c:numRef>
          </c:xVal>
          <c:yVal>
            <c:numRef>
              <c:f>'Kolmogorov-Smirnov'!$G$3:$G$13</c:f>
              <c:numCache>
                <c:formatCode>0.0000</c:formatCode>
                <c:ptCount val="11"/>
                <c:pt idx="0">
                  <c:v>9.7174213682910876E-2</c:v>
                </c:pt>
                <c:pt idx="1">
                  <c:v>0.18888431789288498</c:v>
                </c:pt>
                <c:pt idx="2">
                  <c:v>0.27265250403064822</c:v>
                </c:pt>
                <c:pt idx="3">
                  <c:v>0.32053331639308896</c:v>
                </c:pt>
                <c:pt idx="4">
                  <c:v>0.32053331639308896</c:v>
                </c:pt>
                <c:pt idx="5">
                  <c:v>0.37160493885730583</c:v>
                </c:pt>
                <c:pt idx="6">
                  <c:v>0.37160493885730583</c:v>
                </c:pt>
                <c:pt idx="7">
                  <c:v>0.64259591554765505</c:v>
                </c:pt>
                <c:pt idx="8">
                  <c:v>0.8211654765044174</c:v>
                </c:pt>
                <c:pt idx="9">
                  <c:v>0.8211654765044174</c:v>
                </c:pt>
                <c:pt idx="10">
                  <c:v>0.98489161119436797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7-4A6C-B517-38E50965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08735"/>
        <c:axId val="594610895"/>
      </c:scatterChart>
      <c:valAx>
        <c:axId val="594608735"/>
        <c:scaling>
          <c:orientation val="minMax"/>
          <c:max val="15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610895"/>
        <c:crosses val="autoZero"/>
        <c:crossBetween val="midCat"/>
      </c:valAx>
      <c:valAx>
        <c:axId val="594610895"/>
        <c:scaling>
          <c:orientation val="minMax"/>
          <c:max val="1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60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215896</xdr:colOff>
      <xdr:row>0</xdr:row>
      <xdr:rowOff>67732</xdr:rowOff>
    </xdr:from>
    <xdr:ext cx="5367617" cy="4504267"/>
    <xdr:pic>
      <xdr:nvPicPr>
        <xdr:cNvPr id="2" name="Immagine 1" descr="critical values for kolmogorov-smirnov test in Excel">
          <a:extLst>
            <a:ext uri="{FF2B5EF4-FFF2-40B4-BE49-F238E27FC236}">
              <a16:creationId xmlns:a16="http://schemas.microsoft.com/office/drawing/2014/main" id="{5C785E10-D355-4A4E-8EAD-B1EFAD519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2536" y="67732"/>
          <a:ext cx="5367617" cy="450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81003</xdr:colOff>
      <xdr:row>11</xdr:row>
      <xdr:rowOff>160919</xdr:rowOff>
    </xdr:from>
    <xdr:ext cx="388440" cy="216539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put penna 2">
              <a:extLst>
                <a:ext uri="{FF2B5EF4-FFF2-40B4-BE49-F238E27FC236}">
                  <a16:creationId xmlns:a16="http://schemas.microsoft.com/office/drawing/2014/main" id="{7C9E9E6F-619F-4555-8398-3F9582E0A09E}"/>
                </a:ext>
              </a:extLst>
            </xdr14:cNvPr>
            <xdr14:cNvContentPartPr/>
          </xdr14:nvContentPartPr>
          <xdr14:nvPr macro=""/>
          <xdr14:xfrm>
            <a:off x="10130936" y="2413052"/>
            <a:ext cx="388440" cy="231480"/>
          </xdr14:xfrm>
        </xdr:contentPart>
      </mc:Choice>
      <mc:Fallback xmlns="">
        <xdr:pic>
          <xdr:nvPicPr>
            <xdr:cNvPr id="3" name="Input penna 2">
              <a:extLst>
                <a:ext uri="{FF2B5EF4-FFF2-40B4-BE49-F238E27FC236}">
                  <a16:creationId xmlns:a16="http://schemas.microsoft.com/office/drawing/2014/main" id="{42EF8EFA-209C-E978-ADD7-ADF7595D510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122296" y="2404052"/>
              <a:ext cx="406080" cy="249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9923</xdr:colOff>
      <xdr:row>1</xdr:row>
      <xdr:rowOff>29319</xdr:rowOff>
    </xdr:from>
    <xdr:ext cx="508320" cy="240934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put penna 3">
              <a:extLst>
                <a:ext uri="{FF2B5EF4-FFF2-40B4-BE49-F238E27FC236}">
                  <a16:creationId xmlns:a16="http://schemas.microsoft.com/office/drawing/2014/main" id="{72033D3C-64EE-4AF5-927C-A2EEA2876F46}"/>
                </a:ext>
              </a:extLst>
            </xdr14:cNvPr>
            <xdr14:cNvContentPartPr/>
          </xdr14:nvContentPartPr>
          <xdr14:nvPr macro=""/>
          <xdr14:xfrm>
            <a:off x="12549056" y="249452"/>
            <a:ext cx="508320" cy="254880"/>
          </xdr14:xfrm>
        </xdr:contentPart>
      </mc:Choice>
      <mc:Fallback xmlns="">
        <xdr:pic>
          <xdr:nvPicPr>
            <xdr:cNvPr id="4" name="Input penna 3">
              <a:extLst>
                <a:ext uri="{FF2B5EF4-FFF2-40B4-BE49-F238E27FC236}">
                  <a16:creationId xmlns:a16="http://schemas.microsoft.com/office/drawing/2014/main" id="{FEE49CAE-DEC7-D09D-765B-DF056922121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540056" y="240812"/>
              <a:ext cx="525960" cy="272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743896</xdr:colOff>
      <xdr:row>11</xdr:row>
      <xdr:rowOff>168839</xdr:rowOff>
    </xdr:from>
    <xdr:ext cx="667859" cy="207539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put penna 4">
              <a:extLst>
                <a:ext uri="{FF2B5EF4-FFF2-40B4-BE49-F238E27FC236}">
                  <a16:creationId xmlns:a16="http://schemas.microsoft.com/office/drawing/2014/main" id="{E299EB3E-2EE9-4FB5-82BB-3D83CA365059}"/>
                </a:ext>
              </a:extLst>
            </xdr14:cNvPr>
            <xdr14:cNvContentPartPr/>
          </xdr14:nvContentPartPr>
          <xdr14:nvPr macro=""/>
          <xdr14:xfrm>
            <a:off x="12453296" y="2420972"/>
            <a:ext cx="672840" cy="222480"/>
          </xdr14:xfrm>
        </xdr:contentPart>
      </mc:Choice>
      <mc:Fallback xmlns="">
        <xdr:pic>
          <xdr:nvPicPr>
            <xdr:cNvPr id="5" name="Input penna 4">
              <a:extLst>
                <a:ext uri="{FF2B5EF4-FFF2-40B4-BE49-F238E27FC236}">
                  <a16:creationId xmlns:a16="http://schemas.microsoft.com/office/drawing/2014/main" id="{B666A502-888D-7269-B3CD-C34FCEF356A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444296" y="2412332"/>
              <a:ext cx="690480" cy="24012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4</xdr:col>
      <xdr:colOff>0</xdr:colOff>
      <xdr:row>17</xdr:row>
      <xdr:rowOff>76200</xdr:rowOff>
    </xdr:from>
    <xdr:to>
      <xdr:col>8</xdr:col>
      <xdr:colOff>0</xdr:colOff>
      <xdr:row>30</xdr:row>
      <xdr:rowOff>186266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2ACA71-B0DE-4C8F-A8ED-77F27DFB6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5T08:07:41.7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260 35 24575,'-18'0'0,"-4"0"0,-1 0 0,5 0 0,7 1 0,5 3 0,-1 2 0,-2 3 0,-2 1 0,2-1 0,1 2 0,3-1 0,0 0 0,2-3 0,-1-3 0,2-1 0,0 0 0,2 1 0,-1 4 0,-4 6 0,-3 5 0,-4 5 0,-1 2 0,-1 1 0,0-1 0,2-2 0,2-4 0,4-6 0,5-4 0,3-3 0,6 2 0,3 3 0,3 6 0,3 2 0,2 1 0,4-1 0,5-3 0,4-4 0,4-3 0,3-4 0,-2-1 0,0 0 0,3 3 0,4 1 0,2 2 0,2 0 0,-4-1 0,-4-1 0,-6-2 0,-4 1 0,-2 0 0,-1 2 0,-2-2 0,-1 1 0,0-2 0,2 0 0,4 0 0,0-1 0,1-2 0,-3-2 0,-6-2 0,-5 0 0,-3-1 0,-2-1 0,-3-3 0,0-4 0,0-1 0,-1 0 0,0 0 0,-1-1 0,1-5 0,2-4 0,0 0 0,0 3 0,-4 4 0,-3 1 0,-2-4 0,1-9 0,1-5 0,1-3 0,0 3 0,-4 1 0,-9-3 0,-9-9 0,-11-11 0,-7-1 0,0 7 0,2 13 0,4 15 0,2 5 0,1 1 0,-1 2 0,2 3 0,3 3 0,2 2 0,1 2 0,-7 0 0,-9 0 0,-4 0 0,0 0 0,7 0 0,9 0 0,8 0 0,2 3 0,-1 0 0,-3 2 0,0 0 0,1-3 0,3-1 0,3 0 0,-2 1 0,-4 1 0,-5 0 0,-4 0 0,4-4 0,6-6 0,9 4 0,5-3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5T08:07:41.7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1 679 24575,'16'0'0,"6"0"0,17 0 0,10 0 0,8 0 0,1 0 0,-3 0 0,1 0 0,3 0 0,3 0 0,0 0 0,-6 4 0,-6 1 0,-9 2 0,-6 0 0,-5-4 0,0-1 0,1-1 0,4-1 0,1 0 0,0 0 0,2 0 0,0-3 0,2-3 0,1-4 0,5-5 0,3-5 0,0-4 0,-5-2 0,-11 1 0,-9 3 0,-9-2 0,-4-3 0,-2-11 0,1-8 0,1-3 0,1 0 0,-2 7 0,-3 5 0,-2 2 0,-3-1 0,0-1 0,-2 1 0,-5 5 0,-7 8 0,-8 10 0,-9 4 0,-5 4 0,-8 3 0,-10 0 0,-12 2 0,-9 0 0,-5 0 0,4 0 0,6-4 0,7 0 0,5 0 0,4 1 0,4 4 0,7 3 0,5 1 0,1 0 0,-4-1 0,-5-2 0,0 2 0,5 3 0,11 4 0,9 4 0,4 2 0,-1 4 0,-3 6 0,-6 8 0,-7 10 0,-5 10 0,-3 4 0,6-6 0,7-13 0,9-12 0,9-15 0,5-3 0,4-7 0,0 3 0,0 5 0,-4 8 0,-3 9 0,-2 6 0,-2 0 0,4-6 0,4-8 0,1-9 0,2-5 0,0-3 0,0 1 0,0-1 0,0 1 0,0-1 0,1 1 0,-1-2 0,0-1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5T08:07:41.7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304 39 24575,'-22'0'0,"5"0"0,5 2 0,7 2 0,4 2 0,0 1 0,-2 2 0,-6 1 0,-7 2 0,-7 3 0,-3 1 0,3-3 0,3-1 0,10-6 0,2 0 0,5 0 0,-1 2 0,-4 2 0,-1-1 0,-1 1 0,-1-1 0,2 3 0,-1 2 0,-1 1 0,0 0 0,1-4 0,3-3 0,4-2 0,1-2 0,2 1 0,0 2 0,2 1 0,2 2 0,3 5 0,4 6 0,1 3 0,0 0 0,2-5 0,-1-4 0,1-2 0,3 1 0,6 1 0,1 1 0,0-1 0,-4-3 0,-2-3 0,-1-1 0,1-1 0,3 0 0,2 0 0,1-3 0,0-1 0,0-3 0,2 0 0,3 0 0,5 0 0,3 0 0,0 0 0,1 0 0,-3 0 0,0 0 0,1 0 0,1 0 0,-4 0 0,-2 2 0,-3 0 0,0-1 0,-2 1 0,-2-2 0,-2 0 0,-1 0 0,1 1 0,1 2 0,0 0 0,-1 1 0,0-3 0,0 0 0,1-1 0,0 2 0,0-1 0,-1 1 0,1 1 0,1-1 0,0-1 0,1 2 0,1-1 0,0 0 0,-1 1 0,1-1 0,-1 0 0,-1-2 0,0 0 0,-1 0 0,-1 0 0,-2 0 0,1 0 0,-3 0 0,0 0 0,0 0 0,4-3 0,3-3 0,0-3 0,0-1 0,-1-2 0,0 0 0,3-2 0,1 0 0,-2-2 0,-4 0 0,-4-1 0,-5 0 0,-4 1 0,0-1 0,-4-2 0,-1 0 0,-2-2 0,-1-2 0,-1-1 0,0-4 0,-2-3 0,-2-5 0,-2-3 0,-4-2 0,-2 3 0,-2 7 0,-4 10 0,-2 10 0,-1 5 0,1 4 0,2 2 0,-3 0 0,2 0 0,-1-2 0,2 0 0,2-1 0,0 0 0,3 1 0,0 1 0,2 1 0,-1 0 0,-4 0 0,-4 0 0,-2 0 0,-1 0 0,0 2 0,-2 2 0,-1 1 0,-2 0 0,0-2 0,2-1 0,0 0 0,2 0 0,0-1 0,0-1 0,1 0 0,1 0 0,2 0 0,-2 0 0,-2 0 0,-4 0 0,-3 0 0,-2 0 0,-1 0 0,1 0 0,-3 0 0,1 0 0,1-1 0,1-1 0,4 0 0,1 0 0,4 2 0,0 0 0,-2 0 0,0 0 0,0 0 0,1 0 0,3 0 0,1 0 0,-2 0 0,1 0 0,-2 0 0,2 0 0,5 0 0,4 0 0,5-1 0,2-2 0,-1-3 0,-2-2 0,-3 1 0,-1 1 0,5 2 0,1 3 0,4 1 0,0-1 0,-1-1 0,2-1 0,-1-1 0,3 1 0,-2 0 0,1 2 0,0 1 0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3207-E278-48B3-B758-22ACEFED64B2}">
  <dimension ref="B1:I55"/>
  <sheetViews>
    <sheetView tabSelected="1" zoomScale="85" zoomScaleNormal="85" workbookViewId="0">
      <selection activeCell="I16" sqref="I16"/>
    </sheetView>
  </sheetViews>
  <sheetFormatPr defaultColWidth="10.796875" defaultRowHeight="15" x14ac:dyDescent="0.25"/>
  <cols>
    <col min="1" max="1" width="4.296875" style="1" customWidth="1"/>
    <col min="2" max="2" width="18.19921875" style="1" customWidth="1"/>
    <col min="3" max="3" width="17.19921875" style="1" customWidth="1"/>
    <col min="4" max="4" width="4.796875" style="1" customWidth="1"/>
    <col min="5" max="5" width="14.296875" style="1" customWidth="1"/>
    <col min="6" max="6" width="14.69921875" style="1" customWidth="1"/>
    <col min="7" max="7" width="16.296875" style="1" customWidth="1"/>
    <col min="8" max="8" width="16.796875" style="1" bestFit="1" customWidth="1"/>
    <col min="9" max="9" width="4.5" style="1" customWidth="1"/>
    <col min="10" max="10" width="4" style="1" customWidth="1"/>
    <col min="11" max="16384" width="10.796875" style="1"/>
  </cols>
  <sheetData>
    <row r="1" spans="2:8" s="1" customFormat="1" ht="16.2" thickBot="1" x14ac:dyDescent="0.35">
      <c r="E1" s="47" t="s">
        <v>11</v>
      </c>
      <c r="F1" s="46"/>
      <c r="G1" s="46"/>
      <c r="H1" s="46"/>
    </row>
    <row r="2" spans="2:8" s="1" customFormat="1" ht="16.2" thickBot="1" x14ac:dyDescent="0.35">
      <c r="B2" s="45" t="s">
        <v>10</v>
      </c>
      <c r="C2" s="44" t="s">
        <v>9</v>
      </c>
      <c r="E2" s="43" t="s">
        <v>8</v>
      </c>
      <c r="F2" s="42" t="s">
        <v>7</v>
      </c>
      <c r="G2" s="42" t="s">
        <v>6</v>
      </c>
      <c r="H2" s="41" t="s">
        <v>5</v>
      </c>
    </row>
    <row r="3" spans="2:8" s="1" customFormat="1" x14ac:dyDescent="0.25">
      <c r="B3" s="40">
        <v>114</v>
      </c>
      <c r="C3" s="39">
        <v>116</v>
      </c>
      <c r="E3" s="38">
        <v>1</v>
      </c>
      <c r="F3" s="37">
        <f>(E3-1)/COUNTA($B$3:$B$13)</f>
        <v>0</v>
      </c>
      <c r="G3" s="37">
        <f>NORMDIST(B3,$B$15,$B$16,TRUE)</f>
        <v>9.7174213682910876E-2</v>
      </c>
      <c r="H3" s="36">
        <f>ABS(G3-F3)</f>
        <v>9.7174213682910876E-2</v>
      </c>
    </row>
    <row r="4" spans="2:8" s="1" customFormat="1" x14ac:dyDescent="0.25">
      <c r="B4" s="35">
        <v>117</v>
      </c>
      <c r="C4" s="34">
        <v>118</v>
      </c>
      <c r="E4" s="33">
        <f>E3+1</f>
        <v>2</v>
      </c>
      <c r="F4" s="32">
        <f>(E4-1)/COUNTA($B$3:$B$13)</f>
        <v>9.0909090909090912E-2</v>
      </c>
      <c r="G4" s="32">
        <f>NORMDIST(B4,$B$15,$B$16,TRUE)</f>
        <v>0.18888431789288498</v>
      </c>
      <c r="H4" s="31">
        <f>ABS(G4-F4)</f>
        <v>9.7975226983794073E-2</v>
      </c>
    </row>
    <row r="5" spans="2:8" s="1" customFormat="1" x14ac:dyDescent="0.25">
      <c r="B5" s="35">
        <v>119</v>
      </c>
      <c r="C5" s="34">
        <v>130</v>
      </c>
      <c r="E5" s="33">
        <f>E4+1</f>
        <v>3</v>
      </c>
      <c r="F5" s="32">
        <f>(E5-1)/COUNTA($B$3:$B$13)</f>
        <v>0.18181818181818182</v>
      </c>
      <c r="G5" s="32">
        <f>NORMDIST(B5,$B$15,$B$16,TRUE)</f>
        <v>0.27265250403064822</v>
      </c>
      <c r="H5" s="31">
        <f>ABS(G5-F5)</f>
        <v>9.0834322212466401E-2</v>
      </c>
    </row>
    <row r="6" spans="2:8" s="1" customFormat="1" x14ac:dyDescent="0.25">
      <c r="B6" s="35">
        <v>120</v>
      </c>
      <c r="C6" s="34">
        <v>112</v>
      </c>
      <c r="E6" s="33">
        <f>E5+1</f>
        <v>4</v>
      </c>
      <c r="F6" s="32">
        <f>(E6-1)/COUNTA($B$3:$B$13)</f>
        <v>0.27272727272727271</v>
      </c>
      <c r="G6" s="32">
        <f>NORMDIST(B6,$B$15,$B$16,TRUE)</f>
        <v>0.32053331639308896</v>
      </c>
      <c r="H6" s="31">
        <f>ABS(G6-F6)</f>
        <v>4.7806043665816256E-2</v>
      </c>
    </row>
    <row r="7" spans="2:8" s="1" customFormat="1" x14ac:dyDescent="0.25">
      <c r="B7" s="35">
        <v>120</v>
      </c>
      <c r="C7" s="34">
        <v>120</v>
      </c>
      <c r="E7" s="33">
        <f>E6+1</f>
        <v>5</v>
      </c>
      <c r="F7" s="32">
        <f>(E7-1)/COUNTA($B$3:$B$13)</f>
        <v>0.36363636363636365</v>
      </c>
      <c r="G7" s="32">
        <f>NORMDIST(B7,$B$15,$B$16,TRUE)</f>
        <v>0.32053331639308896</v>
      </c>
      <c r="H7" s="31">
        <f>ABS(G7-F7)</f>
        <v>4.3103047243274684E-2</v>
      </c>
    </row>
    <row r="8" spans="2:8" s="1" customFormat="1" x14ac:dyDescent="0.25">
      <c r="B8" s="35">
        <v>121</v>
      </c>
      <c r="C8" s="34">
        <v>117</v>
      </c>
      <c r="E8" s="33">
        <f>E7+1</f>
        <v>6</v>
      </c>
      <c r="F8" s="32">
        <f>(E8-1)/COUNTA($B$3:$B$13)</f>
        <v>0.45454545454545453</v>
      </c>
      <c r="G8" s="32">
        <f>NORMDIST(B8,$B$15,$B$16,TRUE)</f>
        <v>0.37160493885730583</v>
      </c>
      <c r="H8" s="31">
        <f>ABS(G8-F8)</f>
        <v>8.2940515688148697E-2</v>
      </c>
    </row>
    <row r="9" spans="2:8" s="1" customFormat="1" x14ac:dyDescent="0.25">
      <c r="B9" s="35">
        <v>121</v>
      </c>
      <c r="C9" s="34">
        <v>122</v>
      </c>
      <c r="E9" s="33">
        <f>E8+1</f>
        <v>7</v>
      </c>
      <c r="F9" s="32">
        <f>(E9-1)/COUNTA($B$3:$B$13)</f>
        <v>0.54545454545454541</v>
      </c>
      <c r="G9" s="32">
        <f>NORMDIST(B9,$B$15,$B$16,TRUE)</f>
        <v>0.37160493885730583</v>
      </c>
      <c r="H9" s="31">
        <f>ABS(G9-F9)</f>
        <v>0.17384960659723958</v>
      </c>
    </row>
    <row r="10" spans="2:8" s="1" customFormat="1" x14ac:dyDescent="0.25">
      <c r="B10" s="35">
        <v>126</v>
      </c>
      <c r="C10" s="34">
        <v>113</v>
      </c>
      <c r="E10" s="33">
        <f>E9+1</f>
        <v>8</v>
      </c>
      <c r="F10" s="32">
        <f>(E10-1)/COUNTA($B$3:$B$13)</f>
        <v>0.63636363636363635</v>
      </c>
      <c r="G10" s="32">
        <f>NORMDIST(B10,$B$15,$B$16,TRUE)</f>
        <v>0.64259591554765505</v>
      </c>
      <c r="H10" s="31">
        <f>ABS(G10-F10)</f>
        <v>6.2322791840186964E-3</v>
      </c>
    </row>
    <row r="11" spans="2:8" s="1" customFormat="1" x14ac:dyDescent="0.25">
      <c r="B11" s="35">
        <v>130</v>
      </c>
      <c r="C11" s="34">
        <v>111</v>
      </c>
      <c r="E11" s="33">
        <f>E10+1</f>
        <v>9</v>
      </c>
      <c r="F11" s="32">
        <f>(E11-1)/COUNTA($B$3:$B$13)</f>
        <v>0.72727272727272729</v>
      </c>
      <c r="G11" s="32">
        <f>NORMDIST(B11,$B$15,$B$16,TRUE)</f>
        <v>0.8211654765044174</v>
      </c>
      <c r="H11" s="31">
        <f>ABS(G11-F11)</f>
        <v>9.3892749231690109E-2</v>
      </c>
    </row>
    <row r="12" spans="2:8" s="1" customFormat="1" x14ac:dyDescent="0.25">
      <c r="B12" s="35">
        <v>130</v>
      </c>
      <c r="C12" s="34">
        <v>114</v>
      </c>
      <c r="E12" s="33">
        <f>E11+1</f>
        <v>10</v>
      </c>
      <c r="F12" s="32">
        <f>(E12-1)/COUNTA($B$3:$B$13)</f>
        <v>0.81818181818181823</v>
      </c>
      <c r="G12" s="32">
        <f>NORMDIST(B12,$B$15,$B$16,TRUE)</f>
        <v>0.8211654765044174</v>
      </c>
      <c r="H12" s="31">
        <f>ABS(G12-F12)</f>
        <v>2.9836583225991697E-3</v>
      </c>
    </row>
    <row r="13" spans="2:8" s="1" customFormat="1" ht="15.6" thickBot="1" x14ac:dyDescent="0.3">
      <c r="B13" s="30">
        <v>139</v>
      </c>
      <c r="C13" s="29">
        <v>120</v>
      </c>
      <c r="E13" s="28">
        <f>E12+1</f>
        <v>11</v>
      </c>
      <c r="F13" s="27">
        <f>(E13-1)/COUNTA($B$3:$B$13)</f>
        <v>0.90909090909090906</v>
      </c>
      <c r="G13" s="27">
        <f>NORMDIST(B13,$B$15,$B$16,TRUE)</f>
        <v>0.98489161119436797</v>
      </c>
      <c r="H13" s="26">
        <f>ABS(G13-F13)</f>
        <v>7.5800702103458906E-2</v>
      </c>
    </row>
    <row r="14" spans="2:8" s="1" customFormat="1" ht="15.6" thickBot="1" x14ac:dyDescent="0.3">
      <c r="B14" s="25"/>
      <c r="C14" s="24"/>
      <c r="F14" s="23"/>
    </row>
    <row r="15" spans="2:8" s="1" customFormat="1" ht="15.6" x14ac:dyDescent="0.3">
      <c r="B15" s="19">
        <f>AVERAGE(B3:B13)</f>
        <v>123.36363636363636</v>
      </c>
      <c r="C15" s="18" t="s">
        <v>4</v>
      </c>
      <c r="E15" s="22" t="s">
        <v>3</v>
      </c>
      <c r="F15" s="21"/>
      <c r="G15" s="21"/>
      <c r="H15" s="20">
        <f>MAX(H3:H13)</f>
        <v>0.17384960659723958</v>
      </c>
    </row>
    <row r="16" spans="2:8" s="1" customFormat="1" ht="15.6" x14ac:dyDescent="0.3">
      <c r="B16" s="19">
        <f>STDEVA(B3:B13)</f>
        <v>7.2148836064447668</v>
      </c>
      <c r="C16" s="18" t="s">
        <v>2</v>
      </c>
      <c r="E16" s="17" t="s">
        <v>1</v>
      </c>
      <c r="F16" s="16"/>
      <c r="G16" s="16"/>
      <c r="H16" s="15">
        <v>0.39122000000000001</v>
      </c>
    </row>
    <row r="17" spans="2:9" s="1" customFormat="1" ht="16.2" thickBot="1" x14ac:dyDescent="0.35">
      <c r="B17" s="14"/>
      <c r="C17" s="13"/>
      <c r="E17" s="12"/>
      <c r="F17" s="11"/>
      <c r="G17" s="11"/>
      <c r="H17" s="10" t="str">
        <f>IF(H15&lt;H16,"Distrib. Normale","Distrib. Non Normale")</f>
        <v>Distrib. Normale</v>
      </c>
      <c r="I17" s="9"/>
    </row>
    <row r="18" spans="2:9" s="1" customFormat="1" x14ac:dyDescent="0.25">
      <c r="B18" s="3"/>
      <c r="C18" s="2"/>
      <c r="F18" s="8"/>
    </row>
    <row r="19" spans="2:9" s="1" customFormat="1" x14ac:dyDescent="0.25">
      <c r="B19" s="3"/>
      <c r="C19" s="2"/>
      <c r="F19" s="8"/>
      <c r="G19" s="7"/>
    </row>
    <row r="20" spans="2:9" s="1" customFormat="1" x14ac:dyDescent="0.25">
      <c r="B20" s="3"/>
      <c r="C20" s="2"/>
    </row>
    <row r="21" spans="2:9" s="1" customFormat="1" ht="15" customHeight="1" x14ac:dyDescent="0.4">
      <c r="B21" s="3"/>
      <c r="C21" s="2"/>
      <c r="F21" s="6"/>
      <c r="G21" s="5"/>
    </row>
    <row r="22" spans="2:9" s="1" customFormat="1" x14ac:dyDescent="0.25">
      <c r="B22" s="3"/>
      <c r="C22" s="2"/>
    </row>
    <row r="23" spans="2:9" s="1" customFormat="1" x14ac:dyDescent="0.25">
      <c r="B23" s="3"/>
      <c r="C23" s="2"/>
    </row>
    <row r="24" spans="2:9" s="1" customFormat="1" x14ac:dyDescent="0.25">
      <c r="B24" s="3"/>
      <c r="C24" s="2"/>
    </row>
    <row r="25" spans="2:9" s="1" customFormat="1" x14ac:dyDescent="0.25">
      <c r="B25" s="3"/>
      <c r="C25" s="2"/>
    </row>
    <row r="26" spans="2:9" s="1" customFormat="1" x14ac:dyDescent="0.25">
      <c r="B26" s="3"/>
      <c r="C26" s="2"/>
    </row>
    <row r="27" spans="2:9" s="1" customFormat="1" x14ac:dyDescent="0.25">
      <c r="B27" s="3"/>
      <c r="C27" s="2"/>
    </row>
    <row r="28" spans="2:9" s="1" customFormat="1" x14ac:dyDescent="0.25">
      <c r="B28" s="3"/>
      <c r="C28" s="2"/>
    </row>
    <row r="29" spans="2:9" s="1" customFormat="1" x14ac:dyDescent="0.25">
      <c r="B29" s="3"/>
      <c r="C29" s="2"/>
    </row>
    <row r="30" spans="2:9" s="1" customFormat="1" x14ac:dyDescent="0.25">
      <c r="B30" s="3"/>
      <c r="C30" s="2"/>
    </row>
    <row r="31" spans="2:9" s="1" customFormat="1" x14ac:dyDescent="0.25">
      <c r="B31" s="3"/>
      <c r="C31" s="2"/>
    </row>
    <row r="32" spans="2:9" s="1" customFormat="1" x14ac:dyDescent="0.25">
      <c r="B32" s="3"/>
      <c r="C32" s="2"/>
    </row>
    <row r="33" spans="2:3" s="1" customFormat="1" x14ac:dyDescent="0.25">
      <c r="B33" s="3"/>
      <c r="C33" s="2"/>
    </row>
    <row r="34" spans="2:3" s="1" customFormat="1" ht="15.6" x14ac:dyDescent="0.3">
      <c r="B34" s="4" t="s">
        <v>0</v>
      </c>
      <c r="C34" s="2"/>
    </row>
    <row r="35" spans="2:3" s="1" customFormat="1" x14ac:dyDescent="0.25">
      <c r="B35" s="3"/>
      <c r="C35" s="2"/>
    </row>
    <row r="36" spans="2:3" s="1" customFormat="1" x14ac:dyDescent="0.25">
      <c r="B36" s="3"/>
      <c r="C36" s="2"/>
    </row>
    <row r="37" spans="2:3" s="1" customFormat="1" x14ac:dyDescent="0.25">
      <c r="B37" s="3"/>
      <c r="C37" s="2"/>
    </row>
    <row r="38" spans="2:3" s="1" customFormat="1" x14ac:dyDescent="0.25">
      <c r="B38" s="3"/>
      <c r="C38" s="2"/>
    </row>
    <row r="39" spans="2:3" s="1" customFormat="1" x14ac:dyDescent="0.25">
      <c r="B39" s="3"/>
      <c r="C39" s="2"/>
    </row>
    <row r="40" spans="2:3" s="1" customFormat="1" x14ac:dyDescent="0.25">
      <c r="B40" s="3"/>
      <c r="C40" s="2"/>
    </row>
    <row r="41" spans="2:3" s="1" customFormat="1" x14ac:dyDescent="0.25">
      <c r="B41" s="3"/>
      <c r="C41" s="2"/>
    </row>
    <row r="42" spans="2:3" s="1" customFormat="1" x14ac:dyDescent="0.25">
      <c r="B42" s="3"/>
      <c r="C42" s="2"/>
    </row>
    <row r="43" spans="2:3" s="1" customFormat="1" x14ac:dyDescent="0.25">
      <c r="B43" s="3"/>
      <c r="C43" s="2"/>
    </row>
    <row r="44" spans="2:3" s="1" customFormat="1" x14ac:dyDescent="0.25">
      <c r="B44" s="3"/>
      <c r="C44" s="2"/>
    </row>
    <row r="45" spans="2:3" s="1" customFormat="1" x14ac:dyDescent="0.25">
      <c r="B45" s="3"/>
      <c r="C45" s="2"/>
    </row>
    <row r="46" spans="2:3" s="1" customFormat="1" x14ac:dyDescent="0.25">
      <c r="B46" s="3"/>
      <c r="C46" s="2"/>
    </row>
    <row r="47" spans="2:3" s="1" customFormat="1" x14ac:dyDescent="0.25">
      <c r="B47" s="3"/>
      <c r="C47" s="2"/>
    </row>
    <row r="48" spans="2:3" s="1" customFormat="1" x14ac:dyDescent="0.25">
      <c r="B48" s="3"/>
      <c r="C48" s="2"/>
    </row>
    <row r="49" spans="2:3" s="1" customFormat="1" x14ac:dyDescent="0.25">
      <c r="B49" s="3"/>
      <c r="C49" s="2"/>
    </row>
    <row r="50" spans="2:3" s="1" customFormat="1" x14ac:dyDescent="0.25">
      <c r="B50" s="3"/>
      <c r="C50" s="2"/>
    </row>
    <row r="51" spans="2:3" s="1" customFormat="1" x14ac:dyDescent="0.25">
      <c r="B51" s="3"/>
      <c r="C51" s="2"/>
    </row>
    <row r="52" spans="2:3" s="1" customFormat="1" x14ac:dyDescent="0.25">
      <c r="B52" s="3"/>
      <c r="C52" s="2"/>
    </row>
    <row r="53" spans="2:3" s="1" customFormat="1" x14ac:dyDescent="0.25">
      <c r="B53" s="3"/>
      <c r="C53" s="2"/>
    </row>
    <row r="54" spans="2:3" s="1" customFormat="1" x14ac:dyDescent="0.25">
      <c r="B54" s="3"/>
      <c r="C54" s="2"/>
    </row>
    <row r="55" spans="2:3" s="1" customFormat="1" x14ac:dyDescent="0.25">
      <c r="B55" s="3"/>
      <c r="C55" s="2"/>
    </row>
  </sheetData>
  <mergeCells count="2">
    <mergeCell ref="E15:G15"/>
    <mergeCell ref="E16:G16"/>
  </mergeCells>
  <conditionalFormatting sqref="F21">
    <cfRule type="expression" dxfId="1" priority="2">
      <formula>"""SI"""</formula>
    </cfRule>
  </conditionalFormatting>
  <conditionalFormatting sqref="H3:H13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Kolmogorov-Smirnov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gaudiano</dc:creator>
  <cp:lastModifiedBy>antonio gaudiano</cp:lastModifiedBy>
  <dcterms:created xsi:type="dcterms:W3CDTF">2023-04-15T08:07:41Z</dcterms:created>
  <dcterms:modified xsi:type="dcterms:W3CDTF">2023-04-15T08:07:56Z</dcterms:modified>
</cp:coreProperties>
</file>