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ltri computer\msi\Big data\esercizi\"/>
    </mc:Choice>
  </mc:AlternateContent>
  <xr:revisionPtr revIDLastSave="0" documentId="8_{85E5F0B8-30C4-4567-BCE7-555FA6B97F7C}" xr6:coauthVersionLast="47" xr6:coauthVersionMax="47" xr10:uidLastSave="{00000000-0000-0000-0000-000000000000}"/>
  <bookViews>
    <workbookView xWindow="-108" yWindow="-108" windowWidth="23256" windowHeight="12576" xr2:uid="{47DF1C4A-3650-432B-9312-8AD01BB5D3B4}"/>
  </bookViews>
  <sheets>
    <sheet name="T-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H4" i="1" s="1"/>
  <c r="G4" i="1"/>
  <c r="F18" i="1" s="1"/>
  <c r="F19" i="1" s="1"/>
  <c r="F5" i="1"/>
  <c r="G5" i="1"/>
  <c r="F6" i="1"/>
  <c r="G6" i="1"/>
  <c r="F7" i="1"/>
  <c r="G7" i="1"/>
  <c r="F8" i="1"/>
  <c r="G8" i="1"/>
  <c r="F9" i="1"/>
  <c r="G9" i="1"/>
  <c r="F15" i="1"/>
  <c r="F16" i="1"/>
  <c r="F21" i="1" l="1"/>
  <c r="G19" i="1"/>
</calcChain>
</file>

<file path=xl/sharedStrings.xml><?xml version="1.0" encoding="utf-8"?>
<sst xmlns="http://schemas.openxmlformats.org/spreadsheetml/2006/main" count="25" uniqueCount="25">
  <si>
    <t>Significativo:</t>
  </si>
  <si>
    <t>o si usa tabella oracolo</t>
  </si>
  <si>
    <t>Calcolo del livello di significatività P:</t>
  </si>
  <si>
    <t>Calcolo T:</t>
  </si>
  <si>
    <t>p &lt;</t>
  </si>
  <si>
    <t>Gradi di libertà:</t>
  </si>
  <si>
    <t>1/100 casuale</t>
  </si>
  <si>
    <t>1/20 casuale</t>
  </si>
  <si>
    <t>Scegli livello di Significatività del Test:</t>
  </si>
  <si>
    <t>se distrib. non normale o si normalizzano i dati o si usa test Mann-Whitney o Wilcoxon</t>
  </si>
  <si>
    <t>Distrib. Normale?</t>
  </si>
  <si>
    <t>indice per verificare normalità dei dati. K=0 curva normale; K&gt;0 curva più appuntita; K&lt;0 curva meno appuntita</t>
  </si>
  <si>
    <t>Curtosi</t>
  </si>
  <si>
    <t>indice per verificare normalità dei dati. Più A prossima allo 0 più normalità. A deve rimanere tra 2 e -2</t>
  </si>
  <si>
    <t>Asimmetria</t>
  </si>
  <si>
    <t>in dati normali mediana tende a coincidere con media</t>
  </si>
  <si>
    <t>Mediana</t>
  </si>
  <si>
    <t>Dev. Std</t>
  </si>
  <si>
    <t>Cohen's distance</t>
  </si>
  <si>
    <t>Media</t>
  </si>
  <si>
    <t>Numerosità dataset</t>
  </si>
  <si>
    <t>Maschi</t>
  </si>
  <si>
    <t>Femmine</t>
  </si>
  <si>
    <t>Dataset2: QI M</t>
  </si>
  <si>
    <t>Dataset1: QI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</si>
</sst>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313131"/>
      <name val="Arial"/>
      <family val="2"/>
    </font>
    <font>
      <b/>
      <sz val="18"/>
      <color theme="1"/>
      <name val="Arial"/>
      <family val="2"/>
    </font>
    <font>
      <i/>
      <sz val="12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10" fontId="6" fillId="0" borderId="4" xfId="1" applyNumberFormat="1" applyFont="1" applyBorder="1"/>
    <xf numFmtId="164" fontId="2" fillId="0" borderId="0" xfId="0" applyNumberFormat="1" applyFont="1" applyAlignment="1">
      <alignment horizontal="right"/>
    </xf>
    <xf numFmtId="0" fontId="7" fillId="0" borderId="5" xfId="0" applyFont="1" applyBorder="1" applyAlignment="1">
      <alignment horizontal="right"/>
    </xf>
    <xf numFmtId="0" fontId="2" fillId="0" borderId="6" xfId="0" applyFont="1" applyBorder="1"/>
    <xf numFmtId="164" fontId="2" fillId="0" borderId="7" xfId="0" applyNumberFormat="1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0" quotePrefix="1" applyFont="1"/>
    <xf numFmtId="0" fontId="8" fillId="0" borderId="4" xfId="0" applyFont="1" applyBorder="1" applyAlignment="1">
      <alignment horizontal="center"/>
    </xf>
    <xf numFmtId="9" fontId="2" fillId="0" borderId="5" xfId="0" applyNumberFormat="1" applyFont="1" applyBorder="1"/>
    <xf numFmtId="1" fontId="2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7" fillId="3" borderId="3" xfId="0" applyFont="1" applyFill="1" applyBorder="1"/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7" fillId="0" borderId="5" xfId="0" applyFont="1" applyBorder="1"/>
    <xf numFmtId="0" fontId="2" fillId="0" borderId="4" xfId="0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8" xfId="0" applyFont="1" applyBorder="1"/>
    <xf numFmtId="0" fontId="7" fillId="0" borderId="8" xfId="0" applyFont="1" applyBorder="1" applyAlignment="1">
      <alignment horizontal="center"/>
    </xf>
  </cellXfs>
  <cellStyles count="2">
    <cellStyle name="Normale" xfId="0" builtinId="0"/>
    <cellStyle name="Percentuale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G$13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281940</xdr:colOff>
          <xdr:row>10</xdr:row>
          <xdr:rowOff>167640</xdr:rowOff>
        </xdr:from>
        <xdr:ext cx="342900" cy="281940"/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14D713B-AFA6-4261-8C7D-C2F382D333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25400">
                  <a:solidFill>
                    <a:srgbClr val="FFFF00" mc:Ignorable="a14" a14:legacySpreadsheetColorIndex="13"/>
                  </a:solidFill>
                  <a:prstDash val="sysDot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266700</xdr:colOff>
          <xdr:row>11</xdr:row>
          <xdr:rowOff>167640</xdr:rowOff>
        </xdr:from>
        <xdr:ext cx="342900" cy="281940"/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B5C295F-A413-4448-8A13-5C6BC37444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25400">
                  <a:solidFill>
                    <a:srgbClr val="FFFF00" mc:Ignorable="a14" a14:legacySpreadsheetColorIndex="13"/>
                  </a:solidFill>
                  <a:prstDash val="sysDot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06E4-4744-4F94-A03F-960AB0F1ABC6}">
  <dimension ref="B1:I55"/>
  <sheetViews>
    <sheetView tabSelected="1" zoomScaleNormal="100" workbookViewId="0">
      <selection activeCell="C14" sqref="C14"/>
    </sheetView>
  </sheetViews>
  <sheetFormatPr defaultColWidth="10.796875" defaultRowHeight="15" x14ac:dyDescent="0.25"/>
  <cols>
    <col min="1" max="1" width="4.296875" style="1" customWidth="1"/>
    <col min="2" max="2" width="18.19921875" style="1" customWidth="1"/>
    <col min="3" max="3" width="17.19921875" style="1" customWidth="1"/>
    <col min="4" max="4" width="4.796875" style="1" customWidth="1"/>
    <col min="5" max="5" width="38.19921875" style="1" customWidth="1"/>
    <col min="6" max="7" width="10.796875" style="1"/>
    <col min="8" max="8" width="22.5" style="1" bestFit="1" customWidth="1"/>
    <col min="9" max="16384" width="10.796875" style="1"/>
  </cols>
  <sheetData>
    <row r="1" spans="2:9" s="1" customFormat="1" ht="15.6" thickBot="1" x14ac:dyDescent="0.3"/>
    <row r="2" spans="2:9" s="1" customFormat="1" ht="15.6" x14ac:dyDescent="0.3">
      <c r="B2" s="43" t="s">
        <v>24</v>
      </c>
      <c r="C2" s="40" t="s">
        <v>23</v>
      </c>
      <c r="E2" s="42"/>
      <c r="F2" s="41" t="s">
        <v>22</v>
      </c>
      <c r="G2" s="40" t="s">
        <v>21</v>
      </c>
    </row>
    <row r="3" spans="2:9" s="1" customFormat="1" ht="15.6" x14ac:dyDescent="0.3">
      <c r="B3" s="26">
        <v>119</v>
      </c>
      <c r="C3" s="25">
        <v>130</v>
      </c>
      <c r="E3" s="35" t="s">
        <v>20</v>
      </c>
      <c r="F3" s="19">
        <f>COUNT(B3:B33)</f>
        <v>11</v>
      </c>
      <c r="G3" s="36">
        <f>COUNT(C3:C33)</f>
        <v>11</v>
      </c>
    </row>
    <row r="4" spans="2:9" s="1" customFormat="1" ht="15.6" x14ac:dyDescent="0.3">
      <c r="B4" s="26">
        <v>126</v>
      </c>
      <c r="C4" s="25">
        <v>113</v>
      </c>
      <c r="E4" s="35" t="s">
        <v>19</v>
      </c>
      <c r="F4" s="38">
        <f>IFERROR(AVERAGE(B3:B32),"")</f>
        <v>123.36363636363636</v>
      </c>
      <c r="G4" s="37">
        <f>IFERROR(AVERAGE(C3:C32),"")</f>
        <v>117.54545454545455</v>
      </c>
      <c r="H4" s="39">
        <f>ABS(F4-G4)/F5</f>
        <v>0.80641381559983361</v>
      </c>
      <c r="I4" s="9" t="s">
        <v>18</v>
      </c>
    </row>
    <row r="5" spans="2:9" s="1" customFormat="1" ht="15.6" x14ac:dyDescent="0.3">
      <c r="B5" s="26">
        <v>130</v>
      </c>
      <c r="C5" s="25">
        <v>111</v>
      </c>
      <c r="E5" s="35" t="s">
        <v>17</v>
      </c>
      <c r="F5" s="38">
        <f>IFERROR(STDEVA(B3:B32),"")</f>
        <v>7.2148836064447668</v>
      </c>
      <c r="G5" s="37">
        <f>IFERROR(STDEVA(C3:C32),"")</f>
        <v>5.4472678723124384</v>
      </c>
    </row>
    <row r="6" spans="2:9" s="1" customFormat="1" ht="15.6" x14ac:dyDescent="0.3">
      <c r="B6" s="26">
        <v>121</v>
      </c>
      <c r="C6" s="25">
        <v>117</v>
      </c>
      <c r="E6" s="35" t="s">
        <v>16</v>
      </c>
      <c r="F6" s="19">
        <f>IFERROR(MEDIAN(B3:B32),"")</f>
        <v>121</v>
      </c>
      <c r="G6" s="36">
        <f>IFERROR(MEDIAN(C3:C32),"")</f>
        <v>117</v>
      </c>
      <c r="H6" s="9" t="s">
        <v>15</v>
      </c>
    </row>
    <row r="7" spans="2:9" s="1" customFormat="1" ht="15.6" x14ac:dyDescent="0.3">
      <c r="B7" s="26">
        <v>121</v>
      </c>
      <c r="C7" s="25">
        <v>122</v>
      </c>
      <c r="E7" s="35" t="s">
        <v>14</v>
      </c>
      <c r="F7" s="34">
        <f>IFERROR(SKEW(B3:B32),"")</f>
        <v>1.028891465750396</v>
      </c>
      <c r="G7" s="33">
        <f>IFERROR(SKEW(C3:C32),"")</f>
        <v>1.1014696065337635</v>
      </c>
      <c r="H7" s="9" t="s">
        <v>13</v>
      </c>
    </row>
    <row r="8" spans="2:9" s="1" customFormat="1" ht="15.6" x14ac:dyDescent="0.3">
      <c r="B8" s="26">
        <v>117</v>
      </c>
      <c r="C8" s="25">
        <v>118</v>
      </c>
      <c r="E8" s="35" t="s">
        <v>12</v>
      </c>
      <c r="F8" s="34">
        <f>KURT(B3:B13)</f>
        <v>0.82074005826767937</v>
      </c>
      <c r="G8" s="33">
        <f>KURT(C3:C13)</f>
        <v>1.6425510921280226</v>
      </c>
      <c r="H8" s="9" t="s">
        <v>11</v>
      </c>
    </row>
    <row r="9" spans="2:9" s="1" customFormat="1" ht="16.2" thickBot="1" x14ac:dyDescent="0.35">
      <c r="B9" s="26">
        <v>139</v>
      </c>
      <c r="C9" s="25">
        <v>120</v>
      </c>
      <c r="E9" s="32" t="s">
        <v>10</v>
      </c>
      <c r="F9" s="31" t="str">
        <f>IF(AND(F7&lt;2,F7&gt;-2),"SI","NO")</f>
        <v>SI</v>
      </c>
      <c r="G9" s="30" t="str">
        <f>IF(AND(G7&lt;2,G7&gt;-2),"SI","NO")</f>
        <v>SI</v>
      </c>
      <c r="H9" s="9" t="s">
        <v>9</v>
      </c>
    </row>
    <row r="10" spans="2:9" s="1" customFormat="1" ht="15.6" thickBot="1" x14ac:dyDescent="0.3">
      <c r="B10" s="26">
        <v>130</v>
      </c>
      <c r="C10" s="25">
        <v>114</v>
      </c>
    </row>
    <row r="11" spans="2:9" s="1" customFormat="1" ht="15.6" x14ac:dyDescent="0.3">
      <c r="B11" s="26">
        <v>120</v>
      </c>
      <c r="C11" s="25">
        <v>112</v>
      </c>
      <c r="E11" s="29" t="s">
        <v>8</v>
      </c>
      <c r="F11" s="28"/>
      <c r="G11" s="27"/>
    </row>
    <row r="12" spans="2:9" s="1" customFormat="1" ht="15.6" x14ac:dyDescent="0.3">
      <c r="B12" s="26">
        <v>114</v>
      </c>
      <c r="C12" s="25">
        <v>116</v>
      </c>
      <c r="E12" s="22">
        <v>0.95</v>
      </c>
      <c r="G12" s="7"/>
      <c r="H12" s="20" t="s">
        <v>7</v>
      </c>
    </row>
    <row r="13" spans="2:9" s="1" customFormat="1" ht="16.2" thickBot="1" x14ac:dyDescent="0.35">
      <c r="B13" s="24">
        <v>120</v>
      </c>
      <c r="C13" s="23">
        <v>120</v>
      </c>
      <c r="E13" s="22">
        <v>0.99</v>
      </c>
      <c r="G13" s="21">
        <v>1</v>
      </c>
      <c r="H13" s="20" t="s">
        <v>6</v>
      </c>
    </row>
    <row r="14" spans="2:9" s="1" customFormat="1" ht="15.6" x14ac:dyDescent="0.3">
      <c r="B14" s="3"/>
      <c r="C14" s="2"/>
      <c r="E14" s="8"/>
      <c r="G14" s="7"/>
      <c r="H14" s="9"/>
    </row>
    <row r="15" spans="2:9" s="1" customFormat="1" ht="15.6" x14ac:dyDescent="0.3">
      <c r="B15" s="3"/>
      <c r="C15" s="2"/>
      <c r="E15" s="12" t="s">
        <v>5</v>
      </c>
      <c r="F15" s="19">
        <f>F3+G3-1-1</f>
        <v>20</v>
      </c>
      <c r="G15" s="7"/>
      <c r="H15" s="9"/>
    </row>
    <row r="16" spans="2:9" s="1" customFormat="1" ht="16.2" thickBot="1" x14ac:dyDescent="0.35">
      <c r="B16" s="3"/>
      <c r="C16" s="2"/>
      <c r="E16" s="18" t="s">
        <v>4</v>
      </c>
      <c r="F16" s="17">
        <f>IF(G13=1,0.05,0.01)</f>
        <v>0.05</v>
      </c>
      <c r="G16" s="16"/>
      <c r="H16" s="9"/>
    </row>
    <row r="17" spans="2:8" s="1" customFormat="1" ht="16.2" thickBot="1" x14ac:dyDescent="0.35">
      <c r="B17" s="3"/>
      <c r="C17" s="2"/>
      <c r="H17" s="9"/>
    </row>
    <row r="18" spans="2:8" s="1" customFormat="1" ht="15.6" x14ac:dyDescent="0.3">
      <c r="B18" s="3"/>
      <c r="C18" s="2"/>
      <c r="E18" s="15" t="s">
        <v>3</v>
      </c>
      <c r="F18" s="14">
        <f>IFERROR(ABS(F4-G4)/SQRT((F5*F5)/F3+(G5*G5)/G3),"")</f>
        <v>2.1345195070882221</v>
      </c>
      <c r="G18" s="13"/>
      <c r="H18" s="9"/>
    </row>
    <row r="19" spans="2:8" s="1" customFormat="1" ht="15.6" x14ac:dyDescent="0.3">
      <c r="B19" s="3"/>
      <c r="C19" s="2"/>
      <c r="E19" s="12" t="s">
        <v>2</v>
      </c>
      <c r="F19" s="11">
        <f>IFERROR(_xlfn.T.DIST.2T(F18,F15),"")</f>
        <v>4.5363619477446902E-2</v>
      </c>
      <c r="G19" s="10">
        <f>F19</f>
        <v>4.5363619477446902E-2</v>
      </c>
      <c r="H19" s="9" t="s">
        <v>1</v>
      </c>
    </row>
    <row r="20" spans="2:8" s="1" customFormat="1" x14ac:dyDescent="0.25">
      <c r="B20" s="3"/>
      <c r="C20" s="2"/>
      <c r="E20" s="8"/>
      <c r="G20" s="7"/>
    </row>
    <row r="21" spans="2:8" s="1" customFormat="1" ht="23.4" thickBot="1" x14ac:dyDescent="0.45">
      <c r="B21" s="3"/>
      <c r="C21" s="2"/>
      <c r="E21" s="6" t="s">
        <v>0</v>
      </c>
      <c r="F21" s="5" t="str">
        <f>IFERROR(IF(F19&lt;F16,"SI","NO"),"-")</f>
        <v>SI</v>
      </c>
      <c r="G21" s="4"/>
    </row>
    <row r="22" spans="2:8" s="1" customFormat="1" x14ac:dyDescent="0.25">
      <c r="B22" s="3"/>
      <c r="C22" s="2"/>
    </row>
    <row r="23" spans="2:8" s="1" customFormat="1" x14ac:dyDescent="0.25">
      <c r="B23" s="3"/>
      <c r="C23" s="2"/>
    </row>
    <row r="24" spans="2:8" s="1" customFormat="1" x14ac:dyDescent="0.25">
      <c r="B24" s="3"/>
      <c r="C24" s="2"/>
    </row>
    <row r="25" spans="2:8" s="1" customFormat="1" x14ac:dyDescent="0.25">
      <c r="B25" s="3"/>
      <c r="C25" s="2"/>
    </row>
    <row r="26" spans="2:8" s="1" customFormat="1" x14ac:dyDescent="0.25">
      <c r="B26" s="3"/>
      <c r="C26" s="2"/>
    </row>
    <row r="27" spans="2:8" s="1" customFormat="1" x14ac:dyDescent="0.25">
      <c r="B27" s="3"/>
      <c r="C27" s="2"/>
    </row>
    <row r="28" spans="2:8" s="1" customFormat="1" x14ac:dyDescent="0.25">
      <c r="B28" s="3"/>
      <c r="C28" s="2"/>
    </row>
    <row r="29" spans="2:8" s="1" customFormat="1" x14ac:dyDescent="0.25">
      <c r="B29" s="3"/>
      <c r="C29" s="2"/>
    </row>
    <row r="30" spans="2:8" s="1" customFormat="1" x14ac:dyDescent="0.25">
      <c r="B30" s="3"/>
      <c r="C30" s="2"/>
    </row>
    <row r="31" spans="2:8" s="1" customFormat="1" x14ac:dyDescent="0.25">
      <c r="B31" s="3"/>
      <c r="C31" s="2"/>
    </row>
    <row r="32" spans="2:8" s="1" customFormat="1" x14ac:dyDescent="0.25">
      <c r="B32" s="3"/>
      <c r="C32" s="2"/>
    </row>
    <row r="33" spans="2:3" s="1" customFormat="1" x14ac:dyDescent="0.25">
      <c r="B33" s="3"/>
      <c r="C33" s="2"/>
    </row>
    <row r="34" spans="2:3" s="1" customFormat="1" x14ac:dyDescent="0.25">
      <c r="B34" s="3"/>
      <c r="C34" s="2"/>
    </row>
    <row r="35" spans="2:3" s="1" customFormat="1" x14ac:dyDescent="0.25">
      <c r="B35" s="3"/>
      <c r="C35" s="2"/>
    </row>
    <row r="36" spans="2:3" s="1" customFormat="1" x14ac:dyDescent="0.25">
      <c r="B36" s="3"/>
      <c r="C36" s="2"/>
    </row>
    <row r="37" spans="2:3" s="1" customFormat="1" x14ac:dyDescent="0.25">
      <c r="B37" s="3"/>
      <c r="C37" s="2"/>
    </row>
    <row r="38" spans="2:3" s="1" customFormat="1" x14ac:dyDescent="0.25">
      <c r="B38" s="3"/>
      <c r="C38" s="2"/>
    </row>
    <row r="39" spans="2:3" s="1" customFormat="1" x14ac:dyDescent="0.25">
      <c r="B39" s="3"/>
      <c r="C39" s="2"/>
    </row>
    <row r="40" spans="2:3" s="1" customFormat="1" x14ac:dyDescent="0.25">
      <c r="B40" s="3"/>
      <c r="C40" s="2"/>
    </row>
    <row r="41" spans="2:3" s="1" customFormat="1" x14ac:dyDescent="0.25">
      <c r="B41" s="3"/>
      <c r="C41" s="2"/>
    </row>
    <row r="42" spans="2:3" s="1" customFormat="1" x14ac:dyDescent="0.25">
      <c r="B42" s="3"/>
      <c r="C42" s="2"/>
    </row>
    <row r="43" spans="2:3" s="1" customFormat="1" x14ac:dyDescent="0.25">
      <c r="B43" s="3"/>
      <c r="C43" s="2"/>
    </row>
    <row r="44" spans="2:3" s="1" customFormat="1" x14ac:dyDescent="0.25">
      <c r="B44" s="3"/>
      <c r="C44" s="2"/>
    </row>
    <row r="45" spans="2:3" s="1" customFormat="1" x14ac:dyDescent="0.25">
      <c r="B45" s="3"/>
      <c r="C45" s="2"/>
    </row>
    <row r="46" spans="2:3" s="1" customFormat="1" x14ac:dyDescent="0.25">
      <c r="B46" s="3"/>
      <c r="C46" s="2"/>
    </row>
    <row r="47" spans="2:3" s="1" customFormat="1" x14ac:dyDescent="0.25">
      <c r="B47" s="3"/>
      <c r="C47" s="2"/>
    </row>
    <row r="48" spans="2:3" s="1" customFormat="1" x14ac:dyDescent="0.25">
      <c r="B48" s="3"/>
      <c r="C48" s="2"/>
    </row>
    <row r="49" spans="2:3" s="1" customFormat="1" x14ac:dyDescent="0.25">
      <c r="B49" s="3"/>
      <c r="C49" s="2"/>
    </row>
    <row r="50" spans="2:3" s="1" customFormat="1" x14ac:dyDescent="0.25">
      <c r="B50" s="3"/>
      <c r="C50" s="2"/>
    </row>
    <row r="51" spans="2:3" s="1" customFormat="1" x14ac:dyDescent="0.25">
      <c r="B51" s="3"/>
      <c r="C51" s="2"/>
    </row>
    <row r="52" spans="2:3" s="1" customFormat="1" x14ac:dyDescent="0.25">
      <c r="B52" s="3"/>
      <c r="C52" s="2"/>
    </row>
    <row r="53" spans="2:3" s="1" customFormat="1" x14ac:dyDescent="0.25">
      <c r="B53" s="3"/>
      <c r="C53" s="2"/>
    </row>
    <row r="54" spans="2:3" s="1" customFormat="1" x14ac:dyDescent="0.25">
      <c r="B54" s="3"/>
      <c r="C54" s="2"/>
    </row>
    <row r="55" spans="2:3" s="1" customFormat="1" x14ac:dyDescent="0.25">
      <c r="B55" s="3"/>
      <c r="C55" s="2"/>
    </row>
  </sheetData>
  <mergeCells count="1">
    <mergeCell ref="E11:G11"/>
  </mergeCells>
  <conditionalFormatting sqref="F21">
    <cfRule type="expression" dxfId="0" priority="1">
      <formula>"""SI"""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5</xdr:col>
                    <xdr:colOff>281940</xdr:colOff>
                    <xdr:row>10</xdr:row>
                    <xdr:rowOff>167640</xdr:rowOff>
                  </from>
                  <to>
                    <xdr:col>5</xdr:col>
                    <xdr:colOff>624840</xdr:colOff>
                    <xdr:row>12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5</xdr:col>
                    <xdr:colOff>266700</xdr:colOff>
                    <xdr:row>11</xdr:row>
                    <xdr:rowOff>167640</xdr:rowOff>
                  </from>
                  <to>
                    <xdr:col>5</xdr:col>
                    <xdr:colOff>609600</xdr:colOff>
                    <xdr:row>13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gaudiano</dc:creator>
  <cp:lastModifiedBy>antonio gaudiano</cp:lastModifiedBy>
  <dcterms:created xsi:type="dcterms:W3CDTF">2023-04-15T08:05:35Z</dcterms:created>
  <dcterms:modified xsi:type="dcterms:W3CDTF">2023-04-15T08:05:59Z</dcterms:modified>
</cp:coreProperties>
</file>