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ne" sheetId="1" r:id="rId4"/>
    <sheet state="visible" name="July" sheetId="2" r:id="rId5"/>
    <sheet state="visible" name="August" sheetId="3" r:id="rId6"/>
    <sheet state="visible" name="September" sheetId="4" r:id="rId7"/>
    <sheet state="visible" name="HistorySep" sheetId="5" r:id="rId8"/>
    <sheet state="visible" name="October" sheetId="6" r:id="rId9"/>
    <sheet state="visible" name="SumDailyOct" sheetId="7" r:id="rId10"/>
    <sheet state="visible" name="HistoryOct" sheetId="8" r:id="rId11"/>
    <sheet state="visible" name="November" sheetId="9" r:id="rId12"/>
    <sheet state="visible" name="SumDailyNov" sheetId="10" r:id="rId13"/>
    <sheet state="visible" name="HistoryNov" sheetId="11" r:id="rId14"/>
  </sheets>
  <definedNames/>
  <calcPr/>
</workbook>
</file>

<file path=xl/sharedStrings.xml><?xml version="1.0" encoding="utf-8"?>
<sst xmlns="http://schemas.openxmlformats.org/spreadsheetml/2006/main" count="462" uniqueCount="224">
  <si>
    <t>รายการ/วันที่</t>
  </si>
  <si>
    <t>Sum (Payment)</t>
  </si>
  <si>
    <t>ยอดคงเหลือ (สะสม)</t>
  </si>
  <si>
    <t>ยอดคงเหลือ</t>
  </si>
  <si>
    <t>รายรับ</t>
  </si>
  <si>
    <t>เงินเดือน</t>
  </si>
  <si>
    <t>รายได้</t>
  </si>
  <si>
    <t>เพื่อนคืนเงิน</t>
  </si>
  <si>
    <t>อื่นๆ</t>
  </si>
  <si>
    <t>รวมรายรับ</t>
  </si>
  <si>
    <t>รายจ่าย</t>
  </si>
  <si>
    <t>ข้าวเช้า</t>
  </si>
  <si>
    <t>ข้าวเที่ยง</t>
  </si>
  <si>
    <t>ข้าวเย็น</t>
  </si>
  <si>
    <t>ขนม/น้ำดื่ม</t>
  </si>
  <si>
    <t>เซเว่น</t>
  </si>
  <si>
    <t>ค่าเดินทาง</t>
  </si>
  <si>
    <t>อุปกรณ์การศึกษา/กีฬา</t>
  </si>
  <si>
    <t>ค่าสังสรรค์</t>
  </si>
  <si>
    <t>อุปกรณ์ไฟฟ้า</t>
  </si>
  <si>
    <t>ลงทุน (เงินส่วนตัว)</t>
  </si>
  <si>
    <t>รวมรายจ่าย</t>
  </si>
  <si>
    <t>คงเหลือ</t>
  </si>
  <si>
    <t>คงเหลือ (สะสม)</t>
  </si>
  <si>
    <t>24 280.93</t>
  </si>
  <si>
    <t>1 466</t>
  </si>
  <si>
    <t>[02:31, upload, ขนม/น้ำดื่ม, 35]</t>
  </si>
  <si>
    <t>[06:36, upload, ข้าวเที่ยง, 50]</t>
  </si>
  <si>
    <t>[06:41, upload, ข้าวเที่ยง, 276]</t>
  </si>
  <si>
    <t>[02:45, upload, ข้าวเช้า, 124]</t>
  </si>
  <si>
    <t>[04:12, upload, ข้าวเช้า, 102]</t>
  </si>
  <si>
    <t>[05:03, upload, ขนม/น้ำดื่ม, 20]</t>
  </si>
  <si>
    <t>[06:41, upload, อุปกรณ์ไฟฟ้า, 145]</t>
  </si>
  <si>
    <t>[14:04, upload, เซเว่น, 36]</t>
  </si>
  <si>
    <t>[02:46, upload, อื่นๆ, 100]</t>
  </si>
  <si>
    <t>[06:07, upload, ขนม/น้ำดื่ม, 69]</t>
  </si>
  <si>
    <t>[08:52, upload, ข้าวเที่ยง, 60]</t>
  </si>
  <si>
    <t>[12:13, upload, อื่นๆ, 376]</t>
  </si>
  <si>
    <t>[11:57, upload, ข้าวเย็น, 120]</t>
  </si>
  <si>
    <t>[12:26, upload, ข้าวเย็น, 52]</t>
  </si>
  <si>
    <t>[08:53, upload, อุปกรณ์การศึกษา/กีฬา, 3]</t>
  </si>
  <si>
    <t>[12:32, upload, เซเว่น, 251]</t>
  </si>
  <si>
    <t>[10:14, upload, ขนม/น้ำดื่ม, 18]</t>
  </si>
  <si>
    <t>Date</t>
  </si>
  <si>
    <t>Sum</t>
  </si>
  <si>
    <t>Remain</t>
  </si>
  <si>
    <t>[17:33, upload, ค่าสังสรรค์, 1]</t>
  </si>
  <si>
    <t>[19:19, upload, "ข้าวเช้า", 10]</t>
  </si>
  <si>
    <t>[11:57, upload, "ขนม/น้ำดื่ม", 40]</t>
  </si>
  <si>
    <t>[09:26, upload, "ขนม/น้ำดื่ม", 35]</t>
  </si>
  <si>
    <t>[10:12, upload, "ขนม/น้ำดื่ม", 38]</t>
  </si>
  <si>
    <t>[13:18, upload, "ข้าวเที่ยง", 129]</t>
  </si>
  <si>
    <t>[15:29, upload, "ข้าวเที่ยง", 60]</t>
  </si>
  <si>
    <t>[19:22, upload, "รายได้", 21]</t>
  </si>
  <si>
    <t>[ 06:37, upload, "ลงทุน (เงินส่วนตัว)", 968]</t>
  </si>
  <si>
    <t>[ 19:27, upload, "ขนม/น้ำดื่ม", 55]</t>
  </si>
  <si>
    <t>[10:13, upload, "อื่นๆ", 0]</t>
  </si>
  <si>
    <t>[ 12:03, upload, "เซเว่น", 158]</t>
  </si>
  <si>
    <t>[ 19:22, upload, "อื่นๆ", 5220]</t>
  </si>
  <si>
    <t>[ 12:31, upload, "ข้าวเที่ยง", 60]</t>
  </si>
  <si>
    <t>[ 13:45, upload, "ข้าวเที่ยง", 137]</t>
  </si>
  <si>
    <t>[ 13:50, upload, "ข้าวเช้า", 102]</t>
  </si>
  <si>
    <t>[ 10:37, upload, "ค่าเดินทาง", 25]</t>
  </si>
  <si>
    <t>[ 16:09, upload, "ค่าเดินทาง", 80]</t>
  </si>
  <si>
    <t>[ 18:26, upload, "อุปกรณ์การศึกษา/กีฬา", 132]</t>
  </si>
  <si>
    <t>[ 13:22, upload, "ลงทุน (เงินส่วนตัว)", 390]</t>
  </si>
  <si>
    <t>[ 12:51, upload, "ข้าวเที่ยง", 60]</t>
  </si>
  <si>
    <t>[ 14:23, upload, "เซเว่น", 87]</t>
  </si>
  <si>
    <t>[ 11:55, upload, "ขนม/น้ำดื่ม", 35]</t>
  </si>
  <si>
    <t>[ 16:19, upload, "เซเว่น", 94]</t>
  </si>
  <si>
    <t>[ 11:06, upload, "ขนม/น้ำดื่ม", 35]</t>
  </si>
  <si>
    <t>[19:38, upload, "รายได้", 1]</t>
  </si>
  <si>
    <t>[12:21, upload, "ข้าวเที่ยง", 197]</t>
  </si>
  <si>
    <t>[23:20, upload, "ลงทุน (เงินส่วนตัว)", 5973]</t>
  </si>
  <si>
    <t>[15:30, upload, "ข้าวเที่ยง", 60]</t>
  </si>
  <si>
    <t>[20:48, upload, "เซเว่น", 206]</t>
  </si>
  <si>
    <t>[15:46, upload, "ค่าเดินทาง", 30]</t>
  </si>
  <si>
    <t>[16:39, upload, "ลงทุน (เงินส่วนตัว)", 80]</t>
  </si>
  <si>
    <t>[ 19:27, upload, "ข้าวเย็น", 67]</t>
  </si>
  <si>
    <t>[6:36, upload, "เซเว่น", 69]</t>
  </si>
  <si>
    <t>[ 18:23, upload, "ค่าเดินทาง", 55]</t>
  </si>
  <si>
    <t>[ 15:30, upload, "ข้าวเที่ยง", 82]</t>
  </si>
  <si>
    <t>[ 17:03, upload, "ค่าเดินทาง", 130]</t>
  </si>
  <si>
    <t>[ 16:10, upload, "ข้าวเช้า", 142]</t>
  </si>
  <si>
    <t>[ 19:31, upload, "ขนม/น้ำดื่ม", 90]</t>
  </si>
  <si>
    <t>[ 13:23, upload, "ค่าเดินทาง", 50]</t>
  </si>
  <si>
    <t>[06:50, upload, "อื่นๆ", 0]</t>
  </si>
  <si>
    <t>[ 14:58, upload, "ค่าเดินทาง", 75]</t>
  </si>
  <si>
    <t>[ 12:26, upload, "ลงทุน (เงินส่วนตัว)", 500]</t>
  </si>
  <si>
    <t>[ 11:08, edit, "ข้าวเช้า", 205]</t>
  </si>
  <si>
    <t>[19:41, edit, "ข้าวเช้า", 1]</t>
  </si>
  <si>
    <t>[19:22, upload, "ข้าวเช้า", 10]</t>
  </si>
  <si>
    <t>[23:21, upload, "เงินเดือน", 20000]</t>
  </si>
  <si>
    <t>[17:28, upload, "ค่าเดินทาง", 60]</t>
  </si>
  <si>
    <t>[20:49, upload, "อื่นๆ", 180]</t>
  </si>
  <si>
    <t>[16:30, upload, "ขนม/น้ำดื่ม", 106]</t>
  </si>
  <si>
    <t>[6:36, upload, "ลงทุน (เงินส่วนตัว)", 5220]</t>
  </si>
  <si>
    <t>[ 18:53, upload, "ข้าวเย็น", 60]</t>
  </si>
  <si>
    <t>[ 16:20, upload, "อุปกรณ์ไฟฟ้า", 125]</t>
  </si>
  <si>
    <t>[ 17:49, upload, "ขนม/น้ำดื่ม", 99]</t>
  </si>
  <si>
    <t>[ 19:51, upload, "ขนม/น้ำดื่ม", 10]</t>
  </si>
  <si>
    <t>[ 13:52, upload, "ลงทุน (เงินส่วนตัว)", 230]</t>
  </si>
  <si>
    <t>[ 13:50, upload, "ลงทุน (เงินส่วนตัว)", 631]</t>
  </si>
  <si>
    <t>[ 15:35, upload, "ลงทุน (เงินส่วนตัว)", 984]</t>
  </si>
  <si>
    <t>[ 14:16, upload, "อุปกรณ์การศึกษา/กีฬา", 580]</t>
  </si>
  <si>
    <t>[ 12:09, upload, "เซเว่น", 85]</t>
  </si>
  <si>
    <t>[20:46, upload, "ขนม/น้ำดื่ม", 105]</t>
  </si>
  <si>
    <t>[23:22, upload, "ข้าวเย็น", 181]</t>
  </si>
  <si>
    <t>[11:54, upload, "ข้าวเที่ยง", 50]</t>
  </si>
  <si>
    <t>[20:42, upload, "ค่าเดินทาง", 1]</t>
  </si>
  <si>
    <t>[6:37, upload, "ค่าเดินทาง", 20]</t>
  </si>
  <si>
    <t>[ 18:56, upload, "ขนม/น้ำดื่ม", 19]</t>
  </si>
  <si>
    <t>[ 17:50, upload, "ค่าเดินทาง", 51]</t>
  </si>
  <si>
    <t>[ 19:48, upload, "ค่าเดินทาง", 60]</t>
  </si>
  <si>
    <t>[12:52, upload, "อื่นๆ", 0]</t>
  </si>
  <si>
    <t>[ 14:05, upload, "ค่าเดินทาง", 50]</t>
  </si>
  <si>
    <t>[ 19:00, upload, "ข้าวเย็น", 182]</t>
  </si>
  <si>
    <t>[ 15:40, upload, "ลงทุน (เงินส่วนตัว)", 99]</t>
  </si>
  <si>
    <t>[ 14:55, upload, "อุปกรณ์การศึกษา/กีฬา", 990]</t>
  </si>
  <si>
    <t>[ 18:51, upload, "อุปกรณ์การศึกษา/กีฬา", 353]</t>
  </si>
  <si>
    <t>[11:57, upload, "เซเว่น", 25]</t>
  </si>
  <si>
    <t>[22:32, upload, "ค่าเดินทาง", 90]</t>
  </si>
  <si>
    <t>[ 19:22, upload, "ข้าวเช้า", 23]</t>
  </si>
  <si>
    <t>[ 17:52, upload, "ขนม/น้ำดื่ม", 965]</t>
  </si>
  <si>
    <t>[ 19:53, upload, "เซเว่น", 284]</t>
  </si>
  <si>
    <t>[ 14:59, upload, "ค่าเดินทาง", 30]</t>
  </si>
  <si>
    <t>[ 23:33, upload, "เซเว่น", 94]</t>
  </si>
  <si>
    <t>[ 15:44, upload, "ลงทุน (เงินส่วนตัว)", 990]</t>
  </si>
  <si>
    <t>[ 15:27, upload, "ค่าเดินทาง", 60]</t>
  </si>
  <si>
    <t>[12:29, upload, "ค่าเดินทาง", 31]</t>
  </si>
  <si>
    <t>[ 19:22, upload, "ข้าวเช้า", 968]</t>
  </si>
  <si>
    <t>[ 18:00, upload, "เพื่อนคืนเงิน", 369]</t>
  </si>
  <si>
    <t>[ 19:53, upload, "ค่าเดินทาง", 30]</t>
  </si>
  <si>
    <t>[ 14:59, upload, "ข้าวเที่ยง", 239]</t>
  </si>
  <si>
    <t>[ 19:00, upload, "ข้าวเย็น", 146]</t>
  </si>
  <si>
    <t>[ 16:49, upload, "ข้าวเที่ยง", 102]</t>
  </si>
  <si>
    <t>[12:50, upload, "อุปกรณ์ไฟฟ้า", 1085]</t>
  </si>
  <si>
    <t>[ 19:22, upload, "ขนม/น้ำดื่ม", 55]</t>
  </si>
  <si>
    <t>[ 22:53, upload, "ข้าวเย็น", 276]</t>
  </si>
  <si>
    <t>[ 18:48, upload, "ข้าวเย็น", 129]</t>
  </si>
  <si>
    <t>[13:59, upload, "อุปกรณ์ไฟฟ้า", 83]</t>
  </si>
  <si>
    <t>[ 19:22, upload, "เซเว่น", 67]</t>
  </si>
  <si>
    <t>[14:03, upload, "อุปกรณ์ไฟฟ้า", 125]</t>
  </si>
  <si>
    <t>[ 19:22, upload, "เซเว่น", 69]</t>
  </si>
  <si>
    <t>[14:29, upload, "ค่าเดินทาง", 31]</t>
  </si>
  <si>
    <t>[19:20, upload, "ข้าวเย็น", 140]</t>
  </si>
  <si>
    <t>[22:16, upload, "เซเว่น", 373]</t>
  </si>
  <si>
    <t>ค่าหอพัก</t>
  </si>
  <si>
    <t>ค่่าเน็ต</t>
  </si>
  <si>
    <t>ค่าเทอม</t>
  </si>
  <si>
    <t>ค่าเน็ตฟลิ้ก</t>
  </si>
  <si>
    <t>ค่าเน็ต</t>
  </si>
  <si>
    <t>ค่า YoutubePre</t>
  </si>
  <si>
    <t>ซักผ้า * 4</t>
  </si>
  <si>
    <t>เงินเก็บเพิ่มเติม</t>
  </si>
  <si>
    <t>Mrt</t>
  </si>
  <si>
    <t>Apple Tips</t>
  </si>
  <si>
    <t>Redline</t>
  </si>
  <si>
    <t>[13:09, upload, "ข้าวเที่ยง", 60]</t>
  </si>
  <si>
    <t>[ 11:45, upload, "เซเว่น", 83]</t>
  </si>
  <si>
    <t>[ 09:25, upload, "ข้าวเช้า", 118]</t>
  </si>
  <si>
    <t>[ 08:51, upload, "ข้าวเช้า", 112]</t>
  </si>
  <si>
    <t>[ 11:05, upload, "ขนม/น้ำดื่ม", 55]</t>
  </si>
  <si>
    <t>[17:37, upload, "ขนม/น้ำดื่ม", 40]</t>
  </si>
  <si>
    <t>[ 22:10, upload, "ข้าวเย็น", 45]</t>
  </si>
  <si>
    <t>[ 18:49, upload, "เซเว่น", 30]</t>
  </si>
  <si>
    <t>[ 13:09, upload, "ข้าวเที่ยง", 189]</t>
  </si>
  <si>
    <t>[9:39, upload, "เซเว่น", 555]</t>
  </si>
  <si>
    <t>[ 15:28, upload, "ข้าวเที่ยง", 97]</t>
  </si>
  <si>
    <t>[ 19:18, upload, "ข้าวเย็น", 102]</t>
  </si>
  <si>
    <t>[ 13:33, upload, "ข้าวเที่ยง", 97]</t>
  </si>
  <si>
    <t>[17:54, upload, "ค่าเดินทาง", 50]</t>
  </si>
  <si>
    <t>[14:49, upload, "ข้าวเที่ยง", 189]</t>
  </si>
  <si>
    <t>[ 18:50, upload, "ลงทุน (เงินส่วนตัว)", 100]</t>
  </si>
  <si>
    <t>[ 19:19, upload, "ข้าวเย็น", 107]</t>
  </si>
  <si>
    <t>[ 21:25, upload, "เซเว่น", 277]</t>
  </si>
  <si>
    <t>[ 14:52, upload, "ค่าเดินทาง", 50]</t>
  </si>
  <si>
    <t>[ 18:14, upload, "ขนม/น้ำดื่ม", 22]</t>
  </si>
  <si>
    <t>[12:56, upload, "ข้าวเที่ยง", 133]</t>
  </si>
  <si>
    <t>[11:37, upload, "ข้าวเช้า", 89]</t>
  </si>
  <si>
    <t>[08:14, upload, "ค่าเดินทาง", 25]</t>
  </si>
  <si>
    <t>[18:01, upload, "ค่าเดินทาง", 10]</t>
  </si>
  <si>
    <t>[19:32, upload, "เซเว่น", 519]</t>
  </si>
  <si>
    <t>[ 19:35, upload, "ลงทุน (เงินส่วนตัว)", 80]</t>
  </si>
  <si>
    <t>[ 14:53, upload, "เซเว่น", 40]</t>
  </si>
  <si>
    <t>[ 18:55, upload, "ขนม/น้ำดื่ม", 20]</t>
  </si>
  <si>
    <t>[11:37, upload, "ขนม/น้ำดื่ม", 20]</t>
  </si>
  <si>
    <t>[16:59, upload, "ขนม/น้ำดื่ม", 110]</t>
  </si>
  <si>
    <t>[11:44, upload, "ค่าเดินทาง", 19]</t>
  </si>
  <si>
    <t>[08:46, upload, "ค่าเดินทาง", 38]</t>
  </si>
  <si>
    <t>[19:32, upload, "ขนม/น้ำดื่ม", 22]</t>
  </si>
  <si>
    <t>[ 15:49, upload, "เซเว่น", 64]</t>
  </si>
  <si>
    <t>[ 13:40, upload, "ข้าวเที่ยง", 276]</t>
  </si>
  <si>
    <t>[12:56, upload, "ข้าวเที่ยง", 60]</t>
  </si>
  <si>
    <t>[17:00, edit, "ลงทุน (เงินส่วนตัว)", 5115]</t>
  </si>
  <si>
    <t>[14:32, upload, "ค่าเดินทาง", 68]</t>
  </si>
  <si>
    <t>[11:50, upload, "ค่าเดินทาง", 30]</t>
  </si>
  <si>
    <t>[11:58, upload, "ข้าวเที่ยง", 91]</t>
  </si>
  <si>
    <t>[19:34, upload, "เซเว่น", 79]</t>
  </si>
  <si>
    <t>[ 16:58, upload, "อุปกรณ์การศึกษา/กีฬา", 59]</t>
  </si>
  <si>
    <t>[ 18:17, upload, "ขนม/น้ำดื่ม", 20]</t>
  </si>
  <si>
    <t>[16:26, upload, "ลงทุน (เงินส่วนตัว)", 4915]</t>
  </si>
  <si>
    <t>[17:00, upload, "ลงทุน (เงินส่วนตัว)", 5115]</t>
  </si>
  <si>
    <t>[14:33, upload, "ข้าวเช้า", 132]</t>
  </si>
  <si>
    <t>[16:36, upload, "ค่าเดินทาง", 30]</t>
  </si>
  <si>
    <t>[19:03, upload, "ขนม/น้ำดื่ม", 65]</t>
  </si>
  <si>
    <t>[ 17:16, upload, "ขนม/น้ำดื่ม", 349]</t>
  </si>
  <si>
    <t>[ 18:17, upload, "ค่าเดินทาง", 20]</t>
  </si>
  <si>
    <t>[ 18:44, upload, "ข้าวเย็น", 97]</t>
  </si>
  <si>
    <t>[17:03, upload, "ขนม/น้ำดื่ม", 95]</t>
  </si>
  <si>
    <t>[16:39, upload, "ลงทุน (เงินส่วนตัว)", 173]</t>
  </si>
  <si>
    <t>[20:56, upload, "เซเว่น", 270]</t>
  </si>
  <si>
    <t>[ 17:30, upload, "ลงทุน (เงินส่วนตัว)", 70]</t>
  </si>
  <si>
    <t>[ 11:09, upload, "ขนม/น้ำดื่ม", 95]</t>
  </si>
  <si>
    <t>[ 18:39, upload, "ขนม/น้ำดื่ม", 18]</t>
  </si>
  <si>
    <t>[17:10, upload, "ค่าเดินทาง", 19]</t>
  </si>
  <si>
    <t>[ 18:12, upload, "ข้าวเย็น", 281]</t>
  </si>
  <si>
    <t>[ 19:37, upload, "ข้าวเย็น", 107]</t>
  </si>
  <si>
    <t>[ 22:02, upload, "เซเว่น", 212]</t>
  </si>
  <si>
    <t>[18:40, upload, "ข้าวเย็น", 163]</t>
  </si>
  <si>
    <t>[ 18:52, upload, "ลงทุน (เงินส่วนตัว)", 130]</t>
  </si>
  <si>
    <t>[ 18:54, upload, "ค่าเดินทาง", 34]</t>
  </si>
  <si>
    <t>[10:56, upload, "ข้าวเที่ยง", 60]</t>
  </si>
  <si>
    <t>[13:45, upload, "ขนม/น้ำดื่ม", 20]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</si>
</sst>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3266D5"/>
      <name val="Arial"/>
    </font>
    <font>
      <color rgb="FF000000"/>
      <name val="Arial"/>
    </font>
    <font>
      <color rgb="FF3266D5"/>
      <name val="Inconsolata"/>
    </font>
    <font>
      <sz val="11.0"/>
      <color rgb="FFF7981D"/>
      <name val="Inconsolata"/>
    </font>
    <font>
      <color theme="1"/>
      <name val="Arial"/>
    </font>
    <font>
      <sz val="11.0"/>
      <color rgb="FF000000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 shrinkToFit="0" wrapText="0"/>
    </xf>
    <xf borderId="0" fillId="0" fontId="2" numFmtId="0" xfId="0" applyFont="1"/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2" fontId="4" numFmtId="0" xfId="0" applyAlignment="1" applyFont="1">
      <alignment horizontal="right" readingOrder="0"/>
    </xf>
    <xf borderId="0" fillId="5" fontId="1" numFmtId="0" xfId="0" applyAlignment="1" applyFill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2" fontId="5" numFmtId="0" xfId="0" applyAlignment="1" applyFont="1">
      <alignment readingOrder="0" shrinkToFit="0" vertical="top" wrapText="0"/>
    </xf>
    <xf borderId="0" fillId="2" fontId="5" numFmtId="0" xfId="0" applyAlignment="1" applyFont="1">
      <alignment horizontal="left" shrinkToFit="0" wrapText="0"/>
    </xf>
    <xf borderId="0" fillId="0" fontId="2" numFmtId="0" xfId="0" applyAlignment="1" applyFont="1">
      <alignment readingOrder="0"/>
    </xf>
    <xf borderId="0" fillId="0" fontId="2" numFmtId="3" xfId="0" applyFont="1" applyNumberFormat="1"/>
    <xf borderId="0" fillId="2" fontId="4" numFmtId="3" xfId="0" applyAlignment="1" applyFont="1" applyNumberFormat="1">
      <alignment horizontal="right" readingOrder="0"/>
    </xf>
    <xf borderId="0" fillId="6" fontId="2" numFmtId="0" xfId="0" applyFill="1" applyFont="1"/>
    <xf borderId="0" fillId="7" fontId="2" numFmtId="0" xfId="0" applyFill="1" applyFont="1"/>
    <xf borderId="0" fillId="2" fontId="6" numFmtId="0" xfId="0" applyFont="1"/>
    <xf borderId="0" fillId="0" fontId="7" numFmtId="0" xfId="0" applyAlignment="1" applyFont="1">
      <alignment horizontal="right" vertical="bottom"/>
    </xf>
    <xf borderId="0" fillId="2" fontId="3" numFmtId="0" xfId="0" applyAlignment="1" applyFont="1">
      <alignment readingOrder="0" shrinkToFit="0" vertical="top" wrapText="0"/>
    </xf>
    <xf borderId="0" fillId="2" fontId="8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2">
        <v>25.0</v>
      </c>
      <c r="AA1" s="2">
        <v>26.0</v>
      </c>
      <c r="AB1" s="2">
        <v>27.0</v>
      </c>
      <c r="AC1" s="2">
        <v>28.0</v>
      </c>
      <c r="AD1" s="2">
        <v>29.0</v>
      </c>
      <c r="AE1" s="2">
        <v>30.0</v>
      </c>
      <c r="AF1" s="2">
        <v>31.0</v>
      </c>
      <c r="AG1" s="2" t="s">
        <v>1</v>
      </c>
    </row>
    <row r="2">
      <c r="A2" s="2" t="s">
        <v>2</v>
      </c>
      <c r="B2" s="2">
        <v>50000.0</v>
      </c>
      <c r="C2" s="2">
        <v>50000.0</v>
      </c>
      <c r="D2" s="2">
        <v>50000.0</v>
      </c>
      <c r="E2" s="2">
        <v>50000.0</v>
      </c>
      <c r="F2" s="2">
        <v>50000.0</v>
      </c>
      <c r="G2" s="2">
        <v>50000.0</v>
      </c>
      <c r="H2" s="2">
        <v>50000.0</v>
      </c>
      <c r="I2" s="2">
        <v>50000.0</v>
      </c>
      <c r="J2" s="2">
        <v>50000.0</v>
      </c>
      <c r="K2" s="2">
        <v>50000.0</v>
      </c>
      <c r="L2" s="2">
        <v>50000.0</v>
      </c>
      <c r="M2" s="2">
        <v>50000.0</v>
      </c>
      <c r="N2" s="2">
        <v>50000.0</v>
      </c>
      <c r="O2" s="2">
        <v>50000.0</v>
      </c>
      <c r="P2" s="2">
        <v>50000.0</v>
      </c>
      <c r="Q2" s="2">
        <v>50000.0</v>
      </c>
      <c r="R2" s="2">
        <v>50000.0</v>
      </c>
      <c r="S2" s="2">
        <v>50000.0</v>
      </c>
      <c r="T2" s="2">
        <v>50000.0</v>
      </c>
      <c r="U2" s="2">
        <v>50000.0</v>
      </c>
      <c r="V2" s="2">
        <v>50000.0</v>
      </c>
      <c r="W2" s="2">
        <v>50000.0</v>
      </c>
      <c r="X2" s="2">
        <v>50000.0</v>
      </c>
      <c r="Y2" s="2">
        <v>50000.0</v>
      </c>
      <c r="Z2" s="2">
        <v>50000.0</v>
      </c>
      <c r="AA2" s="2">
        <v>50000.0</v>
      </c>
      <c r="AB2" s="2">
        <v>50000.0</v>
      </c>
      <c r="AC2" s="2">
        <v>50000.0</v>
      </c>
      <c r="AD2" s="2">
        <v>50000.0</v>
      </c>
      <c r="AE2" s="2">
        <v>50000.0</v>
      </c>
      <c r="AF2" s="2">
        <v>50000.0</v>
      </c>
    </row>
    <row r="3">
      <c r="A3" s="2" t="s">
        <v>3</v>
      </c>
      <c r="B3" s="3">
        <v>10189.0</v>
      </c>
      <c r="C3" s="4">
        <f t="shared" ref="C3:AF3" si="1">SUM(B23+C9)</f>
        <v>10189</v>
      </c>
      <c r="D3" s="4">
        <f t="shared" si="1"/>
        <v>10189</v>
      </c>
      <c r="E3" s="4">
        <f t="shared" si="1"/>
        <v>10189</v>
      </c>
      <c r="F3" s="4">
        <f t="shared" si="1"/>
        <v>10189</v>
      </c>
      <c r="G3" s="4">
        <f t="shared" si="1"/>
        <v>10189</v>
      </c>
      <c r="H3" s="4">
        <f t="shared" si="1"/>
        <v>10189</v>
      </c>
      <c r="I3" s="4">
        <f t="shared" si="1"/>
        <v>10189</v>
      </c>
      <c r="J3" s="4">
        <f t="shared" si="1"/>
        <v>10189</v>
      </c>
      <c r="K3" s="4">
        <f t="shared" si="1"/>
        <v>10189</v>
      </c>
      <c r="L3" s="4">
        <f t="shared" si="1"/>
        <v>10189</v>
      </c>
      <c r="M3" s="4">
        <f t="shared" si="1"/>
        <v>10189</v>
      </c>
      <c r="N3" s="4">
        <f t="shared" si="1"/>
        <v>10189</v>
      </c>
      <c r="O3" s="4">
        <f t="shared" si="1"/>
        <v>9883</v>
      </c>
      <c r="P3" s="4">
        <f t="shared" si="1"/>
        <v>8012</v>
      </c>
      <c r="Q3" s="4">
        <f t="shared" si="1"/>
        <v>6227</v>
      </c>
      <c r="R3" s="4">
        <f t="shared" si="1"/>
        <v>6227</v>
      </c>
      <c r="S3" s="4">
        <f t="shared" si="1"/>
        <v>6227</v>
      </c>
      <c r="T3" s="4">
        <f t="shared" si="1"/>
        <v>6227</v>
      </c>
      <c r="U3" s="4">
        <f t="shared" si="1"/>
        <v>6227</v>
      </c>
      <c r="V3" s="4">
        <f t="shared" si="1"/>
        <v>6227</v>
      </c>
      <c r="W3" s="4">
        <f t="shared" si="1"/>
        <v>5750</v>
      </c>
      <c r="X3" s="4">
        <f t="shared" si="1"/>
        <v>5203</v>
      </c>
      <c r="Y3" s="4">
        <f t="shared" si="1"/>
        <v>24925</v>
      </c>
      <c r="Z3" s="4">
        <f t="shared" si="1"/>
        <v>23736</v>
      </c>
      <c r="AA3" s="4">
        <f t="shared" si="1"/>
        <v>22705</v>
      </c>
      <c r="AB3" s="4">
        <f t="shared" si="1"/>
        <v>22277</v>
      </c>
      <c r="AC3" s="4">
        <f t="shared" si="1"/>
        <v>22054</v>
      </c>
      <c r="AD3" s="4">
        <f t="shared" si="1"/>
        <v>22054</v>
      </c>
      <c r="AE3" s="4">
        <f t="shared" si="1"/>
        <v>22054</v>
      </c>
      <c r="AF3" s="4">
        <f t="shared" si="1"/>
        <v>21453</v>
      </c>
    </row>
    <row r="4">
      <c r="A4" s="5" t="s">
        <v>4</v>
      </c>
      <c r="Y4" s="2">
        <v>20000.0</v>
      </c>
      <c r="AC4" s="2">
        <v>20000.0</v>
      </c>
    </row>
    <row r="5">
      <c r="A5" s="2" t="s">
        <v>5</v>
      </c>
    </row>
    <row r="6">
      <c r="A6" s="2" t="s">
        <v>6</v>
      </c>
    </row>
    <row r="7">
      <c r="A7" s="2" t="s">
        <v>7</v>
      </c>
    </row>
    <row r="8">
      <c r="A8" s="2" t="s">
        <v>8</v>
      </c>
    </row>
    <row r="9">
      <c r="A9" s="5" t="s">
        <v>9</v>
      </c>
      <c r="B9" s="4">
        <f t="shared" ref="B9:AB9" si="2">SUM(B4:B8)</f>
        <v>0</v>
      </c>
      <c r="C9" s="4">
        <f t="shared" si="2"/>
        <v>0</v>
      </c>
      <c r="D9" s="4">
        <f t="shared" si="2"/>
        <v>0</v>
      </c>
      <c r="E9" s="4">
        <f t="shared" si="2"/>
        <v>0</v>
      </c>
      <c r="F9" s="4">
        <f t="shared" si="2"/>
        <v>0</v>
      </c>
      <c r="G9" s="4">
        <f t="shared" si="2"/>
        <v>0</v>
      </c>
      <c r="H9" s="4">
        <f t="shared" si="2"/>
        <v>0</v>
      </c>
      <c r="I9" s="4">
        <f t="shared" si="2"/>
        <v>0</v>
      </c>
      <c r="J9" s="4">
        <f t="shared" si="2"/>
        <v>0</v>
      </c>
      <c r="K9" s="4">
        <f t="shared" si="2"/>
        <v>0</v>
      </c>
      <c r="L9" s="4">
        <f t="shared" si="2"/>
        <v>0</v>
      </c>
      <c r="M9" s="4">
        <f t="shared" si="2"/>
        <v>0</v>
      </c>
      <c r="N9" s="4">
        <f t="shared" si="2"/>
        <v>0</v>
      </c>
      <c r="O9" s="4">
        <f t="shared" si="2"/>
        <v>0</v>
      </c>
      <c r="P9" s="4">
        <f t="shared" si="2"/>
        <v>0</v>
      </c>
      <c r="Q9" s="4">
        <f t="shared" si="2"/>
        <v>0</v>
      </c>
      <c r="R9" s="4">
        <f t="shared" si="2"/>
        <v>0</v>
      </c>
      <c r="S9" s="4">
        <f t="shared" si="2"/>
        <v>0</v>
      </c>
      <c r="T9" s="4">
        <f t="shared" si="2"/>
        <v>0</v>
      </c>
      <c r="U9" s="4">
        <f t="shared" si="2"/>
        <v>0</v>
      </c>
      <c r="V9" s="4">
        <f t="shared" si="2"/>
        <v>0</v>
      </c>
      <c r="W9" s="4">
        <f t="shared" si="2"/>
        <v>0</v>
      </c>
      <c r="X9" s="4">
        <f t="shared" si="2"/>
        <v>0</v>
      </c>
      <c r="Y9" s="4">
        <f t="shared" si="2"/>
        <v>20000</v>
      </c>
      <c r="Z9" s="4">
        <f t="shared" si="2"/>
        <v>0</v>
      </c>
      <c r="AA9" s="4">
        <f t="shared" si="2"/>
        <v>0</v>
      </c>
      <c r="AB9" s="4">
        <f t="shared" si="2"/>
        <v>0</v>
      </c>
      <c r="AC9" s="2">
        <v>0.0</v>
      </c>
      <c r="AD9" s="4">
        <f t="shared" ref="AD9:AF9" si="3">SUM(AD4:AD8)</f>
        <v>0</v>
      </c>
      <c r="AE9" s="4">
        <f t="shared" si="3"/>
        <v>0</v>
      </c>
      <c r="AF9" s="4">
        <f t="shared" si="3"/>
        <v>0</v>
      </c>
    </row>
    <row r="10">
      <c r="A10" s="6" t="s">
        <v>10</v>
      </c>
    </row>
    <row r="11">
      <c r="A11" s="2" t="s">
        <v>11</v>
      </c>
      <c r="N11" s="2">
        <v>43.0</v>
      </c>
      <c r="O11" s="2">
        <v>45.0</v>
      </c>
      <c r="P11" s="2">
        <v>93.0</v>
      </c>
      <c r="V11" s="2">
        <v>70.0</v>
      </c>
      <c r="W11" s="2">
        <v>52.0</v>
      </c>
      <c r="X11" s="2">
        <v>183.0</v>
      </c>
      <c r="Y11" s="2">
        <v>160.0</v>
      </c>
      <c r="Z11" s="2">
        <v>248.0</v>
      </c>
      <c r="AB11" s="2">
        <v>80.0</v>
      </c>
      <c r="AE11" s="2">
        <v>160.0</v>
      </c>
      <c r="AG11" s="4">
        <f>SUM(B11:AF11)</f>
        <v>1134</v>
      </c>
    </row>
    <row r="12">
      <c r="A12" s="2" t="s">
        <v>12</v>
      </c>
      <c r="N12" s="2">
        <v>55.0</v>
      </c>
      <c r="P12" s="2">
        <v>71.0</v>
      </c>
      <c r="Z12" s="2">
        <v>74.0</v>
      </c>
      <c r="AA12" s="2">
        <v>70.0</v>
      </c>
      <c r="AE12" s="2">
        <v>183.0</v>
      </c>
      <c r="AG12" s="4">
        <f>SUM(A12:AF12)</f>
        <v>453</v>
      </c>
    </row>
    <row r="13">
      <c r="A13" s="2" t="s">
        <v>13</v>
      </c>
      <c r="N13" s="2">
        <v>100.0</v>
      </c>
      <c r="O13" s="2">
        <v>409.0</v>
      </c>
      <c r="P13" s="2">
        <v>120.0</v>
      </c>
      <c r="V13" s="2">
        <v>109.0</v>
      </c>
      <c r="AG13" s="4">
        <f>SUM(B13:AF13)</f>
        <v>738</v>
      </c>
    </row>
    <row r="14">
      <c r="A14" s="2" t="s">
        <v>14</v>
      </c>
      <c r="O14" s="2">
        <v>115.0</v>
      </c>
      <c r="P14" s="2">
        <v>697.0</v>
      </c>
      <c r="X14" s="2">
        <v>50.0</v>
      </c>
      <c r="Y14" s="2">
        <v>115.0</v>
      </c>
      <c r="Z14" s="2">
        <v>211.0</v>
      </c>
      <c r="AA14" s="2">
        <v>60.0</v>
      </c>
      <c r="AG14" s="4">
        <f>SUM(A14:AF14)</f>
        <v>1248</v>
      </c>
    </row>
    <row r="15">
      <c r="A15" s="2" t="s">
        <v>15</v>
      </c>
      <c r="N15" s="2">
        <v>108.0</v>
      </c>
      <c r="V15" s="2">
        <v>138.0</v>
      </c>
      <c r="X15" s="2">
        <v>45.0</v>
      </c>
      <c r="AA15" s="2">
        <v>115.0</v>
      </c>
      <c r="AG15" s="4">
        <f>SUM(B15:AF15)</f>
        <v>406</v>
      </c>
    </row>
    <row r="16">
      <c r="A16" s="2" t="s">
        <v>16</v>
      </c>
      <c r="O16" s="2">
        <v>40.0</v>
      </c>
      <c r="P16" s="2">
        <v>45.0</v>
      </c>
      <c r="W16" s="7"/>
      <c r="Y16" s="2">
        <v>214.0</v>
      </c>
      <c r="Z16" s="2">
        <v>98.0</v>
      </c>
      <c r="AA16" s="2">
        <v>183.0</v>
      </c>
      <c r="AB16" s="2">
        <v>143.0</v>
      </c>
      <c r="AE16" s="2">
        <v>78.0</v>
      </c>
      <c r="AG16" s="4">
        <f>SUM(A16:AF16)</f>
        <v>801</v>
      </c>
    </row>
    <row r="17">
      <c r="A17" s="2" t="s">
        <v>17</v>
      </c>
      <c r="O17" s="2">
        <v>1262.0</v>
      </c>
      <c r="P17" s="2">
        <v>559.0</v>
      </c>
      <c r="AG17" s="4">
        <f>SUM(B17:AF17)</f>
        <v>1821</v>
      </c>
    </row>
    <row r="18">
      <c r="A18" s="2" t="s">
        <v>18</v>
      </c>
      <c r="Y18" s="2">
        <v>300.0</v>
      </c>
      <c r="Z18" s="2">
        <v>220.0</v>
      </c>
      <c r="AG18" s="4">
        <f>SUM(A18:AF18)</f>
        <v>520</v>
      </c>
    </row>
    <row r="19">
      <c r="A19" s="2" t="s">
        <v>19</v>
      </c>
      <c r="AG19" s="4">
        <f t="shared" ref="AG19:AG21" si="4">SUM(B19:AF19)</f>
        <v>0</v>
      </c>
    </row>
    <row r="20">
      <c r="A20" s="2" t="s">
        <v>20</v>
      </c>
      <c r="AG20" s="4">
        <f t="shared" si="4"/>
        <v>0</v>
      </c>
    </row>
    <row r="21">
      <c r="A21" s="2" t="s">
        <v>8</v>
      </c>
      <c r="P21" s="2">
        <v>200.0</v>
      </c>
      <c r="V21" s="2">
        <v>160.0</v>
      </c>
      <c r="W21" s="2">
        <v>495.0</v>
      </c>
      <c r="Y21" s="2">
        <v>400.0</v>
      </c>
      <c r="Z21" s="2">
        <v>180.0</v>
      </c>
      <c r="AE21" s="2">
        <v>180.0</v>
      </c>
      <c r="AG21" s="4">
        <f t="shared" si="4"/>
        <v>1615</v>
      </c>
    </row>
    <row r="22">
      <c r="A22" s="8" t="s">
        <v>21</v>
      </c>
      <c r="B22" s="4">
        <f t="shared" ref="B22:AF22" si="5">SUM(B11:B21)</f>
        <v>0</v>
      </c>
      <c r="C22" s="4">
        <f t="shared" si="5"/>
        <v>0</v>
      </c>
      <c r="D22" s="4">
        <f t="shared" si="5"/>
        <v>0</v>
      </c>
      <c r="E22" s="4">
        <f t="shared" si="5"/>
        <v>0</v>
      </c>
      <c r="F22" s="4">
        <f t="shared" si="5"/>
        <v>0</v>
      </c>
      <c r="G22" s="4">
        <f t="shared" si="5"/>
        <v>0</v>
      </c>
      <c r="H22" s="4">
        <f t="shared" si="5"/>
        <v>0</v>
      </c>
      <c r="I22" s="4">
        <f t="shared" si="5"/>
        <v>0</v>
      </c>
      <c r="J22" s="4">
        <f t="shared" si="5"/>
        <v>0</v>
      </c>
      <c r="K22" s="4">
        <f t="shared" si="5"/>
        <v>0</v>
      </c>
      <c r="L22" s="4">
        <f t="shared" si="5"/>
        <v>0</v>
      </c>
      <c r="M22" s="4">
        <f t="shared" si="5"/>
        <v>0</v>
      </c>
      <c r="N22" s="4">
        <f t="shared" si="5"/>
        <v>306</v>
      </c>
      <c r="O22" s="4">
        <f t="shared" si="5"/>
        <v>1871</v>
      </c>
      <c r="P22" s="4">
        <f t="shared" si="5"/>
        <v>1785</v>
      </c>
      <c r="Q22" s="4">
        <f t="shared" si="5"/>
        <v>0</v>
      </c>
      <c r="R22" s="4">
        <f t="shared" si="5"/>
        <v>0</v>
      </c>
      <c r="S22" s="4">
        <f t="shared" si="5"/>
        <v>0</v>
      </c>
      <c r="T22" s="4">
        <f t="shared" si="5"/>
        <v>0</v>
      </c>
      <c r="U22" s="4">
        <f t="shared" si="5"/>
        <v>0</v>
      </c>
      <c r="V22" s="4">
        <f t="shared" si="5"/>
        <v>477</v>
      </c>
      <c r="W22" s="4">
        <f t="shared" si="5"/>
        <v>547</v>
      </c>
      <c r="X22" s="4">
        <f t="shared" si="5"/>
        <v>278</v>
      </c>
      <c r="Y22" s="4">
        <f t="shared" si="5"/>
        <v>1189</v>
      </c>
      <c r="Z22" s="4">
        <f t="shared" si="5"/>
        <v>1031</v>
      </c>
      <c r="AA22" s="4">
        <f t="shared" si="5"/>
        <v>428</v>
      </c>
      <c r="AB22" s="4">
        <f t="shared" si="5"/>
        <v>223</v>
      </c>
      <c r="AC22" s="4">
        <f t="shared" si="5"/>
        <v>0</v>
      </c>
      <c r="AD22" s="4">
        <f t="shared" si="5"/>
        <v>0</v>
      </c>
      <c r="AE22" s="4">
        <f t="shared" si="5"/>
        <v>601</v>
      </c>
      <c r="AF22" s="4">
        <f t="shared" si="5"/>
        <v>0</v>
      </c>
    </row>
    <row r="23">
      <c r="A23" s="2" t="s">
        <v>22</v>
      </c>
      <c r="B23" s="4">
        <f t="shared" ref="B23:AF23" si="6">SUM(B3-B22)</f>
        <v>10189</v>
      </c>
      <c r="C23" s="4">
        <f t="shared" si="6"/>
        <v>10189</v>
      </c>
      <c r="D23" s="4">
        <f t="shared" si="6"/>
        <v>10189</v>
      </c>
      <c r="E23" s="4">
        <f t="shared" si="6"/>
        <v>10189</v>
      </c>
      <c r="F23" s="4">
        <f t="shared" si="6"/>
        <v>10189</v>
      </c>
      <c r="G23" s="4">
        <f t="shared" si="6"/>
        <v>10189</v>
      </c>
      <c r="H23" s="4">
        <f t="shared" si="6"/>
        <v>10189</v>
      </c>
      <c r="I23" s="4">
        <f t="shared" si="6"/>
        <v>10189</v>
      </c>
      <c r="J23" s="4">
        <f t="shared" si="6"/>
        <v>10189</v>
      </c>
      <c r="K23" s="4">
        <f t="shared" si="6"/>
        <v>10189</v>
      </c>
      <c r="L23" s="4">
        <f t="shared" si="6"/>
        <v>10189</v>
      </c>
      <c r="M23" s="4">
        <f t="shared" si="6"/>
        <v>10189</v>
      </c>
      <c r="N23" s="4">
        <f t="shared" si="6"/>
        <v>9883</v>
      </c>
      <c r="O23" s="4">
        <f t="shared" si="6"/>
        <v>8012</v>
      </c>
      <c r="P23" s="4">
        <f t="shared" si="6"/>
        <v>6227</v>
      </c>
      <c r="Q23" s="4">
        <f t="shared" si="6"/>
        <v>6227</v>
      </c>
      <c r="R23" s="4">
        <f t="shared" si="6"/>
        <v>6227</v>
      </c>
      <c r="S23" s="4">
        <f t="shared" si="6"/>
        <v>6227</v>
      </c>
      <c r="T23" s="4">
        <f t="shared" si="6"/>
        <v>6227</v>
      </c>
      <c r="U23" s="4">
        <f t="shared" si="6"/>
        <v>6227</v>
      </c>
      <c r="V23" s="4">
        <f t="shared" si="6"/>
        <v>5750</v>
      </c>
      <c r="W23" s="4">
        <f t="shared" si="6"/>
        <v>5203</v>
      </c>
      <c r="X23" s="4">
        <f t="shared" si="6"/>
        <v>4925</v>
      </c>
      <c r="Y23" s="4">
        <f t="shared" si="6"/>
        <v>23736</v>
      </c>
      <c r="Z23" s="4">
        <f t="shared" si="6"/>
        <v>22705</v>
      </c>
      <c r="AA23" s="4">
        <f t="shared" si="6"/>
        <v>22277</v>
      </c>
      <c r="AB23" s="4">
        <f t="shared" si="6"/>
        <v>22054</v>
      </c>
      <c r="AC23" s="4">
        <f t="shared" si="6"/>
        <v>22054</v>
      </c>
      <c r="AD23" s="4">
        <f t="shared" si="6"/>
        <v>22054</v>
      </c>
      <c r="AE23" s="4">
        <f t="shared" si="6"/>
        <v>21453</v>
      </c>
      <c r="AF23" s="4">
        <f t="shared" si="6"/>
        <v>21453</v>
      </c>
    </row>
    <row r="24">
      <c r="A24" s="2" t="s">
        <v>23</v>
      </c>
      <c r="B24" s="4">
        <f t="shared" ref="B24:AF24" si="7">B2</f>
        <v>50000</v>
      </c>
      <c r="C24" s="4">
        <f t="shared" si="7"/>
        <v>50000</v>
      </c>
      <c r="D24" s="4">
        <f t="shared" si="7"/>
        <v>50000</v>
      </c>
      <c r="E24" s="4">
        <f t="shared" si="7"/>
        <v>50000</v>
      </c>
      <c r="F24" s="4">
        <f t="shared" si="7"/>
        <v>50000</v>
      </c>
      <c r="G24" s="4">
        <f t="shared" si="7"/>
        <v>50000</v>
      </c>
      <c r="H24" s="4">
        <f t="shared" si="7"/>
        <v>50000</v>
      </c>
      <c r="I24" s="4">
        <f t="shared" si="7"/>
        <v>50000</v>
      </c>
      <c r="J24" s="4">
        <f t="shared" si="7"/>
        <v>50000</v>
      </c>
      <c r="K24" s="4">
        <f t="shared" si="7"/>
        <v>50000</v>
      </c>
      <c r="L24" s="4">
        <f t="shared" si="7"/>
        <v>50000</v>
      </c>
      <c r="M24" s="4">
        <f t="shared" si="7"/>
        <v>50000</v>
      </c>
      <c r="N24" s="4">
        <f t="shared" si="7"/>
        <v>50000</v>
      </c>
      <c r="O24" s="4">
        <f t="shared" si="7"/>
        <v>50000</v>
      </c>
      <c r="P24" s="4">
        <f t="shared" si="7"/>
        <v>50000</v>
      </c>
      <c r="Q24" s="4">
        <f t="shared" si="7"/>
        <v>50000</v>
      </c>
      <c r="R24" s="4">
        <f t="shared" si="7"/>
        <v>50000</v>
      </c>
      <c r="S24" s="4">
        <f t="shared" si="7"/>
        <v>50000</v>
      </c>
      <c r="T24" s="4">
        <f t="shared" si="7"/>
        <v>50000</v>
      </c>
      <c r="U24" s="4">
        <f t="shared" si="7"/>
        <v>50000</v>
      </c>
      <c r="V24" s="4">
        <f t="shared" si="7"/>
        <v>50000</v>
      </c>
      <c r="W24" s="4">
        <f t="shared" si="7"/>
        <v>50000</v>
      </c>
      <c r="X24" s="4">
        <f t="shared" si="7"/>
        <v>50000</v>
      </c>
      <c r="Y24" s="4">
        <f t="shared" si="7"/>
        <v>50000</v>
      </c>
      <c r="Z24" s="4">
        <f t="shared" si="7"/>
        <v>50000</v>
      </c>
      <c r="AA24" s="4">
        <f t="shared" si="7"/>
        <v>50000</v>
      </c>
      <c r="AB24" s="4">
        <f t="shared" si="7"/>
        <v>50000</v>
      </c>
      <c r="AC24" s="4">
        <f t="shared" si="7"/>
        <v>50000</v>
      </c>
      <c r="AD24" s="4">
        <f t="shared" si="7"/>
        <v>50000</v>
      </c>
      <c r="AE24" s="4">
        <f t="shared" si="7"/>
        <v>50000</v>
      </c>
      <c r="AF24" s="4">
        <f t="shared" si="7"/>
        <v>50000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43</v>
      </c>
      <c r="B1" s="2" t="s">
        <v>44</v>
      </c>
      <c r="C1" s="2" t="s">
        <v>45</v>
      </c>
    </row>
    <row r="2">
      <c r="A2" s="2">
        <v>1.0</v>
      </c>
      <c r="B2" s="2">
        <f>October!B22</f>
        <v>7228</v>
      </c>
      <c r="C2" s="18">
        <f>October!B23</f>
        <v>1542.11</v>
      </c>
    </row>
    <row r="3">
      <c r="A3" s="2">
        <v>2.0</v>
      </c>
      <c r="B3" s="2">
        <f>October!C22</f>
        <v>325</v>
      </c>
      <c r="C3" s="19">
        <f>October!C23</f>
        <v>1217.11</v>
      </c>
    </row>
    <row r="4">
      <c r="A4" s="2">
        <v>3.0</v>
      </c>
      <c r="B4" s="2">
        <f>October!D22</f>
        <v>6194</v>
      </c>
      <c r="C4" s="19">
        <f>October!D23</f>
        <v>15023.11</v>
      </c>
    </row>
    <row r="5">
      <c r="A5" s="2">
        <v>4.0</v>
      </c>
      <c r="B5" s="2">
        <f>October!E22</f>
        <v>2048</v>
      </c>
      <c r="C5" s="19">
        <f>October!E23</f>
        <v>12975.11</v>
      </c>
    </row>
    <row r="6">
      <c r="A6" s="2">
        <v>5.0</v>
      </c>
      <c r="B6" s="2">
        <f>October!F22</f>
        <v>249</v>
      </c>
      <c r="C6" s="19">
        <f>October!F23</f>
        <v>12726.11</v>
      </c>
    </row>
    <row r="7">
      <c r="A7" s="2">
        <v>6.0</v>
      </c>
      <c r="B7" s="2">
        <f>October!G22</f>
        <v>515</v>
      </c>
      <c r="C7" s="19">
        <f>October!G23</f>
        <v>12211.11</v>
      </c>
    </row>
    <row r="8">
      <c r="A8" s="2">
        <v>7.0</v>
      </c>
      <c r="B8" s="2">
        <f>October!H22</f>
        <v>196</v>
      </c>
      <c r="C8" s="19">
        <f>October!H23</f>
        <v>12015.11</v>
      </c>
    </row>
    <row r="9">
      <c r="A9" s="2">
        <v>8.0</v>
      </c>
      <c r="B9" s="2">
        <f>October!I22</f>
        <v>0</v>
      </c>
      <c r="C9" s="19">
        <f>October!I23</f>
        <v>12015.11</v>
      </c>
    </row>
    <row r="10">
      <c r="A10" s="2">
        <v>9.0</v>
      </c>
      <c r="B10" s="2">
        <f>October!J22</f>
        <v>80</v>
      </c>
      <c r="C10" s="19">
        <f>October!J23</f>
        <v>11935.11</v>
      </c>
    </row>
    <row r="11">
      <c r="A11" s="2">
        <v>10.0</v>
      </c>
      <c r="B11" s="2">
        <f>October!K22</f>
        <v>0</v>
      </c>
      <c r="C11" s="19">
        <f>October!K23</f>
        <v>11935.11</v>
      </c>
    </row>
    <row r="12">
      <c r="A12" s="2">
        <v>11.0</v>
      </c>
      <c r="B12" s="2">
        <f>October!L22</f>
        <v>1090</v>
      </c>
      <c r="C12" s="19">
        <f>October!L23</f>
        <v>10845.11</v>
      </c>
    </row>
    <row r="13">
      <c r="A13" s="2">
        <v>12.0</v>
      </c>
      <c r="B13" s="2">
        <f>October!M22</f>
        <v>0</v>
      </c>
      <c r="C13" s="19">
        <f>October!M23</f>
        <v>10845.11</v>
      </c>
    </row>
    <row r="14">
      <c r="A14" s="2">
        <v>13.0</v>
      </c>
      <c r="B14" s="2">
        <f>October!N22</f>
        <v>0</v>
      </c>
      <c r="C14" s="19">
        <f>October!N23</f>
        <v>10845.11</v>
      </c>
    </row>
    <row r="15">
      <c r="A15" s="2">
        <v>14.0</v>
      </c>
      <c r="B15" s="2">
        <f>October!O22</f>
        <v>0</v>
      </c>
      <c r="C15" s="19">
        <f>October!O23</f>
        <v>10845.11</v>
      </c>
    </row>
    <row r="16">
      <c r="A16" s="2">
        <v>15.0</v>
      </c>
      <c r="B16" s="2">
        <f>October!P22</f>
        <v>0</v>
      </c>
      <c r="C16" s="19">
        <f>October!P23</f>
        <v>10845.11</v>
      </c>
    </row>
    <row r="17">
      <c r="A17" s="2">
        <v>16.0</v>
      </c>
      <c r="B17" s="2">
        <f>October!Q22</f>
        <v>0</v>
      </c>
      <c r="C17" s="19">
        <f>October!Q23</f>
        <v>10845.11</v>
      </c>
    </row>
    <row r="18">
      <c r="A18" s="2">
        <v>17.0</v>
      </c>
      <c r="B18" s="2">
        <f>October!R22</f>
        <v>5376</v>
      </c>
      <c r="C18" s="19">
        <f>October!R23</f>
        <v>6432.26</v>
      </c>
    </row>
    <row r="19">
      <c r="A19" s="2">
        <v>18.0</v>
      </c>
      <c r="B19" s="2">
        <f>October!S22</f>
        <v>766</v>
      </c>
      <c r="C19" s="19">
        <f>October!S23</f>
        <v>5666.26</v>
      </c>
    </row>
    <row r="20">
      <c r="A20" s="2">
        <v>19.0</v>
      </c>
      <c r="B20" s="2">
        <f>October!T22</f>
        <v>60</v>
      </c>
      <c r="C20" s="19">
        <f>October!T23</f>
        <v>5606.26</v>
      </c>
    </row>
    <row r="21">
      <c r="A21" s="2">
        <v>20.0</v>
      </c>
      <c r="B21" s="2">
        <f>October!U22</f>
        <v>271</v>
      </c>
      <c r="C21" s="19">
        <f>October!U23</f>
        <v>5335.26</v>
      </c>
    </row>
    <row r="22">
      <c r="A22" s="2">
        <v>21.0</v>
      </c>
      <c r="B22" s="2">
        <f>October!V22</f>
        <v>1601</v>
      </c>
      <c r="C22" s="19">
        <f>October!V23</f>
        <v>4103.26</v>
      </c>
    </row>
    <row r="23">
      <c r="A23" s="2">
        <v>22.0</v>
      </c>
      <c r="B23" s="2">
        <f>October!W22</f>
        <v>314</v>
      </c>
      <c r="C23" s="19">
        <f>October!W23</f>
        <v>3789.26</v>
      </c>
    </row>
    <row r="24">
      <c r="A24" s="2">
        <v>23.0</v>
      </c>
      <c r="B24" s="2">
        <f>October!X22</f>
        <v>546</v>
      </c>
      <c r="C24" s="19">
        <f>October!X23</f>
        <v>3243.26</v>
      </c>
    </row>
    <row r="25">
      <c r="A25" s="2">
        <v>24.0</v>
      </c>
      <c r="B25" s="2">
        <f>October!Y22</f>
        <v>222</v>
      </c>
      <c r="C25" s="19">
        <f>October!Y23</f>
        <v>3021.26</v>
      </c>
    </row>
    <row r="26">
      <c r="A26" s="2">
        <v>25.0</v>
      </c>
      <c r="B26" s="2">
        <f>October!Z22</f>
        <v>1118</v>
      </c>
      <c r="C26" s="19">
        <f>October!Z23</f>
        <v>1903.26</v>
      </c>
    </row>
    <row r="27">
      <c r="A27" s="2">
        <v>26.0</v>
      </c>
      <c r="B27" s="2">
        <f>October!AA22</f>
        <v>967</v>
      </c>
      <c r="C27" s="19">
        <f>October!AA23</f>
        <v>1936.26</v>
      </c>
    </row>
    <row r="28">
      <c r="A28" s="2">
        <v>27.0</v>
      </c>
      <c r="B28" s="2">
        <f>October!AB22</f>
        <v>2381</v>
      </c>
      <c r="C28" s="19">
        <f>October!AB23</f>
        <v>555.26</v>
      </c>
    </row>
    <row r="29">
      <c r="A29" s="2">
        <v>28.0</v>
      </c>
      <c r="B29" s="2">
        <f>October!AC22</f>
        <v>2267</v>
      </c>
      <c r="C29" s="19">
        <f>October!AC23</f>
        <v>278.26</v>
      </c>
    </row>
    <row r="30">
      <c r="A30" s="2">
        <v>29.0</v>
      </c>
      <c r="B30" s="2">
        <f>October!AD22</f>
        <v>848</v>
      </c>
      <c r="C30" s="19">
        <f>October!AD23</f>
        <v>-189.74</v>
      </c>
    </row>
    <row r="31">
      <c r="A31" s="2">
        <v>30.0</v>
      </c>
      <c r="B31" s="2">
        <f>October!AE22</f>
        <v>205</v>
      </c>
      <c r="C31" s="19">
        <f>October!AE23</f>
        <v>-394.74</v>
      </c>
    </row>
    <row r="32">
      <c r="A32" s="2">
        <v>31.0</v>
      </c>
      <c r="B32" s="2">
        <f>October!AF22</f>
        <v>473</v>
      </c>
      <c r="C32" s="19">
        <f>October!AF23</f>
        <v>-867.74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2">
        <v>25.0</v>
      </c>
      <c r="AA1" s="2">
        <v>26.0</v>
      </c>
      <c r="AB1" s="2">
        <v>27.0</v>
      </c>
      <c r="AC1" s="2">
        <v>28.0</v>
      </c>
      <c r="AD1" s="2">
        <v>29.0</v>
      </c>
      <c r="AE1" s="2">
        <v>30.0</v>
      </c>
      <c r="AF1" s="2">
        <v>31.0</v>
      </c>
    </row>
    <row r="2">
      <c r="A2" s="2">
        <v>1.0</v>
      </c>
      <c r="B2" s="2" t="s">
        <v>46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158</v>
      </c>
      <c r="J2" s="2" t="s">
        <v>53</v>
      </c>
      <c r="K2" s="2" t="s">
        <v>54</v>
      </c>
      <c r="L2" s="2" t="s">
        <v>159</v>
      </c>
      <c r="M2" s="2" t="s">
        <v>160</v>
      </c>
      <c r="N2" s="2" t="s">
        <v>161</v>
      </c>
      <c r="O2" s="2" t="s">
        <v>162</v>
      </c>
      <c r="P2" s="2" t="s">
        <v>55</v>
      </c>
      <c r="Q2" s="2" t="s">
        <v>56</v>
      </c>
      <c r="R2" s="2" t="s">
        <v>57</v>
      </c>
      <c r="S2" s="2" t="s">
        <v>58</v>
      </c>
      <c r="T2" s="2" t="s">
        <v>59</v>
      </c>
      <c r="U2" s="2" t="s">
        <v>60</v>
      </c>
      <c r="V2" s="2" t="s">
        <v>61</v>
      </c>
      <c r="W2" s="2" t="s">
        <v>62</v>
      </c>
      <c r="X2" s="2" t="s">
        <v>63</v>
      </c>
      <c r="Y2" s="2" t="s">
        <v>64</v>
      </c>
      <c r="Z2" s="2" t="s">
        <v>65</v>
      </c>
      <c r="AA2" s="2" t="s">
        <v>66</v>
      </c>
      <c r="AB2" s="2" t="s">
        <v>67</v>
      </c>
      <c r="AC2" s="2" t="s">
        <v>68</v>
      </c>
      <c r="AD2" s="2" t="s">
        <v>69</v>
      </c>
    </row>
    <row r="3">
      <c r="A3" s="2">
        <v>2.0</v>
      </c>
      <c r="B3" s="2" t="s">
        <v>71</v>
      </c>
      <c r="C3" s="2" t="s">
        <v>72</v>
      </c>
      <c r="D3" s="2" t="s">
        <v>73</v>
      </c>
      <c r="E3" s="2" t="s">
        <v>49</v>
      </c>
      <c r="F3" s="2" t="s">
        <v>74</v>
      </c>
      <c r="G3" s="2" t="s">
        <v>75</v>
      </c>
      <c r="H3" s="2" t="s">
        <v>76</v>
      </c>
      <c r="I3" s="2" t="s">
        <v>163</v>
      </c>
      <c r="J3" s="2" t="s">
        <v>77</v>
      </c>
      <c r="K3" s="2" t="s">
        <v>164</v>
      </c>
      <c r="L3" s="2" t="s">
        <v>165</v>
      </c>
      <c r="M3" s="2" t="s">
        <v>166</v>
      </c>
      <c r="N3" s="2" t="s">
        <v>167</v>
      </c>
      <c r="O3" s="2" t="s">
        <v>168</v>
      </c>
      <c r="P3" s="2" t="s">
        <v>169</v>
      </c>
      <c r="Q3" s="2" t="s">
        <v>78</v>
      </c>
      <c r="R3" s="2" t="s">
        <v>79</v>
      </c>
      <c r="S3" s="2" t="s">
        <v>170</v>
      </c>
      <c r="U3" s="2" t="s">
        <v>80</v>
      </c>
      <c r="V3" s="2" t="s">
        <v>81</v>
      </c>
      <c r="W3" s="2" t="s">
        <v>82</v>
      </c>
      <c r="X3" s="2" t="s">
        <v>83</v>
      </c>
      <c r="Y3" s="2" t="s">
        <v>84</v>
      </c>
      <c r="Z3" s="2" t="s">
        <v>85</v>
      </c>
      <c r="AA3" s="2" t="s">
        <v>86</v>
      </c>
      <c r="AB3" s="2" t="s">
        <v>87</v>
      </c>
      <c r="AC3" s="2" t="s">
        <v>88</v>
      </c>
    </row>
    <row r="4">
      <c r="A4" s="2">
        <v>3.0</v>
      </c>
      <c r="B4" s="2" t="s">
        <v>90</v>
      </c>
      <c r="C4" s="2" t="s">
        <v>91</v>
      </c>
      <c r="D4" s="2" t="s">
        <v>92</v>
      </c>
      <c r="E4" s="2" t="s">
        <v>49</v>
      </c>
      <c r="F4" s="2" t="s">
        <v>93</v>
      </c>
      <c r="G4" s="2" t="s">
        <v>94</v>
      </c>
      <c r="H4" s="2" t="s">
        <v>95</v>
      </c>
      <c r="I4" s="2" t="s">
        <v>171</v>
      </c>
      <c r="J4" s="2" t="s">
        <v>172</v>
      </c>
      <c r="L4" s="2" t="s">
        <v>173</v>
      </c>
      <c r="N4" s="2" t="s">
        <v>174</v>
      </c>
      <c r="O4" s="2" t="s">
        <v>175</v>
      </c>
      <c r="Q4" s="2" t="s">
        <v>176</v>
      </c>
      <c r="R4" s="2" t="s">
        <v>96</v>
      </c>
      <c r="S4" s="2" t="s">
        <v>177</v>
      </c>
      <c r="U4" s="2" t="s">
        <v>97</v>
      </c>
      <c r="V4" s="2" t="s">
        <v>98</v>
      </c>
      <c r="W4" s="2" t="s">
        <v>99</v>
      </c>
      <c r="X4" s="2" t="s">
        <v>100</v>
      </c>
      <c r="Y4" s="13"/>
      <c r="Z4" s="2" t="s">
        <v>101</v>
      </c>
      <c r="AA4" s="2" t="s">
        <v>102</v>
      </c>
      <c r="AB4" s="2" t="s">
        <v>103</v>
      </c>
      <c r="AC4" s="2" t="s">
        <v>104</v>
      </c>
    </row>
    <row r="5">
      <c r="A5" s="2">
        <v>4.0</v>
      </c>
      <c r="B5" s="2" t="s">
        <v>178</v>
      </c>
      <c r="C5" s="2" t="s">
        <v>106</v>
      </c>
      <c r="D5" s="2" t="s">
        <v>107</v>
      </c>
      <c r="E5" s="2" t="s">
        <v>108</v>
      </c>
      <c r="F5" s="2" t="s">
        <v>109</v>
      </c>
      <c r="G5" s="2" t="s">
        <v>179</v>
      </c>
      <c r="H5" s="2" t="s">
        <v>180</v>
      </c>
      <c r="I5" s="2" t="s">
        <v>181</v>
      </c>
      <c r="J5" s="2" t="s">
        <v>182</v>
      </c>
      <c r="L5" s="2" t="s">
        <v>183</v>
      </c>
      <c r="Q5" s="2" t="s">
        <v>184</v>
      </c>
      <c r="R5" s="2" t="s">
        <v>110</v>
      </c>
      <c r="S5" s="2" t="s">
        <v>185</v>
      </c>
      <c r="U5" s="2" t="s">
        <v>111</v>
      </c>
      <c r="V5" s="2" t="s">
        <v>112</v>
      </c>
      <c r="W5" s="2" t="s">
        <v>113</v>
      </c>
      <c r="X5" s="2" t="s">
        <v>114</v>
      </c>
      <c r="Z5" s="2" t="s">
        <v>115</v>
      </c>
      <c r="AA5" s="2" t="s">
        <v>116</v>
      </c>
      <c r="AB5" s="2" t="s">
        <v>117</v>
      </c>
      <c r="AC5" s="2" t="s">
        <v>118</v>
      </c>
    </row>
    <row r="6">
      <c r="A6" s="2">
        <v>5.0</v>
      </c>
      <c r="C6" s="2" t="s">
        <v>186</v>
      </c>
      <c r="D6" s="2" t="s">
        <v>187</v>
      </c>
      <c r="E6" s="2" t="s">
        <v>120</v>
      </c>
      <c r="F6" s="2" t="s">
        <v>121</v>
      </c>
      <c r="G6" s="2" t="s">
        <v>188</v>
      </c>
      <c r="H6" s="2" t="s">
        <v>189</v>
      </c>
      <c r="J6" s="2" t="s">
        <v>190</v>
      </c>
      <c r="L6" s="2" t="s">
        <v>183</v>
      </c>
      <c r="R6" s="2" t="s">
        <v>122</v>
      </c>
      <c r="S6" s="2" t="s">
        <v>185</v>
      </c>
      <c r="U6" s="2" t="s">
        <v>191</v>
      </c>
      <c r="V6" s="2" t="s">
        <v>123</v>
      </c>
      <c r="W6" s="2" t="s">
        <v>192</v>
      </c>
      <c r="X6" s="2" t="s">
        <v>124</v>
      </c>
      <c r="Z6" s="2" t="s">
        <v>125</v>
      </c>
      <c r="AA6" s="2" t="s">
        <v>126</v>
      </c>
      <c r="AB6" s="2" t="s">
        <v>127</v>
      </c>
      <c r="AC6" s="2" t="s">
        <v>128</v>
      </c>
    </row>
    <row r="7">
      <c r="A7" s="2">
        <v>6.0</v>
      </c>
      <c r="C7" s="2" t="s">
        <v>193</v>
      </c>
      <c r="D7" s="2" t="s">
        <v>194</v>
      </c>
      <c r="E7" s="2" t="s">
        <v>129</v>
      </c>
      <c r="F7" s="2" t="s">
        <v>195</v>
      </c>
      <c r="G7" s="2" t="s">
        <v>196</v>
      </c>
      <c r="H7" s="2" t="s">
        <v>197</v>
      </c>
      <c r="J7" s="2" t="s">
        <v>198</v>
      </c>
      <c r="R7" s="2" t="s">
        <v>130</v>
      </c>
      <c r="U7" s="2" t="s">
        <v>199</v>
      </c>
      <c r="V7" s="2" t="s">
        <v>131</v>
      </c>
      <c r="W7" s="2" t="s">
        <v>200</v>
      </c>
      <c r="X7" s="2" t="s">
        <v>132</v>
      </c>
      <c r="Z7" s="2" t="s">
        <v>133</v>
      </c>
      <c r="AB7" s="2" t="s">
        <v>134</v>
      </c>
      <c r="AC7" s="2" t="s">
        <v>135</v>
      </c>
    </row>
    <row r="8">
      <c r="A8" s="2">
        <v>7.0</v>
      </c>
      <c r="C8" s="2" t="s">
        <v>201</v>
      </c>
      <c r="D8" s="2" t="s">
        <v>202</v>
      </c>
      <c r="E8" s="2" t="s">
        <v>136</v>
      </c>
      <c r="F8" s="2" t="s">
        <v>203</v>
      </c>
      <c r="G8" s="2" t="s">
        <v>204</v>
      </c>
      <c r="H8" s="2" t="s">
        <v>205</v>
      </c>
      <c r="R8" s="2" t="s">
        <v>137</v>
      </c>
      <c r="U8" s="2" t="s">
        <v>206</v>
      </c>
      <c r="V8" s="2" t="s">
        <v>138</v>
      </c>
      <c r="W8" s="2" t="s">
        <v>207</v>
      </c>
      <c r="X8" s="2" t="s">
        <v>208</v>
      </c>
      <c r="Z8" s="2" t="s">
        <v>139</v>
      </c>
    </row>
    <row r="9">
      <c r="A9" s="2">
        <v>8.0</v>
      </c>
      <c r="E9" s="2" t="s">
        <v>140</v>
      </c>
      <c r="F9" s="2" t="s">
        <v>209</v>
      </c>
      <c r="G9" s="2" t="s">
        <v>210</v>
      </c>
      <c r="H9" s="2" t="s">
        <v>211</v>
      </c>
      <c r="R9" s="2" t="s">
        <v>141</v>
      </c>
      <c r="U9" s="2" t="s">
        <v>212</v>
      </c>
      <c r="V9" s="2" t="s">
        <v>213</v>
      </c>
      <c r="W9" s="2" t="s">
        <v>214</v>
      </c>
    </row>
    <row r="10">
      <c r="A10" s="2">
        <v>9.0</v>
      </c>
      <c r="E10" s="2" t="s">
        <v>142</v>
      </c>
      <c r="G10" s="2" t="s">
        <v>215</v>
      </c>
      <c r="R10" s="2" t="s">
        <v>143</v>
      </c>
      <c r="U10" s="2" t="s">
        <v>216</v>
      </c>
      <c r="V10" s="2" t="s">
        <v>217</v>
      </c>
      <c r="W10" s="2" t="s">
        <v>218</v>
      </c>
    </row>
    <row r="11">
      <c r="A11" s="2">
        <v>10.0</v>
      </c>
      <c r="E11" s="2" t="s">
        <v>144</v>
      </c>
      <c r="G11" s="2" t="s">
        <v>219</v>
      </c>
      <c r="R11" s="2" t="s">
        <v>58</v>
      </c>
      <c r="U11" s="2" t="s">
        <v>220</v>
      </c>
    </row>
    <row r="12">
      <c r="A12" s="2">
        <v>11.0</v>
      </c>
      <c r="E12" s="2" t="s">
        <v>145</v>
      </c>
      <c r="U12" s="2" t="s">
        <v>221</v>
      </c>
    </row>
    <row r="13">
      <c r="A13" s="2">
        <v>12.0</v>
      </c>
      <c r="E13" s="2" t="s">
        <v>146</v>
      </c>
    </row>
    <row r="14">
      <c r="A14" s="2">
        <v>13.0</v>
      </c>
      <c r="E14" s="2" t="s">
        <v>222</v>
      </c>
    </row>
    <row r="15">
      <c r="A15" s="2">
        <v>14.0</v>
      </c>
      <c r="E15" s="2" t="s">
        <v>223</v>
      </c>
    </row>
    <row r="16">
      <c r="A16" s="2">
        <v>15.0</v>
      </c>
    </row>
    <row r="17">
      <c r="A17" s="2">
        <v>16.0</v>
      </c>
    </row>
    <row r="18">
      <c r="A18" s="2">
        <v>17.0</v>
      </c>
    </row>
    <row r="19">
      <c r="A19" s="2">
        <v>18.0</v>
      </c>
    </row>
    <row r="20">
      <c r="A20" s="2">
        <v>19.0</v>
      </c>
    </row>
    <row r="21">
      <c r="A21" s="2">
        <v>20.0</v>
      </c>
    </row>
    <row r="22">
      <c r="A22" s="2">
        <v>21.0</v>
      </c>
    </row>
    <row r="23">
      <c r="A23" s="2">
        <v>22.0</v>
      </c>
    </row>
    <row r="24">
      <c r="A24" s="2">
        <v>23.0</v>
      </c>
    </row>
    <row r="25">
      <c r="A25" s="2">
        <v>24.0</v>
      </c>
    </row>
    <row r="26">
      <c r="A26" s="2">
        <v>25.0</v>
      </c>
    </row>
    <row r="27">
      <c r="A27" s="2">
        <v>26.0</v>
      </c>
    </row>
    <row r="28">
      <c r="A28" s="2">
        <v>27.0</v>
      </c>
    </row>
    <row r="29">
      <c r="A29" s="2">
        <v>28.0</v>
      </c>
    </row>
    <row r="30">
      <c r="A30" s="2">
        <v>29.0</v>
      </c>
    </row>
    <row r="31">
      <c r="A31" s="2">
        <v>30.0</v>
      </c>
    </row>
    <row r="32">
      <c r="A32" s="2">
        <v>31.0</v>
      </c>
    </row>
    <row r="33">
      <c r="A33" s="2">
        <v>32.0</v>
      </c>
    </row>
    <row r="34">
      <c r="A34" s="2">
        <v>33.0</v>
      </c>
    </row>
    <row r="35">
      <c r="A35" s="2">
        <v>34.0</v>
      </c>
    </row>
    <row r="36">
      <c r="A36" s="2">
        <v>35.0</v>
      </c>
    </row>
    <row r="37">
      <c r="A37" s="2">
        <v>36.0</v>
      </c>
    </row>
    <row r="38">
      <c r="A38" s="2">
        <v>37.0</v>
      </c>
    </row>
    <row r="39">
      <c r="A39" s="2">
        <v>38.0</v>
      </c>
    </row>
    <row r="40">
      <c r="A40" s="2">
        <v>39.0</v>
      </c>
    </row>
    <row r="41">
      <c r="A41" s="2">
        <v>40.0</v>
      </c>
    </row>
    <row r="42">
      <c r="A42" s="2">
        <v>41.0</v>
      </c>
    </row>
    <row r="43">
      <c r="A43" s="2">
        <v>42.0</v>
      </c>
    </row>
    <row r="44">
      <c r="A44" s="2">
        <v>43.0</v>
      </c>
    </row>
    <row r="45">
      <c r="A45" s="2">
        <v>44.0</v>
      </c>
    </row>
    <row r="46">
      <c r="A46" s="2">
        <v>45.0</v>
      </c>
    </row>
    <row r="47">
      <c r="A47" s="2">
        <v>46.0</v>
      </c>
    </row>
    <row r="48">
      <c r="A48" s="2">
        <v>47.0</v>
      </c>
    </row>
    <row r="49">
      <c r="A49" s="2">
        <v>48.0</v>
      </c>
    </row>
    <row r="50">
      <c r="A50" s="2">
        <v>49.0</v>
      </c>
    </row>
    <row r="51">
      <c r="A51" s="2">
        <v>50.0</v>
      </c>
    </row>
    <row r="52">
      <c r="A52" s="2">
        <v>51.0</v>
      </c>
    </row>
    <row r="53">
      <c r="A53" s="2">
        <v>52.0</v>
      </c>
    </row>
    <row r="54">
      <c r="A54" s="2">
        <v>53.0</v>
      </c>
    </row>
    <row r="55">
      <c r="A55" s="2">
        <v>54.0</v>
      </c>
    </row>
    <row r="56">
      <c r="A56" s="2">
        <v>55.0</v>
      </c>
    </row>
    <row r="57">
      <c r="A57" s="2">
        <v>56.0</v>
      </c>
    </row>
    <row r="58">
      <c r="A58" s="2">
        <v>57.0</v>
      </c>
    </row>
    <row r="59">
      <c r="A59" s="2">
        <v>58.0</v>
      </c>
    </row>
    <row r="60">
      <c r="A60" s="2">
        <v>59.0</v>
      </c>
    </row>
    <row r="61">
      <c r="A61" s="2">
        <v>60.0</v>
      </c>
    </row>
    <row r="62">
      <c r="A62" s="2">
        <v>61.0</v>
      </c>
    </row>
    <row r="63">
      <c r="A63" s="2">
        <v>62.0</v>
      </c>
    </row>
    <row r="64">
      <c r="A64" s="2">
        <v>63.0</v>
      </c>
    </row>
    <row r="65">
      <c r="A65" s="2">
        <v>64.0</v>
      </c>
    </row>
    <row r="66">
      <c r="A66" s="2">
        <v>65.0</v>
      </c>
    </row>
    <row r="67">
      <c r="A67" s="2">
        <v>66.0</v>
      </c>
    </row>
    <row r="68">
      <c r="A68" s="2">
        <v>67.0</v>
      </c>
    </row>
    <row r="69">
      <c r="A69" s="2">
        <v>68.0</v>
      </c>
    </row>
    <row r="70">
      <c r="A70" s="2">
        <v>69.0</v>
      </c>
    </row>
    <row r="71">
      <c r="A71" s="2">
        <v>70.0</v>
      </c>
    </row>
    <row r="72">
      <c r="A72" s="2">
        <v>71.0</v>
      </c>
    </row>
    <row r="73">
      <c r="A73" s="2">
        <v>72.0</v>
      </c>
    </row>
    <row r="74">
      <c r="A74" s="2">
        <v>73.0</v>
      </c>
    </row>
    <row r="75">
      <c r="A75" s="2">
        <v>74.0</v>
      </c>
    </row>
    <row r="76">
      <c r="A76" s="2">
        <v>75.0</v>
      </c>
    </row>
    <row r="77">
      <c r="A77" s="2">
        <v>76.0</v>
      </c>
    </row>
    <row r="78">
      <c r="A78" s="2">
        <v>77.0</v>
      </c>
    </row>
    <row r="79">
      <c r="A79" s="2">
        <v>78.0</v>
      </c>
    </row>
    <row r="80">
      <c r="A80" s="2">
        <v>79.0</v>
      </c>
    </row>
    <row r="81">
      <c r="A81" s="2">
        <v>80.0</v>
      </c>
    </row>
    <row r="82">
      <c r="A82" s="2">
        <v>81.0</v>
      </c>
    </row>
    <row r="83">
      <c r="A83" s="2">
        <v>82.0</v>
      </c>
    </row>
    <row r="84">
      <c r="A84" s="2">
        <v>83.0</v>
      </c>
    </row>
    <row r="85">
      <c r="A85" s="2">
        <v>84.0</v>
      </c>
    </row>
    <row r="86">
      <c r="A86" s="2">
        <v>85.0</v>
      </c>
    </row>
    <row r="87">
      <c r="A87" s="2">
        <v>86.0</v>
      </c>
    </row>
    <row r="88">
      <c r="A88" s="2">
        <v>87.0</v>
      </c>
    </row>
    <row r="89">
      <c r="A89" s="2">
        <v>88.0</v>
      </c>
    </row>
    <row r="90">
      <c r="A90" s="2">
        <v>89.0</v>
      </c>
    </row>
    <row r="91">
      <c r="A91" s="2">
        <v>90.0</v>
      </c>
    </row>
    <row r="92">
      <c r="A92" s="2">
        <v>91.0</v>
      </c>
    </row>
    <row r="93">
      <c r="A93" s="2">
        <v>92.0</v>
      </c>
    </row>
    <row r="94">
      <c r="A94" s="2">
        <v>93.0</v>
      </c>
    </row>
    <row r="95">
      <c r="A95" s="2">
        <v>94.0</v>
      </c>
    </row>
    <row r="96">
      <c r="A96" s="2">
        <v>95.0</v>
      </c>
    </row>
    <row r="97">
      <c r="A97" s="2">
        <v>96.0</v>
      </c>
    </row>
    <row r="98">
      <c r="A98" s="2">
        <v>97.0</v>
      </c>
    </row>
    <row r="99">
      <c r="A99" s="2">
        <v>98.0</v>
      </c>
    </row>
    <row r="100">
      <c r="A100" s="2">
        <v>99.0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2">
        <v>25.0</v>
      </c>
      <c r="AA1" s="2">
        <v>26.0</v>
      </c>
      <c r="AB1" s="2">
        <v>27.0</v>
      </c>
      <c r="AC1" s="2">
        <v>28.0</v>
      </c>
      <c r="AD1" s="2">
        <v>29.0</v>
      </c>
      <c r="AE1" s="2">
        <v>30.0</v>
      </c>
      <c r="AF1" s="2">
        <v>31.0</v>
      </c>
      <c r="AG1" s="2" t="s">
        <v>1</v>
      </c>
    </row>
    <row r="2">
      <c r="A2" s="2" t="s">
        <v>2</v>
      </c>
      <c r="B2" s="2">
        <v>50000.0</v>
      </c>
      <c r="C2" s="2">
        <v>50000.0</v>
      </c>
      <c r="D2" s="2">
        <v>50000.0</v>
      </c>
      <c r="E2" s="2">
        <v>50000.0</v>
      </c>
      <c r="F2" s="2">
        <v>50000.0</v>
      </c>
      <c r="G2" s="2">
        <v>50000.0</v>
      </c>
      <c r="H2" s="2">
        <v>50000.0</v>
      </c>
      <c r="I2" s="2">
        <v>50000.0</v>
      </c>
      <c r="J2" s="2">
        <v>50000.0</v>
      </c>
      <c r="K2" s="2">
        <v>50000.0</v>
      </c>
      <c r="L2" s="2">
        <v>50000.0</v>
      </c>
      <c r="M2" s="2">
        <v>50000.0</v>
      </c>
      <c r="N2" s="2">
        <v>50000.0</v>
      </c>
      <c r="O2" s="2">
        <v>50000.0</v>
      </c>
      <c r="P2" s="2">
        <v>50000.0</v>
      </c>
      <c r="Q2" s="2">
        <v>50000.0</v>
      </c>
      <c r="R2" s="2">
        <v>50000.0</v>
      </c>
      <c r="S2" s="2">
        <v>50000.0</v>
      </c>
      <c r="T2" s="2">
        <v>50000.0</v>
      </c>
      <c r="U2" s="2">
        <v>50000.0</v>
      </c>
      <c r="V2" s="2">
        <v>50000.0</v>
      </c>
      <c r="W2" s="2">
        <v>50000.0</v>
      </c>
      <c r="X2" s="2">
        <v>50000.0</v>
      </c>
      <c r="Y2" s="2">
        <v>50000.0</v>
      </c>
      <c r="Z2" s="2">
        <v>50000.0</v>
      </c>
      <c r="AA2" s="2">
        <v>50000.0</v>
      </c>
      <c r="AB2" s="2">
        <v>50000.0</v>
      </c>
      <c r="AC2" s="2">
        <v>50000.0</v>
      </c>
      <c r="AD2" s="2">
        <v>50000.0</v>
      </c>
      <c r="AE2" s="2">
        <v>50000.0</v>
      </c>
      <c r="AF2" s="2">
        <v>50000.0</v>
      </c>
    </row>
    <row r="3">
      <c r="A3" s="2" t="s">
        <v>3</v>
      </c>
      <c r="B3" s="3">
        <v>21381.95</v>
      </c>
      <c r="C3" s="4">
        <f t="shared" ref="C3:AF3" si="1">SUM(B23+C9)</f>
        <v>21381.95</v>
      </c>
      <c r="D3" s="4">
        <f t="shared" si="1"/>
        <v>21381.95</v>
      </c>
      <c r="E3" s="4">
        <f t="shared" si="1"/>
        <v>21381.95</v>
      </c>
      <c r="F3" s="4">
        <f t="shared" si="1"/>
        <v>21381.95</v>
      </c>
      <c r="G3" s="4">
        <f t="shared" si="1"/>
        <v>21381.95</v>
      </c>
      <c r="H3" s="4">
        <f t="shared" si="1"/>
        <v>21381.95</v>
      </c>
      <c r="I3" s="4">
        <f t="shared" si="1"/>
        <v>21381.95</v>
      </c>
      <c r="J3" s="4">
        <f t="shared" si="1"/>
        <v>21381.95</v>
      </c>
      <c r="K3" s="4">
        <f t="shared" si="1"/>
        <v>21381.95</v>
      </c>
      <c r="L3" s="4">
        <f t="shared" si="1"/>
        <v>20655.95</v>
      </c>
      <c r="M3" s="4">
        <f t="shared" si="1"/>
        <v>20129.45</v>
      </c>
      <c r="N3" s="4">
        <f t="shared" si="1"/>
        <v>19979.45</v>
      </c>
      <c r="O3" s="4">
        <f t="shared" si="1"/>
        <v>18834.2</v>
      </c>
      <c r="P3" s="4">
        <f t="shared" si="1"/>
        <v>18075.2</v>
      </c>
      <c r="Q3" s="4">
        <f t="shared" si="1"/>
        <v>17181.03</v>
      </c>
      <c r="R3" s="4">
        <f t="shared" si="1"/>
        <v>17032.03</v>
      </c>
      <c r="S3" s="4">
        <f t="shared" si="1"/>
        <v>16636.03</v>
      </c>
      <c r="T3" s="4">
        <f t="shared" si="1"/>
        <v>16102.03</v>
      </c>
      <c r="U3" s="4">
        <f t="shared" si="1"/>
        <v>14872.03</v>
      </c>
      <c r="V3" s="4">
        <f t="shared" si="1"/>
        <v>14582.03</v>
      </c>
      <c r="W3" s="4">
        <f t="shared" si="1"/>
        <v>14272.03</v>
      </c>
      <c r="X3" s="4">
        <f t="shared" si="1"/>
        <v>12390.13</v>
      </c>
      <c r="Y3" s="4">
        <f t="shared" si="1"/>
        <v>10093.48</v>
      </c>
      <c r="Z3" s="4">
        <f t="shared" si="1"/>
        <v>9671.48</v>
      </c>
      <c r="AA3" s="4">
        <f t="shared" si="1"/>
        <v>9447.48</v>
      </c>
      <c r="AB3" s="4">
        <f t="shared" si="1"/>
        <v>9331.48</v>
      </c>
      <c r="AC3" s="4">
        <f t="shared" si="1"/>
        <v>28999.48</v>
      </c>
      <c r="AD3" s="4">
        <f t="shared" si="1"/>
        <v>23776.98</v>
      </c>
      <c r="AE3" s="4">
        <f t="shared" si="1"/>
        <v>23159.98</v>
      </c>
      <c r="AF3" s="4">
        <f t="shared" si="1"/>
        <v>23019.98</v>
      </c>
    </row>
    <row r="4">
      <c r="A4" s="5" t="s">
        <v>4</v>
      </c>
      <c r="AC4" s="2">
        <v>20000.0</v>
      </c>
    </row>
    <row r="5">
      <c r="A5" s="2" t="s">
        <v>5</v>
      </c>
    </row>
    <row r="6">
      <c r="A6" s="2" t="s">
        <v>6</v>
      </c>
    </row>
    <row r="7">
      <c r="A7" s="2" t="s">
        <v>7</v>
      </c>
    </row>
    <row r="8">
      <c r="A8" s="2" t="s">
        <v>8</v>
      </c>
    </row>
    <row r="9">
      <c r="A9" s="5" t="s">
        <v>9</v>
      </c>
      <c r="B9" s="4">
        <f t="shared" ref="B9:AF9" si="2">SUM(B4:B8)</f>
        <v>0</v>
      </c>
      <c r="C9" s="4">
        <f t="shared" si="2"/>
        <v>0</v>
      </c>
      <c r="D9" s="4">
        <f t="shared" si="2"/>
        <v>0</v>
      </c>
      <c r="E9" s="4">
        <f t="shared" si="2"/>
        <v>0</v>
      </c>
      <c r="F9" s="4">
        <f t="shared" si="2"/>
        <v>0</v>
      </c>
      <c r="G9" s="4">
        <f t="shared" si="2"/>
        <v>0</v>
      </c>
      <c r="H9" s="4">
        <f t="shared" si="2"/>
        <v>0</v>
      </c>
      <c r="I9" s="4">
        <f t="shared" si="2"/>
        <v>0</v>
      </c>
      <c r="J9" s="4">
        <f t="shared" si="2"/>
        <v>0</v>
      </c>
      <c r="K9" s="4">
        <f t="shared" si="2"/>
        <v>0</v>
      </c>
      <c r="L9" s="4">
        <f t="shared" si="2"/>
        <v>0</v>
      </c>
      <c r="M9" s="4">
        <f t="shared" si="2"/>
        <v>0</v>
      </c>
      <c r="N9" s="4">
        <f t="shared" si="2"/>
        <v>0</v>
      </c>
      <c r="O9" s="4">
        <f t="shared" si="2"/>
        <v>0</v>
      </c>
      <c r="P9" s="4">
        <f t="shared" si="2"/>
        <v>0</v>
      </c>
      <c r="Q9" s="4">
        <f t="shared" si="2"/>
        <v>0</v>
      </c>
      <c r="R9" s="4">
        <f t="shared" si="2"/>
        <v>0</v>
      </c>
      <c r="S9" s="4">
        <f t="shared" si="2"/>
        <v>0</v>
      </c>
      <c r="T9" s="4">
        <f t="shared" si="2"/>
        <v>0</v>
      </c>
      <c r="U9" s="4">
        <f t="shared" si="2"/>
        <v>0</v>
      </c>
      <c r="V9" s="4">
        <f t="shared" si="2"/>
        <v>0</v>
      </c>
      <c r="W9" s="4">
        <f t="shared" si="2"/>
        <v>0</v>
      </c>
      <c r="X9" s="4">
        <f t="shared" si="2"/>
        <v>0</v>
      </c>
      <c r="Y9" s="4">
        <f t="shared" si="2"/>
        <v>0</v>
      </c>
      <c r="Z9" s="4">
        <f t="shared" si="2"/>
        <v>0</v>
      </c>
      <c r="AA9" s="4">
        <f t="shared" si="2"/>
        <v>0</v>
      </c>
      <c r="AB9" s="4">
        <f t="shared" si="2"/>
        <v>0</v>
      </c>
      <c r="AC9" s="4">
        <f t="shared" si="2"/>
        <v>20000</v>
      </c>
      <c r="AD9" s="4">
        <f t="shared" si="2"/>
        <v>0</v>
      </c>
      <c r="AE9" s="4">
        <f t="shared" si="2"/>
        <v>0</v>
      </c>
      <c r="AF9" s="4">
        <f t="shared" si="2"/>
        <v>0</v>
      </c>
    </row>
    <row r="10">
      <c r="A10" s="6" t="s">
        <v>10</v>
      </c>
    </row>
    <row r="11">
      <c r="A11" s="2" t="s">
        <v>11</v>
      </c>
      <c r="P11" s="2">
        <v>92.0</v>
      </c>
      <c r="R11" s="2">
        <v>85.0</v>
      </c>
      <c r="W11" s="2">
        <v>122.0</v>
      </c>
      <c r="X11" s="2">
        <v>83.0</v>
      </c>
      <c r="Y11" s="2">
        <v>0.0</v>
      </c>
      <c r="AF11" s="2">
        <v>100.0</v>
      </c>
      <c r="AG11" s="4">
        <f t="shared" ref="AG11:AG21" si="3">SUM(B11:AF11)</f>
        <v>482</v>
      </c>
    </row>
    <row r="12">
      <c r="A12" s="2" t="s">
        <v>12</v>
      </c>
      <c r="L12" s="2">
        <v>100.0</v>
      </c>
      <c r="M12" s="2">
        <v>65.0</v>
      </c>
      <c r="O12" s="2">
        <v>145.0</v>
      </c>
      <c r="Q12" s="2">
        <v>149.0</v>
      </c>
      <c r="R12" s="2">
        <v>211.0</v>
      </c>
      <c r="S12" s="2">
        <v>60.0</v>
      </c>
      <c r="W12" s="2">
        <v>114.0</v>
      </c>
      <c r="X12" s="2">
        <v>223.65</v>
      </c>
      <c r="Y12" s="2">
        <v>80.0</v>
      </c>
      <c r="AF12" s="2">
        <v>163.0</v>
      </c>
      <c r="AG12" s="4">
        <f t="shared" si="3"/>
        <v>1310.65</v>
      </c>
    </row>
    <row r="13">
      <c r="A13" s="2" t="s">
        <v>13</v>
      </c>
      <c r="K13" s="2">
        <v>109.0</v>
      </c>
      <c r="L13" s="2">
        <v>91.0</v>
      </c>
      <c r="N13" s="2">
        <v>294.25</v>
      </c>
      <c r="R13" s="2">
        <v>100.0</v>
      </c>
      <c r="T13" s="2">
        <v>60.0</v>
      </c>
      <c r="V13" s="2">
        <v>69.0</v>
      </c>
      <c r="W13" s="2">
        <v>93.0</v>
      </c>
      <c r="X13" s="2">
        <v>98.0</v>
      </c>
      <c r="AB13" s="2">
        <v>72.0</v>
      </c>
      <c r="AD13" s="2">
        <v>292.0</v>
      </c>
      <c r="AE13" s="2">
        <v>140.0</v>
      </c>
      <c r="AG13" s="4">
        <f t="shared" si="3"/>
        <v>1418.25</v>
      </c>
    </row>
    <row r="14">
      <c r="A14" s="2" t="s">
        <v>14</v>
      </c>
      <c r="L14" s="2">
        <v>195.0</v>
      </c>
      <c r="N14" s="2">
        <v>397.0</v>
      </c>
      <c r="P14" s="2">
        <v>396.17</v>
      </c>
      <c r="S14" s="2">
        <v>140.0</v>
      </c>
      <c r="T14" s="2">
        <v>238.0</v>
      </c>
      <c r="AG14" s="4">
        <f t="shared" si="3"/>
        <v>1366.17</v>
      </c>
    </row>
    <row r="15">
      <c r="A15" s="2" t="s">
        <v>15</v>
      </c>
      <c r="K15" s="2">
        <v>617.0</v>
      </c>
      <c r="L15" s="2">
        <v>140.5</v>
      </c>
      <c r="M15" s="2">
        <v>85.0</v>
      </c>
      <c r="N15" s="2">
        <v>70.0</v>
      </c>
      <c r="O15" s="2">
        <v>174.0</v>
      </c>
      <c r="P15" s="2">
        <v>83.0</v>
      </c>
      <c r="S15" s="2">
        <v>254.0</v>
      </c>
      <c r="T15" s="2">
        <v>52.0</v>
      </c>
      <c r="U15" s="2">
        <v>100.0</v>
      </c>
      <c r="V15" s="2">
        <v>61.0</v>
      </c>
      <c r="W15" s="2">
        <v>149.0</v>
      </c>
      <c r="X15" s="2">
        <v>90.0</v>
      </c>
      <c r="Y15" s="2">
        <v>262.0</v>
      </c>
      <c r="Z15" s="2">
        <v>224.0</v>
      </c>
      <c r="AA15" s="2">
        <v>116.0</v>
      </c>
      <c r="AB15" s="2">
        <v>80.0</v>
      </c>
      <c r="AC15" s="2">
        <v>332.5</v>
      </c>
      <c r="AG15" s="4">
        <f t="shared" si="3"/>
        <v>2890</v>
      </c>
    </row>
    <row r="16">
      <c r="A16" s="2" t="s">
        <v>16</v>
      </c>
      <c r="N16" s="2">
        <v>384.0</v>
      </c>
      <c r="O16" s="2">
        <v>260.0</v>
      </c>
      <c r="P16" s="2">
        <v>254.0</v>
      </c>
      <c r="S16" s="2">
        <v>80.0</v>
      </c>
      <c r="T16" s="2">
        <v>30.0</v>
      </c>
      <c r="W16" s="7">
        <v>1403.9</v>
      </c>
      <c r="X16" s="2">
        <v>112.0</v>
      </c>
      <c r="Y16" s="2">
        <v>80.0</v>
      </c>
      <c r="AC16" s="2">
        <v>125.0</v>
      </c>
      <c r="AD16" s="2">
        <v>135.0</v>
      </c>
      <c r="AF16" s="2">
        <v>210.0</v>
      </c>
      <c r="AG16" s="4">
        <f t="shared" si="3"/>
        <v>3073.9</v>
      </c>
    </row>
    <row r="17">
      <c r="A17" s="2" t="s">
        <v>17</v>
      </c>
      <c r="T17" s="2">
        <v>850.0</v>
      </c>
      <c r="AG17" s="4">
        <f t="shared" si="3"/>
        <v>850</v>
      </c>
    </row>
    <row r="18">
      <c r="A18" s="2" t="s">
        <v>18</v>
      </c>
      <c r="AG18" s="4">
        <f t="shared" si="3"/>
        <v>0</v>
      </c>
    </row>
    <row r="19">
      <c r="A19" s="2" t="s">
        <v>19</v>
      </c>
      <c r="AF19" s="2">
        <v>30.0</v>
      </c>
      <c r="AG19" s="4">
        <f t="shared" si="3"/>
        <v>30</v>
      </c>
    </row>
    <row r="20">
      <c r="A20" s="2" t="s">
        <v>20</v>
      </c>
      <c r="AG20" s="4">
        <f t="shared" si="3"/>
        <v>0</v>
      </c>
    </row>
    <row r="21">
      <c r="A21" s="2" t="s">
        <v>8</v>
      </c>
      <c r="O21" s="2">
        <v>180.0</v>
      </c>
      <c r="P21" s="2">
        <v>69.0</v>
      </c>
      <c r="U21" s="2">
        <v>190.0</v>
      </c>
      <c r="V21" s="2">
        <v>180.0</v>
      </c>
      <c r="X21" s="2">
        <v>1690.0</v>
      </c>
      <c r="AB21" s="2">
        <v>180.0</v>
      </c>
      <c r="AC21" s="2">
        <v>4765.0</v>
      </c>
      <c r="AD21" s="2">
        <v>190.0</v>
      </c>
      <c r="AG21" s="4">
        <f t="shared" si="3"/>
        <v>7444</v>
      </c>
    </row>
    <row r="22">
      <c r="A22" s="8" t="s">
        <v>21</v>
      </c>
      <c r="B22" s="4">
        <f t="shared" ref="B22:AF22" si="4">SUM(B11:B21)</f>
        <v>0</v>
      </c>
      <c r="C22" s="4">
        <f t="shared" si="4"/>
        <v>0</v>
      </c>
      <c r="D22" s="4">
        <f t="shared" si="4"/>
        <v>0</v>
      </c>
      <c r="E22" s="4">
        <f t="shared" si="4"/>
        <v>0</v>
      </c>
      <c r="F22" s="4">
        <f t="shared" si="4"/>
        <v>0</v>
      </c>
      <c r="G22" s="4">
        <f t="shared" si="4"/>
        <v>0</v>
      </c>
      <c r="H22" s="4">
        <f t="shared" si="4"/>
        <v>0</v>
      </c>
      <c r="I22" s="4">
        <f t="shared" si="4"/>
        <v>0</v>
      </c>
      <c r="J22" s="4">
        <f t="shared" si="4"/>
        <v>0</v>
      </c>
      <c r="K22" s="4">
        <f t="shared" si="4"/>
        <v>726</v>
      </c>
      <c r="L22" s="4">
        <f t="shared" si="4"/>
        <v>526.5</v>
      </c>
      <c r="M22" s="4">
        <f t="shared" si="4"/>
        <v>150</v>
      </c>
      <c r="N22" s="4">
        <f t="shared" si="4"/>
        <v>1145.25</v>
      </c>
      <c r="O22" s="4">
        <f t="shared" si="4"/>
        <v>759</v>
      </c>
      <c r="P22" s="4">
        <f t="shared" si="4"/>
        <v>894.17</v>
      </c>
      <c r="Q22" s="4">
        <f t="shared" si="4"/>
        <v>149</v>
      </c>
      <c r="R22" s="4">
        <f t="shared" si="4"/>
        <v>396</v>
      </c>
      <c r="S22" s="4">
        <f t="shared" si="4"/>
        <v>534</v>
      </c>
      <c r="T22" s="4">
        <f t="shared" si="4"/>
        <v>1230</v>
      </c>
      <c r="U22" s="4">
        <f t="shared" si="4"/>
        <v>290</v>
      </c>
      <c r="V22" s="4">
        <f t="shared" si="4"/>
        <v>310</v>
      </c>
      <c r="W22" s="4">
        <f t="shared" si="4"/>
        <v>1881.9</v>
      </c>
      <c r="X22" s="4">
        <f t="shared" si="4"/>
        <v>2296.65</v>
      </c>
      <c r="Y22" s="4">
        <f t="shared" si="4"/>
        <v>422</v>
      </c>
      <c r="Z22" s="4">
        <f t="shared" si="4"/>
        <v>224</v>
      </c>
      <c r="AA22" s="4">
        <f t="shared" si="4"/>
        <v>116</v>
      </c>
      <c r="AB22" s="4">
        <f t="shared" si="4"/>
        <v>332</v>
      </c>
      <c r="AC22" s="4">
        <f t="shared" si="4"/>
        <v>5222.5</v>
      </c>
      <c r="AD22" s="4">
        <f t="shared" si="4"/>
        <v>617</v>
      </c>
      <c r="AE22" s="4">
        <f t="shared" si="4"/>
        <v>140</v>
      </c>
      <c r="AF22" s="4">
        <f t="shared" si="4"/>
        <v>503</v>
      </c>
    </row>
    <row r="23">
      <c r="A23" s="2" t="s">
        <v>22</v>
      </c>
      <c r="B23" s="4">
        <f t="shared" ref="B23:AF23" si="5">SUM(B3-B22)</f>
        <v>21381.95</v>
      </c>
      <c r="C23" s="4">
        <f t="shared" si="5"/>
        <v>21381.95</v>
      </c>
      <c r="D23" s="4">
        <f t="shared" si="5"/>
        <v>21381.95</v>
      </c>
      <c r="E23" s="4">
        <f t="shared" si="5"/>
        <v>21381.95</v>
      </c>
      <c r="F23" s="4">
        <f t="shared" si="5"/>
        <v>21381.95</v>
      </c>
      <c r="G23" s="4">
        <f t="shared" si="5"/>
        <v>21381.95</v>
      </c>
      <c r="H23" s="4">
        <f t="shared" si="5"/>
        <v>21381.95</v>
      </c>
      <c r="I23" s="4">
        <f t="shared" si="5"/>
        <v>21381.95</v>
      </c>
      <c r="J23" s="4">
        <f t="shared" si="5"/>
        <v>21381.95</v>
      </c>
      <c r="K23" s="4">
        <f t="shared" si="5"/>
        <v>20655.95</v>
      </c>
      <c r="L23" s="4">
        <f t="shared" si="5"/>
        <v>20129.45</v>
      </c>
      <c r="M23" s="4">
        <f t="shared" si="5"/>
        <v>19979.45</v>
      </c>
      <c r="N23" s="4">
        <f t="shared" si="5"/>
        <v>18834.2</v>
      </c>
      <c r="O23" s="4">
        <f t="shared" si="5"/>
        <v>18075.2</v>
      </c>
      <c r="P23" s="4">
        <f t="shared" si="5"/>
        <v>17181.03</v>
      </c>
      <c r="Q23" s="4">
        <f t="shared" si="5"/>
        <v>17032.03</v>
      </c>
      <c r="R23" s="4">
        <f t="shared" si="5"/>
        <v>16636.03</v>
      </c>
      <c r="S23" s="4">
        <f t="shared" si="5"/>
        <v>16102.03</v>
      </c>
      <c r="T23" s="4">
        <f t="shared" si="5"/>
        <v>14872.03</v>
      </c>
      <c r="U23" s="4">
        <f t="shared" si="5"/>
        <v>14582.03</v>
      </c>
      <c r="V23" s="4">
        <f t="shared" si="5"/>
        <v>14272.03</v>
      </c>
      <c r="W23" s="4">
        <f t="shared" si="5"/>
        <v>12390.13</v>
      </c>
      <c r="X23" s="4">
        <f t="shared" si="5"/>
        <v>10093.48</v>
      </c>
      <c r="Y23" s="4">
        <f t="shared" si="5"/>
        <v>9671.48</v>
      </c>
      <c r="Z23" s="4">
        <f t="shared" si="5"/>
        <v>9447.48</v>
      </c>
      <c r="AA23" s="4">
        <f t="shared" si="5"/>
        <v>9331.48</v>
      </c>
      <c r="AB23" s="4">
        <f t="shared" si="5"/>
        <v>8999.48</v>
      </c>
      <c r="AC23" s="4">
        <f t="shared" si="5"/>
        <v>23776.98</v>
      </c>
      <c r="AD23" s="4">
        <f t="shared" si="5"/>
        <v>23159.98</v>
      </c>
      <c r="AE23" s="4">
        <f t="shared" si="5"/>
        <v>23019.98</v>
      </c>
      <c r="AF23" s="4">
        <f t="shared" si="5"/>
        <v>22516.98</v>
      </c>
    </row>
    <row r="24">
      <c r="A24" s="2" t="s">
        <v>23</v>
      </c>
      <c r="B24" s="4">
        <f t="shared" ref="B24:AF24" si="6">B2</f>
        <v>50000</v>
      </c>
      <c r="C24" s="4">
        <f t="shared" si="6"/>
        <v>50000</v>
      </c>
      <c r="D24" s="4">
        <f t="shared" si="6"/>
        <v>50000</v>
      </c>
      <c r="E24" s="4">
        <f t="shared" si="6"/>
        <v>50000</v>
      </c>
      <c r="F24" s="4">
        <f t="shared" si="6"/>
        <v>50000</v>
      </c>
      <c r="G24" s="4">
        <f t="shared" si="6"/>
        <v>50000</v>
      </c>
      <c r="H24" s="4">
        <f t="shared" si="6"/>
        <v>50000</v>
      </c>
      <c r="I24" s="4">
        <f t="shared" si="6"/>
        <v>50000</v>
      </c>
      <c r="J24" s="4">
        <f t="shared" si="6"/>
        <v>50000</v>
      </c>
      <c r="K24" s="4">
        <f t="shared" si="6"/>
        <v>50000</v>
      </c>
      <c r="L24" s="4">
        <f t="shared" si="6"/>
        <v>50000</v>
      </c>
      <c r="M24" s="4">
        <f t="shared" si="6"/>
        <v>50000</v>
      </c>
      <c r="N24" s="4">
        <f t="shared" si="6"/>
        <v>50000</v>
      </c>
      <c r="O24" s="4">
        <f t="shared" si="6"/>
        <v>50000</v>
      </c>
      <c r="P24" s="4">
        <f t="shared" si="6"/>
        <v>50000</v>
      </c>
      <c r="Q24" s="4">
        <f t="shared" si="6"/>
        <v>50000</v>
      </c>
      <c r="R24" s="4">
        <f t="shared" si="6"/>
        <v>50000</v>
      </c>
      <c r="S24" s="4">
        <f t="shared" si="6"/>
        <v>50000</v>
      </c>
      <c r="T24" s="4">
        <f t="shared" si="6"/>
        <v>50000</v>
      </c>
      <c r="U24" s="4">
        <f t="shared" si="6"/>
        <v>50000</v>
      </c>
      <c r="V24" s="4">
        <f t="shared" si="6"/>
        <v>50000</v>
      </c>
      <c r="W24" s="4">
        <f t="shared" si="6"/>
        <v>50000</v>
      </c>
      <c r="X24" s="4">
        <f t="shared" si="6"/>
        <v>50000</v>
      </c>
      <c r="Y24" s="4">
        <f t="shared" si="6"/>
        <v>50000</v>
      </c>
      <c r="Z24" s="4">
        <f t="shared" si="6"/>
        <v>50000</v>
      </c>
      <c r="AA24" s="4">
        <f t="shared" si="6"/>
        <v>50000</v>
      </c>
      <c r="AB24" s="4">
        <f t="shared" si="6"/>
        <v>50000</v>
      </c>
      <c r="AC24" s="4">
        <f t="shared" si="6"/>
        <v>50000</v>
      </c>
      <c r="AD24" s="4">
        <f t="shared" si="6"/>
        <v>50000</v>
      </c>
      <c r="AE24" s="4">
        <f t="shared" si="6"/>
        <v>50000</v>
      </c>
      <c r="AF24" s="4">
        <f t="shared" si="6"/>
        <v>50000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2">
        <v>25.0</v>
      </c>
      <c r="AA1" s="2">
        <v>26.0</v>
      </c>
      <c r="AB1" s="2">
        <v>27.0</v>
      </c>
      <c r="AC1" s="2">
        <v>28.0</v>
      </c>
      <c r="AD1" s="2">
        <v>29.0</v>
      </c>
      <c r="AE1" s="2">
        <v>30.0</v>
      </c>
      <c r="AF1" s="2">
        <v>31.0</v>
      </c>
      <c r="AG1" s="2" t="s">
        <v>1</v>
      </c>
    </row>
    <row r="2">
      <c r="A2" s="2" t="s">
        <v>2</v>
      </c>
      <c r="B2" s="2">
        <v>50000.0</v>
      </c>
      <c r="C2" s="2">
        <v>50000.0</v>
      </c>
      <c r="D2" s="2">
        <v>50000.0</v>
      </c>
      <c r="E2" s="2">
        <v>50000.0</v>
      </c>
      <c r="F2" s="2">
        <v>50000.0</v>
      </c>
      <c r="G2" s="2">
        <v>50000.0</v>
      </c>
      <c r="H2" s="2">
        <v>50000.0</v>
      </c>
      <c r="I2" s="2">
        <v>50000.0</v>
      </c>
      <c r="J2" s="2">
        <v>50000.0</v>
      </c>
      <c r="K2" s="2">
        <v>50000.0</v>
      </c>
      <c r="L2" s="2">
        <v>50000.0</v>
      </c>
      <c r="M2" s="2">
        <v>50000.0</v>
      </c>
      <c r="N2" s="2">
        <v>50000.0</v>
      </c>
      <c r="O2" s="2">
        <v>50000.0</v>
      </c>
      <c r="P2" s="2">
        <v>50000.0</v>
      </c>
      <c r="Q2" s="2">
        <v>50000.0</v>
      </c>
      <c r="R2" s="2">
        <v>50000.0</v>
      </c>
      <c r="S2" s="2">
        <v>50000.0</v>
      </c>
      <c r="T2" s="2">
        <v>50000.0</v>
      </c>
      <c r="U2" s="2">
        <v>50000.0</v>
      </c>
      <c r="V2" s="2">
        <v>50000.0</v>
      </c>
      <c r="W2" s="2">
        <v>50000.0</v>
      </c>
      <c r="X2" s="2">
        <v>50000.0</v>
      </c>
      <c r="Y2" s="2">
        <v>50000.0</v>
      </c>
      <c r="Z2" s="2">
        <v>50000.0</v>
      </c>
      <c r="AA2" s="2">
        <v>50000.0</v>
      </c>
      <c r="AB2" s="2">
        <v>50000.0</v>
      </c>
      <c r="AC2" s="2">
        <v>50000.0</v>
      </c>
      <c r="AD2" s="2">
        <v>50000.0</v>
      </c>
      <c r="AE2" s="2">
        <v>50000.0</v>
      </c>
      <c r="AF2" s="2">
        <v>50000.0</v>
      </c>
    </row>
    <row r="3">
      <c r="A3" s="2" t="s">
        <v>3</v>
      </c>
      <c r="B3" s="3">
        <v>2712.0</v>
      </c>
      <c r="C3" s="4">
        <f t="shared" ref="C3:AF3" si="1">SUM(B23+C9)</f>
        <v>1956</v>
      </c>
      <c r="D3" s="4">
        <f t="shared" si="1"/>
        <v>1856</v>
      </c>
      <c r="E3" s="4">
        <f t="shared" si="1"/>
        <v>1856</v>
      </c>
      <c r="F3" s="4">
        <f t="shared" si="1"/>
        <v>401.25</v>
      </c>
      <c r="G3" s="4">
        <f t="shared" si="1"/>
        <v>367.25</v>
      </c>
      <c r="H3" s="4">
        <f t="shared" si="1"/>
        <v>227.25</v>
      </c>
      <c r="I3" s="4">
        <f t="shared" si="1"/>
        <v>227.25</v>
      </c>
      <c r="J3" s="4">
        <f t="shared" si="1"/>
        <v>227.25</v>
      </c>
      <c r="K3" s="4">
        <f t="shared" si="1"/>
        <v>227.25</v>
      </c>
      <c r="L3" s="4">
        <f t="shared" si="1"/>
        <v>227.25</v>
      </c>
      <c r="M3" s="4">
        <f t="shared" si="1"/>
        <v>227.25</v>
      </c>
      <c r="N3" s="4">
        <f t="shared" si="1"/>
        <v>227.25</v>
      </c>
      <c r="O3" s="4">
        <f t="shared" si="1"/>
        <v>227.25</v>
      </c>
      <c r="P3" s="4">
        <f t="shared" si="1"/>
        <v>227.25</v>
      </c>
      <c r="Q3" s="4">
        <f t="shared" si="1"/>
        <v>227.25</v>
      </c>
      <c r="R3" s="4">
        <f t="shared" si="1"/>
        <v>227.25</v>
      </c>
      <c r="S3" s="4">
        <f t="shared" si="1"/>
        <v>227.25</v>
      </c>
      <c r="T3" s="4">
        <f t="shared" si="1"/>
        <v>227.25</v>
      </c>
      <c r="U3" s="4">
        <f t="shared" si="1"/>
        <v>0</v>
      </c>
      <c r="V3" s="4">
        <f t="shared" si="1"/>
        <v>-412</v>
      </c>
      <c r="W3" s="4">
        <f t="shared" si="1"/>
        <v>-1471</v>
      </c>
      <c r="X3" s="4">
        <f t="shared" si="1"/>
        <v>-2307</v>
      </c>
      <c r="Y3" s="4">
        <f t="shared" si="1"/>
        <v>-2463</v>
      </c>
      <c r="Z3" s="4">
        <f t="shared" si="1"/>
        <v>-2742</v>
      </c>
      <c r="AA3" s="4">
        <f t="shared" si="1"/>
        <v>-2757</v>
      </c>
      <c r="AB3" s="4">
        <f t="shared" si="1"/>
        <v>-3348</v>
      </c>
      <c r="AC3" s="4">
        <f t="shared" si="1"/>
        <v>-3648</v>
      </c>
      <c r="AD3" s="4">
        <f t="shared" si="1"/>
        <v>-4818</v>
      </c>
      <c r="AE3" s="4">
        <f t="shared" si="1"/>
        <v>-4956</v>
      </c>
      <c r="AF3" s="4">
        <f t="shared" si="1"/>
        <v>-5168</v>
      </c>
    </row>
    <row r="4">
      <c r="A4" s="5" t="s">
        <v>4</v>
      </c>
      <c r="AC4" s="2">
        <v>20000.0</v>
      </c>
    </row>
    <row r="5">
      <c r="A5" s="2" t="s">
        <v>5</v>
      </c>
      <c r="U5" s="9" t="s">
        <v>24</v>
      </c>
    </row>
    <row r="6">
      <c r="A6" s="2" t="s">
        <v>6</v>
      </c>
    </row>
    <row r="7">
      <c r="A7" s="2" t="s">
        <v>7</v>
      </c>
    </row>
    <row r="8">
      <c r="A8" s="2" t="s">
        <v>8</v>
      </c>
    </row>
    <row r="9">
      <c r="A9" s="5" t="s">
        <v>9</v>
      </c>
      <c r="B9" s="4">
        <f t="shared" ref="B9:AB9" si="2">SUM(B4:B8)</f>
        <v>0</v>
      </c>
      <c r="C9" s="4">
        <f t="shared" si="2"/>
        <v>0</v>
      </c>
      <c r="D9" s="4">
        <f t="shared" si="2"/>
        <v>0</v>
      </c>
      <c r="E9" s="4">
        <f t="shared" si="2"/>
        <v>0</v>
      </c>
      <c r="F9" s="4">
        <f t="shared" si="2"/>
        <v>0</v>
      </c>
      <c r="G9" s="4">
        <f t="shared" si="2"/>
        <v>0</v>
      </c>
      <c r="H9" s="4">
        <f t="shared" si="2"/>
        <v>0</v>
      </c>
      <c r="I9" s="4">
        <f t="shared" si="2"/>
        <v>0</v>
      </c>
      <c r="J9" s="4">
        <f t="shared" si="2"/>
        <v>0</v>
      </c>
      <c r="K9" s="4">
        <f t="shared" si="2"/>
        <v>0</v>
      </c>
      <c r="L9" s="4">
        <f t="shared" si="2"/>
        <v>0</v>
      </c>
      <c r="M9" s="4">
        <f t="shared" si="2"/>
        <v>0</v>
      </c>
      <c r="N9" s="4">
        <f t="shared" si="2"/>
        <v>0</v>
      </c>
      <c r="O9" s="4">
        <f t="shared" si="2"/>
        <v>0</v>
      </c>
      <c r="P9" s="4">
        <f t="shared" si="2"/>
        <v>0</v>
      </c>
      <c r="Q9" s="4">
        <f t="shared" si="2"/>
        <v>0</v>
      </c>
      <c r="R9" s="4">
        <f t="shared" si="2"/>
        <v>0</v>
      </c>
      <c r="S9" s="4">
        <f t="shared" si="2"/>
        <v>0</v>
      </c>
      <c r="T9" s="4">
        <f t="shared" si="2"/>
        <v>0</v>
      </c>
      <c r="U9" s="4">
        <f t="shared" si="2"/>
        <v>0</v>
      </c>
      <c r="V9" s="4">
        <f t="shared" si="2"/>
        <v>0</v>
      </c>
      <c r="W9" s="4">
        <f t="shared" si="2"/>
        <v>0</v>
      </c>
      <c r="X9" s="4">
        <f t="shared" si="2"/>
        <v>0</v>
      </c>
      <c r="Y9" s="4">
        <f t="shared" si="2"/>
        <v>0</v>
      </c>
      <c r="Z9" s="4">
        <f t="shared" si="2"/>
        <v>0</v>
      </c>
      <c r="AA9" s="4">
        <f t="shared" si="2"/>
        <v>0</v>
      </c>
      <c r="AB9" s="4">
        <f t="shared" si="2"/>
        <v>0</v>
      </c>
      <c r="AC9" s="2">
        <v>0.0</v>
      </c>
      <c r="AD9" s="4">
        <f t="shared" ref="AD9:AF9" si="3">SUM(AD4:AD8)</f>
        <v>0</v>
      </c>
      <c r="AE9" s="4">
        <f t="shared" si="3"/>
        <v>0</v>
      </c>
      <c r="AF9" s="4">
        <f t="shared" si="3"/>
        <v>0</v>
      </c>
    </row>
    <row r="10">
      <c r="A10" s="6" t="s">
        <v>10</v>
      </c>
    </row>
    <row r="11">
      <c r="A11" s="2" t="s">
        <v>11</v>
      </c>
      <c r="B11" s="2">
        <v>62.0</v>
      </c>
      <c r="E11" s="2">
        <v>100.0</v>
      </c>
      <c r="AG11" s="4">
        <f t="shared" ref="AG11:AG21" si="4">SUM(B11:AF11)</f>
        <v>162</v>
      </c>
    </row>
    <row r="12">
      <c r="A12" s="2" t="s">
        <v>12</v>
      </c>
      <c r="B12" s="2">
        <v>55.0</v>
      </c>
      <c r="E12" s="2">
        <v>99.0</v>
      </c>
      <c r="W12" s="2">
        <v>60.0</v>
      </c>
      <c r="X12" s="2">
        <v>66.0</v>
      </c>
      <c r="Y12" s="2">
        <v>279.0</v>
      </c>
      <c r="AD12" s="2">
        <v>50.0</v>
      </c>
      <c r="AE12" s="2">
        <v>100.0</v>
      </c>
      <c r="AF12" s="2">
        <v>55.0</v>
      </c>
      <c r="AG12" s="4">
        <f t="shared" si="4"/>
        <v>764</v>
      </c>
    </row>
    <row r="13">
      <c r="A13" s="2" t="s">
        <v>13</v>
      </c>
      <c r="B13" s="2">
        <v>56.0</v>
      </c>
      <c r="E13" s="2">
        <v>300.0</v>
      </c>
      <c r="AA13" s="2">
        <v>166.0</v>
      </c>
      <c r="AB13" s="2">
        <v>240.0</v>
      </c>
      <c r="AG13" s="4">
        <f t="shared" si="4"/>
        <v>762</v>
      </c>
    </row>
    <row r="14">
      <c r="A14" s="2" t="s">
        <v>14</v>
      </c>
      <c r="B14" s="2">
        <v>20.0</v>
      </c>
      <c r="E14" s="2">
        <v>263.25</v>
      </c>
      <c r="W14" s="2">
        <v>50.0</v>
      </c>
      <c r="X14" s="2">
        <v>20.0</v>
      </c>
      <c r="Z14" s="2">
        <v>15.0</v>
      </c>
      <c r="AA14" s="2">
        <v>304.0</v>
      </c>
      <c r="AB14" s="2">
        <v>60.0</v>
      </c>
      <c r="AF14" s="2">
        <v>84.0</v>
      </c>
      <c r="AG14" s="4">
        <f t="shared" si="4"/>
        <v>816.25</v>
      </c>
    </row>
    <row r="15">
      <c r="A15" s="2" t="s">
        <v>15</v>
      </c>
      <c r="B15" s="2">
        <v>367.0</v>
      </c>
      <c r="C15" s="2">
        <v>100.0</v>
      </c>
      <c r="U15" s="2">
        <v>412.0</v>
      </c>
      <c r="V15" s="2">
        <v>854.0</v>
      </c>
      <c r="W15" s="2">
        <v>436.0</v>
      </c>
      <c r="AA15" s="2">
        <v>73.0</v>
      </c>
      <c r="AC15" s="2">
        <v>179.0</v>
      </c>
      <c r="AD15" s="2">
        <v>88.0</v>
      </c>
      <c r="AE15" s="2">
        <v>32.0</v>
      </c>
      <c r="AG15" s="4">
        <f t="shared" si="4"/>
        <v>2541</v>
      </c>
    </row>
    <row r="16">
      <c r="A16" s="2" t="s">
        <v>16</v>
      </c>
      <c r="B16" s="2">
        <v>32.5</v>
      </c>
      <c r="E16" s="2">
        <v>327.5</v>
      </c>
      <c r="F16" s="2">
        <v>34.0</v>
      </c>
      <c r="V16" s="2">
        <v>205.0</v>
      </c>
      <c r="W16" s="7"/>
      <c r="AA16" s="2">
        <v>30.0</v>
      </c>
      <c r="AC16" s="2">
        <v>30.0</v>
      </c>
      <c r="AE16" s="2">
        <v>30.0</v>
      </c>
      <c r="AG16" s="4">
        <f t="shared" si="4"/>
        <v>689</v>
      </c>
    </row>
    <row r="17">
      <c r="A17" s="2" t="s">
        <v>17</v>
      </c>
      <c r="W17" s="2">
        <v>140.0</v>
      </c>
      <c r="AG17" s="4">
        <f t="shared" si="4"/>
        <v>140</v>
      </c>
    </row>
    <row r="18">
      <c r="A18" s="2" t="s">
        <v>18</v>
      </c>
      <c r="E18" s="2"/>
      <c r="AA18" s="2">
        <v>18.0</v>
      </c>
      <c r="AC18" s="2">
        <v>470.0</v>
      </c>
      <c r="AE18" s="2">
        <v>50.0</v>
      </c>
      <c r="AF18" s="2">
        <v>90.0</v>
      </c>
      <c r="AG18" s="4">
        <f t="shared" si="4"/>
        <v>628</v>
      </c>
    </row>
    <row r="19">
      <c r="A19" s="2" t="s">
        <v>19</v>
      </c>
      <c r="B19" s="2">
        <v>163.5</v>
      </c>
      <c r="E19" s="2">
        <v>365.0</v>
      </c>
      <c r="AG19" s="4">
        <f t="shared" si="4"/>
        <v>528.5</v>
      </c>
    </row>
    <row r="20">
      <c r="A20" s="2" t="s">
        <v>20</v>
      </c>
      <c r="AG20" s="4">
        <f t="shared" si="4"/>
        <v>0</v>
      </c>
    </row>
    <row r="21">
      <c r="A21" s="2" t="s">
        <v>8</v>
      </c>
      <c r="G21" s="2">
        <v>140.0</v>
      </c>
      <c r="T21" s="2">
        <v>227.25</v>
      </c>
      <c r="W21" s="2">
        <v>150.0</v>
      </c>
      <c r="X21" s="2">
        <v>70.0</v>
      </c>
      <c r="AA21" s="10" t="s">
        <v>25</v>
      </c>
      <c r="AC21" s="2">
        <v>491.0</v>
      </c>
      <c r="AG21" s="4">
        <f t="shared" si="4"/>
        <v>1078.25</v>
      </c>
    </row>
    <row r="22">
      <c r="A22" s="8" t="s">
        <v>21</v>
      </c>
      <c r="B22" s="4">
        <f t="shared" ref="B22:AF22" si="5">SUM(B11:B21)</f>
        <v>756</v>
      </c>
      <c r="C22" s="4">
        <f t="shared" si="5"/>
        <v>100</v>
      </c>
      <c r="D22" s="4">
        <f t="shared" si="5"/>
        <v>0</v>
      </c>
      <c r="E22" s="4">
        <f t="shared" si="5"/>
        <v>1454.75</v>
      </c>
      <c r="F22" s="4">
        <f t="shared" si="5"/>
        <v>34</v>
      </c>
      <c r="G22" s="4">
        <f t="shared" si="5"/>
        <v>140</v>
      </c>
      <c r="H22" s="4">
        <f t="shared" si="5"/>
        <v>0</v>
      </c>
      <c r="I22" s="4">
        <f t="shared" si="5"/>
        <v>0</v>
      </c>
      <c r="J22" s="4">
        <f t="shared" si="5"/>
        <v>0</v>
      </c>
      <c r="K22" s="4">
        <f t="shared" si="5"/>
        <v>0</v>
      </c>
      <c r="L22" s="4">
        <f t="shared" si="5"/>
        <v>0</v>
      </c>
      <c r="M22" s="4">
        <f t="shared" si="5"/>
        <v>0</v>
      </c>
      <c r="N22" s="4">
        <f t="shared" si="5"/>
        <v>0</v>
      </c>
      <c r="O22" s="4">
        <f t="shared" si="5"/>
        <v>0</v>
      </c>
      <c r="P22" s="4">
        <f t="shared" si="5"/>
        <v>0</v>
      </c>
      <c r="Q22" s="4">
        <f t="shared" si="5"/>
        <v>0</v>
      </c>
      <c r="R22" s="4">
        <f t="shared" si="5"/>
        <v>0</v>
      </c>
      <c r="S22" s="4">
        <f t="shared" si="5"/>
        <v>0</v>
      </c>
      <c r="T22" s="4">
        <f t="shared" si="5"/>
        <v>227.25</v>
      </c>
      <c r="U22" s="4">
        <f t="shared" si="5"/>
        <v>412</v>
      </c>
      <c r="V22" s="4">
        <f t="shared" si="5"/>
        <v>1059</v>
      </c>
      <c r="W22" s="4">
        <f t="shared" si="5"/>
        <v>836</v>
      </c>
      <c r="X22" s="4">
        <f t="shared" si="5"/>
        <v>156</v>
      </c>
      <c r="Y22" s="4">
        <f t="shared" si="5"/>
        <v>279</v>
      </c>
      <c r="Z22" s="4">
        <f t="shared" si="5"/>
        <v>15</v>
      </c>
      <c r="AA22" s="4">
        <f t="shared" si="5"/>
        <v>591</v>
      </c>
      <c r="AB22" s="4">
        <f t="shared" si="5"/>
        <v>300</v>
      </c>
      <c r="AC22" s="4">
        <f t="shared" si="5"/>
        <v>1170</v>
      </c>
      <c r="AD22" s="4">
        <f t="shared" si="5"/>
        <v>138</v>
      </c>
      <c r="AE22" s="4">
        <f t="shared" si="5"/>
        <v>212</v>
      </c>
      <c r="AF22" s="4">
        <f t="shared" si="5"/>
        <v>229</v>
      </c>
    </row>
    <row r="23">
      <c r="A23" s="2" t="s">
        <v>22</v>
      </c>
      <c r="B23" s="4">
        <f t="shared" ref="B23:AF23" si="6">SUM(B3-B22)</f>
        <v>1956</v>
      </c>
      <c r="C23" s="4">
        <f t="shared" si="6"/>
        <v>1856</v>
      </c>
      <c r="D23" s="4">
        <f t="shared" si="6"/>
        <v>1856</v>
      </c>
      <c r="E23" s="4">
        <f t="shared" si="6"/>
        <v>401.25</v>
      </c>
      <c r="F23" s="4">
        <f t="shared" si="6"/>
        <v>367.25</v>
      </c>
      <c r="G23" s="4">
        <f t="shared" si="6"/>
        <v>227.25</v>
      </c>
      <c r="H23" s="4">
        <f t="shared" si="6"/>
        <v>227.25</v>
      </c>
      <c r="I23" s="4">
        <f t="shared" si="6"/>
        <v>227.25</v>
      </c>
      <c r="J23" s="4">
        <f t="shared" si="6"/>
        <v>227.25</v>
      </c>
      <c r="K23" s="4">
        <f t="shared" si="6"/>
        <v>227.25</v>
      </c>
      <c r="L23" s="4">
        <f t="shared" si="6"/>
        <v>227.25</v>
      </c>
      <c r="M23" s="4">
        <f t="shared" si="6"/>
        <v>227.25</v>
      </c>
      <c r="N23" s="4">
        <f t="shared" si="6"/>
        <v>227.25</v>
      </c>
      <c r="O23" s="4">
        <f t="shared" si="6"/>
        <v>227.25</v>
      </c>
      <c r="P23" s="4">
        <f t="shared" si="6"/>
        <v>227.25</v>
      </c>
      <c r="Q23" s="4">
        <f t="shared" si="6"/>
        <v>227.25</v>
      </c>
      <c r="R23" s="4">
        <f t="shared" si="6"/>
        <v>227.25</v>
      </c>
      <c r="S23" s="4">
        <f t="shared" si="6"/>
        <v>227.25</v>
      </c>
      <c r="T23" s="4">
        <f t="shared" si="6"/>
        <v>0</v>
      </c>
      <c r="U23" s="4">
        <f t="shared" si="6"/>
        <v>-412</v>
      </c>
      <c r="V23" s="4">
        <f t="shared" si="6"/>
        <v>-1471</v>
      </c>
      <c r="W23" s="4">
        <f t="shared" si="6"/>
        <v>-2307</v>
      </c>
      <c r="X23" s="4">
        <f t="shared" si="6"/>
        <v>-2463</v>
      </c>
      <c r="Y23" s="4">
        <f t="shared" si="6"/>
        <v>-2742</v>
      </c>
      <c r="Z23" s="4">
        <f t="shared" si="6"/>
        <v>-2757</v>
      </c>
      <c r="AA23" s="4">
        <f t="shared" si="6"/>
        <v>-3348</v>
      </c>
      <c r="AB23" s="4">
        <f t="shared" si="6"/>
        <v>-3648</v>
      </c>
      <c r="AC23" s="4">
        <f t="shared" si="6"/>
        <v>-4818</v>
      </c>
      <c r="AD23" s="4">
        <f t="shared" si="6"/>
        <v>-4956</v>
      </c>
      <c r="AE23" s="4">
        <f t="shared" si="6"/>
        <v>-5168</v>
      </c>
      <c r="AF23" s="4">
        <f t="shared" si="6"/>
        <v>-5397</v>
      </c>
    </row>
    <row r="24">
      <c r="A24" s="2" t="s">
        <v>23</v>
      </c>
      <c r="B24" s="4">
        <f t="shared" ref="B24:X24" si="7">B2</f>
        <v>50000</v>
      </c>
      <c r="C24" s="4">
        <f t="shared" si="7"/>
        <v>50000</v>
      </c>
      <c r="D24" s="4">
        <f t="shared" si="7"/>
        <v>50000</v>
      </c>
      <c r="E24" s="4">
        <f t="shared" si="7"/>
        <v>50000</v>
      </c>
      <c r="F24" s="4">
        <f t="shared" si="7"/>
        <v>50000</v>
      </c>
      <c r="G24" s="4">
        <f t="shared" si="7"/>
        <v>50000</v>
      </c>
      <c r="H24" s="4">
        <f t="shared" si="7"/>
        <v>50000</v>
      </c>
      <c r="I24" s="4">
        <f t="shared" si="7"/>
        <v>50000</v>
      </c>
      <c r="J24" s="4">
        <f t="shared" si="7"/>
        <v>50000</v>
      </c>
      <c r="K24" s="4">
        <f t="shared" si="7"/>
        <v>50000</v>
      </c>
      <c r="L24" s="4">
        <f t="shared" si="7"/>
        <v>50000</v>
      </c>
      <c r="M24" s="4">
        <f t="shared" si="7"/>
        <v>50000</v>
      </c>
      <c r="N24" s="4">
        <f t="shared" si="7"/>
        <v>50000</v>
      </c>
      <c r="O24" s="4">
        <f t="shared" si="7"/>
        <v>50000</v>
      </c>
      <c r="P24" s="4">
        <f t="shared" si="7"/>
        <v>50000</v>
      </c>
      <c r="Q24" s="4">
        <f t="shared" si="7"/>
        <v>50000</v>
      </c>
      <c r="R24" s="4">
        <f t="shared" si="7"/>
        <v>50000</v>
      </c>
      <c r="S24" s="4">
        <f t="shared" si="7"/>
        <v>50000</v>
      </c>
      <c r="T24" s="4">
        <f t="shared" si="7"/>
        <v>50000</v>
      </c>
      <c r="U24" s="4">
        <f t="shared" si="7"/>
        <v>50000</v>
      </c>
      <c r="V24" s="4">
        <f t="shared" si="7"/>
        <v>50000</v>
      </c>
      <c r="W24" s="4">
        <f t="shared" si="7"/>
        <v>50000</v>
      </c>
      <c r="X24" s="4">
        <f t="shared" si="7"/>
        <v>50000</v>
      </c>
      <c r="Y24" s="2">
        <v>50000.0</v>
      </c>
      <c r="Z24" s="4">
        <f t="shared" ref="Z24:AF24" si="8">Z2</f>
        <v>50000</v>
      </c>
      <c r="AA24" s="4">
        <f t="shared" si="8"/>
        <v>50000</v>
      </c>
      <c r="AB24" s="4">
        <f t="shared" si="8"/>
        <v>50000</v>
      </c>
      <c r="AC24" s="4">
        <f t="shared" si="8"/>
        <v>50000</v>
      </c>
      <c r="AD24" s="4">
        <f t="shared" si="8"/>
        <v>50000</v>
      </c>
      <c r="AE24" s="4">
        <f t="shared" si="8"/>
        <v>50000</v>
      </c>
      <c r="AF24" s="4">
        <f t="shared" si="8"/>
        <v>50000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2">
        <v>25.0</v>
      </c>
      <c r="AA1" s="2">
        <v>26.0</v>
      </c>
      <c r="AB1" s="2">
        <v>27.0</v>
      </c>
      <c r="AC1" s="2">
        <v>28.0</v>
      </c>
      <c r="AD1" s="2">
        <v>29.0</v>
      </c>
      <c r="AE1" s="2">
        <v>30.0</v>
      </c>
      <c r="AF1" s="2">
        <v>31.0</v>
      </c>
      <c r="AG1" s="2" t="s">
        <v>1</v>
      </c>
    </row>
    <row r="2">
      <c r="A2" s="2" t="s">
        <v>2</v>
      </c>
      <c r="B2" s="2">
        <v>50000.0</v>
      </c>
      <c r="C2" s="2">
        <v>50000.0</v>
      </c>
      <c r="D2" s="2">
        <v>50000.0</v>
      </c>
      <c r="E2" s="2">
        <v>50000.0</v>
      </c>
      <c r="F2" s="2">
        <v>50000.0</v>
      </c>
      <c r="G2" s="2">
        <v>50000.0</v>
      </c>
      <c r="H2" s="2">
        <v>50000.0</v>
      </c>
      <c r="I2" s="2">
        <v>50000.0</v>
      </c>
      <c r="J2" s="2">
        <v>50000.0</v>
      </c>
      <c r="K2" s="2">
        <v>50000.0</v>
      </c>
      <c r="L2" s="2">
        <v>50000.0</v>
      </c>
      <c r="M2" s="2">
        <v>50000.0</v>
      </c>
      <c r="N2" s="2">
        <v>50000.0</v>
      </c>
      <c r="O2" s="2">
        <v>50000.0</v>
      </c>
      <c r="P2" s="2">
        <v>50000.0</v>
      </c>
      <c r="Q2" s="2">
        <v>50000.0</v>
      </c>
      <c r="R2" s="2">
        <v>50000.0</v>
      </c>
      <c r="S2" s="2">
        <v>50000.0</v>
      </c>
      <c r="T2" s="2">
        <v>50000.0</v>
      </c>
      <c r="U2" s="2">
        <v>50000.0</v>
      </c>
      <c r="V2" s="2">
        <v>50000.0</v>
      </c>
      <c r="W2" s="2">
        <v>50000.0</v>
      </c>
      <c r="X2" s="2">
        <v>50000.0</v>
      </c>
      <c r="Y2" s="2">
        <v>50000.0</v>
      </c>
      <c r="Z2" s="2">
        <v>50000.0</v>
      </c>
      <c r="AA2" s="2">
        <v>50000.0</v>
      </c>
      <c r="AB2" s="2">
        <v>50000.0</v>
      </c>
      <c r="AC2" s="2">
        <v>50000.0</v>
      </c>
      <c r="AD2" s="2">
        <v>50000.0</v>
      </c>
      <c r="AE2" s="2">
        <v>50000.0</v>
      </c>
      <c r="AF2" s="2">
        <v>50000.0</v>
      </c>
    </row>
    <row r="3">
      <c r="A3" s="2" t="s">
        <v>3</v>
      </c>
      <c r="B3" s="11">
        <v>17417.93</v>
      </c>
      <c r="C3" s="4">
        <f t="shared" ref="C3:AF3" si="1">SUM(B23+C9)</f>
        <v>11858.93</v>
      </c>
      <c r="D3" s="4">
        <f t="shared" si="1"/>
        <v>10992.93</v>
      </c>
      <c r="E3" s="4">
        <f t="shared" si="1"/>
        <v>10812.93</v>
      </c>
      <c r="F3" s="4">
        <f t="shared" si="1"/>
        <v>9625.93</v>
      </c>
      <c r="G3" s="4">
        <f t="shared" si="1"/>
        <v>9353.93</v>
      </c>
      <c r="H3" s="4">
        <f t="shared" si="1"/>
        <v>8428.93</v>
      </c>
      <c r="I3" s="4">
        <f t="shared" si="1"/>
        <v>7817.93</v>
      </c>
      <c r="J3" s="4">
        <f t="shared" si="1"/>
        <v>26830.93</v>
      </c>
      <c r="K3" s="4">
        <f t="shared" si="1"/>
        <v>19031.06</v>
      </c>
      <c r="L3" s="4">
        <f t="shared" si="1"/>
        <v>18401.06</v>
      </c>
      <c r="M3" s="4">
        <f t="shared" si="1"/>
        <v>18261.06</v>
      </c>
      <c r="N3" s="4">
        <f t="shared" si="1"/>
        <v>18233.06</v>
      </c>
      <c r="O3" s="4">
        <f t="shared" si="1"/>
        <v>17424.06</v>
      </c>
      <c r="P3" s="4">
        <f t="shared" si="1"/>
        <v>17001.06</v>
      </c>
      <c r="Q3" s="4">
        <f t="shared" si="1"/>
        <v>15320.06</v>
      </c>
      <c r="R3" s="4">
        <f t="shared" si="1"/>
        <v>15236.06</v>
      </c>
      <c r="S3" s="4">
        <f t="shared" si="1"/>
        <v>14399.06</v>
      </c>
      <c r="T3" s="4">
        <f t="shared" si="1"/>
        <v>14225.06</v>
      </c>
      <c r="U3" s="4">
        <f t="shared" si="1"/>
        <v>13903.06</v>
      </c>
      <c r="V3" s="4">
        <f t="shared" si="1"/>
        <v>13533.06</v>
      </c>
      <c r="W3" s="4">
        <f t="shared" si="1"/>
        <v>12427.06</v>
      </c>
      <c r="X3" s="4">
        <f t="shared" si="1"/>
        <v>11855.06</v>
      </c>
      <c r="Y3" s="4">
        <f t="shared" si="1"/>
        <v>11736.06</v>
      </c>
      <c r="Z3" s="4">
        <f t="shared" si="1"/>
        <v>9919.06</v>
      </c>
      <c r="AA3" s="4">
        <f t="shared" si="1"/>
        <v>9472.06</v>
      </c>
      <c r="AB3" s="4">
        <f t="shared" si="1"/>
        <v>9336.06</v>
      </c>
      <c r="AC3" s="4">
        <f t="shared" si="1"/>
        <v>8514.06</v>
      </c>
      <c r="AD3" s="4">
        <f t="shared" si="1"/>
        <v>8202.06</v>
      </c>
      <c r="AE3" s="4">
        <f t="shared" si="1"/>
        <v>7858.06</v>
      </c>
      <c r="AF3" s="4">
        <f t="shared" si="1"/>
        <v>7158.06</v>
      </c>
    </row>
    <row r="4">
      <c r="A4" s="5" t="s">
        <v>4</v>
      </c>
      <c r="B4" s="12"/>
      <c r="AC4" s="2">
        <v>20000.0</v>
      </c>
    </row>
    <row r="5">
      <c r="A5" s="2" t="s">
        <v>5</v>
      </c>
      <c r="J5" s="2">
        <v>20000.0</v>
      </c>
      <c r="U5" s="9"/>
    </row>
    <row r="6">
      <c r="A6" s="2" t="s">
        <v>6</v>
      </c>
    </row>
    <row r="7">
      <c r="A7" s="2" t="s">
        <v>7</v>
      </c>
    </row>
    <row r="8">
      <c r="A8" s="2" t="s">
        <v>8</v>
      </c>
    </row>
    <row r="9">
      <c r="A9" s="5" t="s">
        <v>9</v>
      </c>
      <c r="B9" s="4">
        <f t="shared" ref="B9:AB9" si="2">SUM(B4:B8)</f>
        <v>0</v>
      </c>
      <c r="C9" s="4">
        <f t="shared" si="2"/>
        <v>0</v>
      </c>
      <c r="D9" s="4">
        <f t="shared" si="2"/>
        <v>0</v>
      </c>
      <c r="E9" s="4">
        <f t="shared" si="2"/>
        <v>0</v>
      </c>
      <c r="F9" s="4">
        <f t="shared" si="2"/>
        <v>0</v>
      </c>
      <c r="G9" s="4">
        <f t="shared" si="2"/>
        <v>0</v>
      </c>
      <c r="H9" s="4">
        <f t="shared" si="2"/>
        <v>0</v>
      </c>
      <c r="I9" s="4">
        <f t="shared" si="2"/>
        <v>0</v>
      </c>
      <c r="J9" s="4">
        <f t="shared" si="2"/>
        <v>20000</v>
      </c>
      <c r="K9" s="4">
        <f t="shared" si="2"/>
        <v>0</v>
      </c>
      <c r="L9" s="4">
        <f t="shared" si="2"/>
        <v>0</v>
      </c>
      <c r="M9" s="4">
        <f t="shared" si="2"/>
        <v>0</v>
      </c>
      <c r="N9" s="4">
        <f t="shared" si="2"/>
        <v>0</v>
      </c>
      <c r="O9" s="4">
        <f t="shared" si="2"/>
        <v>0</v>
      </c>
      <c r="P9" s="4">
        <f t="shared" si="2"/>
        <v>0</v>
      </c>
      <c r="Q9" s="4">
        <f t="shared" si="2"/>
        <v>0</v>
      </c>
      <c r="R9" s="4">
        <f t="shared" si="2"/>
        <v>0</v>
      </c>
      <c r="S9" s="4">
        <f t="shared" si="2"/>
        <v>0</v>
      </c>
      <c r="T9" s="4">
        <f t="shared" si="2"/>
        <v>0</v>
      </c>
      <c r="U9" s="4">
        <f t="shared" si="2"/>
        <v>0</v>
      </c>
      <c r="V9" s="4">
        <f t="shared" si="2"/>
        <v>0</v>
      </c>
      <c r="W9" s="4">
        <f t="shared" si="2"/>
        <v>0</v>
      </c>
      <c r="X9" s="4">
        <f t="shared" si="2"/>
        <v>0</v>
      </c>
      <c r="Y9" s="4">
        <f t="shared" si="2"/>
        <v>0</v>
      </c>
      <c r="Z9" s="4">
        <f t="shared" si="2"/>
        <v>0</v>
      </c>
      <c r="AA9" s="4">
        <f t="shared" si="2"/>
        <v>0</v>
      </c>
      <c r="AB9" s="4">
        <f t="shared" si="2"/>
        <v>0</v>
      </c>
      <c r="AC9" s="2">
        <v>0.0</v>
      </c>
      <c r="AD9" s="4">
        <f t="shared" ref="AD9:AF9" si="3">SUM(AD4:AD8)</f>
        <v>0</v>
      </c>
      <c r="AE9" s="4">
        <f t="shared" si="3"/>
        <v>0</v>
      </c>
      <c r="AF9" s="4">
        <f t="shared" si="3"/>
        <v>0</v>
      </c>
    </row>
    <row r="10">
      <c r="A10" s="6" t="s">
        <v>10</v>
      </c>
    </row>
    <row r="11">
      <c r="A11" s="2" t="s">
        <v>11</v>
      </c>
      <c r="E11" s="2">
        <v>100.0</v>
      </c>
      <c r="K11" s="2">
        <v>62.0</v>
      </c>
      <c r="N11" s="2">
        <v>113.0</v>
      </c>
      <c r="R11" s="13">
        <v>100.0</v>
      </c>
      <c r="T11" s="13">
        <v>113.0</v>
      </c>
      <c r="AD11" s="13">
        <v>124.0</v>
      </c>
      <c r="AE11" s="13">
        <v>102.0</v>
      </c>
      <c r="AG11" s="4">
        <f t="shared" ref="AG11:AG21" si="4">SUM(B11:AF11)</f>
        <v>714</v>
      </c>
    </row>
    <row r="12">
      <c r="A12" s="2" t="s">
        <v>12</v>
      </c>
      <c r="B12" s="2">
        <v>129.0</v>
      </c>
      <c r="C12" s="2">
        <v>50.0</v>
      </c>
      <c r="F12" s="2">
        <v>50.0</v>
      </c>
      <c r="G12" s="2">
        <v>45.0</v>
      </c>
      <c r="H12" s="2">
        <v>180.0</v>
      </c>
      <c r="O12" s="2">
        <v>80.0</v>
      </c>
      <c r="P12" s="2">
        <v>169.0</v>
      </c>
      <c r="R12" s="13">
        <v>30.0</v>
      </c>
      <c r="S12" s="13">
        <v>174.0</v>
      </c>
      <c r="T12" s="13">
        <v>62.0</v>
      </c>
      <c r="U12" s="13">
        <v>45.0</v>
      </c>
      <c r="V12" s="2">
        <v>100.0</v>
      </c>
      <c r="W12" s="2">
        <v>123.0</v>
      </c>
      <c r="X12" s="13">
        <v>50.0</v>
      </c>
      <c r="AA12" s="13">
        <v>60.0</v>
      </c>
      <c r="AB12" s="13">
        <v>50.0</v>
      </c>
      <c r="AC12" s="13">
        <v>276.0</v>
      </c>
      <c r="AG12" s="4">
        <f t="shared" si="4"/>
        <v>1673</v>
      </c>
    </row>
    <row r="13">
      <c r="A13" s="2" t="s">
        <v>13</v>
      </c>
      <c r="B13" s="2">
        <v>167.0</v>
      </c>
      <c r="C13" s="2">
        <v>50.0</v>
      </c>
      <c r="E13" s="2">
        <v>227.0</v>
      </c>
      <c r="F13" s="2">
        <v>102.0</v>
      </c>
      <c r="H13" s="2">
        <v>141.0</v>
      </c>
      <c r="K13" s="2"/>
      <c r="N13" s="2">
        <v>55.0</v>
      </c>
      <c r="O13" s="2">
        <v>223.0</v>
      </c>
      <c r="P13" s="2">
        <v>45.0</v>
      </c>
      <c r="Q13" s="13">
        <v>50.0</v>
      </c>
      <c r="R13" s="13">
        <v>180.0</v>
      </c>
      <c r="U13" s="13">
        <v>197.0</v>
      </c>
      <c r="V13" s="13">
        <v>45.0</v>
      </c>
      <c r="Y13" s="13">
        <v>294.0</v>
      </c>
      <c r="Z13" s="13">
        <v>45.0</v>
      </c>
      <c r="AD13" s="13">
        <v>120.0</v>
      </c>
      <c r="AE13" s="13">
        <v>52.0</v>
      </c>
      <c r="AG13" s="4">
        <f t="shared" si="4"/>
        <v>1993</v>
      </c>
    </row>
    <row r="14">
      <c r="A14" s="2" t="s">
        <v>14</v>
      </c>
      <c r="F14" s="2">
        <v>20.0</v>
      </c>
      <c r="G14" s="2">
        <v>20.0</v>
      </c>
      <c r="H14" s="2">
        <v>20.0</v>
      </c>
      <c r="K14" s="2">
        <v>83.0</v>
      </c>
      <c r="M14" s="2">
        <v>28.0</v>
      </c>
      <c r="N14" s="2">
        <v>46.0</v>
      </c>
      <c r="P14" s="2">
        <v>27.0</v>
      </c>
      <c r="R14" s="13">
        <v>164.0</v>
      </c>
      <c r="U14" s="13">
        <v>40.0</v>
      </c>
      <c r="V14" s="13">
        <v>30.0</v>
      </c>
      <c r="W14" s="13">
        <v>59.0</v>
      </c>
      <c r="X14" s="13">
        <v>10.0</v>
      </c>
      <c r="Y14" s="13">
        <v>134.0</v>
      </c>
      <c r="AA14" s="13">
        <v>73.0</v>
      </c>
      <c r="AE14" s="13">
        <v>69.0</v>
      </c>
      <c r="AG14" s="4">
        <f t="shared" si="4"/>
        <v>823</v>
      </c>
    </row>
    <row r="15">
      <c r="A15" s="2" t="s">
        <v>15</v>
      </c>
      <c r="B15" s="2">
        <v>183.0</v>
      </c>
      <c r="C15" s="2">
        <v>170.0</v>
      </c>
      <c r="E15" s="2">
        <v>200.0</v>
      </c>
      <c r="F15" s="2">
        <v>100.0</v>
      </c>
      <c r="G15" s="2">
        <v>400.0</v>
      </c>
      <c r="J15" s="2">
        <v>1000.0</v>
      </c>
      <c r="L15" s="2">
        <v>140.0</v>
      </c>
      <c r="N15" s="2">
        <v>595.0</v>
      </c>
      <c r="P15" s="2">
        <v>520.0</v>
      </c>
      <c r="Q15" s="13">
        <v>34.0</v>
      </c>
      <c r="T15" s="13">
        <v>42.0</v>
      </c>
      <c r="U15" s="13">
        <v>88.0</v>
      </c>
      <c r="V15" s="13">
        <v>931.0</v>
      </c>
      <c r="X15" s="13">
        <v>59.0</v>
      </c>
      <c r="Y15" s="13">
        <v>130.0</v>
      </c>
      <c r="Z15" s="13">
        <v>72.0</v>
      </c>
      <c r="AB15" s="13">
        <v>251.0</v>
      </c>
      <c r="AC15" s="13">
        <v>36.0</v>
      </c>
      <c r="AG15" s="4">
        <f t="shared" si="4"/>
        <v>4951</v>
      </c>
    </row>
    <row r="16">
      <c r="A16" s="2" t="s">
        <v>16</v>
      </c>
      <c r="C16" s="2">
        <v>187.0</v>
      </c>
      <c r="E16" s="2">
        <v>160.0</v>
      </c>
      <c r="G16" s="2">
        <v>80.0</v>
      </c>
      <c r="H16" s="2">
        <v>80.0</v>
      </c>
      <c r="P16" s="2">
        <v>86.0</v>
      </c>
      <c r="R16" s="13">
        <v>363.0</v>
      </c>
      <c r="W16" s="7"/>
      <c r="Y16" s="13">
        <v>439.0</v>
      </c>
      <c r="Z16" s="2">
        <v>150.0</v>
      </c>
      <c r="AG16" s="4">
        <f t="shared" si="4"/>
        <v>1545</v>
      </c>
    </row>
    <row r="17">
      <c r="A17" s="2" t="s">
        <v>17</v>
      </c>
      <c r="C17" s="2">
        <v>409.0</v>
      </c>
      <c r="I17" s="2">
        <v>229.0</v>
      </c>
      <c r="T17" s="13">
        <v>5.0</v>
      </c>
      <c r="V17" s="13">
        <v>0.0</v>
      </c>
      <c r="Y17" s="13">
        <v>820.0</v>
      </c>
      <c r="AA17" s="13">
        <v>3.0</v>
      </c>
      <c r="AG17" s="4">
        <f t="shared" si="4"/>
        <v>1466</v>
      </c>
    </row>
    <row r="18">
      <c r="A18" s="2" t="s">
        <v>18</v>
      </c>
      <c r="E18" s="2">
        <v>500.0</v>
      </c>
      <c r="AG18" s="4">
        <f t="shared" si="4"/>
        <v>500</v>
      </c>
    </row>
    <row r="19">
      <c r="A19" s="2" t="s">
        <v>19</v>
      </c>
      <c r="G19" s="2">
        <v>380.0</v>
      </c>
      <c r="H19" s="2">
        <v>190.0</v>
      </c>
      <c r="K19" s="2"/>
      <c r="AB19" s="13">
        <v>145.0</v>
      </c>
      <c r="AG19" s="4">
        <f t="shared" si="4"/>
        <v>715</v>
      </c>
    </row>
    <row r="20">
      <c r="A20" s="2" t="s">
        <v>20</v>
      </c>
      <c r="K20" s="2">
        <v>105.0</v>
      </c>
      <c r="P20" s="2">
        <v>834.0</v>
      </c>
      <c r="Q20" s="13">
        <v>0.0</v>
      </c>
      <c r="AG20" s="4">
        <f t="shared" si="4"/>
        <v>939</v>
      </c>
    </row>
    <row r="21">
      <c r="A21" s="2" t="s">
        <v>8</v>
      </c>
      <c r="B21" s="10">
        <v>5080.0</v>
      </c>
      <c r="D21" s="2">
        <v>180.0</v>
      </c>
      <c r="I21" s="2">
        <v>758.0</v>
      </c>
      <c r="J21" s="9">
        <v>6799.87</v>
      </c>
      <c r="K21" s="2">
        <v>380.0</v>
      </c>
      <c r="O21" s="2">
        <v>120.0</v>
      </c>
      <c r="Q21" s="13">
        <v>0.0</v>
      </c>
      <c r="T21" s="13">
        <v>100.0</v>
      </c>
      <c r="U21" s="13">
        <v>0.0</v>
      </c>
      <c r="W21" s="13">
        <v>390.0</v>
      </c>
      <c r="Y21" s="13">
        <v>0.0</v>
      </c>
      <c r="Z21" s="13">
        <v>180.0</v>
      </c>
      <c r="AA21" s="10"/>
      <c r="AB21" s="13">
        <v>376.0</v>
      </c>
      <c r="AD21" s="13">
        <v>100.0</v>
      </c>
      <c r="AE21" s="2">
        <v>477.0</v>
      </c>
      <c r="AG21" s="14">
        <f t="shared" si="4"/>
        <v>14940.87</v>
      </c>
    </row>
    <row r="22">
      <c r="A22" s="8" t="s">
        <v>21</v>
      </c>
      <c r="B22" s="4">
        <f t="shared" ref="B22:AF22" si="5">SUM(B11:B21)</f>
        <v>5559</v>
      </c>
      <c r="C22" s="4">
        <f t="shared" si="5"/>
        <v>866</v>
      </c>
      <c r="D22" s="4">
        <f t="shared" si="5"/>
        <v>180</v>
      </c>
      <c r="E22" s="4">
        <f t="shared" si="5"/>
        <v>1187</v>
      </c>
      <c r="F22" s="4">
        <f t="shared" si="5"/>
        <v>272</v>
      </c>
      <c r="G22" s="4">
        <f t="shared" si="5"/>
        <v>925</v>
      </c>
      <c r="H22" s="4">
        <f t="shared" si="5"/>
        <v>611</v>
      </c>
      <c r="I22" s="4">
        <f t="shared" si="5"/>
        <v>987</v>
      </c>
      <c r="J22" s="4">
        <f t="shared" si="5"/>
        <v>7799.87</v>
      </c>
      <c r="K22" s="4">
        <f t="shared" si="5"/>
        <v>630</v>
      </c>
      <c r="L22" s="4">
        <f t="shared" si="5"/>
        <v>140</v>
      </c>
      <c r="M22" s="4">
        <f t="shared" si="5"/>
        <v>28</v>
      </c>
      <c r="N22" s="4">
        <f t="shared" si="5"/>
        <v>809</v>
      </c>
      <c r="O22" s="4">
        <f t="shared" si="5"/>
        <v>423</v>
      </c>
      <c r="P22" s="4">
        <f t="shared" si="5"/>
        <v>1681</v>
      </c>
      <c r="Q22" s="4">
        <f t="shared" si="5"/>
        <v>84</v>
      </c>
      <c r="R22" s="4">
        <f t="shared" si="5"/>
        <v>837</v>
      </c>
      <c r="S22" s="4">
        <f t="shared" si="5"/>
        <v>174</v>
      </c>
      <c r="T22" s="4">
        <f t="shared" si="5"/>
        <v>322</v>
      </c>
      <c r="U22" s="4">
        <f t="shared" si="5"/>
        <v>370</v>
      </c>
      <c r="V22" s="4">
        <f t="shared" si="5"/>
        <v>1106</v>
      </c>
      <c r="W22" s="4">
        <f t="shared" si="5"/>
        <v>572</v>
      </c>
      <c r="X22" s="4">
        <f t="shared" si="5"/>
        <v>119</v>
      </c>
      <c r="Y22" s="4">
        <f t="shared" si="5"/>
        <v>1817</v>
      </c>
      <c r="Z22" s="4">
        <f t="shared" si="5"/>
        <v>447</v>
      </c>
      <c r="AA22" s="4">
        <f t="shared" si="5"/>
        <v>136</v>
      </c>
      <c r="AB22" s="4">
        <f t="shared" si="5"/>
        <v>822</v>
      </c>
      <c r="AC22" s="4">
        <f t="shared" si="5"/>
        <v>312</v>
      </c>
      <c r="AD22" s="4">
        <f t="shared" si="5"/>
        <v>344</v>
      </c>
      <c r="AE22" s="4">
        <f t="shared" si="5"/>
        <v>700</v>
      </c>
      <c r="AF22" s="4">
        <f t="shared" si="5"/>
        <v>0</v>
      </c>
    </row>
    <row r="23">
      <c r="A23" s="2" t="s">
        <v>22</v>
      </c>
      <c r="B23" s="4">
        <f t="shared" ref="B23:AF23" si="6">SUM(B3-B22)</f>
        <v>11858.93</v>
      </c>
      <c r="C23" s="4">
        <f t="shared" si="6"/>
        <v>10992.93</v>
      </c>
      <c r="D23" s="4">
        <f t="shared" si="6"/>
        <v>10812.93</v>
      </c>
      <c r="E23" s="4">
        <f t="shared" si="6"/>
        <v>9625.93</v>
      </c>
      <c r="F23" s="4">
        <f t="shared" si="6"/>
        <v>9353.93</v>
      </c>
      <c r="G23" s="4">
        <f t="shared" si="6"/>
        <v>8428.93</v>
      </c>
      <c r="H23" s="4">
        <f t="shared" si="6"/>
        <v>7817.93</v>
      </c>
      <c r="I23" s="4">
        <f t="shared" si="6"/>
        <v>6830.93</v>
      </c>
      <c r="J23" s="4">
        <f t="shared" si="6"/>
        <v>19031.06</v>
      </c>
      <c r="K23" s="4">
        <f t="shared" si="6"/>
        <v>18401.06</v>
      </c>
      <c r="L23" s="4">
        <f t="shared" si="6"/>
        <v>18261.06</v>
      </c>
      <c r="M23" s="4">
        <f t="shared" si="6"/>
        <v>18233.06</v>
      </c>
      <c r="N23" s="4">
        <f t="shared" si="6"/>
        <v>17424.06</v>
      </c>
      <c r="O23" s="4">
        <f t="shared" si="6"/>
        <v>17001.06</v>
      </c>
      <c r="P23" s="4">
        <f t="shared" si="6"/>
        <v>15320.06</v>
      </c>
      <c r="Q23" s="4">
        <f t="shared" si="6"/>
        <v>15236.06</v>
      </c>
      <c r="R23" s="4">
        <f t="shared" si="6"/>
        <v>14399.06</v>
      </c>
      <c r="S23" s="4">
        <f t="shared" si="6"/>
        <v>14225.06</v>
      </c>
      <c r="T23" s="4">
        <f t="shared" si="6"/>
        <v>13903.06</v>
      </c>
      <c r="U23" s="4">
        <f t="shared" si="6"/>
        <v>13533.06</v>
      </c>
      <c r="V23" s="4">
        <f t="shared" si="6"/>
        <v>12427.06</v>
      </c>
      <c r="W23" s="4">
        <f t="shared" si="6"/>
        <v>11855.06</v>
      </c>
      <c r="X23" s="4">
        <f t="shared" si="6"/>
        <v>11736.06</v>
      </c>
      <c r="Y23" s="4">
        <f t="shared" si="6"/>
        <v>9919.06</v>
      </c>
      <c r="Z23" s="4">
        <f t="shared" si="6"/>
        <v>9472.06</v>
      </c>
      <c r="AA23" s="4">
        <f t="shared" si="6"/>
        <v>9336.06</v>
      </c>
      <c r="AB23" s="4">
        <f t="shared" si="6"/>
        <v>8514.06</v>
      </c>
      <c r="AC23" s="4">
        <f t="shared" si="6"/>
        <v>8202.06</v>
      </c>
      <c r="AD23" s="4">
        <f t="shared" si="6"/>
        <v>7858.06</v>
      </c>
      <c r="AE23" s="4">
        <f t="shared" si="6"/>
        <v>7158.06</v>
      </c>
      <c r="AF23" s="4">
        <f t="shared" si="6"/>
        <v>7158.06</v>
      </c>
    </row>
    <row r="24">
      <c r="A24" s="2" t="s">
        <v>23</v>
      </c>
      <c r="B24" s="4">
        <f t="shared" ref="B24:X24" si="7">B2</f>
        <v>50000</v>
      </c>
      <c r="C24" s="4">
        <f t="shared" si="7"/>
        <v>50000</v>
      </c>
      <c r="D24" s="4">
        <f t="shared" si="7"/>
        <v>50000</v>
      </c>
      <c r="E24" s="4">
        <f t="shared" si="7"/>
        <v>50000</v>
      </c>
      <c r="F24" s="4">
        <f t="shared" si="7"/>
        <v>50000</v>
      </c>
      <c r="G24" s="4">
        <f t="shared" si="7"/>
        <v>50000</v>
      </c>
      <c r="H24" s="4">
        <f t="shared" si="7"/>
        <v>50000</v>
      </c>
      <c r="I24" s="4">
        <f t="shared" si="7"/>
        <v>50000</v>
      </c>
      <c r="J24" s="4">
        <f t="shared" si="7"/>
        <v>50000</v>
      </c>
      <c r="K24" s="4">
        <f t="shared" si="7"/>
        <v>50000</v>
      </c>
      <c r="L24" s="4">
        <f t="shared" si="7"/>
        <v>50000</v>
      </c>
      <c r="M24" s="4">
        <f t="shared" si="7"/>
        <v>50000</v>
      </c>
      <c r="N24" s="4">
        <f t="shared" si="7"/>
        <v>50000</v>
      </c>
      <c r="O24" s="4">
        <f t="shared" si="7"/>
        <v>50000</v>
      </c>
      <c r="P24" s="4">
        <f t="shared" si="7"/>
        <v>50000</v>
      </c>
      <c r="Q24" s="4">
        <f t="shared" si="7"/>
        <v>50000</v>
      </c>
      <c r="R24" s="4">
        <f t="shared" si="7"/>
        <v>50000</v>
      </c>
      <c r="S24" s="4">
        <f t="shared" si="7"/>
        <v>50000</v>
      </c>
      <c r="T24" s="4">
        <f t="shared" si="7"/>
        <v>50000</v>
      </c>
      <c r="U24" s="4">
        <f t="shared" si="7"/>
        <v>50000</v>
      </c>
      <c r="V24" s="4">
        <f t="shared" si="7"/>
        <v>50000</v>
      </c>
      <c r="W24" s="4">
        <f t="shared" si="7"/>
        <v>50000</v>
      </c>
      <c r="X24" s="4">
        <f t="shared" si="7"/>
        <v>50000</v>
      </c>
      <c r="Y24" s="2">
        <v>50000.0</v>
      </c>
      <c r="Z24" s="4">
        <f t="shared" ref="Z24:AF24" si="8">Z2</f>
        <v>50000</v>
      </c>
      <c r="AA24" s="4">
        <f t="shared" si="8"/>
        <v>50000</v>
      </c>
      <c r="AB24" s="4">
        <f t="shared" si="8"/>
        <v>50000</v>
      </c>
      <c r="AC24" s="4">
        <f t="shared" si="8"/>
        <v>50000</v>
      </c>
      <c r="AD24" s="4">
        <f t="shared" si="8"/>
        <v>50000</v>
      </c>
      <c r="AE24" s="4">
        <f t="shared" si="8"/>
        <v>50000</v>
      </c>
      <c r="AF24" s="4">
        <f t="shared" si="8"/>
        <v>50000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2">
        <v>25.0</v>
      </c>
      <c r="AA1" s="2">
        <v>26.0</v>
      </c>
      <c r="AB1" s="2">
        <v>27.0</v>
      </c>
      <c r="AC1" s="2">
        <v>28.0</v>
      </c>
      <c r="AD1" s="2">
        <v>29.0</v>
      </c>
      <c r="AE1" s="2">
        <v>30.0</v>
      </c>
      <c r="AF1" s="2">
        <v>31.0</v>
      </c>
    </row>
    <row r="2">
      <c r="A2" s="2">
        <v>1.0</v>
      </c>
      <c r="Y2" s="2"/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</row>
    <row r="3">
      <c r="A3" s="2">
        <v>2.0</v>
      </c>
      <c r="AA3" s="2" t="s">
        <v>31</v>
      </c>
      <c r="AB3" s="2" t="s">
        <v>32</v>
      </c>
      <c r="AC3" s="2" t="s">
        <v>33</v>
      </c>
      <c r="AD3" s="2" t="s">
        <v>34</v>
      </c>
      <c r="AE3" s="2" t="s">
        <v>35</v>
      </c>
    </row>
    <row r="4">
      <c r="A4" s="2">
        <v>3.0</v>
      </c>
      <c r="Y4" s="13"/>
      <c r="AA4" s="2" t="s">
        <v>36</v>
      </c>
      <c r="AB4" s="2" t="s">
        <v>37</v>
      </c>
      <c r="AD4" s="2" t="s">
        <v>38</v>
      </c>
      <c r="AE4" s="2" t="s">
        <v>39</v>
      </c>
    </row>
    <row r="5">
      <c r="A5" s="2">
        <v>4.0</v>
      </c>
      <c r="AA5" s="2" t="s">
        <v>40</v>
      </c>
      <c r="AB5" s="2" t="s">
        <v>41</v>
      </c>
    </row>
    <row r="6">
      <c r="A6" s="2">
        <v>5.0</v>
      </c>
      <c r="AA6" s="2" t="s">
        <v>42</v>
      </c>
    </row>
    <row r="7">
      <c r="A7" s="2">
        <v>6.0</v>
      </c>
    </row>
    <row r="8">
      <c r="A8" s="2">
        <v>7.0</v>
      </c>
    </row>
    <row r="9">
      <c r="A9" s="2">
        <v>8.0</v>
      </c>
    </row>
    <row r="10">
      <c r="A10" s="2">
        <v>9.0</v>
      </c>
    </row>
    <row r="11">
      <c r="A11" s="2">
        <v>10.0</v>
      </c>
    </row>
    <row r="12">
      <c r="A12" s="2">
        <v>11.0</v>
      </c>
    </row>
    <row r="13">
      <c r="A13" s="2">
        <v>12.0</v>
      </c>
    </row>
    <row r="14">
      <c r="A14" s="2">
        <v>13.0</v>
      </c>
    </row>
    <row r="15">
      <c r="A15" s="2">
        <v>14.0</v>
      </c>
    </row>
    <row r="16">
      <c r="A16" s="2">
        <v>15.0</v>
      </c>
    </row>
    <row r="17">
      <c r="A17" s="2">
        <v>16.0</v>
      </c>
    </row>
    <row r="18">
      <c r="A18" s="2">
        <v>17.0</v>
      </c>
    </row>
    <row r="19">
      <c r="A19" s="2">
        <v>18.0</v>
      </c>
    </row>
    <row r="20">
      <c r="A20" s="2">
        <v>19.0</v>
      </c>
    </row>
    <row r="21">
      <c r="A21" s="2">
        <v>20.0</v>
      </c>
    </row>
    <row r="22">
      <c r="A22" s="2">
        <v>21.0</v>
      </c>
    </row>
    <row r="23">
      <c r="A23" s="2">
        <v>22.0</v>
      </c>
    </row>
    <row r="24">
      <c r="A24" s="2">
        <v>23.0</v>
      </c>
    </row>
    <row r="25">
      <c r="A25" s="2">
        <v>24.0</v>
      </c>
    </row>
    <row r="26">
      <c r="A26" s="2">
        <v>25.0</v>
      </c>
    </row>
    <row r="27">
      <c r="A27" s="2">
        <v>26.0</v>
      </c>
    </row>
    <row r="28">
      <c r="A28" s="2">
        <v>27.0</v>
      </c>
    </row>
    <row r="29">
      <c r="A29" s="2">
        <v>28.0</v>
      </c>
    </row>
    <row r="30">
      <c r="A30" s="2">
        <v>29.0</v>
      </c>
    </row>
    <row r="31">
      <c r="A31" s="2">
        <v>30.0</v>
      </c>
    </row>
    <row r="32">
      <c r="A32" s="2">
        <v>31.0</v>
      </c>
    </row>
    <row r="33">
      <c r="A33" s="2">
        <v>32.0</v>
      </c>
    </row>
    <row r="34">
      <c r="A34" s="2">
        <v>33.0</v>
      </c>
    </row>
    <row r="35">
      <c r="A35" s="2">
        <v>34.0</v>
      </c>
    </row>
    <row r="36">
      <c r="A36" s="2">
        <v>35.0</v>
      </c>
    </row>
    <row r="37">
      <c r="A37" s="2">
        <v>36.0</v>
      </c>
    </row>
    <row r="38">
      <c r="A38" s="2">
        <v>37.0</v>
      </c>
    </row>
    <row r="39">
      <c r="A39" s="2">
        <v>38.0</v>
      </c>
    </row>
    <row r="40">
      <c r="A40" s="2">
        <v>39.0</v>
      </c>
    </row>
    <row r="41">
      <c r="A41" s="2">
        <v>40.0</v>
      </c>
    </row>
    <row r="42">
      <c r="A42" s="2">
        <v>41.0</v>
      </c>
    </row>
    <row r="43">
      <c r="A43" s="2">
        <v>42.0</v>
      </c>
    </row>
    <row r="44">
      <c r="A44" s="2">
        <v>43.0</v>
      </c>
    </row>
    <row r="45">
      <c r="A45" s="2">
        <v>44.0</v>
      </c>
    </row>
    <row r="46">
      <c r="A46" s="2">
        <v>45.0</v>
      </c>
    </row>
    <row r="47">
      <c r="A47" s="2">
        <v>46.0</v>
      </c>
    </row>
    <row r="48">
      <c r="A48" s="2">
        <v>47.0</v>
      </c>
    </row>
    <row r="49">
      <c r="A49" s="2">
        <v>48.0</v>
      </c>
    </row>
    <row r="50">
      <c r="A50" s="2">
        <v>49.0</v>
      </c>
    </row>
    <row r="51">
      <c r="A51" s="2">
        <v>50.0</v>
      </c>
    </row>
    <row r="52">
      <c r="A52" s="2">
        <v>51.0</v>
      </c>
    </row>
    <row r="53">
      <c r="A53" s="2">
        <v>52.0</v>
      </c>
    </row>
    <row r="54">
      <c r="A54" s="2">
        <v>53.0</v>
      </c>
    </row>
    <row r="55">
      <c r="A55" s="2">
        <v>54.0</v>
      </c>
    </row>
    <row r="56">
      <c r="A56" s="2">
        <v>55.0</v>
      </c>
    </row>
    <row r="57">
      <c r="A57" s="2">
        <v>56.0</v>
      </c>
    </row>
    <row r="58">
      <c r="A58" s="2">
        <v>57.0</v>
      </c>
    </row>
    <row r="59">
      <c r="A59" s="2">
        <v>58.0</v>
      </c>
    </row>
    <row r="60">
      <c r="A60" s="2">
        <v>59.0</v>
      </c>
    </row>
    <row r="61">
      <c r="A61" s="2">
        <v>60.0</v>
      </c>
    </row>
    <row r="62">
      <c r="A62" s="2">
        <v>61.0</v>
      </c>
    </row>
    <row r="63">
      <c r="A63" s="2">
        <v>62.0</v>
      </c>
    </row>
    <row r="64">
      <c r="A64" s="2">
        <v>63.0</v>
      </c>
    </row>
    <row r="65">
      <c r="A65" s="2">
        <v>64.0</v>
      </c>
    </row>
    <row r="66">
      <c r="A66" s="2">
        <v>65.0</v>
      </c>
    </row>
    <row r="67">
      <c r="A67" s="2">
        <v>66.0</v>
      </c>
    </row>
    <row r="68">
      <c r="A68" s="2">
        <v>67.0</v>
      </c>
    </row>
    <row r="69">
      <c r="A69" s="2">
        <v>68.0</v>
      </c>
    </row>
    <row r="70">
      <c r="A70" s="2">
        <v>69.0</v>
      </c>
    </row>
    <row r="71">
      <c r="A71" s="2">
        <v>70.0</v>
      </c>
    </row>
    <row r="72">
      <c r="A72" s="2">
        <v>71.0</v>
      </c>
    </row>
    <row r="73">
      <c r="A73" s="2">
        <v>72.0</v>
      </c>
    </row>
    <row r="74">
      <c r="A74" s="2">
        <v>73.0</v>
      </c>
    </row>
    <row r="75">
      <c r="A75" s="2">
        <v>74.0</v>
      </c>
    </row>
    <row r="76">
      <c r="A76" s="2">
        <v>75.0</v>
      </c>
    </row>
    <row r="77">
      <c r="A77" s="2">
        <v>76.0</v>
      </c>
    </row>
    <row r="78">
      <c r="A78" s="2">
        <v>77.0</v>
      </c>
    </row>
    <row r="79">
      <c r="A79" s="2">
        <v>78.0</v>
      </c>
    </row>
    <row r="80">
      <c r="A80" s="2">
        <v>79.0</v>
      </c>
    </row>
    <row r="81">
      <c r="A81" s="2">
        <v>80.0</v>
      </c>
    </row>
    <row r="82">
      <c r="A82" s="2">
        <v>81.0</v>
      </c>
    </row>
    <row r="83">
      <c r="A83" s="2">
        <v>82.0</v>
      </c>
    </row>
    <row r="84">
      <c r="A84" s="2">
        <v>83.0</v>
      </c>
    </row>
    <row r="85">
      <c r="A85" s="2">
        <v>84.0</v>
      </c>
    </row>
    <row r="86">
      <c r="A86" s="2">
        <v>85.0</v>
      </c>
    </row>
    <row r="87">
      <c r="A87" s="2">
        <v>86.0</v>
      </c>
    </row>
    <row r="88">
      <c r="A88" s="2">
        <v>87.0</v>
      </c>
    </row>
    <row r="89">
      <c r="A89" s="2">
        <v>88.0</v>
      </c>
    </row>
    <row r="90">
      <c r="A90" s="2">
        <v>89.0</v>
      </c>
    </row>
    <row r="91">
      <c r="A91" s="2">
        <v>90.0</v>
      </c>
    </row>
    <row r="92">
      <c r="A92" s="2">
        <v>91.0</v>
      </c>
    </row>
    <row r="93">
      <c r="A93" s="2">
        <v>92.0</v>
      </c>
    </row>
    <row r="94">
      <c r="A94" s="2">
        <v>93.0</v>
      </c>
    </row>
    <row r="95">
      <c r="A95" s="2">
        <v>94.0</v>
      </c>
    </row>
    <row r="96">
      <c r="A96" s="2">
        <v>95.0</v>
      </c>
    </row>
    <row r="97">
      <c r="A97" s="2">
        <v>96.0</v>
      </c>
    </row>
    <row r="98">
      <c r="A98" s="2">
        <v>97.0</v>
      </c>
    </row>
    <row r="99">
      <c r="A99" s="2">
        <v>98.0</v>
      </c>
    </row>
    <row r="100">
      <c r="A100" s="2">
        <v>99.0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2">
        <v>25.0</v>
      </c>
      <c r="AA1" s="2">
        <v>26.0</v>
      </c>
      <c r="AB1" s="2">
        <v>27.0</v>
      </c>
      <c r="AC1" s="2">
        <v>28.0</v>
      </c>
      <c r="AD1" s="2">
        <v>29.0</v>
      </c>
      <c r="AE1" s="2">
        <v>30.0</v>
      </c>
      <c r="AF1" s="2">
        <v>31.0</v>
      </c>
      <c r="AG1" s="2" t="s">
        <v>1</v>
      </c>
    </row>
    <row r="2">
      <c r="A2" s="2" t="s">
        <v>2</v>
      </c>
      <c r="B2" s="2">
        <v>50000.0</v>
      </c>
      <c r="C2" s="2">
        <f>B24</f>
        <v>49677.89</v>
      </c>
      <c r="D2" s="2">
        <v>50001.0</v>
      </c>
      <c r="E2" s="2">
        <f>D24</f>
        <v>50001</v>
      </c>
      <c r="F2" s="2">
        <v>50002.0</v>
      </c>
      <c r="G2" s="2">
        <f>F24</f>
        <v>50002</v>
      </c>
      <c r="H2" s="2">
        <v>50003.0</v>
      </c>
      <c r="I2" s="2">
        <f>H24</f>
        <v>50003</v>
      </c>
      <c r="J2" s="2">
        <v>50004.0</v>
      </c>
      <c r="K2" s="2">
        <f>J24</f>
        <v>50004</v>
      </c>
      <c r="L2" s="2">
        <v>50005.0</v>
      </c>
      <c r="M2" s="2">
        <f>L24</f>
        <v>50005</v>
      </c>
      <c r="N2" s="2">
        <v>50006.0</v>
      </c>
      <c r="O2" s="2">
        <f>N24</f>
        <v>50006</v>
      </c>
      <c r="P2" s="2">
        <v>50007.0</v>
      </c>
      <c r="Q2" s="2">
        <f>P24</f>
        <v>50007</v>
      </c>
      <c r="R2" s="2">
        <v>50008.0</v>
      </c>
      <c r="S2" s="2">
        <f>R24</f>
        <v>49044.85</v>
      </c>
      <c r="T2" s="2">
        <v>50009.0</v>
      </c>
      <c r="U2" s="2">
        <f>T24</f>
        <v>50009</v>
      </c>
      <c r="V2" s="2">
        <v>50010.0</v>
      </c>
      <c r="W2" s="2">
        <f>V24</f>
        <v>50010</v>
      </c>
      <c r="X2" s="2">
        <v>50011.0</v>
      </c>
      <c r="Y2" s="2">
        <f>X24</f>
        <v>50011</v>
      </c>
      <c r="Z2" s="2">
        <v>50012.0</v>
      </c>
      <c r="AA2" s="2">
        <f>Z24</f>
        <v>50012</v>
      </c>
      <c r="AB2" s="2">
        <v>50013.0</v>
      </c>
      <c r="AC2" s="2">
        <f t="shared" ref="AC2:AF2" si="1">AB24</f>
        <v>49013</v>
      </c>
      <c r="AD2" s="2">
        <f t="shared" si="1"/>
        <v>47023</v>
      </c>
      <c r="AE2" s="2">
        <f t="shared" si="1"/>
        <v>46643</v>
      </c>
      <c r="AF2" s="2">
        <f t="shared" si="1"/>
        <v>46643</v>
      </c>
    </row>
    <row r="3">
      <c r="A3" s="2" t="s">
        <v>3</v>
      </c>
      <c r="B3" s="11">
        <v>7158.0</v>
      </c>
      <c r="C3" s="4">
        <f t="shared" ref="C3:AF3" si="2">SUM(B23+C9)</f>
        <v>1542.11</v>
      </c>
      <c r="D3" s="4">
        <f t="shared" si="2"/>
        <v>21217.11</v>
      </c>
      <c r="E3" s="4">
        <f t="shared" si="2"/>
        <v>15023.11</v>
      </c>
      <c r="F3" s="4">
        <f t="shared" si="2"/>
        <v>12975.11</v>
      </c>
      <c r="G3" s="4">
        <f t="shared" si="2"/>
        <v>12726.11</v>
      </c>
      <c r="H3" s="4">
        <f t="shared" si="2"/>
        <v>12211.11</v>
      </c>
      <c r="I3" s="4">
        <f t="shared" si="2"/>
        <v>12015.11</v>
      </c>
      <c r="J3" s="4">
        <f t="shared" si="2"/>
        <v>12015.11</v>
      </c>
      <c r="K3" s="4">
        <f t="shared" si="2"/>
        <v>11935.11</v>
      </c>
      <c r="L3" s="4">
        <f t="shared" si="2"/>
        <v>11935.11</v>
      </c>
      <c r="M3" s="4">
        <f t="shared" si="2"/>
        <v>10845.11</v>
      </c>
      <c r="N3" s="4">
        <f t="shared" si="2"/>
        <v>10845.11</v>
      </c>
      <c r="O3" s="4">
        <f t="shared" si="2"/>
        <v>10845.11</v>
      </c>
      <c r="P3" s="4">
        <f t="shared" si="2"/>
        <v>10845.11</v>
      </c>
      <c r="Q3" s="4">
        <f t="shared" si="2"/>
        <v>10845.11</v>
      </c>
      <c r="R3" s="4">
        <f t="shared" si="2"/>
        <v>11808.26</v>
      </c>
      <c r="S3" s="4">
        <f t="shared" si="2"/>
        <v>6432.26</v>
      </c>
      <c r="T3" s="4">
        <f t="shared" si="2"/>
        <v>5666.26</v>
      </c>
      <c r="U3" s="4">
        <f t="shared" si="2"/>
        <v>5606.26</v>
      </c>
      <c r="V3" s="4">
        <f t="shared" si="2"/>
        <v>5704.26</v>
      </c>
      <c r="W3" s="4">
        <f t="shared" si="2"/>
        <v>4103.26</v>
      </c>
      <c r="X3" s="4">
        <f t="shared" si="2"/>
        <v>3789.26</v>
      </c>
      <c r="Y3" s="4">
        <f t="shared" si="2"/>
        <v>3243.26</v>
      </c>
      <c r="Z3" s="4">
        <f t="shared" si="2"/>
        <v>3021.26</v>
      </c>
      <c r="AA3" s="4">
        <f t="shared" si="2"/>
        <v>2903.26</v>
      </c>
      <c r="AB3" s="4">
        <f t="shared" si="2"/>
        <v>2936.26</v>
      </c>
      <c r="AC3" s="4">
        <f t="shared" si="2"/>
        <v>2545.26</v>
      </c>
      <c r="AD3" s="4">
        <f t="shared" si="2"/>
        <v>658.26</v>
      </c>
      <c r="AE3" s="4">
        <f t="shared" si="2"/>
        <v>-189.74</v>
      </c>
      <c r="AF3" s="4">
        <f t="shared" si="2"/>
        <v>-394.74</v>
      </c>
    </row>
    <row r="4">
      <c r="A4" s="5" t="s">
        <v>4</v>
      </c>
      <c r="B4" s="12"/>
    </row>
    <row r="5">
      <c r="A5" s="2" t="s">
        <v>5</v>
      </c>
      <c r="B5" s="2">
        <v>1290.0</v>
      </c>
      <c r="D5" s="13">
        <v>20000.0</v>
      </c>
      <c r="U5" s="9"/>
    </row>
    <row r="6">
      <c r="A6" s="2" t="s">
        <v>6</v>
      </c>
    </row>
    <row r="7">
      <c r="A7" s="2" t="s">
        <v>7</v>
      </c>
      <c r="V7" s="13">
        <v>369.0</v>
      </c>
    </row>
    <row r="8">
      <c r="A8" s="2" t="s">
        <v>8</v>
      </c>
      <c r="B8" s="2">
        <v>322.11</v>
      </c>
      <c r="R8" s="2">
        <v>963.15</v>
      </c>
      <c r="AA8" s="2">
        <v>1000.0</v>
      </c>
      <c r="AB8" s="2">
        <v>1000.0</v>
      </c>
      <c r="AC8" s="2">
        <v>1990.0</v>
      </c>
      <c r="AD8" s="2">
        <v>380.0</v>
      </c>
    </row>
    <row r="9">
      <c r="A9" s="5" t="s">
        <v>9</v>
      </c>
      <c r="B9" s="4">
        <f t="shared" ref="B9:AF9" si="3">SUM(B4:B8)</f>
        <v>1612.11</v>
      </c>
      <c r="C9" s="4">
        <f t="shared" si="3"/>
        <v>0</v>
      </c>
      <c r="D9" s="4">
        <f t="shared" si="3"/>
        <v>20000</v>
      </c>
      <c r="E9" s="4">
        <f t="shared" si="3"/>
        <v>0</v>
      </c>
      <c r="F9" s="4">
        <f t="shared" si="3"/>
        <v>0</v>
      </c>
      <c r="G9" s="4">
        <f t="shared" si="3"/>
        <v>0</v>
      </c>
      <c r="H9" s="4">
        <f t="shared" si="3"/>
        <v>0</v>
      </c>
      <c r="I9" s="4">
        <f t="shared" si="3"/>
        <v>0</v>
      </c>
      <c r="J9" s="4">
        <f t="shared" si="3"/>
        <v>0</v>
      </c>
      <c r="K9" s="4">
        <f t="shared" si="3"/>
        <v>0</v>
      </c>
      <c r="L9" s="4">
        <f t="shared" si="3"/>
        <v>0</v>
      </c>
      <c r="M9" s="4">
        <f t="shared" si="3"/>
        <v>0</v>
      </c>
      <c r="N9" s="4">
        <f t="shared" si="3"/>
        <v>0</v>
      </c>
      <c r="O9" s="4">
        <f t="shared" si="3"/>
        <v>0</v>
      </c>
      <c r="P9" s="4">
        <f t="shared" si="3"/>
        <v>0</v>
      </c>
      <c r="Q9" s="4">
        <f t="shared" si="3"/>
        <v>0</v>
      </c>
      <c r="R9" s="4">
        <f t="shared" si="3"/>
        <v>963.15</v>
      </c>
      <c r="S9" s="4">
        <f t="shared" si="3"/>
        <v>0</v>
      </c>
      <c r="T9" s="4">
        <f t="shared" si="3"/>
        <v>0</v>
      </c>
      <c r="U9" s="4">
        <f t="shared" si="3"/>
        <v>0</v>
      </c>
      <c r="V9" s="4">
        <f t="shared" si="3"/>
        <v>369</v>
      </c>
      <c r="W9" s="4">
        <f t="shared" si="3"/>
        <v>0</v>
      </c>
      <c r="X9" s="4">
        <f t="shared" si="3"/>
        <v>0</v>
      </c>
      <c r="Y9" s="4">
        <f t="shared" si="3"/>
        <v>0</v>
      </c>
      <c r="Z9" s="4">
        <f t="shared" si="3"/>
        <v>0</v>
      </c>
      <c r="AA9" s="4">
        <f t="shared" si="3"/>
        <v>1000</v>
      </c>
      <c r="AB9" s="4">
        <f t="shared" si="3"/>
        <v>1000</v>
      </c>
      <c r="AC9" s="4">
        <f t="shared" si="3"/>
        <v>1990</v>
      </c>
      <c r="AD9" s="4">
        <f t="shared" si="3"/>
        <v>380</v>
      </c>
      <c r="AE9" s="4">
        <f t="shared" si="3"/>
        <v>0</v>
      </c>
      <c r="AF9" s="4">
        <f t="shared" si="3"/>
        <v>0</v>
      </c>
    </row>
    <row r="10">
      <c r="A10" s="6" t="s">
        <v>10</v>
      </c>
    </row>
    <row r="11">
      <c r="A11" s="2" t="s">
        <v>11</v>
      </c>
      <c r="B11" s="13">
        <v>92.0</v>
      </c>
      <c r="C11" s="13">
        <v>23.0</v>
      </c>
      <c r="L11" s="13">
        <v>968.0</v>
      </c>
      <c r="R11" s="2">
        <v>20.0</v>
      </c>
      <c r="S11" s="2">
        <v>50.0</v>
      </c>
      <c r="V11" s="13">
        <v>102.0</v>
      </c>
      <c r="X11" s="13">
        <v>142.0</v>
      </c>
      <c r="AE11" s="2">
        <v>205.0</v>
      </c>
      <c r="AG11" s="4">
        <f t="shared" ref="AG11:AG22" si="4">SUM(B11:AF11)</f>
        <v>1602</v>
      </c>
    </row>
    <row r="12">
      <c r="A12" s="2" t="s">
        <v>12</v>
      </c>
      <c r="B12" s="2">
        <v>270.0</v>
      </c>
      <c r="C12" s="13">
        <v>197.0</v>
      </c>
      <c r="E12" s="13">
        <v>50.0</v>
      </c>
      <c r="F12" s="13">
        <v>60.0</v>
      </c>
      <c r="G12" s="13">
        <v>129.0</v>
      </c>
      <c r="H12" s="13">
        <v>60.0</v>
      </c>
      <c r="T12" s="13">
        <v>60.0</v>
      </c>
      <c r="U12" s="13">
        <v>137.0</v>
      </c>
      <c r="V12" s="13">
        <v>82.0</v>
      </c>
      <c r="Z12" s="13">
        <v>239.0</v>
      </c>
      <c r="AA12" s="13">
        <v>60.0</v>
      </c>
      <c r="AC12" s="13">
        <v>102.0</v>
      </c>
      <c r="AG12" s="4">
        <f t="shared" si="4"/>
        <v>1446</v>
      </c>
    </row>
    <row r="13">
      <c r="A13" s="2" t="s">
        <v>13</v>
      </c>
      <c r="D13" s="13">
        <v>181.0</v>
      </c>
      <c r="E13" s="13">
        <v>140.0</v>
      </c>
      <c r="L13" s="13">
        <v>67.0</v>
      </c>
      <c r="S13" s="2">
        <v>20.0</v>
      </c>
      <c r="U13" s="13">
        <v>60.0</v>
      </c>
      <c r="V13" s="13">
        <v>276.0</v>
      </c>
      <c r="Z13" s="13">
        <v>129.0</v>
      </c>
      <c r="AA13" s="13">
        <v>182.0</v>
      </c>
      <c r="AB13" s="13">
        <v>146.0</v>
      </c>
      <c r="AD13" s="2">
        <v>345.0</v>
      </c>
      <c r="AG13" s="4">
        <f t="shared" si="4"/>
        <v>1546</v>
      </c>
    </row>
    <row r="14">
      <c r="A14" s="2" t="s">
        <v>14</v>
      </c>
      <c r="B14" s="13"/>
      <c r="C14" s="13">
        <v>105.0</v>
      </c>
      <c r="D14" s="13">
        <v>40.0</v>
      </c>
      <c r="E14" s="13">
        <v>105.0</v>
      </c>
      <c r="F14" s="13">
        <v>38.0</v>
      </c>
      <c r="H14" s="13">
        <v>106.0</v>
      </c>
      <c r="L14" s="13">
        <v>55.0</v>
      </c>
      <c r="U14" s="13">
        <v>19.0</v>
      </c>
      <c r="V14" s="13">
        <v>965.0</v>
      </c>
      <c r="W14" s="13">
        <v>99.0</v>
      </c>
      <c r="X14" s="13">
        <v>10.0</v>
      </c>
      <c r="Y14" s="13">
        <v>90.0</v>
      </c>
      <c r="AC14" s="13">
        <v>35.0</v>
      </c>
      <c r="AF14" s="13">
        <v>35.0</v>
      </c>
      <c r="AG14" s="4">
        <f t="shared" si="4"/>
        <v>1702</v>
      </c>
    </row>
    <row r="15">
      <c r="A15" s="2" t="s">
        <v>15</v>
      </c>
      <c r="B15" s="2">
        <v>126.0</v>
      </c>
      <c r="E15" s="13">
        <v>398.0</v>
      </c>
      <c r="G15" s="13">
        <v>206.0</v>
      </c>
      <c r="R15" s="13">
        <v>136.0</v>
      </c>
      <c r="X15" s="13">
        <v>284.0</v>
      </c>
      <c r="AA15" s="13">
        <v>94.0</v>
      </c>
      <c r="AB15" s="13">
        <v>87.0</v>
      </c>
      <c r="AD15" s="2">
        <v>293.0</v>
      </c>
      <c r="AF15" s="13">
        <v>85.0</v>
      </c>
      <c r="AG15" s="4">
        <f t="shared" si="4"/>
        <v>1709</v>
      </c>
    </row>
    <row r="16">
      <c r="A16" s="2" t="s">
        <v>16</v>
      </c>
      <c r="B16" s="2">
        <v>95.0</v>
      </c>
      <c r="E16" s="13">
        <v>62.0</v>
      </c>
      <c r="F16" s="13">
        <v>151.0</v>
      </c>
      <c r="H16" s="13">
        <v>30.0</v>
      </c>
      <c r="U16" s="13">
        <v>55.0</v>
      </c>
      <c r="V16" s="13">
        <v>51.0</v>
      </c>
      <c r="W16" s="7">
        <v>215.0</v>
      </c>
      <c r="X16" s="13">
        <v>110.0</v>
      </c>
      <c r="Z16" s="13">
        <v>130.0</v>
      </c>
      <c r="AB16" s="13">
        <v>75.0</v>
      </c>
      <c r="AC16" s="13">
        <v>60.0</v>
      </c>
      <c r="AD16" s="2">
        <v>210.0</v>
      </c>
      <c r="AG16" s="4">
        <f t="shared" si="4"/>
        <v>1244</v>
      </c>
    </row>
    <row r="17">
      <c r="A17" s="2" t="s">
        <v>17</v>
      </c>
      <c r="Y17" s="13">
        <v>132.0</v>
      </c>
      <c r="AC17" s="13">
        <v>1570.0</v>
      </c>
      <c r="AF17" s="13">
        <v>353.0</v>
      </c>
      <c r="AG17" s="4">
        <f t="shared" si="4"/>
        <v>2055</v>
      </c>
    </row>
    <row r="18">
      <c r="A18" s="2" t="s">
        <v>18</v>
      </c>
      <c r="AG18" s="4">
        <f t="shared" si="4"/>
        <v>0</v>
      </c>
    </row>
    <row r="19">
      <c r="A19" s="2" t="s">
        <v>19</v>
      </c>
      <c r="E19" s="13">
        <v>1293.0</v>
      </c>
      <c r="V19" s="13">
        <v>125.0</v>
      </c>
      <c r="AG19" s="4">
        <f t="shared" si="4"/>
        <v>1418</v>
      </c>
    </row>
    <row r="20">
      <c r="A20" s="2" t="s">
        <v>20</v>
      </c>
      <c r="B20" s="15">
        <v>6515.0</v>
      </c>
      <c r="D20" s="13">
        <v>5973.0</v>
      </c>
      <c r="J20" s="13">
        <v>80.0</v>
      </c>
      <c r="Z20" s="13">
        <v>620.0</v>
      </c>
      <c r="AA20" s="13">
        <v>631.0</v>
      </c>
      <c r="AB20" s="13">
        <v>2073.0</v>
      </c>
      <c r="AC20" s="13">
        <v>500.0</v>
      </c>
      <c r="AG20" s="14">
        <f t="shared" si="4"/>
        <v>16392</v>
      </c>
    </row>
    <row r="21">
      <c r="A21" s="2" t="s">
        <v>8</v>
      </c>
      <c r="B21" s="10">
        <v>130.0</v>
      </c>
      <c r="G21" s="13">
        <v>180.0</v>
      </c>
      <c r="J21" s="9">
        <v>0.0</v>
      </c>
      <c r="Q21" s="13">
        <v>0.0</v>
      </c>
      <c r="R21" s="13">
        <v>5220.0</v>
      </c>
      <c r="S21" s="2">
        <v>696.0</v>
      </c>
      <c r="X21" s="13">
        <v>0.0</v>
      </c>
      <c r="AA21" s="10">
        <v>0.0</v>
      </c>
      <c r="AG21" s="14">
        <f t="shared" si="4"/>
        <v>6226</v>
      </c>
    </row>
    <row r="22">
      <c r="A22" s="8" t="s">
        <v>21</v>
      </c>
      <c r="B22" s="4">
        <f t="shared" ref="B22:AF22" si="5">SUM(B11:B21)</f>
        <v>7228</v>
      </c>
      <c r="C22" s="4">
        <f t="shared" si="5"/>
        <v>325</v>
      </c>
      <c r="D22" s="16">
        <f t="shared" si="5"/>
        <v>6194</v>
      </c>
      <c r="E22" s="16">
        <f t="shared" si="5"/>
        <v>2048</v>
      </c>
      <c r="F22" s="4">
        <f t="shared" si="5"/>
        <v>249</v>
      </c>
      <c r="G22" s="4">
        <f t="shared" si="5"/>
        <v>515</v>
      </c>
      <c r="H22" s="4">
        <f t="shared" si="5"/>
        <v>196</v>
      </c>
      <c r="I22" s="4">
        <f t="shared" si="5"/>
        <v>0</v>
      </c>
      <c r="J22" s="4">
        <f t="shared" si="5"/>
        <v>80</v>
      </c>
      <c r="K22" s="4">
        <f t="shared" si="5"/>
        <v>0</v>
      </c>
      <c r="L22" s="16">
        <f t="shared" si="5"/>
        <v>1090</v>
      </c>
      <c r="M22" s="4">
        <f t="shared" si="5"/>
        <v>0</v>
      </c>
      <c r="N22" s="4">
        <f t="shared" si="5"/>
        <v>0</v>
      </c>
      <c r="O22" s="4">
        <f t="shared" si="5"/>
        <v>0</v>
      </c>
      <c r="P22" s="4">
        <f t="shared" si="5"/>
        <v>0</v>
      </c>
      <c r="Q22" s="4">
        <f t="shared" si="5"/>
        <v>0</v>
      </c>
      <c r="R22" s="17">
        <f t="shared" si="5"/>
        <v>5376</v>
      </c>
      <c r="S22" s="4">
        <f t="shared" si="5"/>
        <v>766</v>
      </c>
      <c r="T22" s="4">
        <f t="shared" si="5"/>
        <v>60</v>
      </c>
      <c r="U22" s="4">
        <f t="shared" si="5"/>
        <v>271</v>
      </c>
      <c r="V22" s="4">
        <f t="shared" si="5"/>
        <v>1601</v>
      </c>
      <c r="W22" s="4">
        <f t="shared" si="5"/>
        <v>314</v>
      </c>
      <c r="X22" s="4">
        <f t="shared" si="5"/>
        <v>546</v>
      </c>
      <c r="Y22" s="4">
        <f t="shared" si="5"/>
        <v>222</v>
      </c>
      <c r="Z22" s="17">
        <f t="shared" si="5"/>
        <v>1118</v>
      </c>
      <c r="AA22" s="4">
        <f t="shared" si="5"/>
        <v>967</v>
      </c>
      <c r="AB22" s="16">
        <f t="shared" si="5"/>
        <v>2381</v>
      </c>
      <c r="AC22" s="16">
        <f t="shared" si="5"/>
        <v>2267</v>
      </c>
      <c r="AD22" s="4">
        <f t="shared" si="5"/>
        <v>848</v>
      </c>
      <c r="AE22" s="4">
        <f t="shared" si="5"/>
        <v>205</v>
      </c>
      <c r="AF22" s="4">
        <f t="shared" si="5"/>
        <v>473</v>
      </c>
      <c r="AG22" s="4">
        <f t="shared" si="4"/>
        <v>35340</v>
      </c>
    </row>
    <row r="23">
      <c r="A23" s="2" t="s">
        <v>22</v>
      </c>
      <c r="B23" s="4">
        <f t="shared" ref="B23:C23" si="6">SUM(B3-B22)+B9</f>
        <v>1542.11</v>
      </c>
      <c r="C23" s="4">
        <f t="shared" si="6"/>
        <v>1217.11</v>
      </c>
      <c r="D23" s="4">
        <f t="shared" ref="D23:AF23" si="7">SUM(D3-D22)</f>
        <v>15023.11</v>
      </c>
      <c r="E23" s="4">
        <f t="shared" si="7"/>
        <v>12975.11</v>
      </c>
      <c r="F23" s="4">
        <f t="shared" si="7"/>
        <v>12726.11</v>
      </c>
      <c r="G23" s="4">
        <f t="shared" si="7"/>
        <v>12211.11</v>
      </c>
      <c r="H23" s="4">
        <f t="shared" si="7"/>
        <v>12015.11</v>
      </c>
      <c r="I23" s="4">
        <f t="shared" si="7"/>
        <v>12015.11</v>
      </c>
      <c r="J23" s="4">
        <f t="shared" si="7"/>
        <v>11935.11</v>
      </c>
      <c r="K23" s="4">
        <f t="shared" si="7"/>
        <v>11935.11</v>
      </c>
      <c r="L23" s="4">
        <f t="shared" si="7"/>
        <v>10845.11</v>
      </c>
      <c r="M23" s="4">
        <f t="shared" si="7"/>
        <v>10845.11</v>
      </c>
      <c r="N23" s="4">
        <f t="shared" si="7"/>
        <v>10845.11</v>
      </c>
      <c r="O23" s="4">
        <f t="shared" si="7"/>
        <v>10845.11</v>
      </c>
      <c r="P23" s="4">
        <f t="shared" si="7"/>
        <v>10845.11</v>
      </c>
      <c r="Q23" s="4">
        <f t="shared" si="7"/>
        <v>10845.11</v>
      </c>
      <c r="R23" s="4">
        <f t="shared" si="7"/>
        <v>6432.26</v>
      </c>
      <c r="S23" s="4">
        <f t="shared" si="7"/>
        <v>5666.26</v>
      </c>
      <c r="T23" s="4">
        <f t="shared" si="7"/>
        <v>5606.26</v>
      </c>
      <c r="U23" s="4">
        <f t="shared" si="7"/>
        <v>5335.26</v>
      </c>
      <c r="V23" s="4">
        <f t="shared" si="7"/>
        <v>4103.26</v>
      </c>
      <c r="W23" s="4">
        <f t="shared" si="7"/>
        <v>3789.26</v>
      </c>
      <c r="X23" s="4">
        <f t="shared" si="7"/>
        <v>3243.26</v>
      </c>
      <c r="Y23" s="4">
        <f t="shared" si="7"/>
        <v>3021.26</v>
      </c>
      <c r="Z23" s="4">
        <f t="shared" si="7"/>
        <v>1903.26</v>
      </c>
      <c r="AA23" s="4">
        <f t="shared" si="7"/>
        <v>1936.26</v>
      </c>
      <c r="AB23" s="4">
        <f t="shared" si="7"/>
        <v>555.26</v>
      </c>
      <c r="AC23" s="4">
        <f t="shared" si="7"/>
        <v>278.26</v>
      </c>
      <c r="AD23" s="4">
        <f t="shared" si="7"/>
        <v>-189.74</v>
      </c>
      <c r="AE23" s="4">
        <f t="shared" si="7"/>
        <v>-394.74</v>
      </c>
      <c r="AF23" s="4">
        <f t="shared" si="7"/>
        <v>-867.74</v>
      </c>
    </row>
    <row r="24">
      <c r="A24" s="2" t="s">
        <v>23</v>
      </c>
      <c r="B24" s="4">
        <f t="shared" ref="B24:AF24" si="8">(B2-B8)</f>
        <v>49677.89</v>
      </c>
      <c r="C24" s="4">
        <f t="shared" si="8"/>
        <v>49677.89</v>
      </c>
      <c r="D24" s="4">
        <f t="shared" si="8"/>
        <v>50001</v>
      </c>
      <c r="E24" s="4">
        <f t="shared" si="8"/>
        <v>50001</v>
      </c>
      <c r="F24" s="4">
        <f t="shared" si="8"/>
        <v>50002</v>
      </c>
      <c r="G24" s="4">
        <f t="shared" si="8"/>
        <v>50002</v>
      </c>
      <c r="H24" s="4">
        <f t="shared" si="8"/>
        <v>50003</v>
      </c>
      <c r="I24" s="4">
        <f t="shared" si="8"/>
        <v>50003</v>
      </c>
      <c r="J24" s="4">
        <f t="shared" si="8"/>
        <v>50004</v>
      </c>
      <c r="K24" s="4">
        <f t="shared" si="8"/>
        <v>50004</v>
      </c>
      <c r="L24" s="4">
        <f t="shared" si="8"/>
        <v>50005</v>
      </c>
      <c r="M24" s="4">
        <f t="shared" si="8"/>
        <v>50005</v>
      </c>
      <c r="N24" s="4">
        <f t="shared" si="8"/>
        <v>50006</v>
      </c>
      <c r="O24" s="4">
        <f t="shared" si="8"/>
        <v>50006</v>
      </c>
      <c r="P24" s="4">
        <f t="shared" si="8"/>
        <v>50007</v>
      </c>
      <c r="Q24" s="4">
        <f t="shared" si="8"/>
        <v>50007</v>
      </c>
      <c r="R24" s="4">
        <f t="shared" si="8"/>
        <v>49044.85</v>
      </c>
      <c r="S24" s="4">
        <f t="shared" si="8"/>
        <v>49044.85</v>
      </c>
      <c r="T24" s="4">
        <f t="shared" si="8"/>
        <v>50009</v>
      </c>
      <c r="U24" s="4">
        <f t="shared" si="8"/>
        <v>50009</v>
      </c>
      <c r="V24" s="4">
        <f t="shared" si="8"/>
        <v>50010</v>
      </c>
      <c r="W24" s="4">
        <f t="shared" si="8"/>
        <v>50010</v>
      </c>
      <c r="X24" s="4">
        <f t="shared" si="8"/>
        <v>50011</v>
      </c>
      <c r="Y24" s="4">
        <f t="shared" si="8"/>
        <v>50011</v>
      </c>
      <c r="Z24" s="4">
        <f t="shared" si="8"/>
        <v>50012</v>
      </c>
      <c r="AA24" s="4">
        <f t="shared" si="8"/>
        <v>49012</v>
      </c>
      <c r="AB24" s="4">
        <f t="shared" si="8"/>
        <v>49013</v>
      </c>
      <c r="AC24" s="4">
        <f t="shared" si="8"/>
        <v>47023</v>
      </c>
      <c r="AD24" s="4">
        <f t="shared" si="8"/>
        <v>46643</v>
      </c>
      <c r="AE24" s="4">
        <f t="shared" si="8"/>
        <v>46643</v>
      </c>
      <c r="AF24" s="4">
        <f t="shared" si="8"/>
        <v>46643</v>
      </c>
    </row>
    <row r="25">
      <c r="H25" s="4">
        <f>AVERAGE(B22:H22)</f>
        <v>2393.571429</v>
      </c>
      <c r="P25" s="4">
        <f>AVERAGE(I22:P22)</f>
        <v>146.25</v>
      </c>
      <c r="X25" s="4">
        <f>AVERAGE(R22:X22)</f>
        <v>1276.285714</v>
      </c>
      <c r="AF25" s="4">
        <f>AVERAGE(Y22:AF22)</f>
        <v>1060.125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43</v>
      </c>
      <c r="B1" s="2" t="s">
        <v>44</v>
      </c>
      <c r="C1" s="2" t="s">
        <v>45</v>
      </c>
    </row>
    <row r="2">
      <c r="A2" s="2">
        <v>1.0</v>
      </c>
      <c r="B2" s="2">
        <f>October!B22</f>
        <v>7228</v>
      </c>
      <c r="C2" s="18">
        <f>October!B23</f>
        <v>1542.11</v>
      </c>
    </row>
    <row r="3">
      <c r="A3" s="2">
        <v>2.0</v>
      </c>
      <c r="B3" s="2">
        <f>October!C22</f>
        <v>325</v>
      </c>
      <c r="C3" s="19">
        <f>October!C23</f>
        <v>1217.11</v>
      </c>
    </row>
    <row r="4">
      <c r="A4" s="2">
        <v>3.0</v>
      </c>
      <c r="B4" s="2">
        <f>October!D22</f>
        <v>6194</v>
      </c>
      <c r="C4" s="19">
        <f>October!D23</f>
        <v>15023.11</v>
      </c>
    </row>
    <row r="5">
      <c r="A5" s="2">
        <v>4.0</v>
      </c>
      <c r="B5" s="2">
        <f>October!E22</f>
        <v>2048</v>
      </c>
      <c r="C5" s="19">
        <f>October!E23</f>
        <v>12975.11</v>
      </c>
    </row>
    <row r="6">
      <c r="A6" s="2">
        <v>5.0</v>
      </c>
      <c r="B6" s="2">
        <f>October!F22</f>
        <v>249</v>
      </c>
      <c r="C6" s="19">
        <f>October!F23</f>
        <v>12726.11</v>
      </c>
    </row>
    <row r="7">
      <c r="A7" s="2">
        <v>6.0</v>
      </c>
      <c r="B7" s="2">
        <f>October!G22</f>
        <v>515</v>
      </c>
      <c r="C7" s="19">
        <f>October!G23</f>
        <v>12211.11</v>
      </c>
    </row>
    <row r="8">
      <c r="A8" s="2">
        <v>7.0</v>
      </c>
      <c r="B8" s="2">
        <f>October!H22</f>
        <v>196</v>
      </c>
      <c r="C8" s="19">
        <f>October!H23</f>
        <v>12015.11</v>
      </c>
    </row>
    <row r="9">
      <c r="A9" s="2">
        <v>8.0</v>
      </c>
      <c r="B9" s="2">
        <f>October!I22</f>
        <v>0</v>
      </c>
      <c r="C9" s="19">
        <f>October!I23</f>
        <v>12015.11</v>
      </c>
    </row>
    <row r="10">
      <c r="A10" s="2">
        <v>9.0</v>
      </c>
      <c r="B10" s="2">
        <f>October!J22</f>
        <v>80</v>
      </c>
      <c r="C10" s="19">
        <f>October!J23</f>
        <v>11935.11</v>
      </c>
    </row>
    <row r="11">
      <c r="A11" s="2">
        <v>10.0</v>
      </c>
      <c r="B11" s="2">
        <f>October!K22</f>
        <v>0</v>
      </c>
      <c r="C11" s="19">
        <f>October!K23</f>
        <v>11935.11</v>
      </c>
    </row>
    <row r="12">
      <c r="A12" s="2">
        <v>11.0</v>
      </c>
      <c r="B12" s="2">
        <f>October!L22</f>
        <v>1090</v>
      </c>
      <c r="C12" s="19">
        <f>October!L23</f>
        <v>10845.11</v>
      </c>
    </row>
    <row r="13">
      <c r="A13" s="2">
        <v>12.0</v>
      </c>
      <c r="B13" s="2">
        <f>October!M22</f>
        <v>0</v>
      </c>
      <c r="C13" s="19">
        <f>October!M23</f>
        <v>10845.11</v>
      </c>
    </row>
    <row r="14">
      <c r="A14" s="2">
        <v>13.0</v>
      </c>
      <c r="B14" s="2">
        <f>October!N22</f>
        <v>0</v>
      </c>
      <c r="C14" s="19">
        <f>October!N23</f>
        <v>10845.11</v>
      </c>
    </row>
    <row r="15">
      <c r="A15" s="2">
        <v>14.0</v>
      </c>
      <c r="B15" s="2">
        <f>October!O22</f>
        <v>0</v>
      </c>
      <c r="C15" s="19">
        <f>October!O23</f>
        <v>10845.11</v>
      </c>
    </row>
    <row r="16">
      <c r="A16" s="2">
        <v>15.0</v>
      </c>
      <c r="B16" s="2">
        <f>October!P22</f>
        <v>0</v>
      </c>
      <c r="C16" s="19">
        <f>October!P23</f>
        <v>10845.11</v>
      </c>
    </row>
    <row r="17">
      <c r="A17" s="2">
        <v>16.0</v>
      </c>
      <c r="B17" s="2">
        <f>October!Q22</f>
        <v>0</v>
      </c>
      <c r="C17" s="19">
        <f>October!Q23</f>
        <v>10845.11</v>
      </c>
    </row>
    <row r="18">
      <c r="A18" s="2">
        <v>17.0</v>
      </c>
      <c r="B18" s="2">
        <f>October!R22</f>
        <v>5376</v>
      </c>
      <c r="C18" s="19">
        <f>October!R23</f>
        <v>6432.26</v>
      </c>
    </row>
    <row r="19">
      <c r="A19" s="2">
        <v>18.0</v>
      </c>
      <c r="B19" s="2">
        <f>October!S22</f>
        <v>766</v>
      </c>
      <c r="C19" s="19">
        <f>October!S23</f>
        <v>5666.26</v>
      </c>
    </row>
    <row r="20">
      <c r="A20" s="2">
        <v>19.0</v>
      </c>
      <c r="B20" s="2">
        <f>October!T22</f>
        <v>60</v>
      </c>
      <c r="C20" s="19">
        <f>October!T23</f>
        <v>5606.26</v>
      </c>
    </row>
    <row r="21">
      <c r="A21" s="2">
        <v>20.0</v>
      </c>
      <c r="B21" s="2">
        <f>October!U22</f>
        <v>271</v>
      </c>
      <c r="C21" s="19">
        <f>October!U23</f>
        <v>5335.26</v>
      </c>
    </row>
    <row r="22">
      <c r="A22" s="2">
        <v>21.0</v>
      </c>
      <c r="B22" s="2">
        <f>October!V22</f>
        <v>1601</v>
      </c>
      <c r="C22" s="19">
        <f>October!V23</f>
        <v>4103.26</v>
      </c>
    </row>
    <row r="23">
      <c r="A23" s="2">
        <v>22.0</v>
      </c>
      <c r="B23" s="2">
        <f>October!W22</f>
        <v>314</v>
      </c>
      <c r="C23" s="19">
        <f>October!W23</f>
        <v>3789.26</v>
      </c>
    </row>
    <row r="24">
      <c r="A24" s="2">
        <v>23.0</v>
      </c>
      <c r="B24" s="2">
        <f>October!X22</f>
        <v>546</v>
      </c>
      <c r="C24" s="19">
        <f>October!X23</f>
        <v>3243.26</v>
      </c>
    </row>
    <row r="25">
      <c r="A25" s="2">
        <v>24.0</v>
      </c>
      <c r="B25" s="2">
        <f>October!Y22</f>
        <v>222</v>
      </c>
      <c r="C25" s="19">
        <f>October!Y23</f>
        <v>3021.26</v>
      </c>
    </row>
    <row r="26">
      <c r="A26" s="2">
        <v>25.0</v>
      </c>
      <c r="B26" s="2">
        <f>October!Z22</f>
        <v>1118</v>
      </c>
      <c r="C26" s="19">
        <f>October!Z23</f>
        <v>1903.26</v>
      </c>
    </row>
    <row r="27">
      <c r="A27" s="2">
        <v>26.0</v>
      </c>
      <c r="B27" s="2">
        <f>October!AA22</f>
        <v>967</v>
      </c>
      <c r="C27" s="19">
        <f>October!AA23</f>
        <v>1936.26</v>
      </c>
    </row>
    <row r="28">
      <c r="A28" s="2">
        <v>27.0</v>
      </c>
      <c r="B28" s="2">
        <f>October!AB22</f>
        <v>2381</v>
      </c>
      <c r="C28" s="19">
        <f>October!AB23</f>
        <v>555.26</v>
      </c>
    </row>
    <row r="29">
      <c r="A29" s="2">
        <v>28.0</v>
      </c>
      <c r="B29" s="2">
        <f>October!AC22</f>
        <v>2267</v>
      </c>
      <c r="C29" s="19">
        <f>October!AC23</f>
        <v>278.26</v>
      </c>
    </row>
    <row r="30">
      <c r="A30" s="2">
        <v>29.0</v>
      </c>
      <c r="B30" s="2">
        <f>October!AD22</f>
        <v>848</v>
      </c>
      <c r="C30" s="19">
        <f>October!AD23</f>
        <v>-189.74</v>
      </c>
    </row>
    <row r="31">
      <c r="A31" s="2">
        <v>30.0</v>
      </c>
      <c r="B31" s="2">
        <f>October!AE22</f>
        <v>205</v>
      </c>
      <c r="C31" s="19">
        <f>October!AE23</f>
        <v>-394.74</v>
      </c>
    </row>
    <row r="32">
      <c r="A32" s="2">
        <v>31.0</v>
      </c>
      <c r="B32" s="2">
        <f>October!AF22</f>
        <v>473</v>
      </c>
      <c r="C32" s="19">
        <f>October!AF23</f>
        <v>-867.74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2">
        <v>25.0</v>
      </c>
      <c r="AA1" s="2">
        <v>26.0</v>
      </c>
      <c r="AB1" s="2">
        <v>27.0</v>
      </c>
      <c r="AC1" s="2">
        <v>28.0</v>
      </c>
      <c r="AD1" s="2">
        <v>29.0</v>
      </c>
      <c r="AE1" s="2">
        <v>30.0</v>
      </c>
      <c r="AF1" s="2">
        <v>31.0</v>
      </c>
    </row>
    <row r="2">
      <c r="A2" s="2">
        <v>1.0</v>
      </c>
      <c r="B2" s="2" t="s">
        <v>46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J2" s="2" t="s">
        <v>53</v>
      </c>
      <c r="K2" s="2" t="s">
        <v>54</v>
      </c>
      <c r="P2" s="2" t="s">
        <v>55</v>
      </c>
      <c r="Q2" s="2" t="s">
        <v>56</v>
      </c>
      <c r="R2" s="2" t="s">
        <v>57</v>
      </c>
      <c r="S2" s="2" t="s">
        <v>58</v>
      </c>
      <c r="T2" s="2" t="s">
        <v>59</v>
      </c>
      <c r="U2" s="2" t="s">
        <v>60</v>
      </c>
      <c r="V2" s="2" t="s">
        <v>61</v>
      </c>
      <c r="W2" s="2" t="s">
        <v>62</v>
      </c>
      <c r="X2" s="2" t="s">
        <v>63</v>
      </c>
      <c r="Y2" s="2" t="s">
        <v>64</v>
      </c>
      <c r="Z2" s="2" t="s">
        <v>65</v>
      </c>
      <c r="AA2" s="2" t="s">
        <v>66</v>
      </c>
      <c r="AB2" s="2" t="s">
        <v>67</v>
      </c>
      <c r="AC2" s="2" t="s">
        <v>68</v>
      </c>
      <c r="AD2" s="2" t="s">
        <v>69</v>
      </c>
      <c r="AF2" s="2" t="s">
        <v>70</v>
      </c>
    </row>
    <row r="3">
      <c r="A3" s="2">
        <v>2.0</v>
      </c>
      <c r="B3" s="2" t="s">
        <v>71</v>
      </c>
      <c r="C3" s="2" t="s">
        <v>72</v>
      </c>
      <c r="D3" s="2" t="s">
        <v>73</v>
      </c>
      <c r="E3" s="2" t="s">
        <v>49</v>
      </c>
      <c r="F3" s="2" t="s">
        <v>74</v>
      </c>
      <c r="G3" s="2" t="s">
        <v>75</v>
      </c>
      <c r="H3" s="2" t="s">
        <v>76</v>
      </c>
      <c r="J3" s="2" t="s">
        <v>77</v>
      </c>
      <c r="Q3" s="2" t="s">
        <v>78</v>
      </c>
      <c r="R3" s="2" t="s">
        <v>79</v>
      </c>
      <c r="U3" s="2" t="s">
        <v>80</v>
      </c>
      <c r="V3" s="2" t="s">
        <v>81</v>
      </c>
      <c r="W3" s="2" t="s">
        <v>82</v>
      </c>
      <c r="X3" s="2" t="s">
        <v>83</v>
      </c>
      <c r="Y3" s="2" t="s">
        <v>84</v>
      </c>
      <c r="Z3" s="2" t="s">
        <v>85</v>
      </c>
      <c r="AA3" s="2" t="s">
        <v>86</v>
      </c>
      <c r="AB3" s="2" t="s">
        <v>87</v>
      </c>
      <c r="AC3" s="2" t="s">
        <v>88</v>
      </c>
      <c r="AF3" s="2" t="s">
        <v>89</v>
      </c>
    </row>
    <row r="4">
      <c r="A4" s="2">
        <v>3.0</v>
      </c>
      <c r="B4" s="2" t="s">
        <v>90</v>
      </c>
      <c r="C4" s="2" t="s">
        <v>91</v>
      </c>
      <c r="D4" s="2" t="s">
        <v>92</v>
      </c>
      <c r="E4" s="2" t="s">
        <v>49</v>
      </c>
      <c r="F4" s="2" t="s">
        <v>93</v>
      </c>
      <c r="G4" s="2" t="s">
        <v>94</v>
      </c>
      <c r="H4" s="2" t="s">
        <v>95</v>
      </c>
      <c r="R4" s="2" t="s">
        <v>96</v>
      </c>
      <c r="U4" s="2" t="s">
        <v>97</v>
      </c>
      <c r="V4" s="2" t="s">
        <v>98</v>
      </c>
      <c r="W4" s="2" t="s">
        <v>99</v>
      </c>
      <c r="X4" s="2" t="s">
        <v>100</v>
      </c>
      <c r="Y4" s="13"/>
      <c r="Z4" s="2" t="s">
        <v>101</v>
      </c>
      <c r="AA4" s="2" t="s">
        <v>102</v>
      </c>
      <c r="AB4" s="2" t="s">
        <v>103</v>
      </c>
      <c r="AC4" s="2" t="s">
        <v>104</v>
      </c>
      <c r="AF4" s="2" t="s">
        <v>105</v>
      </c>
    </row>
    <row r="5">
      <c r="A5" s="2">
        <v>4.0</v>
      </c>
      <c r="C5" s="2" t="s">
        <v>106</v>
      </c>
      <c r="D5" s="2" t="s">
        <v>107</v>
      </c>
      <c r="E5" s="2" t="s">
        <v>108</v>
      </c>
      <c r="F5" s="2" t="s">
        <v>109</v>
      </c>
      <c r="R5" s="2" t="s">
        <v>110</v>
      </c>
      <c r="U5" s="2" t="s">
        <v>111</v>
      </c>
      <c r="V5" s="2" t="s">
        <v>112</v>
      </c>
      <c r="W5" s="2" t="s">
        <v>113</v>
      </c>
      <c r="X5" s="2" t="s">
        <v>114</v>
      </c>
      <c r="Z5" s="2" t="s">
        <v>115</v>
      </c>
      <c r="AA5" s="2" t="s">
        <v>116</v>
      </c>
      <c r="AB5" s="2" t="s">
        <v>117</v>
      </c>
      <c r="AC5" s="2" t="s">
        <v>118</v>
      </c>
      <c r="AF5" s="2" t="s">
        <v>119</v>
      </c>
    </row>
    <row r="6">
      <c r="A6" s="2">
        <v>5.0</v>
      </c>
      <c r="E6" s="2" t="s">
        <v>120</v>
      </c>
      <c r="F6" s="2" t="s">
        <v>121</v>
      </c>
      <c r="R6" s="2" t="s">
        <v>122</v>
      </c>
      <c r="V6" s="2" t="s">
        <v>123</v>
      </c>
      <c r="X6" s="2" t="s">
        <v>124</v>
      </c>
      <c r="Z6" s="2" t="s">
        <v>125</v>
      </c>
      <c r="AA6" s="2" t="s">
        <v>126</v>
      </c>
      <c r="AB6" s="2" t="s">
        <v>127</v>
      </c>
      <c r="AC6" s="2" t="s">
        <v>128</v>
      </c>
    </row>
    <row r="7">
      <c r="A7" s="2">
        <v>6.0</v>
      </c>
      <c r="E7" s="2" t="s">
        <v>129</v>
      </c>
      <c r="R7" s="2" t="s">
        <v>130</v>
      </c>
      <c r="V7" s="2" t="s">
        <v>131</v>
      </c>
      <c r="X7" s="2" t="s">
        <v>132</v>
      </c>
      <c r="Z7" s="2" t="s">
        <v>133</v>
      </c>
      <c r="AB7" s="2" t="s">
        <v>134</v>
      </c>
      <c r="AC7" s="2" t="s">
        <v>135</v>
      </c>
    </row>
    <row r="8">
      <c r="A8" s="2">
        <v>7.0</v>
      </c>
      <c r="E8" s="2" t="s">
        <v>136</v>
      </c>
      <c r="R8" s="2" t="s">
        <v>137</v>
      </c>
      <c r="V8" s="2" t="s">
        <v>138</v>
      </c>
      <c r="Z8" s="2" t="s">
        <v>139</v>
      </c>
    </row>
    <row r="9">
      <c r="A9" s="2">
        <v>8.0</v>
      </c>
      <c r="E9" s="2" t="s">
        <v>140</v>
      </c>
      <c r="R9" s="2" t="s">
        <v>141</v>
      </c>
    </row>
    <row r="10">
      <c r="A10" s="2">
        <v>9.0</v>
      </c>
      <c r="E10" s="2" t="s">
        <v>142</v>
      </c>
      <c r="R10" s="2" t="s">
        <v>143</v>
      </c>
    </row>
    <row r="11">
      <c r="A11" s="2">
        <v>10.0</v>
      </c>
      <c r="E11" s="2" t="s">
        <v>144</v>
      </c>
      <c r="R11" s="2" t="s">
        <v>58</v>
      </c>
    </row>
    <row r="12">
      <c r="A12" s="2">
        <v>11.0</v>
      </c>
      <c r="E12" s="2" t="s">
        <v>145</v>
      </c>
    </row>
    <row r="13">
      <c r="A13" s="2">
        <v>12.0</v>
      </c>
      <c r="E13" s="2" t="s">
        <v>146</v>
      </c>
    </row>
    <row r="14">
      <c r="A14" s="2">
        <v>13.0</v>
      </c>
    </row>
    <row r="15">
      <c r="A15" s="2">
        <v>14.0</v>
      </c>
    </row>
    <row r="16">
      <c r="A16" s="2">
        <v>15.0</v>
      </c>
    </row>
    <row r="17">
      <c r="A17" s="2">
        <v>16.0</v>
      </c>
    </row>
    <row r="18">
      <c r="A18" s="2">
        <v>17.0</v>
      </c>
    </row>
    <row r="19">
      <c r="A19" s="2">
        <v>18.0</v>
      </c>
    </row>
    <row r="20">
      <c r="A20" s="2">
        <v>19.0</v>
      </c>
    </row>
    <row r="21">
      <c r="A21" s="2">
        <v>20.0</v>
      </c>
    </row>
    <row r="22">
      <c r="A22" s="2">
        <v>21.0</v>
      </c>
    </row>
    <row r="23">
      <c r="A23" s="2">
        <v>22.0</v>
      </c>
    </row>
    <row r="24">
      <c r="A24" s="2">
        <v>23.0</v>
      </c>
    </row>
    <row r="25">
      <c r="A25" s="2">
        <v>24.0</v>
      </c>
    </row>
    <row r="26">
      <c r="A26" s="2">
        <v>25.0</v>
      </c>
    </row>
    <row r="27">
      <c r="A27" s="2">
        <v>26.0</v>
      </c>
    </row>
    <row r="28">
      <c r="A28" s="2">
        <v>27.0</v>
      </c>
    </row>
    <row r="29">
      <c r="A29" s="2">
        <v>28.0</v>
      </c>
    </row>
    <row r="30">
      <c r="A30" s="2">
        <v>29.0</v>
      </c>
    </row>
    <row r="31">
      <c r="A31" s="2">
        <v>30.0</v>
      </c>
    </row>
    <row r="32">
      <c r="A32" s="2">
        <v>31.0</v>
      </c>
    </row>
    <row r="33">
      <c r="A33" s="2">
        <v>32.0</v>
      </c>
    </row>
    <row r="34">
      <c r="A34" s="2">
        <v>33.0</v>
      </c>
    </row>
    <row r="35">
      <c r="A35" s="2">
        <v>34.0</v>
      </c>
    </row>
    <row r="36">
      <c r="A36" s="2">
        <v>35.0</v>
      </c>
    </row>
    <row r="37">
      <c r="A37" s="2">
        <v>36.0</v>
      </c>
    </row>
    <row r="38">
      <c r="A38" s="2">
        <v>37.0</v>
      </c>
    </row>
    <row r="39">
      <c r="A39" s="2">
        <v>38.0</v>
      </c>
    </row>
    <row r="40">
      <c r="A40" s="2">
        <v>39.0</v>
      </c>
    </row>
    <row r="41">
      <c r="A41" s="2">
        <v>40.0</v>
      </c>
    </row>
    <row r="42">
      <c r="A42" s="2">
        <v>41.0</v>
      </c>
    </row>
    <row r="43">
      <c r="A43" s="2">
        <v>42.0</v>
      </c>
    </row>
    <row r="44">
      <c r="A44" s="2">
        <v>43.0</v>
      </c>
    </row>
    <row r="45">
      <c r="A45" s="2">
        <v>44.0</v>
      </c>
    </row>
    <row r="46">
      <c r="A46" s="2">
        <v>45.0</v>
      </c>
    </row>
    <row r="47">
      <c r="A47" s="2">
        <v>46.0</v>
      </c>
    </row>
    <row r="48">
      <c r="A48" s="2">
        <v>47.0</v>
      </c>
    </row>
    <row r="49">
      <c r="A49" s="2">
        <v>48.0</v>
      </c>
    </row>
    <row r="50">
      <c r="A50" s="2">
        <v>49.0</v>
      </c>
    </row>
    <row r="51">
      <c r="A51" s="2">
        <v>50.0</v>
      </c>
    </row>
    <row r="52">
      <c r="A52" s="2">
        <v>51.0</v>
      </c>
    </row>
    <row r="53">
      <c r="A53" s="2">
        <v>52.0</v>
      </c>
    </row>
    <row r="54">
      <c r="A54" s="2">
        <v>53.0</v>
      </c>
    </row>
    <row r="55">
      <c r="A55" s="2">
        <v>54.0</v>
      </c>
    </row>
    <row r="56">
      <c r="A56" s="2">
        <v>55.0</v>
      </c>
    </row>
    <row r="57">
      <c r="A57" s="2">
        <v>56.0</v>
      </c>
    </row>
    <row r="58">
      <c r="A58" s="2">
        <v>57.0</v>
      </c>
    </row>
    <row r="59">
      <c r="A59" s="2">
        <v>58.0</v>
      </c>
    </row>
    <row r="60">
      <c r="A60" s="2">
        <v>59.0</v>
      </c>
    </row>
    <row r="61">
      <c r="A61" s="2">
        <v>60.0</v>
      </c>
    </row>
    <row r="62">
      <c r="A62" s="2">
        <v>61.0</v>
      </c>
    </row>
    <row r="63">
      <c r="A63" s="2">
        <v>62.0</v>
      </c>
    </row>
    <row r="64">
      <c r="A64" s="2">
        <v>63.0</v>
      </c>
    </row>
    <row r="65">
      <c r="A65" s="2">
        <v>64.0</v>
      </c>
    </row>
    <row r="66">
      <c r="A66" s="2">
        <v>65.0</v>
      </c>
    </row>
    <row r="67">
      <c r="A67" s="2">
        <v>66.0</v>
      </c>
    </row>
    <row r="68">
      <c r="A68" s="2">
        <v>67.0</v>
      </c>
    </row>
    <row r="69">
      <c r="A69" s="2">
        <v>68.0</v>
      </c>
    </row>
    <row r="70">
      <c r="A70" s="2">
        <v>69.0</v>
      </c>
    </row>
    <row r="71">
      <c r="A71" s="2">
        <v>70.0</v>
      </c>
    </row>
    <row r="72">
      <c r="A72" s="2">
        <v>71.0</v>
      </c>
    </row>
    <row r="73">
      <c r="A73" s="2">
        <v>72.0</v>
      </c>
    </row>
    <row r="74">
      <c r="A74" s="2">
        <v>73.0</v>
      </c>
    </row>
    <row r="75">
      <c r="A75" s="2">
        <v>74.0</v>
      </c>
    </row>
    <row r="76">
      <c r="A76" s="2">
        <v>75.0</v>
      </c>
    </row>
    <row r="77">
      <c r="A77" s="2">
        <v>76.0</v>
      </c>
    </row>
    <row r="78">
      <c r="A78" s="2">
        <v>77.0</v>
      </c>
    </row>
    <row r="79">
      <c r="A79" s="2">
        <v>78.0</v>
      </c>
    </row>
    <row r="80">
      <c r="A80" s="2">
        <v>79.0</v>
      </c>
    </row>
    <row r="81">
      <c r="A81" s="2">
        <v>80.0</v>
      </c>
    </row>
    <row r="82">
      <c r="A82" s="2">
        <v>81.0</v>
      </c>
    </row>
    <row r="83">
      <c r="A83" s="2">
        <v>82.0</v>
      </c>
    </row>
    <row r="84">
      <c r="A84" s="2">
        <v>83.0</v>
      </c>
    </row>
    <row r="85">
      <c r="A85" s="2">
        <v>84.0</v>
      </c>
    </row>
    <row r="86">
      <c r="A86" s="2">
        <v>85.0</v>
      </c>
    </row>
    <row r="87">
      <c r="A87" s="2">
        <v>86.0</v>
      </c>
    </row>
    <row r="88">
      <c r="A88" s="2">
        <v>87.0</v>
      </c>
    </row>
    <row r="89">
      <c r="A89" s="2">
        <v>88.0</v>
      </c>
    </row>
    <row r="90">
      <c r="A90" s="2">
        <v>89.0</v>
      </c>
    </row>
    <row r="91">
      <c r="A91" s="2">
        <v>90.0</v>
      </c>
    </row>
    <row r="92">
      <c r="A92" s="2">
        <v>91.0</v>
      </c>
    </row>
    <row r="93">
      <c r="A93" s="2">
        <v>92.0</v>
      </c>
    </row>
    <row r="94">
      <c r="A94" s="2">
        <v>93.0</v>
      </c>
    </row>
    <row r="95">
      <c r="A95" s="2">
        <v>94.0</v>
      </c>
    </row>
    <row r="96">
      <c r="A96" s="2">
        <v>95.0</v>
      </c>
    </row>
    <row r="97">
      <c r="A97" s="2">
        <v>96.0</v>
      </c>
    </row>
    <row r="98">
      <c r="A98" s="2">
        <v>97.0</v>
      </c>
    </row>
    <row r="99">
      <c r="A99" s="2">
        <v>98.0</v>
      </c>
    </row>
    <row r="100">
      <c r="A100" s="2">
        <v>99.0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2">
        <v>25.0</v>
      </c>
      <c r="AA1" s="2">
        <v>26.0</v>
      </c>
      <c r="AB1" s="2">
        <v>27.0</v>
      </c>
      <c r="AC1" s="2">
        <v>28.0</v>
      </c>
      <c r="AD1" s="2">
        <v>29.0</v>
      </c>
      <c r="AE1" s="2">
        <v>30.0</v>
      </c>
      <c r="AF1" s="2">
        <v>31.0</v>
      </c>
      <c r="AG1" s="2" t="s">
        <v>1</v>
      </c>
    </row>
    <row r="2">
      <c r="A2" s="2" t="s">
        <v>2</v>
      </c>
      <c r="B2" s="2">
        <v>64393.0</v>
      </c>
      <c r="C2" s="2">
        <f t="shared" ref="C2:K2" si="1">(B24 - C8)</f>
        <v>58393</v>
      </c>
      <c r="D2" s="2">
        <f t="shared" si="1"/>
        <v>58393</v>
      </c>
      <c r="E2" s="2">
        <f t="shared" si="1"/>
        <v>58393</v>
      </c>
      <c r="F2" s="2">
        <f t="shared" si="1"/>
        <v>52000</v>
      </c>
      <c r="G2" s="2">
        <f t="shared" si="1"/>
        <v>45607</v>
      </c>
      <c r="H2" s="2">
        <f t="shared" si="1"/>
        <v>45607</v>
      </c>
      <c r="I2" s="2">
        <f t="shared" si="1"/>
        <v>45607</v>
      </c>
      <c r="J2" s="2">
        <f t="shared" si="1"/>
        <v>45607</v>
      </c>
      <c r="K2" s="2">
        <f t="shared" si="1"/>
        <v>45607</v>
      </c>
      <c r="L2" s="2">
        <v>52000.0</v>
      </c>
      <c r="M2" s="2">
        <f t="shared" ref="M2:Q2" si="2">(L24 - M8)</f>
        <v>52000</v>
      </c>
      <c r="N2" s="2">
        <f t="shared" si="2"/>
        <v>52000</v>
      </c>
      <c r="O2" s="2">
        <f t="shared" si="2"/>
        <v>52000</v>
      </c>
      <c r="P2" s="2">
        <f t="shared" si="2"/>
        <v>52000</v>
      </c>
      <c r="Q2" s="2">
        <f t="shared" si="2"/>
        <v>51067.2</v>
      </c>
      <c r="R2" s="2">
        <v>49923.0</v>
      </c>
      <c r="S2" s="2">
        <f t="shared" ref="S2:AF2" si="3">(R24 - S8)</f>
        <v>49923</v>
      </c>
      <c r="T2" s="2">
        <f t="shared" si="3"/>
        <v>49923</v>
      </c>
      <c r="U2" s="2">
        <f t="shared" si="3"/>
        <v>49923</v>
      </c>
      <c r="V2" s="2">
        <f t="shared" si="3"/>
        <v>49923</v>
      </c>
      <c r="W2" s="2">
        <f t="shared" si="3"/>
        <v>49923</v>
      </c>
      <c r="X2" s="2">
        <f t="shared" si="3"/>
        <v>49923</v>
      </c>
      <c r="Y2" s="2">
        <f t="shared" si="3"/>
        <v>49923</v>
      </c>
      <c r="Z2" s="2">
        <f t="shared" si="3"/>
        <v>49923</v>
      </c>
      <c r="AA2" s="2">
        <f t="shared" si="3"/>
        <v>49923</v>
      </c>
      <c r="AB2" s="2">
        <f t="shared" si="3"/>
        <v>49923</v>
      </c>
      <c r="AC2" s="2">
        <f t="shared" si="3"/>
        <v>49923</v>
      </c>
      <c r="AD2" s="2">
        <f t="shared" si="3"/>
        <v>49923</v>
      </c>
      <c r="AE2" s="2">
        <f t="shared" si="3"/>
        <v>49923</v>
      </c>
      <c r="AF2" s="2">
        <f t="shared" si="3"/>
        <v>49923</v>
      </c>
    </row>
    <row r="3">
      <c r="A3" s="2" t="s">
        <v>3</v>
      </c>
      <c r="B3" s="20">
        <v>500.0</v>
      </c>
      <c r="C3" s="4">
        <f t="shared" ref="C3:AF3" si="4">SUM(B23+C9)</f>
        <v>739.25</v>
      </c>
      <c r="D3" s="4">
        <f t="shared" si="4"/>
        <v>-4435.75</v>
      </c>
      <c r="E3" s="4">
        <f t="shared" si="4"/>
        <v>-4675.75</v>
      </c>
      <c r="F3" s="4">
        <f t="shared" si="4"/>
        <v>6699.2</v>
      </c>
      <c r="G3" s="4">
        <f t="shared" si="4"/>
        <v>6005.2</v>
      </c>
      <c r="H3" s="4">
        <f t="shared" si="4"/>
        <v>5482.2</v>
      </c>
      <c r="I3" s="4">
        <f t="shared" si="4"/>
        <v>4993.2</v>
      </c>
      <c r="J3" s="4">
        <f t="shared" si="4"/>
        <v>4833.2</v>
      </c>
      <c r="K3" s="4">
        <f t="shared" si="4"/>
        <v>4024.2</v>
      </c>
      <c r="L3" s="4">
        <f t="shared" si="4"/>
        <v>3979.2</v>
      </c>
      <c r="M3" s="4">
        <f t="shared" si="4"/>
        <v>1319.2</v>
      </c>
      <c r="N3" s="4">
        <f t="shared" si="4"/>
        <v>1012.2</v>
      </c>
      <c r="O3" s="4">
        <f t="shared" si="4"/>
        <v>238.2</v>
      </c>
      <c r="P3" s="4">
        <f t="shared" si="4"/>
        <v>-190.8</v>
      </c>
      <c r="Q3" s="4">
        <f t="shared" si="4"/>
        <v>236</v>
      </c>
      <c r="R3" s="4">
        <f t="shared" si="4"/>
        <v>489.09</v>
      </c>
      <c r="S3" s="4">
        <f t="shared" si="4"/>
        <v>38.09</v>
      </c>
      <c r="T3" s="4">
        <f t="shared" si="4"/>
        <v>-120.91</v>
      </c>
      <c r="U3" s="4">
        <f t="shared" si="4"/>
        <v>-120.91</v>
      </c>
      <c r="V3" s="4">
        <f t="shared" si="4"/>
        <v>-1107.91</v>
      </c>
      <c r="W3" s="4">
        <f t="shared" si="4"/>
        <v>-1309.91</v>
      </c>
      <c r="X3" s="4">
        <f t="shared" si="4"/>
        <v>-1855.91</v>
      </c>
      <c r="Y3" s="4">
        <f t="shared" si="4"/>
        <v>6334.09</v>
      </c>
      <c r="Z3" s="4">
        <f t="shared" si="4"/>
        <v>6054.09</v>
      </c>
      <c r="AA3" s="4">
        <f t="shared" si="4"/>
        <v>5740.09</v>
      </c>
      <c r="AB3" s="4">
        <f t="shared" si="4"/>
        <v>5174.09</v>
      </c>
      <c r="AC3" s="4">
        <f t="shared" si="4"/>
        <v>4541.09</v>
      </c>
      <c r="AD3" s="4">
        <f t="shared" si="4"/>
        <v>4456.09</v>
      </c>
      <c r="AE3" s="4">
        <f t="shared" si="4"/>
        <v>4337.09</v>
      </c>
      <c r="AF3" s="4">
        <f t="shared" si="4"/>
        <v>4237.09</v>
      </c>
    </row>
    <row r="4">
      <c r="A4" s="5" t="s">
        <v>4</v>
      </c>
      <c r="B4" s="12"/>
    </row>
    <row r="5">
      <c r="A5" s="2" t="s">
        <v>5</v>
      </c>
      <c r="B5" s="2"/>
      <c r="F5" s="2">
        <v>5173.95</v>
      </c>
      <c r="R5" s="2">
        <v>489.09</v>
      </c>
      <c r="U5" s="9"/>
      <c r="Y5" s="2">
        <v>10000.0</v>
      </c>
    </row>
    <row r="6">
      <c r="A6" s="2" t="s">
        <v>6</v>
      </c>
    </row>
    <row r="7">
      <c r="A7" s="2" t="s">
        <v>7</v>
      </c>
    </row>
    <row r="8">
      <c r="A8" s="2" t="s">
        <v>8</v>
      </c>
      <c r="B8" s="2">
        <v>6000.0</v>
      </c>
      <c r="C8" s="2"/>
      <c r="F8" s="2">
        <v>6393.0</v>
      </c>
      <c r="Q8" s="2">
        <v>932.8</v>
      </c>
      <c r="R8" s="2"/>
    </row>
    <row r="9">
      <c r="A9" s="5" t="s">
        <v>9</v>
      </c>
      <c r="B9" s="4">
        <f t="shared" ref="B9:AF9" si="5">SUM(B4:B8)</f>
        <v>6000</v>
      </c>
      <c r="C9" s="4">
        <f t="shared" si="5"/>
        <v>0</v>
      </c>
      <c r="D9" s="4">
        <f t="shared" si="5"/>
        <v>0</v>
      </c>
      <c r="E9" s="4">
        <f t="shared" si="5"/>
        <v>0</v>
      </c>
      <c r="F9" s="4">
        <f t="shared" si="5"/>
        <v>11566.95</v>
      </c>
      <c r="G9" s="4">
        <f t="shared" si="5"/>
        <v>0</v>
      </c>
      <c r="H9" s="4">
        <f t="shared" si="5"/>
        <v>0</v>
      </c>
      <c r="I9" s="4">
        <f t="shared" si="5"/>
        <v>0</v>
      </c>
      <c r="J9" s="4">
        <f t="shared" si="5"/>
        <v>0</v>
      </c>
      <c r="K9" s="4">
        <f t="shared" si="5"/>
        <v>0</v>
      </c>
      <c r="L9" s="4">
        <f t="shared" si="5"/>
        <v>0</v>
      </c>
      <c r="M9" s="4">
        <f t="shared" si="5"/>
        <v>0</v>
      </c>
      <c r="N9" s="4">
        <f t="shared" si="5"/>
        <v>0</v>
      </c>
      <c r="O9" s="4">
        <f t="shared" si="5"/>
        <v>0</v>
      </c>
      <c r="P9" s="4">
        <f t="shared" si="5"/>
        <v>0</v>
      </c>
      <c r="Q9" s="4">
        <f t="shared" si="5"/>
        <v>932.8</v>
      </c>
      <c r="R9" s="4">
        <f t="shared" si="5"/>
        <v>489.09</v>
      </c>
      <c r="S9" s="4">
        <f t="shared" si="5"/>
        <v>0</v>
      </c>
      <c r="T9" s="4">
        <f t="shared" si="5"/>
        <v>0</v>
      </c>
      <c r="U9" s="4">
        <f t="shared" si="5"/>
        <v>0</v>
      </c>
      <c r="V9" s="4">
        <f t="shared" si="5"/>
        <v>0</v>
      </c>
      <c r="W9" s="4">
        <f t="shared" si="5"/>
        <v>0</v>
      </c>
      <c r="X9" s="4">
        <f t="shared" si="5"/>
        <v>0</v>
      </c>
      <c r="Y9" s="4">
        <f t="shared" si="5"/>
        <v>10000</v>
      </c>
      <c r="Z9" s="4">
        <f t="shared" si="5"/>
        <v>0</v>
      </c>
      <c r="AA9" s="4">
        <f t="shared" si="5"/>
        <v>0</v>
      </c>
      <c r="AB9" s="4">
        <f t="shared" si="5"/>
        <v>0</v>
      </c>
      <c r="AC9" s="4">
        <f t="shared" si="5"/>
        <v>0</v>
      </c>
      <c r="AD9" s="4">
        <f t="shared" si="5"/>
        <v>0</v>
      </c>
      <c r="AE9" s="4">
        <f t="shared" si="5"/>
        <v>0</v>
      </c>
      <c r="AF9" s="4">
        <f t="shared" si="5"/>
        <v>0</v>
      </c>
    </row>
    <row r="10">
      <c r="A10" s="6" t="s">
        <v>10</v>
      </c>
    </row>
    <row r="11">
      <c r="A11" s="2" t="s">
        <v>11</v>
      </c>
      <c r="F11" s="13">
        <v>132.0</v>
      </c>
      <c r="G11" s="13">
        <v>89.0</v>
      </c>
      <c r="M11" s="13">
        <v>118.0</v>
      </c>
      <c r="N11" s="13">
        <v>112.0</v>
      </c>
      <c r="P11" s="2">
        <v>382.0</v>
      </c>
      <c r="Q11" s="2">
        <v>104.0</v>
      </c>
      <c r="R11" s="2">
        <v>132.0</v>
      </c>
      <c r="AA11" s="2">
        <v>91.0</v>
      </c>
      <c r="AB11" s="2">
        <v>102.0</v>
      </c>
    </row>
    <row r="12">
      <c r="A12" s="2" t="s">
        <v>12</v>
      </c>
      <c r="B12" s="13">
        <v>133.0</v>
      </c>
      <c r="C12" s="13">
        <v>60.0</v>
      </c>
      <c r="E12" s="13">
        <v>60.0</v>
      </c>
      <c r="H12" s="13">
        <v>91.0</v>
      </c>
      <c r="I12" s="13">
        <v>60.0</v>
      </c>
      <c r="J12" s="13">
        <v>189.0</v>
      </c>
      <c r="M12" s="13">
        <v>189.0</v>
      </c>
      <c r="O12" s="13">
        <v>97.0</v>
      </c>
      <c r="R12" s="2">
        <v>50.0</v>
      </c>
      <c r="S12" s="13">
        <v>97.0</v>
      </c>
      <c r="W12" s="13">
        <v>276.0</v>
      </c>
      <c r="AE12" s="2">
        <v>80.0</v>
      </c>
    </row>
    <row r="13">
      <c r="A13" s="2" t="s">
        <v>13</v>
      </c>
      <c r="B13" s="2">
        <v>123.0</v>
      </c>
      <c r="D13" s="2">
        <v>130.0</v>
      </c>
      <c r="E13" s="2">
        <v>112.0</v>
      </c>
      <c r="G13" s="13">
        <v>163.0</v>
      </c>
      <c r="K13" s="13">
        <v>45.0</v>
      </c>
      <c r="N13" s="13">
        <v>107.0</v>
      </c>
      <c r="P13" s="2">
        <v>124.0</v>
      </c>
      <c r="Q13" s="2">
        <v>42.0</v>
      </c>
      <c r="U13" s="13">
        <v>281.0</v>
      </c>
      <c r="V13" s="13">
        <v>107.0</v>
      </c>
      <c r="X13" s="13">
        <v>97.0</v>
      </c>
      <c r="AA13" s="2">
        <v>285.0</v>
      </c>
      <c r="AE13" s="2">
        <v>20.0</v>
      </c>
    </row>
    <row r="14">
      <c r="A14" s="2" t="s">
        <v>14</v>
      </c>
      <c r="C14" s="13">
        <v>20.0</v>
      </c>
      <c r="D14" s="13">
        <v>110.0</v>
      </c>
      <c r="E14" s="13">
        <v>20.0</v>
      </c>
      <c r="F14" s="13">
        <v>95.0</v>
      </c>
      <c r="H14" s="13">
        <v>65.0</v>
      </c>
      <c r="I14" s="13">
        <v>40.0</v>
      </c>
      <c r="J14" s="13">
        <v>22.0</v>
      </c>
      <c r="O14" s="13">
        <v>55.0</v>
      </c>
      <c r="S14" s="13">
        <v>62.0</v>
      </c>
      <c r="U14" s="13">
        <v>349.0</v>
      </c>
      <c r="V14" s="13">
        <v>95.0</v>
      </c>
      <c r="W14" s="13">
        <v>38.0</v>
      </c>
      <c r="Z14" s="2">
        <v>55.0</v>
      </c>
      <c r="AB14" s="2">
        <v>55.0</v>
      </c>
      <c r="AD14" s="2">
        <v>24.0</v>
      </c>
    </row>
    <row r="15">
      <c r="A15" s="2" t="s">
        <v>15</v>
      </c>
      <c r="B15" s="2">
        <v>504.75</v>
      </c>
      <c r="F15" s="2">
        <v>331.0</v>
      </c>
      <c r="H15" s="13">
        <v>270.0</v>
      </c>
      <c r="J15" s="13">
        <v>598.0</v>
      </c>
      <c r="L15" s="13">
        <v>113.0</v>
      </c>
      <c r="N15" s="13">
        <v>555.0</v>
      </c>
      <c r="O15" s="13">
        <v>277.0</v>
      </c>
      <c r="Q15" s="13">
        <v>40.0</v>
      </c>
      <c r="R15" s="2">
        <v>269.0</v>
      </c>
      <c r="U15" s="13">
        <v>64.0</v>
      </c>
      <c r="W15" s="13">
        <v>212.0</v>
      </c>
      <c r="X15" s="2">
        <v>69.0</v>
      </c>
      <c r="Z15" s="2">
        <v>259.0</v>
      </c>
      <c r="AB15" s="2">
        <v>388.0</v>
      </c>
      <c r="AD15" s="2">
        <v>95.0</v>
      </c>
    </row>
    <row r="16">
      <c r="A16" s="2" t="s">
        <v>16</v>
      </c>
      <c r="F16" s="2">
        <v>136.0</v>
      </c>
      <c r="G16" s="13">
        <v>98.0</v>
      </c>
      <c r="H16" s="13">
        <v>63.0</v>
      </c>
      <c r="I16" s="13">
        <v>60.0</v>
      </c>
      <c r="Q16" s="13">
        <v>50.0</v>
      </c>
      <c r="U16" s="13">
        <v>34.0</v>
      </c>
      <c r="W16" s="7">
        <v>20.0</v>
      </c>
      <c r="X16" s="2">
        <v>241.0</v>
      </c>
      <c r="Y16" s="2">
        <v>280.0</v>
      </c>
      <c r="AA16" s="2">
        <v>190.0</v>
      </c>
      <c r="AB16" s="2">
        <v>88.0</v>
      </c>
    </row>
    <row r="17">
      <c r="A17" s="2" t="s">
        <v>17</v>
      </c>
      <c r="U17" s="13">
        <v>59.0</v>
      </c>
    </row>
    <row r="18">
      <c r="A18" s="2" t="s">
        <v>18</v>
      </c>
    </row>
    <row r="19">
      <c r="A19" s="2" t="s">
        <v>19</v>
      </c>
    </row>
    <row r="20">
      <c r="A20" s="2" t="s">
        <v>20</v>
      </c>
      <c r="B20" s="15"/>
      <c r="C20" s="13">
        <v>4915.0</v>
      </c>
      <c r="D20" s="13"/>
      <c r="G20" s="13">
        <v>173.0</v>
      </c>
      <c r="L20" s="2">
        <v>2547.0</v>
      </c>
      <c r="U20" s="13">
        <v>200.0</v>
      </c>
      <c r="X20" s="2">
        <v>1403.0</v>
      </c>
      <c r="AC20" s="2">
        <v>85.0</v>
      </c>
    </row>
    <row r="21">
      <c r="A21" s="2" t="s">
        <v>8</v>
      </c>
      <c r="B21" s="10">
        <v>5000.0</v>
      </c>
      <c r="C21" s="2">
        <v>180.0</v>
      </c>
      <c r="J21" s="9"/>
      <c r="AA21" s="10"/>
    </row>
    <row r="22">
      <c r="A22" s="8" t="s">
        <v>21</v>
      </c>
      <c r="B22" s="21">
        <f t="shared" ref="B22:AF22" si="6">SUM(B11:B21)</f>
        <v>5760.75</v>
      </c>
      <c r="C22" s="21">
        <f t="shared" si="6"/>
        <v>5175</v>
      </c>
      <c r="D22" s="21">
        <f t="shared" si="6"/>
        <v>240</v>
      </c>
      <c r="E22" s="21">
        <f t="shared" si="6"/>
        <v>192</v>
      </c>
      <c r="F22" s="21">
        <f t="shared" si="6"/>
        <v>694</v>
      </c>
      <c r="G22" s="21">
        <f t="shared" si="6"/>
        <v>523</v>
      </c>
      <c r="H22" s="21">
        <f t="shared" si="6"/>
        <v>489</v>
      </c>
      <c r="I22" s="21">
        <f t="shared" si="6"/>
        <v>160</v>
      </c>
      <c r="J22" s="21">
        <f t="shared" si="6"/>
        <v>809</v>
      </c>
      <c r="K22" s="21">
        <f t="shared" si="6"/>
        <v>45</v>
      </c>
      <c r="L22" s="21">
        <f t="shared" si="6"/>
        <v>2660</v>
      </c>
      <c r="M22" s="21">
        <f t="shared" si="6"/>
        <v>307</v>
      </c>
      <c r="N22" s="21">
        <f t="shared" si="6"/>
        <v>774</v>
      </c>
      <c r="O22" s="21">
        <f t="shared" si="6"/>
        <v>429</v>
      </c>
      <c r="P22" s="21">
        <f t="shared" si="6"/>
        <v>506</v>
      </c>
      <c r="Q22" s="21">
        <f t="shared" si="6"/>
        <v>236</v>
      </c>
      <c r="R22" s="21">
        <f t="shared" si="6"/>
        <v>451</v>
      </c>
      <c r="S22" s="21">
        <f t="shared" si="6"/>
        <v>159</v>
      </c>
      <c r="T22" s="21">
        <f t="shared" si="6"/>
        <v>0</v>
      </c>
      <c r="U22" s="21">
        <f t="shared" si="6"/>
        <v>987</v>
      </c>
      <c r="V22" s="21">
        <f t="shared" si="6"/>
        <v>202</v>
      </c>
      <c r="W22" s="21">
        <f t="shared" si="6"/>
        <v>546</v>
      </c>
      <c r="X22" s="21">
        <f t="shared" si="6"/>
        <v>1810</v>
      </c>
      <c r="Y22" s="21">
        <f t="shared" si="6"/>
        <v>280</v>
      </c>
      <c r="Z22" s="21">
        <f t="shared" si="6"/>
        <v>314</v>
      </c>
      <c r="AA22" s="21">
        <f t="shared" si="6"/>
        <v>566</v>
      </c>
      <c r="AB22" s="21">
        <f t="shared" si="6"/>
        <v>633</v>
      </c>
      <c r="AC22" s="21">
        <f t="shared" si="6"/>
        <v>85</v>
      </c>
      <c r="AD22" s="21">
        <f t="shared" si="6"/>
        <v>119</v>
      </c>
      <c r="AE22" s="21">
        <f t="shared" si="6"/>
        <v>100</v>
      </c>
      <c r="AF22" s="21">
        <f t="shared" si="6"/>
        <v>0</v>
      </c>
    </row>
    <row r="23">
      <c r="A23" s="2" t="s">
        <v>22</v>
      </c>
      <c r="B23" s="4">
        <f t="shared" ref="B23:C23" si="7">SUM(B3-B22)+B9</f>
        <v>739.25</v>
      </c>
      <c r="C23" s="4">
        <f t="shared" si="7"/>
        <v>-4435.75</v>
      </c>
      <c r="D23" s="4">
        <f t="shared" ref="D23:AF23" si="8">SUM(D3-D22)</f>
        <v>-4675.75</v>
      </c>
      <c r="E23" s="4">
        <f t="shared" si="8"/>
        <v>-4867.75</v>
      </c>
      <c r="F23" s="4">
        <f t="shared" si="8"/>
        <v>6005.2</v>
      </c>
      <c r="G23" s="4">
        <f t="shared" si="8"/>
        <v>5482.2</v>
      </c>
      <c r="H23" s="4">
        <f t="shared" si="8"/>
        <v>4993.2</v>
      </c>
      <c r="I23" s="4">
        <f t="shared" si="8"/>
        <v>4833.2</v>
      </c>
      <c r="J23" s="4">
        <f t="shared" si="8"/>
        <v>4024.2</v>
      </c>
      <c r="K23" s="4">
        <f t="shared" si="8"/>
        <v>3979.2</v>
      </c>
      <c r="L23" s="4">
        <f t="shared" si="8"/>
        <v>1319.2</v>
      </c>
      <c r="M23" s="4">
        <f t="shared" si="8"/>
        <v>1012.2</v>
      </c>
      <c r="N23" s="4">
        <f t="shared" si="8"/>
        <v>238.2</v>
      </c>
      <c r="O23" s="4">
        <f t="shared" si="8"/>
        <v>-190.8</v>
      </c>
      <c r="P23" s="4">
        <f t="shared" si="8"/>
        <v>-696.8</v>
      </c>
      <c r="Q23" s="4">
        <f t="shared" si="8"/>
        <v>0</v>
      </c>
      <c r="R23" s="4">
        <f t="shared" si="8"/>
        <v>38.09</v>
      </c>
      <c r="S23" s="4">
        <f t="shared" si="8"/>
        <v>-120.91</v>
      </c>
      <c r="T23" s="4">
        <f t="shared" si="8"/>
        <v>-120.91</v>
      </c>
      <c r="U23" s="4">
        <f t="shared" si="8"/>
        <v>-1107.91</v>
      </c>
      <c r="V23" s="4">
        <f t="shared" si="8"/>
        <v>-1309.91</v>
      </c>
      <c r="W23" s="4">
        <f t="shared" si="8"/>
        <v>-1855.91</v>
      </c>
      <c r="X23" s="4">
        <f t="shared" si="8"/>
        <v>-3665.91</v>
      </c>
      <c r="Y23" s="4">
        <f t="shared" si="8"/>
        <v>6054.09</v>
      </c>
      <c r="Z23" s="4">
        <f t="shared" si="8"/>
        <v>5740.09</v>
      </c>
      <c r="AA23" s="4">
        <f t="shared" si="8"/>
        <v>5174.09</v>
      </c>
      <c r="AB23" s="4">
        <f t="shared" si="8"/>
        <v>4541.09</v>
      </c>
      <c r="AC23" s="4">
        <f t="shared" si="8"/>
        <v>4456.09</v>
      </c>
      <c r="AD23" s="4">
        <f t="shared" si="8"/>
        <v>4337.09</v>
      </c>
      <c r="AE23" s="4">
        <f t="shared" si="8"/>
        <v>4237.09</v>
      </c>
      <c r="AF23" s="4">
        <f t="shared" si="8"/>
        <v>4237.09</v>
      </c>
    </row>
    <row r="24">
      <c r="A24" s="2" t="s">
        <v>23</v>
      </c>
      <c r="B24" s="4">
        <f t="shared" ref="B24:AF24" si="9">(B2-B8)</f>
        <v>58393</v>
      </c>
      <c r="C24" s="4">
        <f t="shared" si="9"/>
        <v>58393</v>
      </c>
      <c r="D24" s="4">
        <f t="shared" si="9"/>
        <v>58393</v>
      </c>
      <c r="E24" s="4">
        <f t="shared" si="9"/>
        <v>58393</v>
      </c>
      <c r="F24" s="4">
        <f t="shared" si="9"/>
        <v>45607</v>
      </c>
      <c r="G24" s="4">
        <f t="shared" si="9"/>
        <v>45607</v>
      </c>
      <c r="H24" s="4">
        <f t="shared" si="9"/>
        <v>45607</v>
      </c>
      <c r="I24" s="4">
        <f t="shared" si="9"/>
        <v>45607</v>
      </c>
      <c r="J24" s="4">
        <f t="shared" si="9"/>
        <v>45607</v>
      </c>
      <c r="K24" s="4">
        <f t="shared" si="9"/>
        <v>45607</v>
      </c>
      <c r="L24" s="4">
        <f t="shared" si="9"/>
        <v>52000</v>
      </c>
      <c r="M24" s="4">
        <f t="shared" si="9"/>
        <v>52000</v>
      </c>
      <c r="N24" s="4">
        <f t="shared" si="9"/>
        <v>52000</v>
      </c>
      <c r="O24" s="4">
        <f t="shared" si="9"/>
        <v>52000</v>
      </c>
      <c r="P24" s="4">
        <f t="shared" si="9"/>
        <v>52000</v>
      </c>
      <c r="Q24" s="4">
        <f t="shared" si="9"/>
        <v>50134.4</v>
      </c>
      <c r="R24" s="4">
        <f t="shared" si="9"/>
        <v>49923</v>
      </c>
      <c r="S24" s="4">
        <f t="shared" si="9"/>
        <v>49923</v>
      </c>
      <c r="T24" s="4">
        <f t="shared" si="9"/>
        <v>49923</v>
      </c>
      <c r="U24" s="4">
        <f t="shared" si="9"/>
        <v>49923</v>
      </c>
      <c r="V24" s="4">
        <f t="shared" si="9"/>
        <v>49923</v>
      </c>
      <c r="W24" s="4">
        <f t="shared" si="9"/>
        <v>49923</v>
      </c>
      <c r="X24" s="4">
        <f t="shared" si="9"/>
        <v>49923</v>
      </c>
      <c r="Y24" s="4">
        <f t="shared" si="9"/>
        <v>49923</v>
      </c>
      <c r="Z24" s="4">
        <f t="shared" si="9"/>
        <v>49923</v>
      </c>
      <c r="AA24" s="4">
        <f t="shared" si="9"/>
        <v>49923</v>
      </c>
      <c r="AB24" s="4">
        <f t="shared" si="9"/>
        <v>49923</v>
      </c>
      <c r="AC24" s="4">
        <f t="shared" si="9"/>
        <v>49923</v>
      </c>
      <c r="AD24" s="4">
        <f t="shared" si="9"/>
        <v>49923</v>
      </c>
      <c r="AE24" s="4">
        <f t="shared" si="9"/>
        <v>49923</v>
      </c>
      <c r="AF24" s="4">
        <f t="shared" si="9"/>
        <v>49923</v>
      </c>
    </row>
    <row r="25">
      <c r="H25" s="4">
        <f>AVERAGE(B22:H22)</f>
        <v>1867.678571</v>
      </c>
      <c r="P25" s="4">
        <f>AVERAGE(I22:P22)</f>
        <v>711.25</v>
      </c>
      <c r="X25" s="4">
        <f>AVERAGE(R22:X22)</f>
        <v>593.5714286</v>
      </c>
      <c r="AF25" s="4">
        <f>AVERAGE(Y22:AF22)</f>
        <v>262.125</v>
      </c>
    </row>
    <row r="26">
      <c r="D26" s="7"/>
    </row>
    <row r="29">
      <c r="AB29" s="2">
        <v>25.0</v>
      </c>
    </row>
    <row r="30">
      <c r="AA30" s="2">
        <v>25.0</v>
      </c>
    </row>
    <row r="31">
      <c r="B31" s="2" t="s">
        <v>147</v>
      </c>
      <c r="C31" s="2">
        <v>5000.0</v>
      </c>
      <c r="D31" s="10"/>
      <c r="L31" s="2" t="s">
        <v>147</v>
      </c>
      <c r="M31" s="2">
        <v>5000.0</v>
      </c>
      <c r="AA31" s="2">
        <v>38.0</v>
      </c>
    </row>
    <row r="32">
      <c r="B32" s="2" t="s">
        <v>148</v>
      </c>
      <c r="C32" s="2">
        <v>650.0</v>
      </c>
      <c r="L32" s="2" t="s">
        <v>149</v>
      </c>
      <c r="M32" s="2">
        <v>55000.0</v>
      </c>
      <c r="AA32" s="2">
        <v>19.0</v>
      </c>
    </row>
    <row r="33">
      <c r="B33" s="2" t="s">
        <v>150</v>
      </c>
      <c r="C33" s="2">
        <v>400.0</v>
      </c>
      <c r="L33" s="2" t="s">
        <v>151</v>
      </c>
      <c r="M33" s="2">
        <v>700.0</v>
      </c>
      <c r="AA33" s="2">
        <v>44.0</v>
      </c>
    </row>
    <row r="34">
      <c r="B34" s="2" t="s">
        <v>152</v>
      </c>
      <c r="C34" s="2">
        <v>300.0</v>
      </c>
      <c r="AA34" s="2">
        <v>30.0</v>
      </c>
    </row>
    <row r="35">
      <c r="B35" s="2" t="s">
        <v>153</v>
      </c>
      <c r="C35" s="2">
        <v>720.0</v>
      </c>
      <c r="AA35" s="2">
        <v>17.0</v>
      </c>
      <c r="AB35" s="2">
        <v>17.0</v>
      </c>
    </row>
    <row r="36">
      <c r="B36" s="2" t="s">
        <v>154</v>
      </c>
      <c r="C36" s="2">
        <v>2000.0</v>
      </c>
      <c r="Z36" s="2" t="s">
        <v>155</v>
      </c>
      <c r="AA36" s="2">
        <v>209.0</v>
      </c>
      <c r="AB36" s="2">
        <v>192.0</v>
      </c>
    </row>
    <row r="37">
      <c r="B37" s="2" t="s">
        <v>156</v>
      </c>
      <c r="C37" s="2">
        <v>80.0</v>
      </c>
      <c r="Z37" s="2" t="s">
        <v>157</v>
      </c>
      <c r="AA37" s="2">
        <v>194.0</v>
      </c>
    </row>
  </sheetData>
  <drawing r:id="rId1"/>
</worksheet>
</file>