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 Estimate" sheetId="1" r:id="rId1"/>
    <sheet name="Percentage Confidence" sheetId="4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J13" i="1" l="1"/>
  <c r="I13" i="1"/>
  <c r="H13" i="1"/>
  <c r="O12" i="1"/>
  <c r="K12" i="1"/>
  <c r="N12" i="1" s="1"/>
  <c r="B12" i="1"/>
  <c r="O11" i="1"/>
  <c r="K11" i="1"/>
  <c r="N11" i="1" s="1"/>
  <c r="B11" i="1"/>
  <c r="O10" i="1"/>
  <c r="K10" i="1"/>
  <c r="N10" i="1" s="1"/>
  <c r="B10" i="1"/>
  <c r="O9" i="1"/>
  <c r="K9" i="1"/>
  <c r="N9" i="1" s="1"/>
  <c r="B9" i="1"/>
  <c r="O8" i="1"/>
  <c r="K8" i="1"/>
  <c r="N8" i="1" s="1"/>
  <c r="B8" i="1"/>
  <c r="O7" i="1"/>
  <c r="K7" i="1"/>
  <c r="N7" i="1" s="1"/>
  <c r="B7" i="1"/>
  <c r="O6" i="1"/>
  <c r="K6" i="1"/>
  <c r="N6" i="1" s="1"/>
  <c r="B6" i="1"/>
  <c r="O5" i="1"/>
  <c r="K5" i="1"/>
  <c r="K13" i="1" s="1"/>
  <c r="B5" i="1"/>
  <c r="O4" i="1"/>
  <c r="K4" i="1"/>
  <c r="N4" i="1" s="1"/>
  <c r="B4" i="1"/>
  <c r="L4" i="1" l="1"/>
  <c r="M4" i="1"/>
  <c r="L5" i="1"/>
  <c r="M5" i="1"/>
  <c r="N5" i="1"/>
  <c r="N13" i="1" s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M13" i="1" l="1"/>
  <c r="L13" i="1"/>
</calcChain>
</file>

<file path=xl/sharedStrings.xml><?xml version="1.0" encoding="utf-8"?>
<sst xmlns="http://schemas.openxmlformats.org/spreadsheetml/2006/main" count="38" uniqueCount="38">
  <si>
    <t>(P+4ML+O)/6</t>
  </si>
  <si>
    <t>(P-O)/6</t>
  </si>
  <si>
    <t>Task Name</t>
  </si>
  <si>
    <t>Est1</t>
  </si>
  <si>
    <t>Est2</t>
  </si>
  <si>
    <t>Est3</t>
  </si>
  <si>
    <t>Est4</t>
  </si>
  <si>
    <t>Est5</t>
  </si>
  <si>
    <t>Most Likely</t>
  </si>
  <si>
    <t>Pessimistic</t>
  </si>
  <si>
    <t>Mean</t>
  </si>
  <si>
    <t>Std Dev</t>
  </si>
  <si>
    <t>Totals</t>
  </si>
  <si>
    <t>ID</t>
  </si>
  <si>
    <t>Best</t>
  </si>
  <si>
    <t>Total</t>
  </si>
  <si>
    <t>Date :</t>
  </si>
  <si>
    <t>Name :</t>
  </si>
  <si>
    <t>Role :</t>
  </si>
  <si>
    <t>% Confidence</t>
  </si>
  <si>
    <t>Calculation</t>
  </si>
  <si>
    <t>Expected Case - (2 *Standard Deviation)</t>
  </si>
  <si>
    <t>Expected Case - (1.28 * Standard Deviation)</t>
  </si>
  <si>
    <t>Expected Case - (1 * Standard Deviation)</t>
  </si>
  <si>
    <t>Expected Case - (.84 * Standard Deviation)</t>
  </si>
  <si>
    <t>Expected Case - (.67 * Standard Deviation)</t>
  </si>
  <si>
    <t>Expected Case - (.52 * Standard Deviation)</t>
  </si>
  <si>
    <t>Expected Case - (.25 * Standard Deviation)</t>
  </si>
  <si>
    <t>Expected Case</t>
  </si>
  <si>
    <t>Expected Case + (.25 *Standard Deviation)</t>
  </si>
  <si>
    <t>Expected Case + (.52 * Standard Deviation)</t>
  </si>
  <si>
    <t>Expected Case + (.67 * Standard Deviation)</t>
  </si>
  <si>
    <t>Expected Case + (.84 * Standard Deviation)</t>
  </si>
  <si>
    <t>Expected Case + (1 * Standard Deviation)</t>
  </si>
  <si>
    <t>Expected Case + (1.28 * Standard Deviation)</t>
  </si>
  <si>
    <t>Expected Case + (2 * Standard Deviation)</t>
  </si>
  <si>
    <t>% of Outcomes</t>
  </si>
  <si>
    <t>Complex SD 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</si>
</sst>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_);[Red]\(#,##0.000\)"/>
    <numFmt numFmtId="165" formatCode="#,##0.0_);[Red]\(#,##0.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left"/>
    </xf>
    <xf numFmtId="40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0" fontId="0" fillId="0" borderId="1" xfId="0" applyBorder="1"/>
    <xf numFmtId="0" fontId="2" fillId="6" borderId="1" xfId="0" applyFont="1" applyFill="1" applyBorder="1" applyAlignment="1">
      <alignment horizontal="center"/>
    </xf>
    <xf numFmtId="9" fontId="0" fillId="7" borderId="1" xfId="1" applyFont="1" applyFill="1" applyBorder="1"/>
    <xf numFmtId="2" fontId="0" fillId="7" borderId="1" xfId="1" applyNumberFormat="1" applyFont="1" applyFill="1" applyBorder="1" applyAlignment="1">
      <alignment horizontal="center"/>
    </xf>
    <xf numFmtId="9" fontId="2" fillId="6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HIEN/Desktop/Delphi_Estimation_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 Preparation-Tasks"/>
      <sheetName val="Individual Preparation-Assump"/>
      <sheetName val="Estimation Meeting Form"/>
      <sheetName val="Assemble Task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Q8" sqref="Q8"/>
    </sheetView>
  </sheetViews>
  <sheetFormatPr defaultRowHeight="16.5" x14ac:dyDescent="0.25"/>
  <cols>
    <col min="1" max="1" width="9.140625" style="1"/>
    <col min="2" max="2" width="12.140625" style="1" bestFit="1" customWidth="1"/>
    <col min="3" max="7" width="9.140625" style="1"/>
    <col min="8" max="8" width="12" style="1" customWidth="1"/>
    <col min="9" max="9" width="13.5703125" style="1" customWidth="1"/>
    <col min="10" max="10" width="13.42578125" style="1" customWidth="1"/>
    <col min="11" max="16384" width="9.140625" style="1"/>
  </cols>
  <sheetData>
    <row r="1" spans="1:15" x14ac:dyDescent="0.25">
      <c r="A1" s="1" t="s">
        <v>17</v>
      </c>
      <c r="C1" s="1" t="s">
        <v>18</v>
      </c>
    </row>
    <row r="2" spans="1:15" x14ac:dyDescent="0.25">
      <c r="A2" s="1" t="s">
        <v>16</v>
      </c>
      <c r="B2" s="2"/>
      <c r="C2" s="2"/>
      <c r="D2" s="2"/>
      <c r="E2" s="2"/>
      <c r="F2" s="2"/>
      <c r="G2" s="2"/>
      <c r="H2" s="2"/>
      <c r="I2" s="2"/>
      <c r="J2" s="2"/>
      <c r="K2" s="3" t="s">
        <v>0</v>
      </c>
      <c r="L2" s="3"/>
      <c r="M2" s="3"/>
      <c r="N2" s="3"/>
      <c r="O2" s="3" t="s">
        <v>1</v>
      </c>
    </row>
    <row r="3" spans="1:15" ht="33" x14ac:dyDescent="0.25">
      <c r="A3" s="24" t="s">
        <v>13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14</v>
      </c>
      <c r="I3" s="5" t="s">
        <v>8</v>
      </c>
      <c r="J3" s="5" t="s">
        <v>9</v>
      </c>
      <c r="K3" s="6" t="s">
        <v>10</v>
      </c>
      <c r="L3" s="7">
        <v>0.8</v>
      </c>
      <c r="M3" s="8">
        <v>0.9</v>
      </c>
      <c r="N3" s="9">
        <v>0.99</v>
      </c>
      <c r="O3" s="10" t="s">
        <v>11</v>
      </c>
    </row>
    <row r="4" spans="1:15" x14ac:dyDescent="0.25">
      <c r="A4" s="24">
        <v>1</v>
      </c>
      <c r="B4" s="11">
        <f>'[1]Estimation Meeting Form'!A4</f>
        <v>0</v>
      </c>
      <c r="C4" s="12"/>
      <c r="D4" s="12"/>
      <c r="E4" s="12"/>
      <c r="F4" s="12"/>
      <c r="G4" s="12"/>
      <c r="H4" s="12">
        <v>4</v>
      </c>
      <c r="I4" s="12">
        <v>7</v>
      </c>
      <c r="J4" s="12">
        <v>9</v>
      </c>
      <c r="K4" s="13">
        <f>(H4+(4*I4)+J4)/6</f>
        <v>6.833333333333333</v>
      </c>
      <c r="L4" s="14">
        <f>K4+(0.84*O4)</f>
        <v>7.5333333333333332</v>
      </c>
      <c r="M4" s="15">
        <f>K4+(1.28*O4)</f>
        <v>7.8999999999999995</v>
      </c>
      <c r="N4" s="16">
        <f>K4+(2.33*O4)</f>
        <v>8.7750000000000004</v>
      </c>
      <c r="O4" s="17">
        <f>(J4-H4)/6</f>
        <v>0.83333333333333337</v>
      </c>
    </row>
    <row r="5" spans="1:15" x14ac:dyDescent="0.25">
      <c r="A5" s="24">
        <v>2</v>
      </c>
      <c r="B5" s="11">
        <f>'[1]Estimation Meeting Form'!A5</f>
        <v>0</v>
      </c>
      <c r="C5" s="12"/>
      <c r="D5" s="12"/>
      <c r="E5" s="12"/>
      <c r="F5" s="12"/>
      <c r="G5" s="12"/>
      <c r="H5" s="12"/>
      <c r="I5" s="12"/>
      <c r="J5" s="12"/>
      <c r="K5" s="13">
        <f>(H5+(4*I5)+J5)/6</f>
        <v>0</v>
      </c>
      <c r="L5" s="14">
        <f>K5+(0.84*O5)</f>
        <v>0</v>
      </c>
      <c r="M5" s="15">
        <f>K5+(1.28*O5)</f>
        <v>0</v>
      </c>
      <c r="N5" s="16">
        <f>K5+(2.33*O5)</f>
        <v>0</v>
      </c>
      <c r="O5" s="17">
        <f>(J5-H5)/6</f>
        <v>0</v>
      </c>
    </row>
    <row r="6" spans="1:15" x14ac:dyDescent="0.25">
      <c r="A6" s="24">
        <v>3</v>
      </c>
      <c r="B6" s="11">
        <f>'[1]Estimation Meeting Form'!A6</f>
        <v>0</v>
      </c>
      <c r="C6" s="12"/>
      <c r="D6" s="12"/>
      <c r="E6" s="12"/>
      <c r="F6" s="12"/>
      <c r="G6" s="12"/>
      <c r="H6" s="12"/>
      <c r="I6" s="12"/>
      <c r="J6" s="12"/>
      <c r="K6" s="13">
        <f t="shared" ref="K6:K12" si="0">(H6+(4*I6)+J6)/6</f>
        <v>0</v>
      </c>
      <c r="L6" s="14">
        <f t="shared" ref="L6:L12" si="1">K6+(0.84*O6)</f>
        <v>0</v>
      </c>
      <c r="M6" s="15">
        <f t="shared" ref="M6:M12" si="2">K6+(1.28*O6)</f>
        <v>0</v>
      </c>
      <c r="N6" s="16">
        <f t="shared" ref="N6:N12" si="3">K6+(2.33*O6)</f>
        <v>0</v>
      </c>
      <c r="O6" s="17">
        <f t="shared" ref="O6:O12" si="4">(J6-H6)/6</f>
        <v>0</v>
      </c>
    </row>
    <row r="7" spans="1:15" x14ac:dyDescent="0.25">
      <c r="A7" s="24">
        <v>4</v>
      </c>
      <c r="B7" s="11">
        <f>'[1]Estimation Meeting Form'!A7</f>
        <v>0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  <c r="L7" s="14">
        <f t="shared" si="1"/>
        <v>0</v>
      </c>
      <c r="M7" s="15">
        <f t="shared" si="2"/>
        <v>0</v>
      </c>
      <c r="N7" s="16">
        <f t="shared" si="3"/>
        <v>0</v>
      </c>
      <c r="O7" s="17">
        <f t="shared" si="4"/>
        <v>0</v>
      </c>
    </row>
    <row r="8" spans="1:15" x14ac:dyDescent="0.25">
      <c r="A8" s="24">
        <v>5</v>
      </c>
      <c r="B8" s="11">
        <f>'[1]Estimation Meeting Form'!A8</f>
        <v>0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  <c r="L8" s="14">
        <f t="shared" si="1"/>
        <v>0</v>
      </c>
      <c r="M8" s="15">
        <f t="shared" si="2"/>
        <v>0</v>
      </c>
      <c r="N8" s="16">
        <f t="shared" si="3"/>
        <v>0</v>
      </c>
      <c r="O8" s="17">
        <f t="shared" si="4"/>
        <v>0</v>
      </c>
    </row>
    <row r="9" spans="1:15" x14ac:dyDescent="0.25">
      <c r="A9" s="24">
        <v>6</v>
      </c>
      <c r="B9" s="11">
        <f>'[1]Estimation Meeting Form'!A9</f>
        <v>0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  <c r="L9" s="14">
        <f t="shared" si="1"/>
        <v>0</v>
      </c>
      <c r="M9" s="15">
        <f t="shared" si="2"/>
        <v>0</v>
      </c>
      <c r="N9" s="16">
        <f t="shared" si="3"/>
        <v>0</v>
      </c>
      <c r="O9" s="17">
        <f t="shared" si="4"/>
        <v>0</v>
      </c>
    </row>
    <row r="10" spans="1:15" x14ac:dyDescent="0.25">
      <c r="A10" s="24">
        <v>7</v>
      </c>
      <c r="B10" s="11">
        <f>'[1]Estimation Meeting Form'!A10</f>
        <v>0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  <c r="L10" s="14">
        <f t="shared" si="1"/>
        <v>0</v>
      </c>
      <c r="M10" s="15">
        <f t="shared" si="2"/>
        <v>0</v>
      </c>
      <c r="N10" s="16">
        <f t="shared" si="3"/>
        <v>0</v>
      </c>
      <c r="O10" s="17">
        <f t="shared" si="4"/>
        <v>0</v>
      </c>
    </row>
    <row r="11" spans="1:15" x14ac:dyDescent="0.25">
      <c r="A11" s="24">
        <v>8</v>
      </c>
      <c r="B11" s="11">
        <f>'[1]Estimation Meeting Form'!A11</f>
        <v>0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  <c r="L11" s="14">
        <f t="shared" si="1"/>
        <v>0</v>
      </c>
      <c r="M11" s="15">
        <f t="shared" si="2"/>
        <v>0</v>
      </c>
      <c r="N11" s="16">
        <f t="shared" si="3"/>
        <v>0</v>
      </c>
      <c r="O11" s="17">
        <f t="shared" si="4"/>
        <v>0</v>
      </c>
    </row>
    <row r="12" spans="1:15" x14ac:dyDescent="0.25">
      <c r="A12" s="24">
        <v>9</v>
      </c>
      <c r="B12" s="11">
        <f>'[1]Estimation Meeting Form'!A12</f>
        <v>0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  <c r="L12" s="14">
        <f t="shared" si="1"/>
        <v>0</v>
      </c>
      <c r="M12" s="15">
        <f t="shared" si="2"/>
        <v>0</v>
      </c>
      <c r="N12" s="16">
        <f t="shared" si="3"/>
        <v>0</v>
      </c>
      <c r="O12" s="17">
        <f t="shared" si="4"/>
        <v>0</v>
      </c>
    </row>
    <row r="13" spans="1:15" x14ac:dyDescent="0.25">
      <c r="A13" s="24" t="s">
        <v>15</v>
      </c>
      <c r="B13" s="25"/>
      <c r="C13" s="26"/>
      <c r="D13" s="26"/>
      <c r="E13" s="26"/>
      <c r="F13" s="26"/>
      <c r="G13" s="27"/>
      <c r="H13" s="18">
        <f t="shared" ref="H13:N13" si="5">SUM(H5:H12)</f>
        <v>0</v>
      </c>
      <c r="I13" s="18">
        <f t="shared" si="5"/>
        <v>0</v>
      </c>
      <c r="J13" s="18">
        <f t="shared" si="5"/>
        <v>0</v>
      </c>
      <c r="K13" s="19">
        <f t="shared" si="5"/>
        <v>0</v>
      </c>
      <c r="L13" s="20">
        <f t="shared" si="5"/>
        <v>0</v>
      </c>
      <c r="M13" s="21">
        <f t="shared" si="5"/>
        <v>0</v>
      </c>
      <c r="N13" s="22">
        <f t="shared" si="5"/>
        <v>0</v>
      </c>
      <c r="O13" s="23" t="s">
        <v>12</v>
      </c>
    </row>
  </sheetData>
  <mergeCells count="1">
    <mergeCell ref="B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workbookViewId="0">
      <selection activeCell="G24" sqref="G24"/>
    </sheetView>
  </sheetViews>
  <sheetFormatPr defaultRowHeight="15" x14ac:dyDescent="0.25"/>
  <cols>
    <col min="1" max="1" width="14.42578125" bestFit="1" customWidth="1"/>
    <col min="2" max="2" width="40.28515625" bestFit="1" customWidth="1"/>
  </cols>
  <sheetData>
    <row r="2" spans="1:2" x14ac:dyDescent="0.25">
      <c r="A2" s="31" t="s">
        <v>19</v>
      </c>
      <c r="B2" s="31" t="s">
        <v>20</v>
      </c>
    </row>
    <row r="3" spans="1:2" x14ac:dyDescent="0.25">
      <c r="A3" s="29">
        <v>0.02</v>
      </c>
      <c r="B3" s="30" t="s">
        <v>21</v>
      </c>
    </row>
    <row r="4" spans="1:2" x14ac:dyDescent="0.25">
      <c r="A4" s="29">
        <v>0.1</v>
      </c>
      <c r="B4" s="30" t="s">
        <v>22</v>
      </c>
    </row>
    <row r="5" spans="1:2" x14ac:dyDescent="0.25">
      <c r="A5" s="29">
        <v>0.16</v>
      </c>
      <c r="B5" s="30" t="s">
        <v>23</v>
      </c>
    </row>
    <row r="6" spans="1:2" x14ac:dyDescent="0.25">
      <c r="A6" s="29">
        <v>0.2</v>
      </c>
      <c r="B6" s="30" t="s">
        <v>24</v>
      </c>
    </row>
    <row r="7" spans="1:2" x14ac:dyDescent="0.25">
      <c r="A7" s="29">
        <v>0.25</v>
      </c>
      <c r="B7" s="30" t="s">
        <v>25</v>
      </c>
    </row>
    <row r="8" spans="1:2" x14ac:dyDescent="0.25">
      <c r="A8" s="29">
        <v>0.3</v>
      </c>
      <c r="B8" s="30" t="s">
        <v>26</v>
      </c>
    </row>
    <row r="9" spans="1:2" x14ac:dyDescent="0.25">
      <c r="A9" s="29">
        <v>0.4</v>
      </c>
      <c r="B9" s="30" t="s">
        <v>27</v>
      </c>
    </row>
    <row r="10" spans="1:2" x14ac:dyDescent="0.25">
      <c r="A10" s="29">
        <v>0.5</v>
      </c>
      <c r="B10" s="30" t="s">
        <v>28</v>
      </c>
    </row>
    <row r="11" spans="1:2" x14ac:dyDescent="0.25">
      <c r="A11" s="29">
        <v>0.6</v>
      </c>
      <c r="B11" s="30" t="s">
        <v>29</v>
      </c>
    </row>
    <row r="12" spans="1:2" x14ac:dyDescent="0.25">
      <c r="A12" s="29">
        <v>0.7</v>
      </c>
      <c r="B12" s="30" t="s">
        <v>30</v>
      </c>
    </row>
    <row r="13" spans="1:2" x14ac:dyDescent="0.25">
      <c r="A13" s="29">
        <v>0.75</v>
      </c>
      <c r="B13" s="30" t="s">
        <v>31</v>
      </c>
    </row>
    <row r="14" spans="1:2" x14ac:dyDescent="0.25">
      <c r="A14" s="29">
        <v>0.8</v>
      </c>
      <c r="B14" s="30" t="s">
        <v>32</v>
      </c>
    </row>
    <row r="15" spans="1:2" x14ac:dyDescent="0.25">
      <c r="A15" s="29">
        <v>0.84</v>
      </c>
      <c r="B15" s="30" t="s">
        <v>33</v>
      </c>
    </row>
    <row r="16" spans="1:2" x14ac:dyDescent="0.25">
      <c r="A16" s="29">
        <v>0.9</v>
      </c>
      <c r="B16" s="30" t="s">
        <v>34</v>
      </c>
    </row>
    <row r="17" spans="1:2" x14ac:dyDescent="0.25">
      <c r="A17" s="29">
        <v>0.98</v>
      </c>
      <c r="B17" s="30" t="s">
        <v>35</v>
      </c>
    </row>
    <row r="18" spans="1:2" x14ac:dyDescent="0.25">
      <c r="A18" s="28"/>
      <c r="B18" s="28"/>
    </row>
    <row r="19" spans="1:2" x14ac:dyDescent="0.25">
      <c r="A19" s="34" t="s">
        <v>36</v>
      </c>
      <c r="B19" s="31" t="s">
        <v>37</v>
      </c>
    </row>
    <row r="20" spans="1:2" x14ac:dyDescent="0.25">
      <c r="A20" s="32">
        <v>0.1</v>
      </c>
      <c r="B20" s="33">
        <v>0.25</v>
      </c>
    </row>
    <row r="21" spans="1:2" x14ac:dyDescent="0.25">
      <c r="A21" s="32">
        <v>0.2</v>
      </c>
      <c r="B21" s="33">
        <v>0.51</v>
      </c>
    </row>
    <row r="22" spans="1:2" x14ac:dyDescent="0.25">
      <c r="A22" s="32">
        <v>0.3</v>
      </c>
      <c r="B22" s="33">
        <v>0.77</v>
      </c>
    </row>
    <row r="23" spans="1:2" x14ac:dyDescent="0.25">
      <c r="A23" s="32">
        <v>0.4</v>
      </c>
      <c r="B23" s="33">
        <v>1</v>
      </c>
    </row>
    <row r="24" spans="1:2" x14ac:dyDescent="0.25">
      <c r="A24" s="32">
        <v>0.5</v>
      </c>
      <c r="B24" s="33">
        <v>1.4</v>
      </c>
    </row>
    <row r="25" spans="1:2" x14ac:dyDescent="0.25">
      <c r="A25" s="32">
        <v>0.6</v>
      </c>
      <c r="B25" s="33">
        <v>1.7</v>
      </c>
    </row>
    <row r="26" spans="1:2" x14ac:dyDescent="0.25">
      <c r="A26" s="32">
        <v>0.7</v>
      </c>
      <c r="B26" s="33">
        <v>2.1</v>
      </c>
    </row>
    <row r="27" spans="1:2" x14ac:dyDescent="0.25">
      <c r="A27" s="32">
        <v>0.8</v>
      </c>
      <c r="B27" s="33">
        <v>2.6</v>
      </c>
    </row>
    <row r="28" spans="1:2" x14ac:dyDescent="0.25">
      <c r="A28" s="32">
        <v>0.9</v>
      </c>
      <c r="B28" s="33">
        <v>3.3</v>
      </c>
    </row>
    <row r="29" spans="1:2" x14ac:dyDescent="0.25">
      <c r="A29" s="32">
        <v>0.997</v>
      </c>
      <c r="B29" s="3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Estimate</vt:lpstr>
      <vt:lpstr>Percentage Confidence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2010-12-08T08:06:13Z</dcterms:modified>
</cp:coreProperties>
</file>