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0" i="1" l="1"/>
  <c r="O65" i="1"/>
  <c r="D90" i="1"/>
  <c r="E90" i="1"/>
  <c r="F90" i="1"/>
  <c r="G90" i="1"/>
  <c r="H90" i="1"/>
  <c r="I90" i="1"/>
  <c r="J90" i="1"/>
  <c r="K90" i="1"/>
  <c r="L90" i="1"/>
  <c r="M90" i="1"/>
  <c r="N90" i="1"/>
  <c r="O90" i="1"/>
  <c r="C90" i="1"/>
  <c r="O78" i="1"/>
  <c r="D74" i="1"/>
  <c r="E74" i="1"/>
  <c r="F74" i="1"/>
  <c r="G74" i="1"/>
  <c r="H74" i="1"/>
  <c r="I74" i="1"/>
  <c r="J74" i="1"/>
  <c r="K74" i="1"/>
  <c r="L74" i="1"/>
  <c r="M74" i="1"/>
  <c r="N74" i="1"/>
  <c r="O74" i="1"/>
  <c r="C74" i="1"/>
  <c r="C37" i="1"/>
  <c r="C36" i="1"/>
  <c r="E37" i="1"/>
  <c r="F37" i="1" s="1"/>
  <c r="G37" i="1" s="1"/>
  <c r="E36" i="1"/>
  <c r="F36" i="1" s="1"/>
  <c r="G36" i="1" s="1"/>
</calcChain>
</file>

<file path=xl/sharedStrings.xml><?xml version="1.0" encoding="utf-8"?>
<sst xmlns="http://schemas.openxmlformats.org/spreadsheetml/2006/main" count="125" uniqueCount="71">
  <si>
    <t>Operating Expense</t>
  </si>
  <si>
    <t>Salary</t>
  </si>
  <si>
    <t>Commission</t>
  </si>
  <si>
    <t>Bonus</t>
  </si>
  <si>
    <t>Direct Compensation</t>
  </si>
  <si>
    <t>Benefits</t>
  </si>
  <si>
    <t>Training</t>
  </si>
  <si>
    <t>Travel &amp; Entertainment</t>
  </si>
  <si>
    <t>Facilities</t>
  </si>
  <si>
    <t>Supplies</t>
  </si>
  <si>
    <t>Total Operating Expense</t>
  </si>
  <si>
    <t>Capital Expense</t>
  </si>
  <si>
    <t>Furniture &amp; Equipment</t>
  </si>
  <si>
    <t>Ind. Computers</t>
  </si>
  <si>
    <t>Additional Equipment</t>
  </si>
  <si>
    <t>Other</t>
  </si>
  <si>
    <t>Total Capital Expense</t>
  </si>
  <si>
    <t>Total Yearly Expense</t>
  </si>
  <si>
    <t>total headcount at end of year</t>
  </si>
  <si>
    <t>salary as a % of total expenses</t>
  </si>
  <si>
    <t>Headcount Projection</t>
  </si>
  <si>
    <t>Jan Y1</t>
  </si>
  <si>
    <t>Feb Y1</t>
  </si>
  <si>
    <t>Mar Y1</t>
  </si>
  <si>
    <t>Apr Y1</t>
  </si>
  <si>
    <t>May Y1</t>
  </si>
  <si>
    <t>Jun Y1</t>
  </si>
  <si>
    <t>Jul Y1</t>
  </si>
  <si>
    <t>Aug Y1</t>
  </si>
  <si>
    <t>Sep Y1</t>
  </si>
  <si>
    <t>Oct Y1</t>
  </si>
  <si>
    <t>Nov Y1</t>
  </si>
  <si>
    <t>Dec Y1</t>
  </si>
  <si>
    <t>Year 1</t>
  </si>
  <si>
    <t>Director</t>
  </si>
  <si>
    <t>Senior Analyst</t>
  </si>
  <si>
    <t>PMO</t>
  </si>
  <si>
    <t>Developers</t>
  </si>
  <si>
    <t>Support</t>
  </si>
  <si>
    <t>Sales Staff</t>
  </si>
  <si>
    <t xml:space="preserve">Marketing </t>
  </si>
  <si>
    <t>position 8</t>
  </si>
  <si>
    <t>position 9</t>
  </si>
  <si>
    <t>position 10</t>
  </si>
  <si>
    <t>position 11</t>
  </si>
  <si>
    <t>position 12</t>
  </si>
  <si>
    <t>Total Headcount</t>
  </si>
  <si>
    <t>Total Manmonths</t>
  </si>
  <si>
    <t>Supplies Projection</t>
  </si>
  <si>
    <t>Salary Projection</t>
  </si>
  <si>
    <t>Total Salaries</t>
  </si>
  <si>
    <t>Title</t>
  </si>
  <si>
    <t>Equipment</t>
  </si>
  <si>
    <t>per hour</t>
  </si>
  <si>
    <t>loaded per hour</t>
  </si>
  <si>
    <t>loaded per day</t>
  </si>
  <si>
    <t>Position Assumptions for year 4</t>
  </si>
  <si>
    <t>Jan Y4</t>
  </si>
  <si>
    <t>Feb Y4</t>
  </si>
  <si>
    <t>Mar Y4</t>
  </si>
  <si>
    <t>Apr Y4</t>
  </si>
  <si>
    <t>May Y4</t>
  </si>
  <si>
    <t>Jun Y4</t>
  </si>
  <si>
    <t>Jul Y4</t>
  </si>
  <si>
    <t>Aug Y4</t>
  </si>
  <si>
    <t>Sep Y4</t>
  </si>
  <si>
    <t>Oct Y4</t>
  </si>
  <si>
    <t>Nov Y4</t>
  </si>
  <si>
    <t>Dec Y4</t>
  </si>
  <si>
    <t>Total Equipment</t>
  </si>
  <si>
    <t>Equipment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</si>
</sst>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6" formatCode="[$$-409]#,##0_);[Red]\([$$-409]#,##0\)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1" applyFill="1" applyAlignment="1">
      <alignment horizontal="center"/>
    </xf>
    <xf numFmtId="0" fontId="2" fillId="0" borderId="0" xfId="1" applyFont="1" applyAlignment="1">
      <alignment horizontal="center"/>
    </xf>
    <xf numFmtId="166" fontId="1" fillId="0" borderId="0" xfId="2" applyNumberFormat="1" applyFill="1"/>
    <xf numFmtId="166" fontId="1" fillId="0" borderId="0" xfId="1" applyNumberFormat="1" applyFill="1"/>
    <xf numFmtId="166" fontId="1" fillId="0" borderId="0" xfId="2" applyNumberFormat="1" applyFill="1"/>
    <xf numFmtId="0" fontId="1" fillId="0" borderId="0" xfId="1"/>
    <xf numFmtId="0" fontId="1" fillId="0" borderId="0" xfId="1" applyAlignment="1">
      <alignment horizontal="right"/>
    </xf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3" borderId="0" xfId="1" applyFill="1" applyAlignment="1">
      <alignment horizontal="center"/>
    </xf>
    <xf numFmtId="0" fontId="0" fillId="3" borderId="0" xfId="0" applyFill="1"/>
    <xf numFmtId="0" fontId="1" fillId="3" borderId="0" xfId="1" applyFill="1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44" fontId="1" fillId="0" borderId="0" xfId="1" applyNumberForma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44" fontId="1" fillId="0" borderId="0" xfId="1" applyNumberFormat="1" applyAlignment="1">
      <alignment horizontal="center"/>
    </xf>
    <xf numFmtId="44" fontId="1" fillId="3" borderId="0" xfId="2" applyFont="1" applyFill="1"/>
    <xf numFmtId="44" fontId="1" fillId="3" borderId="0" xfId="2" applyFill="1"/>
    <xf numFmtId="44" fontId="1" fillId="3" borderId="0" xfId="1" applyNumberFormat="1" applyFill="1"/>
    <xf numFmtId="164" fontId="1" fillId="3" borderId="0" xfId="1" applyNumberFormat="1" applyFill="1"/>
    <xf numFmtId="1" fontId="1" fillId="3" borderId="0" xfId="1" applyNumberFormat="1" applyFill="1"/>
    <xf numFmtId="9" fontId="0" fillId="0" borderId="0" xfId="0" applyNumberFormat="1"/>
    <xf numFmtId="166" fontId="0" fillId="0" borderId="0" xfId="0" applyNumberFormat="1"/>
    <xf numFmtId="0" fontId="1" fillId="0" borderId="0" xfId="1"/>
    <xf numFmtId="0" fontId="2" fillId="0" borderId="0" xfId="1" applyFont="1" applyAlignment="1">
      <alignment horizontal="center"/>
    </xf>
    <xf numFmtId="44" fontId="1" fillId="0" borderId="0" xfId="1" applyNumberFormat="1" applyAlignment="1">
      <alignment horizontal="center"/>
    </xf>
    <xf numFmtId="44" fontId="1" fillId="0" borderId="0" xfId="2" applyAlignment="1">
      <alignment horizontal="center"/>
    </xf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90"/>
  <sheetViews>
    <sheetView tabSelected="1" topLeftCell="A13" workbookViewId="0">
      <selection activeCell="E28" sqref="E28"/>
    </sheetView>
  </sheetViews>
  <sheetFormatPr defaultRowHeight="15" x14ac:dyDescent="0.25"/>
  <cols>
    <col min="1" max="1" width="28" bestFit="1" customWidth="1"/>
    <col min="2" max="2" width="21.85546875" bestFit="1" customWidth="1"/>
    <col min="3" max="3" width="12.28515625" bestFit="1" customWidth="1"/>
    <col min="4" max="6" width="11.28515625" bestFit="1" customWidth="1"/>
    <col min="7" max="7" width="12.5703125" bestFit="1" customWidth="1"/>
    <col min="8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3" max="14" width="11.28515625" bestFit="1" customWidth="1"/>
    <col min="15" max="15" width="12.28515625" bestFit="1" customWidth="1"/>
  </cols>
  <sheetData>
    <row r="9" spans="1:3" x14ac:dyDescent="0.25">
      <c r="A9" s="6" t="s">
        <v>0</v>
      </c>
      <c r="B9" s="6"/>
    </row>
    <row r="10" spans="1:3" x14ac:dyDescent="0.25">
      <c r="A10" s="6"/>
      <c r="B10" s="6" t="s">
        <v>1</v>
      </c>
      <c r="C10">
        <v>17280</v>
      </c>
    </row>
    <row r="11" spans="1:3" x14ac:dyDescent="0.25">
      <c r="A11" s="6"/>
      <c r="B11" s="6" t="s">
        <v>2</v>
      </c>
    </row>
    <row r="12" spans="1:3" x14ac:dyDescent="0.25">
      <c r="A12" s="6"/>
      <c r="B12" s="6" t="s">
        <v>3</v>
      </c>
      <c r="C12" s="2"/>
    </row>
    <row r="13" spans="1:3" x14ac:dyDescent="0.25">
      <c r="A13" s="6"/>
      <c r="B13" s="6" t="s">
        <v>4</v>
      </c>
      <c r="C13" s="4"/>
    </row>
    <row r="14" spans="1:3" x14ac:dyDescent="0.25">
      <c r="A14" s="6"/>
      <c r="B14" s="6"/>
      <c r="C14" s="4"/>
    </row>
    <row r="15" spans="1:3" x14ac:dyDescent="0.25">
      <c r="A15" s="6"/>
      <c r="B15" s="6" t="s">
        <v>5</v>
      </c>
      <c r="C15" s="4"/>
    </row>
    <row r="16" spans="1:3" x14ac:dyDescent="0.25">
      <c r="A16" s="6"/>
      <c r="B16" s="6" t="s">
        <v>6</v>
      </c>
      <c r="C16" s="4"/>
    </row>
    <row r="17" spans="1:3" x14ac:dyDescent="0.25">
      <c r="A17" s="6"/>
      <c r="B17" s="6" t="s">
        <v>7</v>
      </c>
      <c r="C17" s="4"/>
    </row>
    <row r="18" spans="1:3" x14ac:dyDescent="0.25">
      <c r="A18" s="6"/>
      <c r="B18" s="6" t="s">
        <v>8</v>
      </c>
      <c r="C18" s="3"/>
    </row>
    <row r="19" spans="1:3" x14ac:dyDescent="0.25">
      <c r="A19" s="6"/>
      <c r="B19" s="6" t="s">
        <v>9</v>
      </c>
      <c r="C19" s="3"/>
    </row>
    <row r="20" spans="1:3" x14ac:dyDescent="0.25">
      <c r="A20" s="6"/>
      <c r="B20" s="6" t="s">
        <v>10</v>
      </c>
    </row>
    <row r="21" spans="1:3" x14ac:dyDescent="0.25">
      <c r="A21" s="6"/>
      <c r="B21" s="6"/>
    </row>
    <row r="22" spans="1:3" x14ac:dyDescent="0.25">
      <c r="A22" s="6" t="s">
        <v>11</v>
      </c>
      <c r="B22" s="6"/>
      <c r="C22" s="5"/>
    </row>
    <row r="23" spans="1:3" x14ac:dyDescent="0.25">
      <c r="A23" s="6"/>
      <c r="B23" s="6" t="s">
        <v>12</v>
      </c>
      <c r="C23" s="5">
        <v>4200</v>
      </c>
    </row>
    <row r="24" spans="1:3" x14ac:dyDescent="0.25">
      <c r="A24" s="6"/>
      <c r="B24" s="6" t="s">
        <v>13</v>
      </c>
      <c r="C24" s="5"/>
    </row>
    <row r="25" spans="1:3" x14ac:dyDescent="0.25">
      <c r="A25" s="6"/>
      <c r="B25" s="6" t="s">
        <v>14</v>
      </c>
    </row>
    <row r="26" spans="1:3" x14ac:dyDescent="0.25">
      <c r="A26" s="6"/>
      <c r="B26" s="6" t="s">
        <v>15</v>
      </c>
    </row>
    <row r="27" spans="1:3" x14ac:dyDescent="0.25">
      <c r="A27" s="6"/>
      <c r="B27" s="6" t="s">
        <v>16</v>
      </c>
    </row>
    <row r="29" spans="1:3" x14ac:dyDescent="0.25">
      <c r="A29" s="6" t="s">
        <v>17</v>
      </c>
      <c r="B29" s="6"/>
    </row>
    <row r="30" spans="1:3" x14ac:dyDescent="0.25">
      <c r="A30" s="6"/>
      <c r="B30" s="6"/>
      <c r="C30" s="30">
        <f>C23+C10</f>
        <v>21480</v>
      </c>
    </row>
    <row r="31" spans="1:3" x14ac:dyDescent="0.25">
      <c r="A31" s="6"/>
      <c r="B31" s="7" t="s">
        <v>18</v>
      </c>
      <c r="C31">
        <v>8</v>
      </c>
    </row>
    <row r="32" spans="1:3" x14ac:dyDescent="0.25">
      <c r="A32" s="6"/>
      <c r="B32" s="7" t="s">
        <v>19</v>
      </c>
      <c r="C32" s="29">
        <v>0.75</v>
      </c>
    </row>
    <row r="34" spans="1:15" x14ac:dyDescent="0.25">
      <c r="A34" s="21" t="s">
        <v>56</v>
      </c>
      <c r="B34" s="21"/>
      <c r="C34" s="21"/>
      <c r="D34" s="21"/>
      <c r="E34" s="21"/>
      <c r="F34" s="21"/>
      <c r="G34" s="21"/>
      <c r="H34" s="21"/>
      <c r="I34" s="21"/>
    </row>
    <row r="35" spans="1:15" s="12" customFormat="1" x14ac:dyDescent="0.25">
      <c r="A35" s="13"/>
      <c r="B35" s="13" t="s">
        <v>51</v>
      </c>
      <c r="C35" s="11" t="s">
        <v>1</v>
      </c>
      <c r="D35" s="11" t="s">
        <v>52</v>
      </c>
      <c r="E35" s="11" t="s">
        <v>53</v>
      </c>
      <c r="F35" s="11" t="s">
        <v>54</v>
      </c>
      <c r="G35" s="11" t="s">
        <v>55</v>
      </c>
    </row>
    <row r="36" spans="1:15" s="12" customFormat="1" x14ac:dyDescent="0.25">
      <c r="A36" s="13"/>
      <c r="B36" s="13" t="s">
        <v>34</v>
      </c>
      <c r="C36" s="24">
        <f>11520</f>
        <v>11520</v>
      </c>
      <c r="D36" s="25">
        <v>3000</v>
      </c>
      <c r="E36" s="27">
        <f>120</f>
        <v>120</v>
      </c>
      <c r="F36" s="28">
        <f>E36*$C$32</f>
        <v>90</v>
      </c>
      <c r="G36" s="27">
        <f>F36*C31</f>
        <v>720</v>
      </c>
    </row>
    <row r="37" spans="1:15" s="12" customFormat="1" x14ac:dyDescent="0.25">
      <c r="A37" s="13"/>
      <c r="B37" s="13" t="s">
        <v>37</v>
      </c>
      <c r="C37" s="24">
        <f>5760</f>
        <v>5760</v>
      </c>
      <c r="D37" s="25">
        <v>1200</v>
      </c>
      <c r="E37" s="27">
        <f>60</f>
        <v>60</v>
      </c>
      <c r="F37" s="28">
        <f>E37*$C$32</f>
        <v>45</v>
      </c>
      <c r="G37" s="27">
        <f>F37*C31</f>
        <v>360</v>
      </c>
    </row>
    <row r="38" spans="1:15" s="12" customFormat="1" x14ac:dyDescent="0.25">
      <c r="A38" s="13"/>
      <c r="B38" s="13"/>
      <c r="C38" s="24"/>
      <c r="D38" s="25"/>
      <c r="F38" s="26"/>
      <c r="G38" s="27"/>
      <c r="H38" s="28"/>
    </row>
    <row r="39" spans="1:15" x14ac:dyDescent="0.25">
      <c r="A39" s="8" t="s">
        <v>20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s="9"/>
      <c r="B40" s="9"/>
      <c r="C40" s="9" t="s">
        <v>57</v>
      </c>
      <c r="D40" s="9" t="s">
        <v>58</v>
      </c>
      <c r="E40" s="9" t="s">
        <v>59</v>
      </c>
      <c r="F40" s="9" t="s">
        <v>60</v>
      </c>
      <c r="G40" s="9" t="s">
        <v>61</v>
      </c>
      <c r="H40" s="9" t="s">
        <v>62</v>
      </c>
      <c r="I40" s="9" t="s">
        <v>63</v>
      </c>
      <c r="J40" s="9" t="s">
        <v>64</v>
      </c>
      <c r="K40" s="9" t="s">
        <v>65</v>
      </c>
      <c r="L40" s="9" t="s">
        <v>66</v>
      </c>
      <c r="M40" s="9" t="s">
        <v>67</v>
      </c>
      <c r="N40" s="9" t="s">
        <v>68</v>
      </c>
      <c r="O40" s="9" t="s">
        <v>33</v>
      </c>
    </row>
    <row r="41" spans="1:15" x14ac:dyDescent="0.25">
      <c r="A41" s="8"/>
      <c r="B41" s="8" t="s">
        <v>34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0">
        <v>1</v>
      </c>
    </row>
    <row r="42" spans="1:15" x14ac:dyDescent="0.25">
      <c r="A42" s="8"/>
      <c r="B42" s="8" t="s">
        <v>35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0">
        <v>0</v>
      </c>
    </row>
    <row r="43" spans="1:15" x14ac:dyDescent="0.25">
      <c r="A43" s="8"/>
      <c r="B43" s="8" t="s">
        <v>36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0">
        <v>0</v>
      </c>
    </row>
    <row r="44" spans="1:15" x14ac:dyDescent="0.25">
      <c r="A44" s="8"/>
      <c r="B44" s="8" t="s">
        <v>37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0">
        <v>2</v>
      </c>
    </row>
    <row r="45" spans="1:15" x14ac:dyDescent="0.25">
      <c r="A45" s="8"/>
      <c r="B45" s="8" t="s">
        <v>38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0">
        <v>0</v>
      </c>
    </row>
    <row r="46" spans="1:15" x14ac:dyDescent="0.25">
      <c r="A46" s="8"/>
      <c r="B46" s="8" t="s">
        <v>39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0">
        <v>0</v>
      </c>
    </row>
    <row r="47" spans="1:15" x14ac:dyDescent="0.25">
      <c r="A47" s="8"/>
      <c r="B47" s="8" t="s">
        <v>40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0">
        <v>0</v>
      </c>
    </row>
    <row r="48" spans="1:15" x14ac:dyDescent="0.25">
      <c r="A48" s="8"/>
      <c r="B48" s="8" t="s">
        <v>41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0">
        <v>0</v>
      </c>
    </row>
    <row r="49" spans="1:15" x14ac:dyDescent="0.25">
      <c r="A49" s="8"/>
      <c r="B49" s="8" t="s">
        <v>42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0">
        <v>0</v>
      </c>
    </row>
    <row r="50" spans="1:15" x14ac:dyDescent="0.25">
      <c r="A50" s="8"/>
      <c r="B50" s="8" t="s">
        <v>43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0">
        <v>0</v>
      </c>
    </row>
    <row r="51" spans="1:15" x14ac:dyDescent="0.25">
      <c r="A51" s="8"/>
      <c r="B51" s="8" t="s">
        <v>44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0">
        <v>0</v>
      </c>
    </row>
    <row r="52" spans="1:15" x14ac:dyDescent="0.25">
      <c r="A52" s="8"/>
      <c r="B52" s="8" t="s">
        <v>45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0">
        <v>0</v>
      </c>
    </row>
    <row r="53" spans="1:15" x14ac:dyDescent="0.25">
      <c r="A53" s="8"/>
      <c r="B53" s="8" t="s">
        <v>46</v>
      </c>
      <c r="C53" s="10">
        <v>3</v>
      </c>
      <c r="D53" s="10">
        <v>3</v>
      </c>
      <c r="E53" s="10">
        <v>3</v>
      </c>
      <c r="F53" s="10">
        <v>3</v>
      </c>
      <c r="G53" s="10">
        <v>3</v>
      </c>
      <c r="H53" s="10">
        <v>3</v>
      </c>
      <c r="I53" s="10">
        <v>3</v>
      </c>
      <c r="J53" s="10">
        <v>3</v>
      </c>
      <c r="K53" s="10">
        <v>3</v>
      </c>
      <c r="L53" s="10">
        <v>3</v>
      </c>
      <c r="M53" s="10">
        <v>3</v>
      </c>
      <c r="N53" s="10">
        <v>3</v>
      </c>
      <c r="O53" s="10">
        <v>3</v>
      </c>
    </row>
    <row r="54" spans="1:15" x14ac:dyDescent="0.25">
      <c r="A54" s="8"/>
      <c r="B54" s="8" t="s">
        <v>47</v>
      </c>
      <c r="C54" s="10">
        <v>3</v>
      </c>
      <c r="D54" s="10">
        <v>3</v>
      </c>
      <c r="E54" s="10">
        <v>3</v>
      </c>
      <c r="F54" s="10">
        <v>3</v>
      </c>
      <c r="G54" s="10">
        <v>3</v>
      </c>
      <c r="H54" s="10">
        <v>3</v>
      </c>
      <c r="I54" s="10">
        <v>3</v>
      </c>
      <c r="J54" s="10">
        <v>3</v>
      </c>
      <c r="K54" s="10">
        <v>3</v>
      </c>
      <c r="L54" s="10">
        <v>3</v>
      </c>
      <c r="M54" s="10">
        <v>3</v>
      </c>
      <c r="N54" s="10">
        <v>3</v>
      </c>
      <c r="O54" s="10">
        <v>3</v>
      </c>
    </row>
    <row r="57" spans="1:15" x14ac:dyDescent="0.25">
      <c r="A57" s="14" t="s">
        <v>48</v>
      </c>
      <c r="B57" s="15"/>
      <c r="C57" s="15" t="s">
        <v>57</v>
      </c>
      <c r="D57" s="15" t="s">
        <v>58</v>
      </c>
      <c r="E57" s="15" t="s">
        <v>59</v>
      </c>
      <c r="F57" s="15" t="s">
        <v>60</v>
      </c>
      <c r="G57" s="15" t="s">
        <v>61</v>
      </c>
      <c r="H57" s="15" t="s">
        <v>62</v>
      </c>
      <c r="I57" s="15" t="s">
        <v>63</v>
      </c>
      <c r="J57" s="15" t="s">
        <v>64</v>
      </c>
      <c r="K57" s="15" t="s">
        <v>65</v>
      </c>
      <c r="L57" s="15" t="s">
        <v>66</v>
      </c>
      <c r="M57" s="15" t="s">
        <v>67</v>
      </c>
      <c r="N57" s="15" t="s">
        <v>68</v>
      </c>
      <c r="O57" s="15" t="s">
        <v>33</v>
      </c>
    </row>
    <row r="58" spans="1:15" x14ac:dyDescent="0.25">
      <c r="A58" s="14"/>
      <c r="B58" s="14"/>
      <c r="C58" s="16">
        <v>150</v>
      </c>
      <c r="D58" s="16">
        <v>150</v>
      </c>
      <c r="E58" s="16">
        <v>150</v>
      </c>
      <c r="F58" s="22">
        <v>150</v>
      </c>
      <c r="G58" s="22">
        <v>150</v>
      </c>
      <c r="H58" s="22">
        <v>150</v>
      </c>
      <c r="I58" s="22">
        <v>150</v>
      </c>
      <c r="J58" s="22">
        <v>150</v>
      </c>
      <c r="K58" s="22">
        <v>150</v>
      </c>
      <c r="L58" s="22">
        <v>150</v>
      </c>
      <c r="M58" s="22">
        <v>150</v>
      </c>
      <c r="N58" s="22">
        <v>150</v>
      </c>
      <c r="O58" s="22">
        <v>150</v>
      </c>
    </row>
    <row r="60" spans="1:15" x14ac:dyDescent="0.25">
      <c r="A60" s="17" t="s">
        <v>49</v>
      </c>
      <c r="B60" s="1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1:15" x14ac:dyDescent="0.25">
      <c r="A61" s="18"/>
      <c r="B61" s="18"/>
      <c r="C61" s="18" t="s">
        <v>57</v>
      </c>
      <c r="D61" s="18" t="s">
        <v>58</v>
      </c>
      <c r="E61" s="18" t="s">
        <v>59</v>
      </c>
      <c r="F61" s="18" t="s">
        <v>60</v>
      </c>
      <c r="G61" s="18" t="s">
        <v>61</v>
      </c>
      <c r="H61" s="18" t="s">
        <v>62</v>
      </c>
      <c r="I61" s="18" t="s">
        <v>63</v>
      </c>
      <c r="J61" s="18" t="s">
        <v>64</v>
      </c>
      <c r="K61" s="18" t="s">
        <v>65</v>
      </c>
      <c r="L61" s="18" t="s">
        <v>66</v>
      </c>
      <c r="M61" s="18" t="s">
        <v>67</v>
      </c>
      <c r="N61" s="18" t="s">
        <v>68</v>
      </c>
      <c r="O61" s="18" t="s">
        <v>33</v>
      </c>
    </row>
    <row r="62" spans="1:15" x14ac:dyDescent="0.25">
      <c r="A62" s="17"/>
      <c r="B62" s="17" t="s">
        <v>34</v>
      </c>
      <c r="C62" s="20">
        <v>960</v>
      </c>
      <c r="D62" s="23">
        <v>960</v>
      </c>
      <c r="E62" s="23">
        <v>960</v>
      </c>
      <c r="F62" s="23">
        <v>960</v>
      </c>
      <c r="G62" s="23">
        <v>960</v>
      </c>
      <c r="H62" s="23">
        <v>960</v>
      </c>
      <c r="I62" s="23">
        <v>960</v>
      </c>
      <c r="J62" s="23">
        <v>960</v>
      </c>
      <c r="K62" s="23">
        <v>960</v>
      </c>
      <c r="L62" s="23">
        <v>960</v>
      </c>
      <c r="M62" s="23">
        <v>960</v>
      </c>
      <c r="N62" s="23">
        <v>960</v>
      </c>
      <c r="O62" s="23">
        <v>11520</v>
      </c>
    </row>
    <row r="63" spans="1:15" x14ac:dyDescent="0.25">
      <c r="A63" s="17"/>
      <c r="B63" s="17" t="s">
        <v>35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</row>
    <row r="64" spans="1:15" x14ac:dyDescent="0.25">
      <c r="A64" s="17"/>
      <c r="B64" s="17" t="s">
        <v>36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</row>
    <row r="65" spans="1:15" x14ac:dyDescent="0.25">
      <c r="A65" s="17"/>
      <c r="B65" s="17" t="s">
        <v>37</v>
      </c>
      <c r="C65" s="20">
        <v>480</v>
      </c>
      <c r="D65" s="23">
        <v>480</v>
      </c>
      <c r="E65" s="23">
        <v>480</v>
      </c>
      <c r="F65" s="23">
        <v>480</v>
      </c>
      <c r="G65" s="23">
        <v>480</v>
      </c>
      <c r="H65" s="23">
        <v>480</v>
      </c>
      <c r="I65" s="23">
        <v>480</v>
      </c>
      <c r="J65" s="23">
        <v>480</v>
      </c>
      <c r="K65" s="23">
        <v>480</v>
      </c>
      <c r="L65" s="23">
        <v>480</v>
      </c>
      <c r="M65" s="23">
        <v>480</v>
      </c>
      <c r="N65" s="23">
        <v>480</v>
      </c>
      <c r="O65" s="20">
        <f>480*12</f>
        <v>5760</v>
      </c>
    </row>
    <row r="66" spans="1:15" x14ac:dyDescent="0.25">
      <c r="A66" s="17"/>
      <c r="B66" s="17" t="s">
        <v>38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</row>
    <row r="67" spans="1:15" x14ac:dyDescent="0.25">
      <c r="A67" s="17"/>
      <c r="B67" s="17" t="s">
        <v>39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</row>
    <row r="68" spans="1:15" x14ac:dyDescent="0.25">
      <c r="A68" s="17"/>
      <c r="B68" s="17" t="s">
        <v>40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</row>
    <row r="69" spans="1:15" x14ac:dyDescent="0.25">
      <c r="A69" s="17"/>
      <c r="B69" s="17" t="s">
        <v>41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</row>
    <row r="70" spans="1:15" x14ac:dyDescent="0.25">
      <c r="A70" s="17"/>
      <c r="B70" s="17" t="s">
        <v>42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</row>
    <row r="71" spans="1:15" x14ac:dyDescent="0.25">
      <c r="A71" s="17"/>
      <c r="B71" s="17" t="s">
        <v>43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</row>
    <row r="72" spans="1:15" x14ac:dyDescent="0.25">
      <c r="A72" s="17"/>
      <c r="B72" s="17" t="s">
        <v>44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</row>
    <row r="73" spans="1:15" x14ac:dyDescent="0.25">
      <c r="A73" s="17"/>
      <c r="B73" s="17" t="s">
        <v>45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</row>
    <row r="74" spans="1:15" x14ac:dyDescent="0.25">
      <c r="A74" s="17"/>
      <c r="B74" s="17" t="s">
        <v>50</v>
      </c>
      <c r="C74" s="20">
        <f>C62+C65</f>
        <v>1440</v>
      </c>
      <c r="D74" s="23">
        <f t="shared" ref="D74:O74" si="0">D62+D65</f>
        <v>1440</v>
      </c>
      <c r="E74" s="23">
        <f t="shared" si="0"/>
        <v>1440</v>
      </c>
      <c r="F74" s="23">
        <f t="shared" si="0"/>
        <v>1440</v>
      </c>
      <c r="G74" s="23">
        <f t="shared" si="0"/>
        <v>1440</v>
      </c>
      <c r="H74" s="23">
        <f t="shared" si="0"/>
        <v>1440</v>
      </c>
      <c r="I74" s="23">
        <f t="shared" si="0"/>
        <v>1440</v>
      </c>
      <c r="J74" s="23">
        <f t="shared" si="0"/>
        <v>1440</v>
      </c>
      <c r="K74" s="23">
        <f t="shared" si="0"/>
        <v>1440</v>
      </c>
      <c r="L74" s="23">
        <f t="shared" si="0"/>
        <v>1440</v>
      </c>
      <c r="M74" s="23">
        <f t="shared" si="0"/>
        <v>1440</v>
      </c>
      <c r="N74" s="23">
        <f t="shared" si="0"/>
        <v>1440</v>
      </c>
      <c r="O74" s="23">
        <f t="shared" si="0"/>
        <v>17280</v>
      </c>
    </row>
    <row r="75" spans="1:15" x14ac:dyDescent="0.25">
      <c r="A75" s="31"/>
      <c r="B75" s="31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 x14ac:dyDescent="0.25">
      <c r="A76" t="s">
        <v>70</v>
      </c>
    </row>
    <row r="77" spans="1:15" x14ac:dyDescent="0.25">
      <c r="B77" s="32"/>
      <c r="C77" s="32" t="s">
        <v>21</v>
      </c>
      <c r="D77" s="32" t="s">
        <v>22</v>
      </c>
      <c r="E77" s="32" t="s">
        <v>23</v>
      </c>
      <c r="F77" s="32" t="s">
        <v>24</v>
      </c>
      <c r="G77" s="32" t="s">
        <v>25</v>
      </c>
      <c r="H77" s="32" t="s">
        <v>26</v>
      </c>
      <c r="I77" s="32" t="s">
        <v>27</v>
      </c>
      <c r="J77" s="32" t="s">
        <v>28</v>
      </c>
      <c r="K77" s="32" t="s">
        <v>29</v>
      </c>
      <c r="L77" s="32" t="s">
        <v>30</v>
      </c>
      <c r="M77" s="32" t="s">
        <v>31</v>
      </c>
      <c r="N77" s="32" t="s">
        <v>32</v>
      </c>
      <c r="O77" s="32" t="s">
        <v>33</v>
      </c>
    </row>
    <row r="78" spans="1:15" x14ac:dyDescent="0.25">
      <c r="B78" s="31" t="s">
        <v>34</v>
      </c>
      <c r="C78" s="34">
        <v>250</v>
      </c>
      <c r="D78" s="34">
        <v>250</v>
      </c>
      <c r="E78" s="34">
        <v>250</v>
      </c>
      <c r="F78" s="34">
        <v>250</v>
      </c>
      <c r="G78" s="34">
        <v>250</v>
      </c>
      <c r="H78" s="34">
        <v>250</v>
      </c>
      <c r="I78" s="34">
        <v>250</v>
      </c>
      <c r="J78" s="34">
        <v>250</v>
      </c>
      <c r="K78" s="34">
        <v>250</v>
      </c>
      <c r="L78" s="34">
        <v>250</v>
      </c>
      <c r="M78" s="34">
        <v>250</v>
      </c>
      <c r="N78" s="34">
        <v>250</v>
      </c>
      <c r="O78" s="34">
        <f>250*12</f>
        <v>3000</v>
      </c>
    </row>
    <row r="79" spans="1:15" x14ac:dyDescent="0.25">
      <c r="B79" s="31" t="s">
        <v>35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</row>
    <row r="80" spans="1:15" x14ac:dyDescent="0.25">
      <c r="B80" s="31" t="s">
        <v>36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</row>
    <row r="81" spans="2:15" x14ac:dyDescent="0.25">
      <c r="B81" s="31" t="s">
        <v>37</v>
      </c>
      <c r="C81" s="34">
        <v>100</v>
      </c>
      <c r="D81" s="34">
        <v>100</v>
      </c>
      <c r="E81" s="34">
        <v>100</v>
      </c>
      <c r="F81" s="34">
        <v>100</v>
      </c>
      <c r="G81" s="34">
        <v>100</v>
      </c>
      <c r="H81" s="34">
        <v>100</v>
      </c>
      <c r="I81" s="34">
        <v>100</v>
      </c>
      <c r="J81" s="34">
        <v>100</v>
      </c>
      <c r="K81" s="34">
        <v>100</v>
      </c>
      <c r="L81" s="34">
        <v>100</v>
      </c>
      <c r="M81" s="34">
        <v>100</v>
      </c>
      <c r="N81" s="34">
        <v>100</v>
      </c>
      <c r="O81" s="34">
        <v>1200</v>
      </c>
    </row>
    <row r="82" spans="2:15" x14ac:dyDescent="0.25">
      <c r="B82" s="31" t="s">
        <v>38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</row>
    <row r="83" spans="2:15" x14ac:dyDescent="0.25">
      <c r="B83" s="31" t="s">
        <v>39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</row>
    <row r="84" spans="2:15" x14ac:dyDescent="0.25">
      <c r="B84" s="31" t="s">
        <v>40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</row>
    <row r="85" spans="2:15" x14ac:dyDescent="0.25">
      <c r="B85" s="31" t="s">
        <v>41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</row>
    <row r="86" spans="2:15" x14ac:dyDescent="0.25">
      <c r="B86" s="31" t="s">
        <v>42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</row>
    <row r="87" spans="2:15" x14ac:dyDescent="0.25">
      <c r="B87" s="31" t="s">
        <v>43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</row>
    <row r="88" spans="2:15" x14ac:dyDescent="0.25">
      <c r="B88" s="31" t="s">
        <v>44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</row>
    <row r="89" spans="2:15" x14ac:dyDescent="0.25">
      <c r="B89" s="31" t="s">
        <v>45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</row>
    <row r="90" spans="2:15" x14ac:dyDescent="0.25">
      <c r="B90" s="31" t="s">
        <v>69</v>
      </c>
      <c r="C90" s="34">
        <f>SUM(C78+C81)</f>
        <v>350</v>
      </c>
      <c r="D90" s="34">
        <f t="shared" ref="D90:O90" si="1">SUM(D78+D81)</f>
        <v>350</v>
      </c>
      <c r="E90" s="34">
        <f t="shared" si="1"/>
        <v>350</v>
      </c>
      <c r="F90" s="34">
        <f t="shared" si="1"/>
        <v>350</v>
      </c>
      <c r="G90" s="34">
        <f t="shared" si="1"/>
        <v>350</v>
      </c>
      <c r="H90" s="34">
        <f t="shared" si="1"/>
        <v>350</v>
      </c>
      <c r="I90" s="34">
        <f t="shared" si="1"/>
        <v>350</v>
      </c>
      <c r="J90" s="34">
        <f t="shared" si="1"/>
        <v>350</v>
      </c>
      <c r="K90" s="34">
        <f t="shared" si="1"/>
        <v>350</v>
      </c>
      <c r="L90" s="34">
        <f t="shared" si="1"/>
        <v>350</v>
      </c>
      <c r="M90" s="34">
        <f t="shared" si="1"/>
        <v>350</v>
      </c>
      <c r="N90" s="34">
        <f t="shared" si="1"/>
        <v>350</v>
      </c>
      <c r="O90" s="34">
        <f t="shared" si="1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Kasim</dc:creator>
  <cp:lastModifiedBy>Kasim</cp:lastModifiedBy>
  <dcterms:created xsi:type="dcterms:W3CDTF">2012-03-29T22:47:46Z</dcterms:created>
  <dcterms:modified xsi:type="dcterms:W3CDTF">2012-03-29T23:32:50Z</dcterms:modified>
</cp:coreProperties>
</file>