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Bull's eye" sheetId="5" r:id="rId1"/>
    <sheet name="Peoject management" sheetId="1" r:id="rId2"/>
    <sheet name="Release 1" sheetId="2" r:id="rId3"/>
    <sheet name="Release 2" sheetId="3" r:id="rId4"/>
    <sheet name="Release 3" sheetId="4" r:id="rId5"/>
  </sheets>
  <calcPr calcId="124519"/>
</workbook>
</file>

<file path=xl/calcChain.xml><?xml version="1.0" encoding="utf-8"?>
<calcChain xmlns="http://schemas.openxmlformats.org/spreadsheetml/2006/main">
  <c r="I4" i="5"/>
  <c r="I5"/>
  <c r="I6"/>
  <c r="I7"/>
  <c r="I3"/>
  <c r="H3"/>
  <c r="H4"/>
  <c r="H5"/>
  <c r="H6"/>
  <c r="H7"/>
  <c r="C11" i="2"/>
  <c r="D11"/>
  <c r="E11"/>
  <c r="F11"/>
  <c r="G11"/>
  <c r="H11"/>
  <c r="I11"/>
  <c r="J11"/>
  <c r="K11"/>
  <c r="L11"/>
  <c r="M11"/>
  <c r="N11"/>
  <c r="O11"/>
  <c r="B11"/>
  <c r="C11" i="3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B11"/>
  <c r="C11" i="4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B10"/>
  <c r="C10" i="3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B10"/>
  <c r="C10" i="2"/>
  <c r="D10"/>
  <c r="E10"/>
  <c r="F10"/>
  <c r="G10"/>
  <c r="H10"/>
  <c r="I10"/>
  <c r="J10"/>
  <c r="K10"/>
  <c r="L10"/>
  <c r="M10"/>
  <c r="N10"/>
  <c r="O10"/>
  <c r="B10"/>
  <c r="C9" i="4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B9"/>
  <c r="C9" i="3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B9"/>
  <c r="B8"/>
  <c r="C8" i="2"/>
  <c r="D8"/>
  <c r="E8"/>
  <c r="F8"/>
  <c r="G8"/>
  <c r="H8"/>
  <c r="I8"/>
  <c r="J8"/>
  <c r="K8"/>
  <c r="L8"/>
  <c r="M8"/>
  <c r="N8"/>
  <c r="O8"/>
  <c r="C9"/>
  <c r="D9"/>
  <c r="E9"/>
  <c r="F9"/>
  <c r="G9"/>
  <c r="H9"/>
  <c r="I9"/>
  <c r="J9"/>
  <c r="K9"/>
  <c r="L9"/>
  <c r="M9"/>
  <c r="N9"/>
  <c r="O9"/>
  <c r="B9"/>
  <c r="B8"/>
  <c r="C9" i="1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B9"/>
  <c r="B8"/>
  <c r="G4" i="5"/>
  <c r="G5"/>
  <c r="G6"/>
  <c r="G7"/>
  <c r="G8"/>
  <c r="G3"/>
  <c r="F4"/>
  <c r="F5"/>
  <c r="F6"/>
  <c r="F7"/>
  <c r="F8"/>
  <c r="F3"/>
</calcChain>
</file>

<file path=xl/sharedStrings.xml><?xml version="1.0" encoding="utf-8"?>
<sst xmlns="http://schemas.openxmlformats.org/spreadsheetml/2006/main" count="143" uniqueCount="50">
  <si>
    <t>Setup and Project Management</t>
  </si>
  <si>
    <t>Weeks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</si>
  <si>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</si>
  <si>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</si>
  <si>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</si>
  <si>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</si>
  <si>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</si>
  <si>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</si>
  <si>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</si>
  <si>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</si>
  <si>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</si>
  <si>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</si>
  <si>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</si>
  <si>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</si>
  <si>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</si>
  <si>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</si>
  <si>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</si>
  <si>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</si>
  <si>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</si>
  <si>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</si>
  <si>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</si>
  <si>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</si>
  <si>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</si>
  <si>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</si>
  <si>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</si>
  <si>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</si>
  <si>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</si>
  <si>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</si>
  <si>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</si>
  <si>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</si>
  <si>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Total</t>
  </si>
  <si>
    <t>BCWS</t>
  </si>
  <si>
    <t>BCWP</t>
  </si>
  <si>
    <t>ACWP</t>
  </si>
  <si>
    <t>Release 1 - Deliver GUI &amp; User Documentation</t>
  </si>
  <si>
    <t>Release 2 - Deliver Online Product</t>
  </si>
  <si>
    <t>Release 3 - Deliver Offline Product</t>
  </si>
  <si>
    <t>Through Week 28</t>
  </si>
  <si>
    <t>Project Data</t>
  </si>
  <si>
    <t xml:space="preserve">   Setup and Project Management</t>
  </si>
  <si>
    <t xml:space="preserve">   Release 1 - Deliver GUI &amp; User Documentation</t>
  </si>
  <si>
    <t xml:space="preserve">   Release 2 - Deliver Online Product</t>
  </si>
  <si>
    <t xml:space="preserve">   Release 3 - Deliver Offline Product</t>
  </si>
  <si>
    <t xml:space="preserve">   Release 4 - Deliver Final Product</t>
  </si>
  <si>
    <t>CV</t>
  </si>
  <si>
    <t>SV</t>
  </si>
  <si>
    <t>CPI</t>
  </si>
  <si>
    <t>SPI</t>
  </si>
  <si>
    <t>Note</t>
  </si>
  <si>
    <t>Project is late</t>
  </si>
</sst>
</file>

<file path=xl/styles.xml><?xml version="1.0" encoding="utf-8"?>
<styleSheet xmlns="http://schemas.openxmlformats.org/spreadsheetml/2006/main">
  <numFmts count="1">
    <numFmt numFmtId="7" formatCode="&quot;$&quot;#,##0.00_);\(&quot;$&quot;#,##0.00\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2" fontId="4" fillId="0" borderId="0" xfId="0" applyNumberFormat="1" applyFont="1"/>
    <xf numFmtId="2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center"/>
    </xf>
    <xf numFmtId="2" fontId="4" fillId="0" borderId="1" xfId="0" applyNumberFormat="1" applyFont="1" applyBorder="1"/>
    <xf numFmtId="2" fontId="0" fillId="0" borderId="1" xfId="0" applyNumberForma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7" fontId="0" fillId="0" borderId="1" xfId="0" applyNumberFormat="1" applyBorder="1" applyAlignment="1">
      <alignment horizontal="center"/>
    </xf>
    <xf numFmtId="7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7553174705620814E-2"/>
          <c:y val="5.1400554097404488E-2"/>
          <c:w val="0.81416990089353569"/>
          <c:h val="0.79822506561679785"/>
        </c:manualLayout>
      </c:layout>
      <c:lineChart>
        <c:grouping val="standard"/>
        <c:ser>
          <c:idx val="0"/>
          <c:order val="0"/>
          <c:tx>
            <c:v>BCWS</c:v>
          </c:tx>
          <c:val>
            <c:numRef>
              <c:f>'Peoject management'!$B$4:$AC$4</c:f>
              <c:numCache>
                <c:formatCode>0.00</c:formatCode>
                <c:ptCount val="28"/>
                <c:pt idx="0">
                  <c:v>364</c:v>
                </c:pt>
                <c:pt idx="1">
                  <c:v>596</c:v>
                </c:pt>
                <c:pt idx="2">
                  <c:v>620</c:v>
                </c:pt>
                <c:pt idx="3">
                  <c:v>640</c:v>
                </c:pt>
                <c:pt idx="4">
                  <c:v>660</c:v>
                </c:pt>
                <c:pt idx="5">
                  <c:v>680</c:v>
                </c:pt>
                <c:pt idx="6">
                  <c:v>700</c:v>
                </c:pt>
                <c:pt idx="7">
                  <c:v>720</c:v>
                </c:pt>
                <c:pt idx="8">
                  <c:v>740</c:v>
                </c:pt>
                <c:pt idx="9">
                  <c:v>760</c:v>
                </c:pt>
                <c:pt idx="10">
                  <c:v>780</c:v>
                </c:pt>
                <c:pt idx="11">
                  <c:v>800</c:v>
                </c:pt>
                <c:pt idx="12">
                  <c:v>820</c:v>
                </c:pt>
                <c:pt idx="13">
                  <c:v>840</c:v>
                </c:pt>
                <c:pt idx="14">
                  <c:v>860</c:v>
                </c:pt>
                <c:pt idx="15">
                  <c:v>880</c:v>
                </c:pt>
                <c:pt idx="16">
                  <c:v>900</c:v>
                </c:pt>
                <c:pt idx="17">
                  <c:v>920</c:v>
                </c:pt>
                <c:pt idx="18">
                  <c:v>940</c:v>
                </c:pt>
                <c:pt idx="19">
                  <c:v>960</c:v>
                </c:pt>
                <c:pt idx="20">
                  <c:v>980</c:v>
                </c:pt>
                <c:pt idx="21">
                  <c:v>1000</c:v>
                </c:pt>
                <c:pt idx="22">
                  <c:v>1020</c:v>
                </c:pt>
                <c:pt idx="23">
                  <c:v>1040</c:v>
                </c:pt>
                <c:pt idx="24">
                  <c:v>1060</c:v>
                </c:pt>
                <c:pt idx="25">
                  <c:v>1080</c:v>
                </c:pt>
                <c:pt idx="26">
                  <c:v>1100</c:v>
                </c:pt>
                <c:pt idx="27">
                  <c:v>1120</c:v>
                </c:pt>
              </c:numCache>
            </c:numRef>
          </c:val>
        </c:ser>
        <c:ser>
          <c:idx val="1"/>
          <c:order val="1"/>
          <c:tx>
            <c:v>BCWP</c:v>
          </c:tx>
          <c:val>
            <c:numRef>
              <c:f>'Peoject management'!$B$5:$AC$5</c:f>
              <c:numCache>
                <c:formatCode>0.00</c:formatCode>
                <c:ptCount val="28"/>
                <c:pt idx="0">
                  <c:v>311.98</c:v>
                </c:pt>
                <c:pt idx="1">
                  <c:v>596</c:v>
                </c:pt>
                <c:pt idx="2">
                  <c:v>620</c:v>
                </c:pt>
                <c:pt idx="3">
                  <c:v>640</c:v>
                </c:pt>
                <c:pt idx="4">
                  <c:v>660</c:v>
                </c:pt>
                <c:pt idx="5">
                  <c:v>680</c:v>
                </c:pt>
                <c:pt idx="6">
                  <c:v>700</c:v>
                </c:pt>
                <c:pt idx="7">
                  <c:v>720</c:v>
                </c:pt>
                <c:pt idx="8">
                  <c:v>740</c:v>
                </c:pt>
                <c:pt idx="9">
                  <c:v>760</c:v>
                </c:pt>
                <c:pt idx="10">
                  <c:v>780</c:v>
                </c:pt>
                <c:pt idx="11">
                  <c:v>800</c:v>
                </c:pt>
                <c:pt idx="12">
                  <c:v>820</c:v>
                </c:pt>
                <c:pt idx="13">
                  <c:v>840</c:v>
                </c:pt>
                <c:pt idx="14">
                  <c:v>860</c:v>
                </c:pt>
                <c:pt idx="15">
                  <c:v>880</c:v>
                </c:pt>
                <c:pt idx="16">
                  <c:v>900</c:v>
                </c:pt>
                <c:pt idx="17">
                  <c:v>920</c:v>
                </c:pt>
                <c:pt idx="18">
                  <c:v>940</c:v>
                </c:pt>
                <c:pt idx="19">
                  <c:v>960</c:v>
                </c:pt>
                <c:pt idx="20">
                  <c:v>980</c:v>
                </c:pt>
                <c:pt idx="21">
                  <c:v>1000</c:v>
                </c:pt>
                <c:pt idx="22">
                  <c:v>1020</c:v>
                </c:pt>
                <c:pt idx="23">
                  <c:v>1040</c:v>
                </c:pt>
                <c:pt idx="24">
                  <c:v>1060</c:v>
                </c:pt>
                <c:pt idx="25">
                  <c:v>1080</c:v>
                </c:pt>
                <c:pt idx="26">
                  <c:v>1100</c:v>
                </c:pt>
                <c:pt idx="27">
                  <c:v>1120</c:v>
                </c:pt>
              </c:numCache>
            </c:numRef>
          </c:val>
        </c:ser>
        <c:ser>
          <c:idx val="2"/>
          <c:order val="2"/>
          <c:tx>
            <c:v>ACWP</c:v>
          </c:tx>
          <c:val>
            <c:numRef>
              <c:f>'Peoject management'!$B$6:$AC$6</c:f>
              <c:numCache>
                <c:formatCode>0.00</c:formatCode>
                <c:ptCount val="28"/>
                <c:pt idx="0">
                  <c:v>364</c:v>
                </c:pt>
                <c:pt idx="1">
                  <c:v>564</c:v>
                </c:pt>
                <c:pt idx="2">
                  <c:v>588</c:v>
                </c:pt>
                <c:pt idx="3">
                  <c:v>608</c:v>
                </c:pt>
                <c:pt idx="4">
                  <c:v>628</c:v>
                </c:pt>
                <c:pt idx="5">
                  <c:v>648</c:v>
                </c:pt>
                <c:pt idx="6">
                  <c:v>668</c:v>
                </c:pt>
                <c:pt idx="7">
                  <c:v>688</c:v>
                </c:pt>
                <c:pt idx="8">
                  <c:v>708</c:v>
                </c:pt>
                <c:pt idx="9">
                  <c:v>728</c:v>
                </c:pt>
                <c:pt idx="10">
                  <c:v>748</c:v>
                </c:pt>
                <c:pt idx="11">
                  <c:v>768</c:v>
                </c:pt>
                <c:pt idx="12">
                  <c:v>788</c:v>
                </c:pt>
                <c:pt idx="13">
                  <c:v>808</c:v>
                </c:pt>
                <c:pt idx="14">
                  <c:v>828</c:v>
                </c:pt>
                <c:pt idx="15">
                  <c:v>848</c:v>
                </c:pt>
                <c:pt idx="16">
                  <c:v>868</c:v>
                </c:pt>
                <c:pt idx="17">
                  <c:v>888</c:v>
                </c:pt>
                <c:pt idx="18">
                  <c:v>904</c:v>
                </c:pt>
                <c:pt idx="19">
                  <c:v>924</c:v>
                </c:pt>
                <c:pt idx="20">
                  <c:v>944</c:v>
                </c:pt>
                <c:pt idx="21">
                  <c:v>964</c:v>
                </c:pt>
                <c:pt idx="22">
                  <c:v>984</c:v>
                </c:pt>
                <c:pt idx="23">
                  <c:v>1004</c:v>
                </c:pt>
                <c:pt idx="24">
                  <c:v>1024</c:v>
                </c:pt>
                <c:pt idx="25">
                  <c:v>1044</c:v>
                </c:pt>
                <c:pt idx="26">
                  <c:v>1064</c:v>
                </c:pt>
                <c:pt idx="27">
                  <c:v>1084</c:v>
                </c:pt>
              </c:numCache>
            </c:numRef>
          </c:val>
        </c:ser>
        <c:marker val="1"/>
        <c:axId val="99569024"/>
        <c:axId val="99859072"/>
      </c:lineChart>
      <c:catAx>
        <c:axId val="99569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</c:title>
        <c:tickLblPos val="nextTo"/>
        <c:crossAx val="99859072"/>
        <c:crosses val="autoZero"/>
        <c:auto val="1"/>
        <c:lblAlgn val="ctr"/>
        <c:lblOffset val="100"/>
      </c:catAx>
      <c:valAx>
        <c:axId val="99859072"/>
        <c:scaling>
          <c:orientation val="minMax"/>
        </c:scaling>
        <c:axPos val="l"/>
        <c:majorGridlines/>
        <c:numFmt formatCode="0.00" sourceLinked="1"/>
        <c:tickLblPos val="nextTo"/>
        <c:crossAx val="9956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Project tracking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BCWS</c:v>
          </c:tx>
          <c:val>
            <c:numRef>
              <c:f>'Release 1'!$B$4:$O$4</c:f>
              <c:numCache>
                <c:formatCode>0.00</c:formatCode>
                <c:ptCount val="14"/>
                <c:pt idx="0">
                  <c:v>136</c:v>
                </c:pt>
                <c:pt idx="1">
                  <c:v>216</c:v>
                </c:pt>
                <c:pt idx="2">
                  <c:v>344</c:v>
                </c:pt>
                <c:pt idx="3">
                  <c:v>488</c:v>
                </c:pt>
                <c:pt idx="4">
                  <c:v>664</c:v>
                </c:pt>
                <c:pt idx="5">
                  <c:v>784</c:v>
                </c:pt>
                <c:pt idx="6">
                  <c:v>868</c:v>
                </c:pt>
                <c:pt idx="7">
                  <c:v>972</c:v>
                </c:pt>
                <c:pt idx="8">
                  <c:v>1092</c:v>
                </c:pt>
                <c:pt idx="9">
                  <c:v>1140</c:v>
                </c:pt>
                <c:pt idx="10">
                  <c:v>1180</c:v>
                </c:pt>
                <c:pt idx="11">
                  <c:v>1316</c:v>
                </c:pt>
                <c:pt idx="12">
                  <c:v>1332</c:v>
                </c:pt>
                <c:pt idx="13">
                  <c:v>1332</c:v>
                </c:pt>
              </c:numCache>
            </c:numRef>
          </c:val>
        </c:ser>
        <c:ser>
          <c:idx val="1"/>
          <c:order val="1"/>
          <c:tx>
            <c:v>BCWP</c:v>
          </c:tx>
          <c:val>
            <c:numRef>
              <c:f>'Release 1'!$B$5:$O$5</c:f>
              <c:numCache>
                <c:formatCode>0.00</c:formatCode>
                <c:ptCount val="14"/>
                <c:pt idx="0">
                  <c:v>104</c:v>
                </c:pt>
                <c:pt idx="1">
                  <c:v>184</c:v>
                </c:pt>
                <c:pt idx="2">
                  <c:v>312</c:v>
                </c:pt>
                <c:pt idx="3">
                  <c:v>444.28</c:v>
                </c:pt>
                <c:pt idx="4">
                  <c:v>568.76165999999989</c:v>
                </c:pt>
                <c:pt idx="5">
                  <c:v>718.21832999999992</c:v>
                </c:pt>
                <c:pt idx="6">
                  <c:v>819.87666000000002</c:v>
                </c:pt>
                <c:pt idx="7">
                  <c:v>936</c:v>
                </c:pt>
                <c:pt idx="8">
                  <c:v>1064.8</c:v>
                </c:pt>
                <c:pt idx="9">
                  <c:v>1136.8</c:v>
                </c:pt>
                <c:pt idx="10">
                  <c:v>1151.345</c:v>
                </c:pt>
                <c:pt idx="11">
                  <c:v>1248.8</c:v>
                </c:pt>
                <c:pt idx="12">
                  <c:v>1320.35</c:v>
                </c:pt>
                <c:pt idx="13">
                  <c:v>1332</c:v>
                </c:pt>
              </c:numCache>
            </c:numRef>
          </c:val>
        </c:ser>
        <c:ser>
          <c:idx val="2"/>
          <c:order val="2"/>
          <c:tx>
            <c:v>ACWP</c:v>
          </c:tx>
          <c:val>
            <c:numRef>
              <c:f>'Release 1'!$B$6:$O$6</c:f>
              <c:numCache>
                <c:formatCode>0.00</c:formatCode>
                <c:ptCount val="14"/>
                <c:pt idx="0">
                  <c:v>104</c:v>
                </c:pt>
                <c:pt idx="1">
                  <c:v>184</c:v>
                </c:pt>
                <c:pt idx="2">
                  <c:v>312</c:v>
                </c:pt>
                <c:pt idx="3">
                  <c:v>448</c:v>
                </c:pt>
                <c:pt idx="4">
                  <c:v>528</c:v>
                </c:pt>
                <c:pt idx="5">
                  <c:v>648</c:v>
                </c:pt>
                <c:pt idx="6">
                  <c:v>776</c:v>
                </c:pt>
                <c:pt idx="7">
                  <c:v>900</c:v>
                </c:pt>
                <c:pt idx="8">
                  <c:v>1024</c:v>
                </c:pt>
                <c:pt idx="9">
                  <c:v>1096</c:v>
                </c:pt>
                <c:pt idx="10">
                  <c:v>1108</c:v>
                </c:pt>
                <c:pt idx="11">
                  <c:v>1212</c:v>
                </c:pt>
                <c:pt idx="12">
                  <c:v>1280</c:v>
                </c:pt>
                <c:pt idx="13">
                  <c:v>1292</c:v>
                </c:pt>
              </c:numCache>
            </c:numRef>
          </c:val>
        </c:ser>
        <c:marker val="1"/>
        <c:axId val="104314752"/>
        <c:axId val="104316288"/>
      </c:lineChart>
      <c:catAx>
        <c:axId val="104314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</c:title>
        <c:tickLblPos val="nextTo"/>
        <c:crossAx val="104316288"/>
        <c:crosses val="autoZero"/>
        <c:auto val="1"/>
        <c:lblAlgn val="ctr"/>
        <c:lblOffset val="100"/>
      </c:catAx>
      <c:valAx>
        <c:axId val="104316288"/>
        <c:scaling>
          <c:orientation val="minMax"/>
        </c:scaling>
        <c:axPos val="l"/>
        <c:majorGridlines/>
        <c:numFmt formatCode="0.00" sourceLinked="1"/>
        <c:tickLblPos val="nextTo"/>
        <c:crossAx val="10431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'Release 1'!$B$8:$O$8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0.99169642857142848</c:v>
                </c:pt>
                <c:pt idx="4">
                  <c:v>1.0772001136363634</c:v>
                </c:pt>
                <c:pt idx="5">
                  <c:v>1.1083616203703703</c:v>
                </c:pt>
                <c:pt idx="6">
                  <c:v>1.056542087628866</c:v>
                </c:pt>
                <c:pt idx="7">
                  <c:v>1.04</c:v>
                </c:pt>
                <c:pt idx="8">
                  <c:v>1.03984375</c:v>
                </c:pt>
                <c:pt idx="9">
                  <c:v>1.0372262773722627</c:v>
                </c:pt>
                <c:pt idx="10">
                  <c:v>1.0391200361010831</c:v>
                </c:pt>
                <c:pt idx="11">
                  <c:v>1.0303630363036302</c:v>
                </c:pt>
                <c:pt idx="12">
                  <c:v>1.0315234375</c:v>
                </c:pt>
                <c:pt idx="13">
                  <c:v>1.0309597523219813</c:v>
                </c:pt>
              </c:numCache>
            </c:numRef>
          </c:xVal>
          <c:yVal>
            <c:numRef>
              <c:f>'Release 1'!$B$9:$O$9</c:f>
              <c:numCache>
                <c:formatCode>General</c:formatCode>
                <c:ptCount val="14"/>
                <c:pt idx="0">
                  <c:v>0.76470588235294112</c:v>
                </c:pt>
                <c:pt idx="1">
                  <c:v>0.85185185185185186</c:v>
                </c:pt>
                <c:pt idx="2">
                  <c:v>0.90697674418604646</c:v>
                </c:pt>
                <c:pt idx="3">
                  <c:v>0.91040983606557369</c:v>
                </c:pt>
                <c:pt idx="4">
                  <c:v>0.85656876506024082</c:v>
                </c:pt>
                <c:pt idx="5">
                  <c:v>0.91609480867346926</c:v>
                </c:pt>
                <c:pt idx="6">
                  <c:v>0.94455836405529958</c:v>
                </c:pt>
                <c:pt idx="7">
                  <c:v>0.96296296296296291</c:v>
                </c:pt>
                <c:pt idx="8">
                  <c:v>0.97509157509157507</c:v>
                </c:pt>
                <c:pt idx="9">
                  <c:v>0.9971929824561403</c:v>
                </c:pt>
                <c:pt idx="10">
                  <c:v>0.97571610169491529</c:v>
                </c:pt>
                <c:pt idx="11">
                  <c:v>0.94893617021276588</c:v>
                </c:pt>
                <c:pt idx="12">
                  <c:v>0.99125375375375369</c:v>
                </c:pt>
                <c:pt idx="13">
                  <c:v>1</c:v>
                </c:pt>
              </c:numCache>
            </c:numRef>
          </c:yVal>
        </c:ser>
        <c:axId val="128801024"/>
        <c:axId val="106562304"/>
      </c:scatterChart>
      <c:valAx>
        <c:axId val="128801024"/>
        <c:scaling>
          <c:orientation val="minMax"/>
          <c:max val="1.1500000000000001"/>
          <c:min val="0.85000000000000009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</c:title>
        <c:numFmt formatCode="General" sourceLinked="1"/>
        <c:tickLblPos val="nextTo"/>
        <c:crossAx val="106562304"/>
        <c:crossesAt val="1"/>
        <c:crossBetween val="midCat"/>
        <c:majorUnit val="0.05"/>
      </c:valAx>
      <c:valAx>
        <c:axId val="106562304"/>
        <c:scaling>
          <c:orientation val="minMax"/>
          <c:max val="1.25"/>
          <c:min val="0.7500000000000001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  <c:layout>
            <c:manualLayout>
              <c:xMode val="edge"/>
              <c:yMode val="edge"/>
              <c:x val="1.0465724751439037E-2"/>
              <c:y val="0.40064099679847709"/>
            </c:manualLayout>
          </c:layout>
        </c:title>
        <c:numFmt formatCode="General" sourceLinked="1"/>
        <c:tickLblPos val="nextTo"/>
        <c:crossAx val="128801024"/>
        <c:crossesAt val="1"/>
        <c:crossBetween val="midCat"/>
        <c:majorUnit val="0.05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Project tracking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BCWS</c:v>
          </c:tx>
          <c:val>
            <c:numRef>
              <c:f>'Release 2'!$B$4:$W$4</c:f>
              <c:numCache>
                <c:formatCode>0.00</c:formatCode>
                <c:ptCount val="22"/>
                <c:pt idx="0">
                  <c:v>144</c:v>
                </c:pt>
                <c:pt idx="1">
                  <c:v>346.66667000000001</c:v>
                </c:pt>
                <c:pt idx="2">
                  <c:v>501.33337</c:v>
                </c:pt>
                <c:pt idx="3">
                  <c:v>589.33340999999996</c:v>
                </c:pt>
                <c:pt idx="4">
                  <c:v>613.33343000000002</c:v>
                </c:pt>
                <c:pt idx="5">
                  <c:v>693.33349999999996</c:v>
                </c:pt>
                <c:pt idx="6">
                  <c:v>784.00019000000009</c:v>
                </c:pt>
                <c:pt idx="7">
                  <c:v>981.52852000000007</c:v>
                </c:pt>
                <c:pt idx="8">
                  <c:v>1141.5285199999998</c:v>
                </c:pt>
                <c:pt idx="9">
                  <c:v>1280.1951899999999</c:v>
                </c:pt>
                <c:pt idx="10">
                  <c:v>1360.1951899999999</c:v>
                </c:pt>
                <c:pt idx="11">
                  <c:v>1440.1951899999999</c:v>
                </c:pt>
                <c:pt idx="12">
                  <c:v>1536.1951899999999</c:v>
                </c:pt>
                <c:pt idx="13">
                  <c:v>1616.1951899999999</c:v>
                </c:pt>
                <c:pt idx="14">
                  <c:v>1696.1951899999999</c:v>
                </c:pt>
                <c:pt idx="15">
                  <c:v>1856.1951899999999</c:v>
                </c:pt>
                <c:pt idx="16">
                  <c:v>2056.1951899999999</c:v>
                </c:pt>
                <c:pt idx="17">
                  <c:v>2256.1951899999999</c:v>
                </c:pt>
                <c:pt idx="18">
                  <c:v>2408.1951899999999</c:v>
                </c:pt>
                <c:pt idx="19">
                  <c:v>2434.86186</c:v>
                </c:pt>
                <c:pt idx="20">
                  <c:v>2434.86186</c:v>
                </c:pt>
                <c:pt idx="21">
                  <c:v>2434.86186</c:v>
                </c:pt>
              </c:numCache>
            </c:numRef>
          </c:val>
        </c:ser>
        <c:ser>
          <c:idx val="1"/>
          <c:order val="1"/>
          <c:tx>
            <c:v>BCWP</c:v>
          </c:tx>
          <c:val>
            <c:numRef>
              <c:f>'Release 2'!$B$5:$W$5</c:f>
              <c:numCache>
                <c:formatCode>0.00</c:formatCode>
                <c:ptCount val="22"/>
                <c:pt idx="0">
                  <c:v>51.553330000000003</c:v>
                </c:pt>
                <c:pt idx="1">
                  <c:v>151.11000000000001</c:v>
                </c:pt>
                <c:pt idx="2">
                  <c:v>224</c:v>
                </c:pt>
                <c:pt idx="3">
                  <c:v>312</c:v>
                </c:pt>
                <c:pt idx="4">
                  <c:v>328</c:v>
                </c:pt>
                <c:pt idx="5">
                  <c:v>722.86185999999998</c:v>
                </c:pt>
                <c:pt idx="6">
                  <c:v>722.86185999999998</c:v>
                </c:pt>
                <c:pt idx="7">
                  <c:v>735.58353</c:v>
                </c:pt>
                <c:pt idx="8">
                  <c:v>759.68019000000004</c:v>
                </c:pt>
                <c:pt idx="9">
                  <c:v>890.86185999999998</c:v>
                </c:pt>
                <c:pt idx="10">
                  <c:v>972.93353000000002</c:v>
                </c:pt>
                <c:pt idx="11">
                  <c:v>1146.86186</c:v>
                </c:pt>
                <c:pt idx="12">
                  <c:v>1272.1952000000001</c:v>
                </c:pt>
                <c:pt idx="13">
                  <c:v>1349.52853</c:v>
                </c:pt>
                <c:pt idx="14">
                  <c:v>1429.52853</c:v>
                </c:pt>
                <c:pt idx="15">
                  <c:v>1509.52853</c:v>
                </c:pt>
                <c:pt idx="16">
                  <c:v>1589.52853</c:v>
                </c:pt>
                <c:pt idx="17">
                  <c:v>1669.52853</c:v>
                </c:pt>
                <c:pt idx="18">
                  <c:v>1869.52853</c:v>
                </c:pt>
                <c:pt idx="19">
                  <c:v>2069.52853</c:v>
                </c:pt>
                <c:pt idx="20">
                  <c:v>2245.52853</c:v>
                </c:pt>
                <c:pt idx="21">
                  <c:v>2434.86186</c:v>
                </c:pt>
              </c:numCache>
            </c:numRef>
          </c:val>
        </c:ser>
        <c:ser>
          <c:idx val="2"/>
          <c:order val="2"/>
          <c:tx>
            <c:v>ACWP</c:v>
          </c:tx>
          <c:val>
            <c:numRef>
              <c:f>'Release 2'!$B$6:$W$6</c:f>
              <c:numCache>
                <c:formatCode>0.00</c:formatCode>
                <c:ptCount val="22"/>
                <c:pt idx="0">
                  <c:v>48</c:v>
                </c:pt>
                <c:pt idx="1">
                  <c:v>152</c:v>
                </c:pt>
                <c:pt idx="2">
                  <c:v>224</c:v>
                </c:pt>
                <c:pt idx="3">
                  <c:v>312</c:v>
                </c:pt>
                <c:pt idx="4">
                  <c:v>328</c:v>
                </c:pt>
                <c:pt idx="5">
                  <c:v>428</c:v>
                </c:pt>
                <c:pt idx="6">
                  <c:v>428</c:v>
                </c:pt>
                <c:pt idx="7">
                  <c:v>460</c:v>
                </c:pt>
                <c:pt idx="8">
                  <c:v>500</c:v>
                </c:pt>
                <c:pt idx="9">
                  <c:v>636</c:v>
                </c:pt>
                <c:pt idx="10">
                  <c:v>712</c:v>
                </c:pt>
                <c:pt idx="11">
                  <c:v>876</c:v>
                </c:pt>
                <c:pt idx="12">
                  <c:v>1004</c:v>
                </c:pt>
                <c:pt idx="13">
                  <c:v>1080</c:v>
                </c:pt>
                <c:pt idx="14">
                  <c:v>1160</c:v>
                </c:pt>
                <c:pt idx="15">
                  <c:v>1240</c:v>
                </c:pt>
                <c:pt idx="16">
                  <c:v>1320</c:v>
                </c:pt>
                <c:pt idx="17">
                  <c:v>1400</c:v>
                </c:pt>
                <c:pt idx="18">
                  <c:v>1600</c:v>
                </c:pt>
                <c:pt idx="19">
                  <c:v>1800</c:v>
                </c:pt>
                <c:pt idx="20">
                  <c:v>1976</c:v>
                </c:pt>
                <c:pt idx="21">
                  <c:v>2164</c:v>
                </c:pt>
              </c:numCache>
            </c:numRef>
          </c:val>
        </c:ser>
        <c:marker val="1"/>
        <c:axId val="128863232"/>
        <c:axId val="133434752"/>
      </c:lineChart>
      <c:catAx>
        <c:axId val="12886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</c:title>
        <c:tickLblPos val="nextTo"/>
        <c:crossAx val="133434752"/>
        <c:crosses val="autoZero"/>
        <c:auto val="1"/>
        <c:lblAlgn val="ctr"/>
        <c:lblOffset val="100"/>
      </c:catAx>
      <c:valAx>
        <c:axId val="133434752"/>
        <c:scaling>
          <c:orientation val="minMax"/>
        </c:scaling>
        <c:axPos val="l"/>
        <c:majorGridlines/>
        <c:numFmt formatCode="0.00" sourceLinked="1"/>
        <c:tickLblPos val="nextTo"/>
        <c:crossAx val="12886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x</c:v>
          </c:tx>
          <c:spPr>
            <a:ln w="28575">
              <a:noFill/>
            </a:ln>
          </c:spPr>
          <c:xVal>
            <c:numRef>
              <c:f>'Release 2'!$B$8:$W$8</c:f>
              <c:numCache>
                <c:formatCode>General</c:formatCode>
                <c:ptCount val="22"/>
                <c:pt idx="0">
                  <c:v>1.0740277083333334</c:v>
                </c:pt>
                <c:pt idx="1">
                  <c:v>0.99414473684210536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1.6889295794392523</c:v>
                </c:pt>
                <c:pt idx="6">
                  <c:v>1.6889295794392523</c:v>
                </c:pt>
                <c:pt idx="7">
                  <c:v>1.5990946304347826</c:v>
                </c:pt>
                <c:pt idx="8">
                  <c:v>1.5193603800000002</c:v>
                </c:pt>
                <c:pt idx="9">
                  <c:v>1.4007261949685534</c:v>
                </c:pt>
                <c:pt idx="10">
                  <c:v>1.3664796769662921</c:v>
                </c:pt>
                <c:pt idx="11">
                  <c:v>1.3092030365296803</c:v>
                </c:pt>
                <c:pt idx="12">
                  <c:v>1.2671266932270917</c:v>
                </c:pt>
                <c:pt idx="13">
                  <c:v>1.2495634537037037</c:v>
                </c:pt>
                <c:pt idx="14">
                  <c:v>1.2323521810344829</c:v>
                </c:pt>
                <c:pt idx="15">
                  <c:v>1.2173617177419356</c:v>
                </c:pt>
                <c:pt idx="16">
                  <c:v>1.2041882803030304</c:v>
                </c:pt>
                <c:pt idx="17">
                  <c:v>1.1925203785714287</c:v>
                </c:pt>
                <c:pt idx="18">
                  <c:v>1.1684553312500001</c:v>
                </c:pt>
                <c:pt idx="19">
                  <c:v>1.1497380722222224</c:v>
                </c:pt>
                <c:pt idx="20">
                  <c:v>1.1364010779352227</c:v>
                </c:pt>
                <c:pt idx="21">
                  <c:v>1.1251672181146026</c:v>
                </c:pt>
              </c:numCache>
            </c:numRef>
          </c:xVal>
          <c:yVal>
            <c:numRef>
              <c:f>'Release 2'!$B$9:$W$9</c:f>
              <c:numCache>
                <c:formatCode>General</c:formatCode>
                <c:ptCount val="22"/>
                <c:pt idx="0">
                  <c:v>0.35800923611111113</c:v>
                </c:pt>
                <c:pt idx="1">
                  <c:v>0.43589422657794014</c:v>
                </c:pt>
                <c:pt idx="2">
                  <c:v>0.44680847795948631</c:v>
                </c:pt>
                <c:pt idx="3">
                  <c:v>0.52941169583445136</c:v>
                </c:pt>
                <c:pt idx="4">
                  <c:v>0.53478252440927598</c:v>
                </c:pt>
                <c:pt idx="5">
                  <c:v>1.0425889705314975</c:v>
                </c:pt>
                <c:pt idx="6">
                  <c:v>0.92201745512332067</c:v>
                </c:pt>
                <c:pt idx="7">
                  <c:v>0.74942654748330695</c:v>
                </c:pt>
                <c:pt idx="8">
                  <c:v>0.66549383277782681</c:v>
                </c:pt>
                <c:pt idx="9">
                  <c:v>0.69587971190549469</c:v>
                </c:pt>
                <c:pt idx="10">
                  <c:v>0.71528964162856667</c:v>
                </c:pt>
                <c:pt idx="11">
                  <c:v>0.79632390662268493</c:v>
                </c:pt>
                <c:pt idx="12">
                  <c:v>0.82814684506335434</c:v>
                </c:pt>
                <c:pt idx="13">
                  <c:v>0.83500343173277236</c:v>
                </c:pt>
                <c:pt idx="14">
                  <c:v>0.84278539311268774</c:v>
                </c:pt>
                <c:pt idx="15">
                  <c:v>0.81323803559689223</c:v>
                </c:pt>
                <c:pt idx="16">
                  <c:v>0.77304359903691833</c:v>
                </c:pt>
                <c:pt idx="17">
                  <c:v>0.73997521907667929</c:v>
                </c:pt>
                <c:pt idx="18">
                  <c:v>0.77631935225317017</c:v>
                </c:pt>
                <c:pt idx="19">
                  <c:v>0.84995726615882838</c:v>
                </c:pt>
                <c:pt idx="20">
                  <c:v>0.92224062764694181</c:v>
                </c:pt>
                <c:pt idx="21">
                  <c:v>1</c:v>
                </c:pt>
              </c:numCache>
            </c:numRef>
          </c:yVal>
        </c:ser>
        <c:axId val="178186880"/>
        <c:axId val="178185344"/>
      </c:scatterChart>
      <c:valAx>
        <c:axId val="178186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</c:title>
        <c:numFmt formatCode="General" sourceLinked="1"/>
        <c:tickLblPos val="nextTo"/>
        <c:crossAx val="178185344"/>
        <c:crossesAt val="1"/>
        <c:crossBetween val="midCat"/>
      </c:valAx>
      <c:valAx>
        <c:axId val="178185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  <c:layout/>
        </c:title>
        <c:numFmt formatCode="General" sourceLinked="1"/>
        <c:tickLblPos val="nextTo"/>
        <c:crossAx val="178186880"/>
        <c:crossesAt val="1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Project tracking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BCWS</c:v>
          </c:tx>
          <c:val>
            <c:numRef>
              <c:f>'Release 3'!$B$4:$AA$4</c:f>
              <c:numCache>
                <c:formatCode>0.00</c:formatCode>
                <c:ptCount val="26"/>
                <c:pt idx="0">
                  <c:v>31.1</c:v>
                </c:pt>
                <c:pt idx="1">
                  <c:v>45.333329999999997</c:v>
                </c:pt>
                <c:pt idx="2">
                  <c:v>58.666670000000003</c:v>
                </c:pt>
                <c:pt idx="3">
                  <c:v>58.666670000000003</c:v>
                </c:pt>
                <c:pt idx="4">
                  <c:v>58.666670000000003</c:v>
                </c:pt>
                <c:pt idx="5">
                  <c:v>58.666670000000003</c:v>
                </c:pt>
                <c:pt idx="6">
                  <c:v>58.666670000000003</c:v>
                </c:pt>
                <c:pt idx="7">
                  <c:v>98.471670000000003</c:v>
                </c:pt>
                <c:pt idx="8">
                  <c:v>148.94333</c:v>
                </c:pt>
                <c:pt idx="9">
                  <c:v>252.88665999999998</c:v>
                </c:pt>
                <c:pt idx="10">
                  <c:v>274.60998999999998</c:v>
                </c:pt>
                <c:pt idx="11">
                  <c:v>357.44001000000009</c:v>
                </c:pt>
                <c:pt idx="12">
                  <c:v>448.16334000000006</c:v>
                </c:pt>
                <c:pt idx="13">
                  <c:v>528.16333999999995</c:v>
                </c:pt>
                <c:pt idx="14">
                  <c:v>608.16333999999983</c:v>
                </c:pt>
                <c:pt idx="15">
                  <c:v>688.16332999999986</c:v>
                </c:pt>
                <c:pt idx="16">
                  <c:v>768.16332999999986</c:v>
                </c:pt>
                <c:pt idx="17">
                  <c:v>848.16332999999986</c:v>
                </c:pt>
                <c:pt idx="18">
                  <c:v>928.16332999999997</c:v>
                </c:pt>
                <c:pt idx="19">
                  <c:v>1250.83</c:v>
                </c:pt>
                <c:pt idx="20">
                  <c:v>1520.1633299999999</c:v>
                </c:pt>
                <c:pt idx="21">
                  <c:v>1685.4966599999998</c:v>
                </c:pt>
                <c:pt idx="22">
                  <c:v>1840.40833</c:v>
                </c:pt>
                <c:pt idx="23">
                  <c:v>2005.0883299999998</c:v>
                </c:pt>
                <c:pt idx="24">
                  <c:v>2116.4083300000002</c:v>
                </c:pt>
                <c:pt idx="25">
                  <c:v>2556.4083300000002</c:v>
                </c:pt>
              </c:numCache>
            </c:numRef>
          </c:val>
        </c:ser>
        <c:ser>
          <c:idx val="1"/>
          <c:order val="1"/>
          <c:tx>
            <c:v>BCWP</c:v>
          </c:tx>
          <c:val>
            <c:numRef>
              <c:f>'Release 3'!$B$5:$AA$5</c:f>
              <c:numCache>
                <c:formatCode>0.00</c:formatCode>
                <c:ptCount val="26"/>
                <c:pt idx="0">
                  <c:v>0</c:v>
                </c:pt>
                <c:pt idx="1">
                  <c:v>26.66667</c:v>
                </c:pt>
                <c:pt idx="2">
                  <c:v>53.333329999999997</c:v>
                </c:pt>
                <c:pt idx="3">
                  <c:v>53.333329999999997</c:v>
                </c:pt>
                <c:pt idx="4">
                  <c:v>53.333329999999997</c:v>
                </c:pt>
                <c:pt idx="5">
                  <c:v>53.333329999999997</c:v>
                </c:pt>
                <c:pt idx="6">
                  <c:v>53.333329999999997</c:v>
                </c:pt>
                <c:pt idx="7">
                  <c:v>53.333329999999997</c:v>
                </c:pt>
                <c:pt idx="8">
                  <c:v>108.54834</c:v>
                </c:pt>
                <c:pt idx="9">
                  <c:v>124.75667</c:v>
                </c:pt>
                <c:pt idx="10">
                  <c:v>163.80667</c:v>
                </c:pt>
                <c:pt idx="11">
                  <c:v>219.68</c:v>
                </c:pt>
                <c:pt idx="12">
                  <c:v>275.04667000000001</c:v>
                </c:pt>
                <c:pt idx="13">
                  <c:v>384.25666999999999</c:v>
                </c:pt>
                <c:pt idx="14">
                  <c:v>464.22</c:v>
                </c:pt>
                <c:pt idx="15">
                  <c:v>544.22</c:v>
                </c:pt>
                <c:pt idx="16">
                  <c:v>626.15666999999996</c:v>
                </c:pt>
                <c:pt idx="17">
                  <c:v>700.18667000000005</c:v>
                </c:pt>
                <c:pt idx="18">
                  <c:v>789.62</c:v>
                </c:pt>
                <c:pt idx="19">
                  <c:v>862.38</c:v>
                </c:pt>
                <c:pt idx="20">
                  <c:v>944.10333000000003</c:v>
                </c:pt>
                <c:pt idx="21">
                  <c:v>1071.06333</c:v>
                </c:pt>
                <c:pt idx="22">
                  <c:v>1432.38</c:v>
                </c:pt>
                <c:pt idx="23">
                  <c:v>1632.38</c:v>
                </c:pt>
                <c:pt idx="24">
                  <c:v>1826.6883300000002</c:v>
                </c:pt>
                <c:pt idx="25">
                  <c:v>1953.7583300000001</c:v>
                </c:pt>
              </c:numCache>
            </c:numRef>
          </c:val>
        </c:ser>
        <c:ser>
          <c:idx val="2"/>
          <c:order val="2"/>
          <c:tx>
            <c:v>ACWP</c:v>
          </c:tx>
          <c:val>
            <c:numRef>
              <c:f>'Release 3'!$B$6:$AA$6</c:f>
              <c:numCache>
                <c:formatCode>0.00</c:formatCode>
                <c:ptCount val="2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104</c:v>
                </c:pt>
                <c:pt idx="9">
                  <c:v>128</c:v>
                </c:pt>
                <c:pt idx="10">
                  <c:v>160</c:v>
                </c:pt>
                <c:pt idx="11">
                  <c:v>218</c:v>
                </c:pt>
                <c:pt idx="12">
                  <c:v>278</c:v>
                </c:pt>
                <c:pt idx="13">
                  <c:v>386</c:v>
                </c:pt>
                <c:pt idx="14">
                  <c:v>466</c:v>
                </c:pt>
                <c:pt idx="15">
                  <c:v>546</c:v>
                </c:pt>
                <c:pt idx="16">
                  <c:v>626</c:v>
                </c:pt>
                <c:pt idx="17">
                  <c:v>706</c:v>
                </c:pt>
                <c:pt idx="18">
                  <c:v>788</c:v>
                </c:pt>
                <c:pt idx="19">
                  <c:v>866</c:v>
                </c:pt>
                <c:pt idx="20">
                  <c:v>946</c:v>
                </c:pt>
                <c:pt idx="21">
                  <c:v>1082</c:v>
                </c:pt>
                <c:pt idx="22">
                  <c:v>1435</c:v>
                </c:pt>
                <c:pt idx="23">
                  <c:v>1628</c:v>
                </c:pt>
                <c:pt idx="24">
                  <c:v>1784</c:v>
                </c:pt>
                <c:pt idx="25">
                  <c:v>1880</c:v>
                </c:pt>
              </c:numCache>
            </c:numRef>
          </c:val>
        </c:ser>
        <c:marker val="1"/>
        <c:axId val="178261376"/>
        <c:axId val="230850560"/>
      </c:lineChart>
      <c:catAx>
        <c:axId val="17826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</c:title>
        <c:tickLblPos val="nextTo"/>
        <c:crossAx val="230850560"/>
        <c:crosses val="autoZero"/>
        <c:auto val="1"/>
        <c:lblAlgn val="ctr"/>
        <c:lblOffset val="100"/>
      </c:catAx>
      <c:valAx>
        <c:axId val="230850560"/>
        <c:scaling>
          <c:orientation val="minMax"/>
        </c:scaling>
        <c:axPos val="l"/>
        <c:majorGridlines/>
        <c:numFmt formatCode="0.00" sourceLinked="1"/>
        <c:tickLblPos val="nextTo"/>
        <c:crossAx val="17826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v>d</c:v>
          </c:tx>
          <c:spPr>
            <a:ln w="28575">
              <a:noFill/>
            </a:ln>
          </c:spPr>
          <c:xVal>
            <c:numRef>
              <c:f>'Release 3'!$C$8:$AA$8</c:f>
              <c:numCache>
                <c:formatCode>General</c:formatCode>
                <c:ptCount val="25"/>
                <c:pt idx="0">
                  <c:v>1.3333334999999999</c:v>
                </c:pt>
                <c:pt idx="1">
                  <c:v>1.3333332499999999</c:v>
                </c:pt>
                <c:pt idx="2">
                  <c:v>1.3333332499999999</c:v>
                </c:pt>
                <c:pt idx="3">
                  <c:v>1.3333332499999999</c:v>
                </c:pt>
                <c:pt idx="4">
                  <c:v>1.3333332499999999</c:v>
                </c:pt>
                <c:pt idx="5">
                  <c:v>1.3333332499999999</c:v>
                </c:pt>
                <c:pt idx="6">
                  <c:v>1.3333332499999999</c:v>
                </c:pt>
                <c:pt idx="7">
                  <c:v>1.0437340384615383</c:v>
                </c:pt>
                <c:pt idx="8">
                  <c:v>0.974661484375</c:v>
                </c:pt>
                <c:pt idx="9">
                  <c:v>1.0237916874999999</c:v>
                </c:pt>
                <c:pt idx="10">
                  <c:v>1.0077064220183487</c:v>
                </c:pt>
                <c:pt idx="11">
                  <c:v>0.9893765107913669</c:v>
                </c:pt>
                <c:pt idx="12">
                  <c:v>0.99548360103626943</c:v>
                </c:pt>
                <c:pt idx="13">
                  <c:v>0.99618025751072969</c:v>
                </c:pt>
                <c:pt idx="14">
                  <c:v>0.99673992673992684</c:v>
                </c:pt>
                <c:pt idx="15">
                  <c:v>1.0002502715654951</c:v>
                </c:pt>
                <c:pt idx="16">
                  <c:v>0.99176582152974513</c:v>
                </c:pt>
                <c:pt idx="17">
                  <c:v>1.0020558375634518</c:v>
                </c:pt>
                <c:pt idx="18">
                  <c:v>0.99581986143187062</c:v>
                </c:pt>
                <c:pt idx="19">
                  <c:v>0.99799506342494715</c:v>
                </c:pt>
                <c:pt idx="20">
                  <c:v>0.98989217190388168</c:v>
                </c:pt>
                <c:pt idx="21">
                  <c:v>0.99817421602787459</c:v>
                </c:pt>
                <c:pt idx="22">
                  <c:v>1.0026904176904177</c:v>
                </c:pt>
                <c:pt idx="23">
                  <c:v>1.0239284360986549</c:v>
                </c:pt>
                <c:pt idx="24">
                  <c:v>1.0392331542553193</c:v>
                </c:pt>
              </c:numCache>
            </c:numRef>
          </c:xVal>
          <c:yVal>
            <c:numRef>
              <c:f>'Release 3'!$C$9:$AA$9</c:f>
              <c:numCache>
                <c:formatCode>General</c:formatCode>
                <c:ptCount val="25"/>
                <c:pt idx="0">
                  <c:v>0.58823541089966258</c:v>
                </c:pt>
                <c:pt idx="1">
                  <c:v>0.90909080061984071</c:v>
                </c:pt>
                <c:pt idx="2">
                  <c:v>0.90909080061984071</c:v>
                </c:pt>
                <c:pt idx="3">
                  <c:v>0.90909080061984071</c:v>
                </c:pt>
                <c:pt idx="4">
                  <c:v>0.90909080061984071</c:v>
                </c:pt>
                <c:pt idx="5">
                  <c:v>0.90909080061984071</c:v>
                </c:pt>
                <c:pt idx="6">
                  <c:v>0.54161090189696182</c:v>
                </c:pt>
                <c:pt idx="7">
                  <c:v>0.72878953357629372</c:v>
                </c:pt>
                <c:pt idx="8">
                  <c:v>0.49333037179580769</c:v>
                </c:pt>
                <c:pt idx="9">
                  <c:v>0.59650659467996781</c:v>
                </c:pt>
                <c:pt idx="10">
                  <c:v>0.61459264171350025</c:v>
                </c:pt>
                <c:pt idx="11">
                  <c:v>0.61371969871520493</c:v>
                </c:pt>
                <c:pt idx="12">
                  <c:v>0.72753377771353844</c:v>
                </c:pt>
                <c:pt idx="13">
                  <c:v>0.76331467135128561</c:v>
                </c:pt>
                <c:pt idx="14">
                  <c:v>0.79082970026897559</c:v>
                </c:pt>
                <c:pt idx="15">
                  <c:v>0.81513480993683995</c:v>
                </c:pt>
                <c:pt idx="16">
                  <c:v>0.82553282514583615</c:v>
                </c:pt>
                <c:pt idx="17">
                  <c:v>0.85073388969159125</c:v>
                </c:pt>
                <c:pt idx="18">
                  <c:v>0.68944620771807519</c:v>
                </c:pt>
                <c:pt idx="19">
                  <c:v>0.62105387715147697</c:v>
                </c:pt>
                <c:pt idx="20">
                  <c:v>0.63545858939880673</c:v>
                </c:pt>
                <c:pt idx="21">
                  <c:v>0.77829467333480284</c:v>
                </c:pt>
                <c:pt idx="22">
                  <c:v>0.81411874757657199</c:v>
                </c:pt>
                <c:pt idx="23">
                  <c:v>0.86310770190552033</c:v>
                </c:pt>
                <c:pt idx="24">
                  <c:v>0.76425910018842724</c:v>
                </c:pt>
              </c:numCache>
            </c:numRef>
          </c:yVal>
        </c:ser>
        <c:axId val="133423488"/>
        <c:axId val="231575936"/>
      </c:scatterChart>
      <c:valAx>
        <c:axId val="133423488"/>
        <c:scaling>
          <c:orientation val="minMax"/>
          <c:max val="1.35"/>
          <c:min val="0.95000000000000007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layout/>
        </c:title>
        <c:numFmt formatCode="General" sourceLinked="1"/>
        <c:tickLblPos val="nextTo"/>
        <c:crossAx val="231575936"/>
        <c:crossesAt val="1"/>
        <c:crossBetween val="midCat"/>
      </c:valAx>
      <c:valAx>
        <c:axId val="231575936"/>
        <c:scaling>
          <c:orientation val="minMax"/>
          <c:max val="1.1000000000000001"/>
          <c:min val="0.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SPI</a:t>
                </a:r>
              </a:p>
            </c:rich>
          </c:tx>
          <c:layout/>
        </c:title>
        <c:numFmt formatCode="General" sourceLinked="1"/>
        <c:tickLblPos val="nextTo"/>
        <c:crossAx val="133423488"/>
        <c:crossesAt val="1"/>
        <c:crossBetween val="midCat"/>
        <c:majorUnit val="0.05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10</xdr:row>
      <xdr:rowOff>19049</xdr:rowOff>
    </xdr:from>
    <xdr:to>
      <xdr:col>23</xdr:col>
      <xdr:colOff>134469</xdr:colOff>
      <xdr:row>39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133350</xdr:rowOff>
    </xdr:from>
    <xdr:to>
      <xdr:col>15</xdr:col>
      <xdr:colOff>361950</xdr:colOff>
      <xdr:row>31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180974</xdr:colOff>
      <xdr:row>32</xdr:row>
      <xdr:rowOff>38099</xdr:rowOff>
    </xdr:from>
    <xdr:to>
      <xdr:col>14</xdr:col>
      <xdr:colOff>152399</xdr:colOff>
      <xdr:row>54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50</xdr:row>
      <xdr:rowOff>85724</xdr:rowOff>
    </xdr:from>
    <xdr:to>
      <xdr:col>14</xdr:col>
      <xdr:colOff>66675</xdr:colOff>
      <xdr:row>53</xdr:row>
      <xdr:rowOff>104775</xdr:rowOff>
    </xdr:to>
    <xdr:sp macro="" textlink="">
      <xdr:nvSpPr>
        <xdr:cNvPr id="4" name="TextBox 3"/>
        <xdr:cNvSpPr txBox="1"/>
      </xdr:nvSpPr>
      <xdr:spPr>
        <a:xfrm>
          <a:off x="7505700" y="9610724"/>
          <a:ext cx="1095375" cy="590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Ahead of Schedule</a:t>
          </a:r>
        </a:p>
        <a:p>
          <a:pPr algn="ctr"/>
          <a:r>
            <a:rPr lang="en-US" sz="1100"/>
            <a:t>Over Budget</a:t>
          </a:r>
        </a:p>
      </xdr:txBody>
    </xdr:sp>
    <xdr:clientData/>
  </xdr:twoCellAnchor>
  <xdr:twoCellAnchor>
    <xdr:from>
      <xdr:col>4</xdr:col>
      <xdr:colOff>438150</xdr:colOff>
      <xdr:row>50</xdr:row>
      <xdr:rowOff>57149</xdr:rowOff>
    </xdr:from>
    <xdr:to>
      <xdr:col>6</xdr:col>
      <xdr:colOff>314325</xdr:colOff>
      <xdr:row>53</xdr:row>
      <xdr:rowOff>76200</xdr:rowOff>
    </xdr:to>
    <xdr:sp macro="" textlink="">
      <xdr:nvSpPr>
        <xdr:cNvPr id="5" name="TextBox 4"/>
        <xdr:cNvSpPr txBox="1"/>
      </xdr:nvSpPr>
      <xdr:spPr>
        <a:xfrm>
          <a:off x="2876550" y="9582149"/>
          <a:ext cx="1095375" cy="590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Behind Schedule</a:t>
          </a:r>
        </a:p>
        <a:p>
          <a:pPr algn="ctr"/>
          <a:r>
            <a:rPr lang="en-US" sz="1100"/>
            <a:t>Over Budget</a:t>
          </a:r>
        </a:p>
      </xdr:txBody>
    </xdr:sp>
    <xdr:clientData/>
  </xdr:twoCellAnchor>
  <xdr:twoCellAnchor>
    <xdr:from>
      <xdr:col>4</xdr:col>
      <xdr:colOff>400050</xdr:colOff>
      <xdr:row>34</xdr:row>
      <xdr:rowOff>95249</xdr:rowOff>
    </xdr:from>
    <xdr:to>
      <xdr:col>6</xdr:col>
      <xdr:colOff>276225</xdr:colOff>
      <xdr:row>37</xdr:row>
      <xdr:rowOff>114300</xdr:rowOff>
    </xdr:to>
    <xdr:sp macro="" textlink="">
      <xdr:nvSpPr>
        <xdr:cNvPr id="6" name="TextBox 5"/>
        <xdr:cNvSpPr txBox="1"/>
      </xdr:nvSpPr>
      <xdr:spPr>
        <a:xfrm>
          <a:off x="2838450" y="6572249"/>
          <a:ext cx="1095375" cy="590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Behind Schedule</a:t>
          </a:r>
        </a:p>
        <a:p>
          <a:pPr algn="ctr"/>
          <a:r>
            <a:rPr lang="en-US" sz="1100"/>
            <a:t>Under Budget</a:t>
          </a:r>
        </a:p>
      </xdr:txBody>
    </xdr:sp>
    <xdr:clientData/>
  </xdr:twoCellAnchor>
  <xdr:twoCellAnchor>
    <xdr:from>
      <xdr:col>11</xdr:col>
      <xdr:colOff>542925</xdr:colOff>
      <xdr:row>33</xdr:row>
      <xdr:rowOff>190499</xdr:rowOff>
    </xdr:from>
    <xdr:to>
      <xdr:col>13</xdr:col>
      <xdr:colOff>419100</xdr:colOff>
      <xdr:row>37</xdr:row>
      <xdr:rowOff>19050</xdr:rowOff>
    </xdr:to>
    <xdr:sp macro="" textlink="">
      <xdr:nvSpPr>
        <xdr:cNvPr id="9" name="TextBox 8"/>
        <xdr:cNvSpPr txBox="1"/>
      </xdr:nvSpPr>
      <xdr:spPr>
        <a:xfrm>
          <a:off x="7248525" y="6476999"/>
          <a:ext cx="1095375" cy="590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/>
            <a:t>Ahead of Schedule</a:t>
          </a:r>
        </a:p>
        <a:p>
          <a:pPr algn="ctr"/>
          <a:r>
            <a:rPr lang="en-US" sz="1100"/>
            <a:t>Under</a:t>
          </a:r>
          <a:r>
            <a:rPr lang="en-US" sz="1100" baseline="0"/>
            <a:t> </a:t>
          </a:r>
          <a:r>
            <a:rPr lang="en-US" sz="1100"/>
            <a:t>Budget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459442</xdr:colOff>
      <xdr:row>12</xdr:row>
      <xdr:rowOff>123264</xdr:rowOff>
    </xdr:from>
    <xdr:to>
      <xdr:col>23</xdr:col>
      <xdr:colOff>179294</xdr:colOff>
      <xdr:row>30</xdr:row>
      <xdr:rowOff>22411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448236</xdr:colOff>
      <xdr:row>30</xdr:row>
      <xdr:rowOff>89647</xdr:rowOff>
    </xdr:from>
    <xdr:to>
      <xdr:col>16</xdr:col>
      <xdr:colOff>526677</xdr:colOff>
      <xdr:row>51</xdr:row>
      <xdr:rowOff>145676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0.03359</cdr:x>
      <cdr:y>0.01934</cdr:y>
    </cdr:from>
    <cdr:to>
      <cdr:x>0.18282</cdr:x>
      <cdr:y>0.16492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246530" y="78441"/>
          <a:ext cx="1095375" cy="5905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Behind Schedule</a:t>
          </a:r>
        </a:p>
        <a:p xmlns:a="http://schemas.openxmlformats.org/drawingml/2006/main">
          <a:pPr algn="ctr"/>
          <a:r>
            <a:rPr lang="en-US" sz="1100"/>
            <a:t>Under Budget</a:t>
          </a:r>
        </a:p>
      </cdr:txBody>
    </cdr:sp>
  </cdr:relSizeAnchor>
  <cdr:relSizeAnchor xmlns:cdr="http://schemas.openxmlformats.org/drawingml/2006/chartDrawing">
    <cdr:from>
      <cdr:x>0.69771</cdr:x>
      <cdr:y>0</cdr:y>
    </cdr:from>
    <cdr:to>
      <cdr:x>0.84695</cdr:x>
      <cdr:y>0.14558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5121088" y="0"/>
          <a:ext cx="1095375" cy="5905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Ahead of Schedule</a:t>
          </a:r>
          <a:endParaRPr lang="en-US"/>
        </a:p>
        <a:p xmlns:a="http://schemas.openxmlformats.org/drawingml/2006/main"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Under Budget</a:t>
          </a:r>
          <a:endParaRPr lang="en-US"/>
        </a:p>
      </cdr:txBody>
    </cdr:sp>
  </cdr:relSizeAnchor>
  <cdr:relSizeAnchor xmlns:cdr="http://schemas.openxmlformats.org/drawingml/2006/chartDrawing">
    <cdr:from>
      <cdr:x>0.79389</cdr:x>
      <cdr:y>0.77624</cdr:y>
    </cdr:from>
    <cdr:to>
      <cdr:x>0.94313</cdr:x>
      <cdr:y>0.92182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5827059" y="3148853"/>
          <a:ext cx="1095375" cy="5905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Ahead of Schedule</a:t>
          </a:r>
          <a:endParaRPr lang="en-US"/>
        </a:p>
        <a:p xmlns:a="http://schemas.openxmlformats.org/drawingml/2006/main"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Over Budget</a:t>
          </a:r>
          <a:endParaRPr lang="en-US"/>
        </a:p>
      </cdr:txBody>
    </cdr:sp>
  </cdr:relSizeAnchor>
  <cdr:relSizeAnchor xmlns:cdr="http://schemas.openxmlformats.org/drawingml/2006/chartDrawing">
    <cdr:from>
      <cdr:x>0.03817</cdr:x>
      <cdr:y>0.72928</cdr:y>
    </cdr:from>
    <cdr:to>
      <cdr:x>0.1874</cdr:x>
      <cdr:y>0.87486</cdr:y>
    </cdr:to>
    <cdr:sp macro="" textlink="">
      <cdr:nvSpPr>
        <cdr:cNvPr id="5" name="TextBox 5"/>
        <cdr:cNvSpPr txBox="1"/>
      </cdr:nvSpPr>
      <cdr:spPr>
        <a:xfrm xmlns:a="http://schemas.openxmlformats.org/drawingml/2006/main">
          <a:off x="280147" y="2958353"/>
          <a:ext cx="1095375" cy="59055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>
              <a:shade val="50000"/>
            </a:sysClr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/>
            <a:t>Behind Schedule</a:t>
          </a:r>
        </a:p>
        <a:p xmlns:a="http://schemas.openxmlformats.org/drawingml/2006/main">
          <a:pPr algn="ctr"/>
          <a:r>
            <a:rPr lang="en-US" sz="1100"/>
            <a:t>Over Budget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12</xdr:row>
      <xdr:rowOff>123825</xdr:rowOff>
    </xdr:from>
    <xdr:to>
      <xdr:col>20</xdr:col>
      <xdr:colOff>171449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304801</xdr:colOff>
      <xdr:row>37</xdr:row>
      <xdr:rowOff>28574</xdr:rowOff>
    </xdr:from>
    <xdr:to>
      <xdr:col>19</xdr:col>
      <xdr:colOff>104775</xdr:colOff>
      <xdr:row>55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247650</xdr:colOff>
      <xdr:row>37</xdr:row>
      <xdr:rowOff>30816</xdr:rowOff>
    </xdr:from>
    <xdr:to>
      <xdr:col>5</xdr:col>
      <xdr:colOff>123825</xdr:colOff>
      <xdr:row>40</xdr:row>
      <xdr:rowOff>49867</xdr:rowOff>
    </xdr:to>
    <xdr:sp macro="" textlink="">
      <xdr:nvSpPr>
        <xdr:cNvPr id="3" name="TextBox 5"/>
        <xdr:cNvSpPr txBox="1"/>
      </xdr:nvSpPr>
      <xdr:spPr>
        <a:xfrm>
          <a:off x="2076450" y="7079316"/>
          <a:ext cx="1095375" cy="590551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Behind Schedule</a:t>
          </a:r>
        </a:p>
        <a:p>
          <a:pPr algn="ctr"/>
          <a:r>
            <a:rPr lang="en-US" sz="1100"/>
            <a:t>Under Budget</a:t>
          </a:r>
        </a:p>
      </xdr:txBody>
    </xdr:sp>
    <xdr:clientData/>
  </xdr:twoCellAnchor>
  <xdr:twoCellAnchor>
    <xdr:from>
      <xdr:col>17</xdr:col>
      <xdr:colOff>16808</xdr:colOff>
      <xdr:row>37</xdr:row>
      <xdr:rowOff>19050</xdr:rowOff>
    </xdr:from>
    <xdr:to>
      <xdr:col>18</xdr:col>
      <xdr:colOff>502583</xdr:colOff>
      <xdr:row>40</xdr:row>
      <xdr:rowOff>38101</xdr:rowOff>
    </xdr:to>
    <xdr:sp macro="" textlink="">
      <xdr:nvSpPr>
        <xdr:cNvPr id="4" name="TextBox 4"/>
        <xdr:cNvSpPr txBox="1"/>
      </xdr:nvSpPr>
      <xdr:spPr>
        <a:xfrm>
          <a:off x="10380008" y="7067550"/>
          <a:ext cx="1095375" cy="590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Ahead of Schedule</a:t>
          </a:r>
          <a:endParaRPr lang="en-US"/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Under Budget</a:t>
          </a:r>
          <a:endParaRPr lang="en-US"/>
        </a:p>
      </xdr:txBody>
    </xdr:sp>
    <xdr:clientData/>
  </xdr:twoCellAnchor>
  <xdr:twoCellAnchor>
    <xdr:from>
      <xdr:col>17</xdr:col>
      <xdr:colOff>122704</xdr:colOff>
      <xdr:row>50</xdr:row>
      <xdr:rowOff>186578</xdr:rowOff>
    </xdr:from>
    <xdr:to>
      <xdr:col>18</xdr:col>
      <xdr:colOff>608479</xdr:colOff>
      <xdr:row>54</xdr:row>
      <xdr:rowOff>15129</xdr:rowOff>
    </xdr:to>
    <xdr:sp macro="" textlink="">
      <xdr:nvSpPr>
        <xdr:cNvPr id="5" name="TextBox 4"/>
        <xdr:cNvSpPr txBox="1"/>
      </xdr:nvSpPr>
      <xdr:spPr>
        <a:xfrm>
          <a:off x="10485904" y="9711578"/>
          <a:ext cx="1095375" cy="590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Ahead of Schedule</a:t>
          </a:r>
          <a:endParaRPr lang="en-US"/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Over Budget</a:t>
          </a:r>
          <a:endParaRPr lang="en-US"/>
        </a:p>
      </xdr:txBody>
    </xdr:sp>
    <xdr:clientData/>
  </xdr:twoCellAnchor>
  <xdr:twoCellAnchor>
    <xdr:from>
      <xdr:col>3</xdr:col>
      <xdr:colOff>33617</xdr:colOff>
      <xdr:row>52</xdr:row>
      <xdr:rowOff>62753</xdr:rowOff>
    </xdr:from>
    <xdr:to>
      <xdr:col>4</xdr:col>
      <xdr:colOff>519392</xdr:colOff>
      <xdr:row>55</xdr:row>
      <xdr:rowOff>81804</xdr:rowOff>
    </xdr:to>
    <xdr:sp macro="" textlink="">
      <xdr:nvSpPr>
        <xdr:cNvPr id="6" name="TextBox 5"/>
        <xdr:cNvSpPr txBox="1"/>
      </xdr:nvSpPr>
      <xdr:spPr>
        <a:xfrm>
          <a:off x="1862417" y="9968753"/>
          <a:ext cx="1095375" cy="590551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Behind Schedule</a:t>
          </a:r>
        </a:p>
        <a:p>
          <a:pPr algn="ctr"/>
          <a:r>
            <a:rPr lang="en-US" sz="1100"/>
            <a:t>Over Budget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J3" sqref="J3"/>
    </sheetView>
  </sheetViews>
  <sheetFormatPr defaultRowHeight="15"/>
  <cols>
    <col min="1" max="1" width="40.42578125" customWidth="1"/>
    <col min="2" max="2" width="21.7109375" customWidth="1"/>
    <col min="3" max="3" width="19.85546875" customWidth="1"/>
    <col min="4" max="4" width="16" customWidth="1"/>
    <col min="10" max="10" width="21.85546875" customWidth="1"/>
  </cols>
  <sheetData>
    <row r="1" spans="1:10">
      <c r="A1" s="1" t="s">
        <v>37</v>
      </c>
    </row>
    <row r="2" spans="1:10">
      <c r="A2" s="8"/>
      <c r="B2" s="14" t="s">
        <v>31</v>
      </c>
      <c r="C2" s="14" t="s">
        <v>32</v>
      </c>
      <c r="D2" s="14" t="s">
        <v>33</v>
      </c>
      <c r="F2" s="14" t="s">
        <v>44</v>
      </c>
      <c r="G2" s="14" t="s">
        <v>45</v>
      </c>
      <c r="H2" s="14" t="s">
        <v>46</v>
      </c>
      <c r="I2" s="14" t="s">
        <v>47</v>
      </c>
    </row>
    <row r="3" spans="1:10">
      <c r="A3" s="1" t="s">
        <v>38</v>
      </c>
      <c r="B3" s="15">
        <v>7443.2701882295651</v>
      </c>
      <c r="C3" s="15">
        <v>6840.6201882295636</v>
      </c>
      <c r="D3" s="15">
        <v>6420</v>
      </c>
      <c r="F3" s="16">
        <f>C3-D3</f>
        <v>420.62018822956361</v>
      </c>
      <c r="G3" s="16">
        <f>C3-B3</f>
        <v>-602.65000000000146</v>
      </c>
      <c r="H3" s="11">
        <f>ROUND(C3/D3,2)</f>
        <v>1.07</v>
      </c>
      <c r="I3" s="11">
        <f>ROUND(C3/B3,2)</f>
        <v>0.92</v>
      </c>
      <c r="J3" t="s">
        <v>49</v>
      </c>
    </row>
    <row r="4" spans="1:10">
      <c r="A4" s="1" t="s">
        <v>39</v>
      </c>
      <c r="B4" s="15">
        <v>1120</v>
      </c>
      <c r="C4" s="15">
        <v>1120</v>
      </c>
      <c r="D4" s="15">
        <v>1084</v>
      </c>
      <c r="F4" s="16">
        <f t="shared" ref="F4:F8" si="0">C4-D4</f>
        <v>36</v>
      </c>
      <c r="G4" s="16">
        <f t="shared" ref="G4:G8" si="1">C4-B4</f>
        <v>0</v>
      </c>
      <c r="H4" s="11">
        <f t="shared" ref="H4:H7" si="2">ROUND(C4/D4,2)</f>
        <v>1.03</v>
      </c>
      <c r="I4" s="11">
        <f t="shared" ref="I4:I7" si="3">ROUND(C4/B4,2)</f>
        <v>1</v>
      </c>
    </row>
    <row r="5" spans="1:10">
      <c r="A5" s="1" t="s">
        <v>40</v>
      </c>
      <c r="B5" s="15">
        <v>1332</v>
      </c>
      <c r="C5" s="15">
        <v>1332</v>
      </c>
      <c r="D5" s="15">
        <v>1292</v>
      </c>
      <c r="F5" s="16">
        <f t="shared" si="0"/>
        <v>40</v>
      </c>
      <c r="G5" s="16">
        <f t="shared" si="1"/>
        <v>0</v>
      </c>
      <c r="H5" s="11">
        <f t="shared" si="2"/>
        <v>1.03</v>
      </c>
      <c r="I5" s="11">
        <f t="shared" si="3"/>
        <v>1</v>
      </c>
    </row>
    <row r="6" spans="1:10">
      <c r="A6" s="1" t="s">
        <v>41</v>
      </c>
      <c r="B6" s="15">
        <v>2434.8618548962299</v>
      </c>
      <c r="C6" s="15">
        <v>2434.8618548962299</v>
      </c>
      <c r="D6" s="15">
        <v>2164</v>
      </c>
      <c r="F6" s="16">
        <f t="shared" si="0"/>
        <v>270.86185489622994</v>
      </c>
      <c r="G6" s="16">
        <f t="shared" si="1"/>
        <v>0</v>
      </c>
      <c r="H6" s="11">
        <f t="shared" si="2"/>
        <v>1.1299999999999999</v>
      </c>
      <c r="I6" s="11">
        <f t="shared" si="3"/>
        <v>1</v>
      </c>
    </row>
    <row r="7" spans="1:10">
      <c r="A7" s="1" t="s">
        <v>42</v>
      </c>
      <c r="B7" s="15">
        <v>2556.4083333333338</v>
      </c>
      <c r="C7" s="15">
        <v>1953.7583333333334</v>
      </c>
      <c r="D7" s="15">
        <v>1880</v>
      </c>
      <c r="F7" s="16">
        <f t="shared" si="0"/>
        <v>73.758333333333439</v>
      </c>
      <c r="G7" s="16">
        <f t="shared" si="1"/>
        <v>-602.65000000000032</v>
      </c>
      <c r="H7" s="11">
        <f t="shared" si="2"/>
        <v>1.04</v>
      </c>
      <c r="I7" s="11">
        <f t="shared" si="3"/>
        <v>0.76</v>
      </c>
    </row>
    <row r="8" spans="1:10">
      <c r="A8" s="1" t="s">
        <v>43</v>
      </c>
      <c r="B8" s="15">
        <v>0</v>
      </c>
      <c r="C8" s="15">
        <v>0</v>
      </c>
      <c r="D8" s="15">
        <v>0</v>
      </c>
      <c r="F8" s="16">
        <f t="shared" si="0"/>
        <v>0</v>
      </c>
      <c r="G8" s="16">
        <f t="shared" si="1"/>
        <v>0</v>
      </c>
      <c r="H8" s="11"/>
      <c r="I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9"/>
  <sheetViews>
    <sheetView topLeftCell="A16" zoomScale="70" zoomScaleNormal="70" workbookViewId="0">
      <selection activeCell="I49" sqref="I49"/>
    </sheetView>
  </sheetViews>
  <sheetFormatPr defaultRowHeight="15"/>
  <sheetData>
    <row r="1" spans="1:29">
      <c r="A1" s="1" t="s">
        <v>0</v>
      </c>
    </row>
    <row r="2" spans="1:29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</row>
    <row r="3" spans="1:29">
      <c r="A3" s="1" t="s">
        <v>30</v>
      </c>
    </row>
    <row r="4" spans="1:29">
      <c r="A4" s="4" t="s">
        <v>31</v>
      </c>
      <c r="B4" s="5">
        <v>364</v>
      </c>
      <c r="C4" s="5">
        <v>596</v>
      </c>
      <c r="D4" s="5">
        <v>620</v>
      </c>
      <c r="E4" s="5">
        <v>640</v>
      </c>
      <c r="F4" s="5">
        <v>660</v>
      </c>
      <c r="G4" s="5">
        <v>680</v>
      </c>
      <c r="H4" s="5">
        <v>700</v>
      </c>
      <c r="I4" s="5">
        <v>720</v>
      </c>
      <c r="J4" s="5">
        <v>740</v>
      </c>
      <c r="K4" s="5">
        <v>760</v>
      </c>
      <c r="L4" s="5">
        <v>780</v>
      </c>
      <c r="M4" s="5">
        <v>800</v>
      </c>
      <c r="N4" s="5">
        <v>820</v>
      </c>
      <c r="O4" s="5">
        <v>840</v>
      </c>
      <c r="P4" s="5">
        <v>860</v>
      </c>
      <c r="Q4" s="5">
        <v>880</v>
      </c>
      <c r="R4" s="5">
        <v>900</v>
      </c>
      <c r="S4" s="5">
        <v>920</v>
      </c>
      <c r="T4" s="5">
        <v>940</v>
      </c>
      <c r="U4" s="5">
        <v>960</v>
      </c>
      <c r="V4" s="5">
        <v>980</v>
      </c>
      <c r="W4" s="5">
        <v>1000</v>
      </c>
      <c r="X4" s="5">
        <v>1020</v>
      </c>
      <c r="Y4" s="5">
        <v>1040</v>
      </c>
      <c r="Z4" s="5">
        <v>1060</v>
      </c>
      <c r="AA4" s="5">
        <v>1080</v>
      </c>
      <c r="AB4" s="5">
        <v>1100</v>
      </c>
      <c r="AC4" s="5">
        <v>1120</v>
      </c>
    </row>
    <row r="5" spans="1:29">
      <c r="A5" s="4" t="s">
        <v>32</v>
      </c>
      <c r="B5" s="5">
        <v>311.98</v>
      </c>
      <c r="C5" s="5">
        <v>596</v>
      </c>
      <c r="D5" s="5">
        <v>620</v>
      </c>
      <c r="E5" s="5">
        <v>640</v>
      </c>
      <c r="F5" s="5">
        <v>660</v>
      </c>
      <c r="G5" s="5">
        <v>680</v>
      </c>
      <c r="H5" s="5">
        <v>700</v>
      </c>
      <c r="I5" s="5">
        <v>720</v>
      </c>
      <c r="J5" s="5">
        <v>740</v>
      </c>
      <c r="K5" s="5">
        <v>760</v>
      </c>
      <c r="L5" s="5">
        <v>780</v>
      </c>
      <c r="M5" s="5">
        <v>800</v>
      </c>
      <c r="N5" s="5">
        <v>820</v>
      </c>
      <c r="O5" s="5">
        <v>840</v>
      </c>
      <c r="P5" s="5">
        <v>860</v>
      </c>
      <c r="Q5" s="5">
        <v>880</v>
      </c>
      <c r="R5" s="5">
        <v>900</v>
      </c>
      <c r="S5" s="5">
        <v>920</v>
      </c>
      <c r="T5" s="5">
        <v>940</v>
      </c>
      <c r="U5" s="5">
        <v>960</v>
      </c>
      <c r="V5" s="5">
        <v>980</v>
      </c>
      <c r="W5" s="5">
        <v>1000</v>
      </c>
      <c r="X5" s="5">
        <v>1020</v>
      </c>
      <c r="Y5" s="5">
        <v>1040</v>
      </c>
      <c r="Z5" s="5">
        <v>1060</v>
      </c>
      <c r="AA5" s="5">
        <v>1080</v>
      </c>
      <c r="AB5" s="5">
        <v>1100</v>
      </c>
      <c r="AC5" s="5">
        <v>1120</v>
      </c>
    </row>
    <row r="6" spans="1:29">
      <c r="A6" s="4" t="s">
        <v>33</v>
      </c>
      <c r="B6" s="5">
        <v>364</v>
      </c>
      <c r="C6" s="5">
        <v>564</v>
      </c>
      <c r="D6" s="5">
        <v>588</v>
      </c>
      <c r="E6" s="5">
        <v>608</v>
      </c>
      <c r="F6" s="5">
        <v>628</v>
      </c>
      <c r="G6" s="5">
        <v>648</v>
      </c>
      <c r="H6" s="5">
        <v>668</v>
      </c>
      <c r="I6" s="5">
        <v>688</v>
      </c>
      <c r="J6" s="5">
        <v>708</v>
      </c>
      <c r="K6" s="5">
        <v>728</v>
      </c>
      <c r="L6" s="5">
        <v>748</v>
      </c>
      <c r="M6" s="5">
        <v>768</v>
      </c>
      <c r="N6" s="5">
        <v>788</v>
      </c>
      <c r="O6" s="5">
        <v>808</v>
      </c>
      <c r="P6" s="5">
        <v>828</v>
      </c>
      <c r="Q6" s="5">
        <v>848</v>
      </c>
      <c r="R6" s="5">
        <v>868</v>
      </c>
      <c r="S6" s="5">
        <v>888</v>
      </c>
      <c r="T6" s="5">
        <v>904</v>
      </c>
      <c r="U6" s="5">
        <v>924</v>
      </c>
      <c r="V6" s="5">
        <v>944</v>
      </c>
      <c r="W6" s="5">
        <v>964</v>
      </c>
      <c r="X6" s="5">
        <v>984</v>
      </c>
      <c r="Y6" s="5">
        <v>1004</v>
      </c>
      <c r="Z6" s="5">
        <v>1024</v>
      </c>
      <c r="AA6" s="5">
        <v>1044</v>
      </c>
      <c r="AB6" s="5">
        <v>1064</v>
      </c>
      <c r="AC6" s="5">
        <v>1084</v>
      </c>
    </row>
    <row r="8" spans="1:29">
      <c r="A8" s="4" t="s">
        <v>46</v>
      </c>
      <c r="B8">
        <f>B5/B6</f>
        <v>0.85708791208791213</v>
      </c>
      <c r="C8">
        <f t="shared" ref="C8:AC8" si="0">C5/C6</f>
        <v>1.0567375886524824</v>
      </c>
      <c r="D8">
        <f t="shared" si="0"/>
        <v>1.0544217687074831</v>
      </c>
      <c r="E8">
        <f t="shared" si="0"/>
        <v>1.0526315789473684</v>
      </c>
      <c r="F8">
        <f t="shared" si="0"/>
        <v>1.0509554140127388</v>
      </c>
      <c r="G8">
        <f t="shared" si="0"/>
        <v>1.0493827160493827</v>
      </c>
      <c r="H8">
        <f t="shared" si="0"/>
        <v>1.0479041916167664</v>
      </c>
      <c r="I8">
        <f t="shared" si="0"/>
        <v>1.0465116279069768</v>
      </c>
      <c r="J8">
        <f t="shared" si="0"/>
        <v>1.0451977401129944</v>
      </c>
      <c r="K8">
        <f t="shared" si="0"/>
        <v>1.043956043956044</v>
      </c>
      <c r="L8">
        <f t="shared" si="0"/>
        <v>1.0427807486631016</v>
      </c>
      <c r="M8">
        <f t="shared" si="0"/>
        <v>1.0416666666666667</v>
      </c>
      <c r="N8">
        <f t="shared" si="0"/>
        <v>1.0406091370558375</v>
      </c>
      <c r="O8">
        <f t="shared" si="0"/>
        <v>1.0396039603960396</v>
      </c>
      <c r="P8">
        <f t="shared" si="0"/>
        <v>1.038647342995169</v>
      </c>
      <c r="Q8">
        <f t="shared" si="0"/>
        <v>1.0377358490566038</v>
      </c>
      <c r="R8">
        <f t="shared" si="0"/>
        <v>1.0368663594470047</v>
      </c>
      <c r="S8">
        <f t="shared" si="0"/>
        <v>1.0360360360360361</v>
      </c>
      <c r="T8">
        <f t="shared" si="0"/>
        <v>1.0398230088495575</v>
      </c>
      <c r="U8">
        <f t="shared" si="0"/>
        <v>1.0389610389610389</v>
      </c>
      <c r="V8">
        <f t="shared" si="0"/>
        <v>1.0381355932203389</v>
      </c>
      <c r="W8">
        <f t="shared" si="0"/>
        <v>1.0373443983402491</v>
      </c>
      <c r="X8">
        <f t="shared" si="0"/>
        <v>1.0365853658536586</v>
      </c>
      <c r="Y8">
        <f t="shared" si="0"/>
        <v>1.0358565737051793</v>
      </c>
      <c r="Z8">
        <f t="shared" si="0"/>
        <v>1.03515625</v>
      </c>
      <c r="AA8">
        <f t="shared" si="0"/>
        <v>1.0344827586206897</v>
      </c>
      <c r="AB8">
        <f t="shared" si="0"/>
        <v>1.0338345864661653</v>
      </c>
      <c r="AC8">
        <f t="shared" si="0"/>
        <v>1.033210332103321</v>
      </c>
    </row>
    <row r="9" spans="1:29">
      <c r="A9" s="4" t="s">
        <v>47</v>
      </c>
      <c r="B9">
        <f>B5/B4</f>
        <v>0.85708791208791213</v>
      </c>
      <c r="C9">
        <f t="shared" ref="C9:AC9" si="1">C5/C4</f>
        <v>1</v>
      </c>
      <c r="D9">
        <f t="shared" si="1"/>
        <v>1</v>
      </c>
      <c r="E9">
        <f t="shared" si="1"/>
        <v>1</v>
      </c>
      <c r="F9">
        <f t="shared" si="1"/>
        <v>1</v>
      </c>
      <c r="G9">
        <f t="shared" si="1"/>
        <v>1</v>
      </c>
      <c r="H9">
        <f t="shared" si="1"/>
        <v>1</v>
      </c>
      <c r="I9">
        <f t="shared" si="1"/>
        <v>1</v>
      </c>
      <c r="J9">
        <f t="shared" si="1"/>
        <v>1</v>
      </c>
      <c r="K9">
        <f t="shared" si="1"/>
        <v>1</v>
      </c>
      <c r="L9">
        <f t="shared" si="1"/>
        <v>1</v>
      </c>
      <c r="M9">
        <f t="shared" si="1"/>
        <v>1</v>
      </c>
      <c r="N9">
        <f t="shared" si="1"/>
        <v>1</v>
      </c>
      <c r="O9">
        <f t="shared" si="1"/>
        <v>1</v>
      </c>
      <c r="P9">
        <f t="shared" si="1"/>
        <v>1</v>
      </c>
      <c r="Q9">
        <f t="shared" si="1"/>
        <v>1</v>
      </c>
      <c r="R9">
        <f t="shared" si="1"/>
        <v>1</v>
      </c>
      <c r="S9">
        <f t="shared" si="1"/>
        <v>1</v>
      </c>
      <c r="T9">
        <f t="shared" si="1"/>
        <v>1</v>
      </c>
      <c r="U9">
        <f t="shared" si="1"/>
        <v>1</v>
      </c>
      <c r="V9">
        <f t="shared" si="1"/>
        <v>1</v>
      </c>
      <c r="W9">
        <f t="shared" si="1"/>
        <v>1</v>
      </c>
      <c r="X9">
        <f t="shared" si="1"/>
        <v>1</v>
      </c>
      <c r="Y9">
        <f t="shared" si="1"/>
        <v>1</v>
      </c>
      <c r="Z9">
        <f t="shared" si="1"/>
        <v>1</v>
      </c>
      <c r="AA9">
        <f t="shared" si="1"/>
        <v>1</v>
      </c>
      <c r="AB9">
        <f t="shared" si="1"/>
        <v>1</v>
      </c>
      <c r="AC9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E11" sqref="E11"/>
    </sheetView>
  </sheetViews>
  <sheetFormatPr defaultRowHeight="15"/>
  <sheetData>
    <row r="1" spans="1:15">
      <c r="A1" s="1" t="s">
        <v>34</v>
      </c>
    </row>
    <row r="2" spans="1:15">
      <c r="A2" s="6" t="s">
        <v>1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</row>
    <row r="3" spans="1:15">
      <c r="A3" s="1" t="s">
        <v>30</v>
      </c>
    </row>
    <row r="4" spans="1:15">
      <c r="A4" s="4" t="s">
        <v>31</v>
      </c>
      <c r="B4" s="5">
        <v>136</v>
      </c>
      <c r="C4" s="5">
        <v>216</v>
      </c>
      <c r="D4" s="5">
        <v>344</v>
      </c>
      <c r="E4" s="5">
        <v>488</v>
      </c>
      <c r="F4" s="5">
        <v>664</v>
      </c>
      <c r="G4" s="5">
        <v>784</v>
      </c>
      <c r="H4" s="5">
        <v>868</v>
      </c>
      <c r="I4" s="5">
        <v>972</v>
      </c>
      <c r="J4" s="5">
        <v>1092</v>
      </c>
      <c r="K4" s="5">
        <v>1140</v>
      </c>
      <c r="L4" s="5">
        <v>1180</v>
      </c>
      <c r="M4" s="5">
        <v>1316</v>
      </c>
      <c r="N4" s="5">
        <v>1332</v>
      </c>
      <c r="O4" s="5">
        <v>1332</v>
      </c>
    </row>
    <row r="5" spans="1:15">
      <c r="A5" s="4" t="s">
        <v>32</v>
      </c>
      <c r="B5" s="5">
        <v>104</v>
      </c>
      <c r="C5" s="5">
        <v>184</v>
      </c>
      <c r="D5" s="5">
        <v>312</v>
      </c>
      <c r="E5" s="5">
        <v>444.28</v>
      </c>
      <c r="F5" s="5">
        <v>568.76165999999989</v>
      </c>
      <c r="G5" s="5">
        <v>718.21832999999992</v>
      </c>
      <c r="H5" s="5">
        <v>819.87666000000002</v>
      </c>
      <c r="I5" s="5">
        <v>936</v>
      </c>
      <c r="J5" s="5">
        <v>1064.8</v>
      </c>
      <c r="K5" s="5">
        <v>1136.8</v>
      </c>
      <c r="L5" s="5">
        <v>1151.345</v>
      </c>
      <c r="M5" s="5">
        <v>1248.8</v>
      </c>
      <c r="N5" s="5">
        <v>1320.35</v>
      </c>
      <c r="O5" s="5">
        <v>1332</v>
      </c>
    </row>
    <row r="6" spans="1:15">
      <c r="A6" s="4" t="s">
        <v>33</v>
      </c>
      <c r="B6" s="5">
        <v>104</v>
      </c>
      <c r="C6" s="5">
        <v>184</v>
      </c>
      <c r="D6" s="5">
        <v>312</v>
      </c>
      <c r="E6" s="5">
        <v>448</v>
      </c>
      <c r="F6" s="5">
        <v>528</v>
      </c>
      <c r="G6" s="5">
        <v>648</v>
      </c>
      <c r="H6" s="5">
        <v>776</v>
      </c>
      <c r="I6" s="5">
        <v>900</v>
      </c>
      <c r="J6" s="5">
        <v>1024</v>
      </c>
      <c r="K6" s="5">
        <v>1096</v>
      </c>
      <c r="L6" s="5">
        <v>1108</v>
      </c>
      <c r="M6" s="5">
        <v>1212</v>
      </c>
      <c r="N6" s="5">
        <v>1280</v>
      </c>
      <c r="O6" s="5">
        <v>1292</v>
      </c>
    </row>
    <row r="8" spans="1:15">
      <c r="A8" s="4" t="s">
        <v>46</v>
      </c>
      <c r="B8">
        <f>B5/B6</f>
        <v>1</v>
      </c>
      <c r="C8">
        <f t="shared" ref="C8:O8" si="0">C5/C6</f>
        <v>1</v>
      </c>
      <c r="D8">
        <f t="shared" si="0"/>
        <v>1</v>
      </c>
      <c r="E8">
        <f t="shared" si="0"/>
        <v>0.99169642857142848</v>
      </c>
      <c r="F8">
        <f t="shared" si="0"/>
        <v>1.0772001136363634</v>
      </c>
      <c r="G8">
        <f t="shared" si="0"/>
        <v>1.1083616203703703</v>
      </c>
      <c r="H8">
        <f t="shared" si="0"/>
        <v>1.056542087628866</v>
      </c>
      <c r="I8">
        <f t="shared" si="0"/>
        <v>1.04</v>
      </c>
      <c r="J8">
        <f t="shared" si="0"/>
        <v>1.03984375</v>
      </c>
      <c r="K8">
        <f t="shared" si="0"/>
        <v>1.0372262773722627</v>
      </c>
      <c r="L8">
        <f t="shared" si="0"/>
        <v>1.0391200361010831</v>
      </c>
      <c r="M8">
        <f t="shared" si="0"/>
        <v>1.0303630363036302</v>
      </c>
      <c r="N8">
        <f t="shared" si="0"/>
        <v>1.0315234375</v>
      </c>
      <c r="O8">
        <f t="shared" si="0"/>
        <v>1.0309597523219813</v>
      </c>
    </row>
    <row r="9" spans="1:15">
      <c r="A9" s="4" t="s">
        <v>47</v>
      </c>
      <c r="B9">
        <f>B5/B4</f>
        <v>0.76470588235294112</v>
      </c>
      <c r="C9">
        <f t="shared" ref="C9:O9" si="1">C5/C4</f>
        <v>0.85185185185185186</v>
      </c>
      <c r="D9">
        <f t="shared" si="1"/>
        <v>0.90697674418604646</v>
      </c>
      <c r="E9">
        <f t="shared" si="1"/>
        <v>0.91040983606557369</v>
      </c>
      <c r="F9">
        <f t="shared" si="1"/>
        <v>0.85656876506024082</v>
      </c>
      <c r="G9">
        <f t="shared" si="1"/>
        <v>0.91609480867346926</v>
      </c>
      <c r="H9">
        <f t="shared" si="1"/>
        <v>0.94455836405529958</v>
      </c>
      <c r="I9">
        <f t="shared" si="1"/>
        <v>0.96296296296296291</v>
      </c>
      <c r="J9">
        <f t="shared" si="1"/>
        <v>0.97509157509157507</v>
      </c>
      <c r="K9">
        <f t="shared" si="1"/>
        <v>0.9971929824561403</v>
      </c>
      <c r="L9">
        <f t="shared" si="1"/>
        <v>0.97571610169491529</v>
      </c>
      <c r="M9">
        <f t="shared" si="1"/>
        <v>0.94893617021276588</v>
      </c>
      <c r="N9">
        <f t="shared" si="1"/>
        <v>0.99125375375375369</v>
      </c>
      <c r="O9">
        <f t="shared" si="1"/>
        <v>1</v>
      </c>
    </row>
    <row r="10" spans="1:15">
      <c r="A10" s="4" t="s">
        <v>44</v>
      </c>
      <c r="B10" s="5">
        <f>B5-B6</f>
        <v>0</v>
      </c>
      <c r="C10" s="5">
        <f t="shared" ref="C10:O10" si="2">C5-C6</f>
        <v>0</v>
      </c>
      <c r="D10" s="5">
        <f t="shared" si="2"/>
        <v>0</v>
      </c>
      <c r="E10" s="5">
        <f t="shared" si="2"/>
        <v>-3.7200000000000273</v>
      </c>
      <c r="F10" s="5">
        <f t="shared" si="2"/>
        <v>40.761659999999893</v>
      </c>
      <c r="G10" s="5">
        <f t="shared" si="2"/>
        <v>70.218329999999924</v>
      </c>
      <c r="H10" s="5">
        <f t="shared" si="2"/>
        <v>43.876660000000015</v>
      </c>
      <c r="I10" s="5">
        <f t="shared" si="2"/>
        <v>36</v>
      </c>
      <c r="J10" s="5">
        <f t="shared" si="2"/>
        <v>40.799999999999955</v>
      </c>
      <c r="K10" s="5">
        <f t="shared" si="2"/>
        <v>40.799999999999955</v>
      </c>
      <c r="L10" s="5">
        <f t="shared" si="2"/>
        <v>43.345000000000027</v>
      </c>
      <c r="M10" s="5">
        <f t="shared" si="2"/>
        <v>36.799999999999955</v>
      </c>
      <c r="N10" s="5">
        <f t="shared" si="2"/>
        <v>40.349999999999909</v>
      </c>
      <c r="O10" s="5">
        <f t="shared" si="2"/>
        <v>40</v>
      </c>
    </row>
    <row r="11" spans="1:15">
      <c r="A11" s="4" t="s">
        <v>48</v>
      </c>
      <c r="B11" t="str">
        <f>IF(OR(B10&gt;0,B10=0),"Good","bad")</f>
        <v>Good</v>
      </c>
      <c r="C11" t="str">
        <f t="shared" ref="C11:O11" si="3">IF(OR(C10&gt;0,C10=0),"Good","bad")</f>
        <v>Good</v>
      </c>
      <c r="D11" t="str">
        <f t="shared" si="3"/>
        <v>Good</v>
      </c>
      <c r="E11" s="12" t="str">
        <f t="shared" si="3"/>
        <v>bad</v>
      </c>
      <c r="F11" t="str">
        <f t="shared" si="3"/>
        <v>Good</v>
      </c>
      <c r="G11" t="str">
        <f t="shared" si="3"/>
        <v>Good</v>
      </c>
      <c r="H11" t="str">
        <f t="shared" si="3"/>
        <v>Good</v>
      </c>
      <c r="I11" t="str">
        <f t="shared" si="3"/>
        <v>Good</v>
      </c>
      <c r="J11" t="str">
        <f t="shared" si="3"/>
        <v>Good</v>
      </c>
      <c r="K11" t="str">
        <f t="shared" si="3"/>
        <v>Good</v>
      </c>
      <c r="L11" t="str">
        <f t="shared" si="3"/>
        <v>Good</v>
      </c>
      <c r="M11" t="str">
        <f t="shared" si="3"/>
        <v>Good</v>
      </c>
      <c r="N11" t="str">
        <f t="shared" si="3"/>
        <v>Good</v>
      </c>
      <c r="O11" t="str">
        <f t="shared" si="3"/>
        <v>Good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1"/>
  <sheetViews>
    <sheetView zoomScale="85" zoomScaleNormal="85" workbookViewId="0">
      <selection activeCell="B3" sqref="B3"/>
    </sheetView>
  </sheetViews>
  <sheetFormatPr defaultRowHeight="15"/>
  <sheetData>
    <row r="1" spans="1:23">
      <c r="A1" s="1" t="s">
        <v>35</v>
      </c>
    </row>
    <row r="2" spans="1:23">
      <c r="A2" s="2" t="s">
        <v>1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</row>
    <row r="3" spans="1:23">
      <c r="A3" s="1" t="s">
        <v>30</v>
      </c>
    </row>
    <row r="4" spans="1:23">
      <c r="A4" s="9" t="s">
        <v>31</v>
      </c>
      <c r="B4" s="10">
        <v>144</v>
      </c>
      <c r="C4" s="10">
        <v>346.66667000000001</v>
      </c>
      <c r="D4" s="10">
        <v>501.33337</v>
      </c>
      <c r="E4" s="10">
        <v>589.33340999999996</v>
      </c>
      <c r="F4" s="10">
        <v>613.33343000000002</v>
      </c>
      <c r="G4" s="10">
        <v>693.33349999999996</v>
      </c>
      <c r="H4" s="10">
        <v>784.00019000000009</v>
      </c>
      <c r="I4" s="10">
        <v>981.52852000000007</v>
      </c>
      <c r="J4" s="10">
        <v>1141.5285199999998</v>
      </c>
      <c r="K4" s="10">
        <v>1280.1951899999999</v>
      </c>
      <c r="L4" s="10">
        <v>1360.1951899999999</v>
      </c>
      <c r="M4" s="10">
        <v>1440.1951899999999</v>
      </c>
      <c r="N4" s="10">
        <v>1536.1951899999999</v>
      </c>
      <c r="O4" s="10">
        <v>1616.1951899999999</v>
      </c>
      <c r="P4" s="10">
        <v>1696.1951899999999</v>
      </c>
      <c r="Q4" s="10">
        <v>1856.1951899999999</v>
      </c>
      <c r="R4" s="10">
        <v>2056.1951899999999</v>
      </c>
      <c r="S4" s="10">
        <v>2256.1951899999999</v>
      </c>
      <c r="T4" s="10">
        <v>2408.1951899999999</v>
      </c>
      <c r="U4" s="10">
        <v>2434.86186</v>
      </c>
      <c r="V4" s="10">
        <v>2434.86186</v>
      </c>
      <c r="W4" s="10">
        <v>2434.86186</v>
      </c>
    </row>
    <row r="5" spans="1:23">
      <c r="A5" s="9" t="s">
        <v>32</v>
      </c>
      <c r="B5" s="10">
        <v>51.553330000000003</v>
      </c>
      <c r="C5" s="10">
        <v>151.11000000000001</v>
      </c>
      <c r="D5" s="10">
        <v>224</v>
      </c>
      <c r="E5" s="10">
        <v>312</v>
      </c>
      <c r="F5" s="10">
        <v>328</v>
      </c>
      <c r="G5" s="10">
        <v>722.86185999999998</v>
      </c>
      <c r="H5" s="10">
        <v>722.86185999999998</v>
      </c>
      <c r="I5" s="10">
        <v>735.58353</v>
      </c>
      <c r="J5" s="10">
        <v>759.68019000000004</v>
      </c>
      <c r="K5" s="10">
        <v>890.86185999999998</v>
      </c>
      <c r="L5" s="10">
        <v>972.93353000000002</v>
      </c>
      <c r="M5" s="10">
        <v>1146.86186</v>
      </c>
      <c r="N5" s="10">
        <v>1272.1952000000001</v>
      </c>
      <c r="O5" s="10">
        <v>1349.52853</v>
      </c>
      <c r="P5" s="10">
        <v>1429.52853</v>
      </c>
      <c r="Q5" s="10">
        <v>1509.52853</v>
      </c>
      <c r="R5" s="10">
        <v>1589.52853</v>
      </c>
      <c r="S5" s="10">
        <v>1669.52853</v>
      </c>
      <c r="T5" s="10">
        <v>1869.52853</v>
      </c>
      <c r="U5" s="10">
        <v>2069.52853</v>
      </c>
      <c r="V5" s="10">
        <v>2245.52853</v>
      </c>
      <c r="W5" s="10">
        <v>2434.86186</v>
      </c>
    </row>
    <row r="6" spans="1:23">
      <c r="A6" s="9" t="s">
        <v>33</v>
      </c>
      <c r="B6" s="10">
        <v>48</v>
      </c>
      <c r="C6" s="10">
        <v>152</v>
      </c>
      <c r="D6" s="10">
        <v>224</v>
      </c>
      <c r="E6" s="10">
        <v>312</v>
      </c>
      <c r="F6" s="10">
        <v>328</v>
      </c>
      <c r="G6" s="10">
        <v>428</v>
      </c>
      <c r="H6" s="10">
        <v>428</v>
      </c>
      <c r="I6" s="10">
        <v>460</v>
      </c>
      <c r="J6" s="10">
        <v>500</v>
      </c>
      <c r="K6" s="10">
        <v>636</v>
      </c>
      <c r="L6" s="10">
        <v>712</v>
      </c>
      <c r="M6" s="10">
        <v>876</v>
      </c>
      <c r="N6" s="10">
        <v>1004</v>
      </c>
      <c r="O6" s="10">
        <v>1080</v>
      </c>
      <c r="P6" s="10">
        <v>1160</v>
      </c>
      <c r="Q6" s="10">
        <v>1240</v>
      </c>
      <c r="R6" s="10">
        <v>1320</v>
      </c>
      <c r="S6" s="10">
        <v>1400</v>
      </c>
      <c r="T6" s="10">
        <v>1600</v>
      </c>
      <c r="U6" s="10">
        <v>1800</v>
      </c>
      <c r="V6" s="10">
        <v>1976</v>
      </c>
      <c r="W6" s="10">
        <v>2164</v>
      </c>
    </row>
    <row r="7" spans="1:2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>
      <c r="A8" s="9" t="s">
        <v>46</v>
      </c>
      <c r="B8" s="11">
        <f>B5/B6</f>
        <v>1.0740277083333334</v>
      </c>
      <c r="C8" s="11">
        <f t="shared" ref="C8:W8" si="0">C5/C6</f>
        <v>0.99414473684210536</v>
      </c>
      <c r="D8" s="11">
        <f t="shared" si="0"/>
        <v>1</v>
      </c>
      <c r="E8" s="11">
        <f t="shared" si="0"/>
        <v>1</v>
      </c>
      <c r="F8" s="11">
        <f t="shared" si="0"/>
        <v>1</v>
      </c>
      <c r="G8" s="11">
        <f t="shared" si="0"/>
        <v>1.6889295794392523</v>
      </c>
      <c r="H8" s="11">
        <f t="shared" si="0"/>
        <v>1.6889295794392523</v>
      </c>
      <c r="I8" s="11">
        <f t="shared" si="0"/>
        <v>1.5990946304347826</v>
      </c>
      <c r="J8" s="11">
        <f t="shared" si="0"/>
        <v>1.5193603800000002</v>
      </c>
      <c r="K8" s="11">
        <f t="shared" si="0"/>
        <v>1.4007261949685534</v>
      </c>
      <c r="L8" s="11">
        <f t="shared" si="0"/>
        <v>1.3664796769662921</v>
      </c>
      <c r="M8" s="11">
        <f t="shared" si="0"/>
        <v>1.3092030365296803</v>
      </c>
      <c r="N8" s="11">
        <f t="shared" si="0"/>
        <v>1.2671266932270917</v>
      </c>
      <c r="O8" s="11">
        <f t="shared" si="0"/>
        <v>1.2495634537037037</v>
      </c>
      <c r="P8" s="11">
        <f t="shared" si="0"/>
        <v>1.2323521810344829</v>
      </c>
      <c r="Q8" s="11">
        <f t="shared" si="0"/>
        <v>1.2173617177419356</v>
      </c>
      <c r="R8" s="11">
        <f t="shared" si="0"/>
        <v>1.2041882803030304</v>
      </c>
      <c r="S8" s="11">
        <f t="shared" si="0"/>
        <v>1.1925203785714287</v>
      </c>
      <c r="T8" s="11">
        <f t="shared" si="0"/>
        <v>1.1684553312500001</v>
      </c>
      <c r="U8" s="11">
        <f t="shared" si="0"/>
        <v>1.1497380722222224</v>
      </c>
      <c r="V8" s="11">
        <f t="shared" si="0"/>
        <v>1.1364010779352227</v>
      </c>
      <c r="W8" s="11">
        <f t="shared" si="0"/>
        <v>1.1251672181146026</v>
      </c>
    </row>
    <row r="9" spans="1:23">
      <c r="A9" s="9" t="s">
        <v>47</v>
      </c>
      <c r="B9" s="11">
        <f>B5/B4</f>
        <v>0.35800923611111113</v>
      </c>
      <c r="C9" s="11">
        <f t="shared" ref="C9:W9" si="1">C5/C4</f>
        <v>0.43589422657794014</v>
      </c>
      <c r="D9" s="11">
        <f t="shared" si="1"/>
        <v>0.44680847795948631</v>
      </c>
      <c r="E9" s="11">
        <f t="shared" si="1"/>
        <v>0.52941169583445136</v>
      </c>
      <c r="F9" s="11">
        <f t="shared" si="1"/>
        <v>0.53478252440927598</v>
      </c>
      <c r="G9" s="11">
        <f t="shared" si="1"/>
        <v>1.0425889705314975</v>
      </c>
      <c r="H9" s="11">
        <f t="shared" si="1"/>
        <v>0.92201745512332067</v>
      </c>
      <c r="I9" s="11">
        <f t="shared" si="1"/>
        <v>0.74942654748330695</v>
      </c>
      <c r="J9" s="11">
        <f t="shared" si="1"/>
        <v>0.66549383277782681</v>
      </c>
      <c r="K9" s="11">
        <f t="shared" si="1"/>
        <v>0.69587971190549469</v>
      </c>
      <c r="L9" s="11">
        <f t="shared" si="1"/>
        <v>0.71528964162856667</v>
      </c>
      <c r="M9" s="11">
        <f t="shared" si="1"/>
        <v>0.79632390662268493</v>
      </c>
      <c r="N9" s="11">
        <f t="shared" si="1"/>
        <v>0.82814684506335434</v>
      </c>
      <c r="O9" s="11">
        <f t="shared" si="1"/>
        <v>0.83500343173277236</v>
      </c>
      <c r="P9" s="11">
        <f t="shared" si="1"/>
        <v>0.84278539311268774</v>
      </c>
      <c r="Q9" s="11">
        <f t="shared" si="1"/>
        <v>0.81323803559689223</v>
      </c>
      <c r="R9" s="11">
        <f t="shared" si="1"/>
        <v>0.77304359903691833</v>
      </c>
      <c r="S9" s="11">
        <f t="shared" si="1"/>
        <v>0.73997521907667929</v>
      </c>
      <c r="T9" s="11">
        <f t="shared" si="1"/>
        <v>0.77631935225317017</v>
      </c>
      <c r="U9" s="11">
        <f t="shared" si="1"/>
        <v>0.84995726615882838</v>
      </c>
      <c r="V9" s="11">
        <f t="shared" si="1"/>
        <v>0.92224062764694181</v>
      </c>
      <c r="W9" s="11">
        <f t="shared" si="1"/>
        <v>1</v>
      </c>
    </row>
    <row r="10" spans="1:23">
      <c r="A10" s="9" t="s">
        <v>44</v>
      </c>
      <c r="B10" s="10">
        <f>B5-B6</f>
        <v>3.5533300000000025</v>
      </c>
      <c r="C10" s="10">
        <f t="shared" ref="C10:W10" si="2">C5-C6</f>
        <v>-0.88999999999998636</v>
      </c>
      <c r="D10" s="10">
        <f t="shared" si="2"/>
        <v>0</v>
      </c>
      <c r="E10" s="10">
        <f t="shared" si="2"/>
        <v>0</v>
      </c>
      <c r="F10" s="10">
        <f t="shared" si="2"/>
        <v>0</v>
      </c>
      <c r="G10" s="10">
        <f t="shared" si="2"/>
        <v>294.86185999999998</v>
      </c>
      <c r="H10" s="10">
        <f t="shared" si="2"/>
        <v>294.86185999999998</v>
      </c>
      <c r="I10" s="10">
        <f t="shared" si="2"/>
        <v>275.58353</v>
      </c>
      <c r="J10" s="10">
        <f t="shared" si="2"/>
        <v>259.68019000000004</v>
      </c>
      <c r="K10" s="10">
        <f t="shared" si="2"/>
        <v>254.86185999999998</v>
      </c>
      <c r="L10" s="10">
        <f t="shared" si="2"/>
        <v>260.93353000000002</v>
      </c>
      <c r="M10" s="10">
        <f t="shared" si="2"/>
        <v>270.86185999999998</v>
      </c>
      <c r="N10" s="10">
        <f t="shared" si="2"/>
        <v>268.19520000000011</v>
      </c>
      <c r="O10" s="10">
        <f t="shared" si="2"/>
        <v>269.52853000000005</v>
      </c>
      <c r="P10" s="10">
        <f t="shared" si="2"/>
        <v>269.52853000000005</v>
      </c>
      <c r="Q10" s="10">
        <f t="shared" si="2"/>
        <v>269.52853000000005</v>
      </c>
      <c r="R10" s="10">
        <f t="shared" si="2"/>
        <v>269.52853000000005</v>
      </c>
      <c r="S10" s="10">
        <f t="shared" si="2"/>
        <v>269.52853000000005</v>
      </c>
      <c r="T10" s="10">
        <f t="shared" si="2"/>
        <v>269.52853000000005</v>
      </c>
      <c r="U10" s="10">
        <f t="shared" si="2"/>
        <v>269.52853000000005</v>
      </c>
      <c r="V10" s="10">
        <f t="shared" si="2"/>
        <v>269.52853000000005</v>
      </c>
      <c r="W10" s="10">
        <f t="shared" si="2"/>
        <v>270.86185999999998</v>
      </c>
    </row>
    <row r="11" spans="1:23">
      <c r="A11" s="9" t="s">
        <v>48</v>
      </c>
      <c r="B11" s="11" t="str">
        <f>IF(OR(B10&gt;0,B10=0),"Good","bad")</f>
        <v>Good</v>
      </c>
      <c r="C11" s="11" t="str">
        <f t="shared" ref="C11:W11" si="3">IF(OR(C10&gt;0,C10=0),"Good","bad")</f>
        <v>bad</v>
      </c>
      <c r="D11" s="11" t="str">
        <f t="shared" si="3"/>
        <v>Good</v>
      </c>
      <c r="E11" s="11" t="str">
        <f t="shared" si="3"/>
        <v>Good</v>
      </c>
      <c r="F11" s="11" t="str">
        <f t="shared" si="3"/>
        <v>Good</v>
      </c>
      <c r="G11" s="11" t="str">
        <f t="shared" si="3"/>
        <v>Good</v>
      </c>
      <c r="H11" s="11" t="str">
        <f t="shared" si="3"/>
        <v>Good</v>
      </c>
      <c r="I11" s="11" t="str">
        <f t="shared" si="3"/>
        <v>Good</v>
      </c>
      <c r="J11" s="11" t="str">
        <f t="shared" si="3"/>
        <v>Good</v>
      </c>
      <c r="K11" s="11" t="str">
        <f t="shared" si="3"/>
        <v>Good</v>
      </c>
      <c r="L11" s="11" t="str">
        <f t="shared" si="3"/>
        <v>Good</v>
      </c>
      <c r="M11" s="11" t="str">
        <f t="shared" si="3"/>
        <v>Good</v>
      </c>
      <c r="N11" s="11" t="str">
        <f t="shared" si="3"/>
        <v>Good</v>
      </c>
      <c r="O11" s="11" t="str">
        <f t="shared" si="3"/>
        <v>Good</v>
      </c>
      <c r="P11" s="11" t="str">
        <f t="shared" si="3"/>
        <v>Good</v>
      </c>
      <c r="Q11" s="11" t="str">
        <f t="shared" si="3"/>
        <v>Good</v>
      </c>
      <c r="R11" s="11" t="str">
        <f t="shared" si="3"/>
        <v>Good</v>
      </c>
      <c r="S11" s="11" t="str">
        <f t="shared" si="3"/>
        <v>Good</v>
      </c>
      <c r="T11" s="11" t="str">
        <f t="shared" si="3"/>
        <v>Good</v>
      </c>
      <c r="U11" s="11" t="str">
        <f t="shared" si="3"/>
        <v>Good</v>
      </c>
      <c r="V11" s="11" t="str">
        <f t="shared" si="3"/>
        <v>Good</v>
      </c>
      <c r="W11" s="11" t="str">
        <f t="shared" si="3"/>
        <v>Good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11"/>
  <sheetViews>
    <sheetView workbookViewId="0">
      <selection activeCell="Y16" sqref="Y16"/>
    </sheetView>
  </sheetViews>
  <sheetFormatPr defaultRowHeight="15"/>
  <sheetData>
    <row r="1" spans="1:27">
      <c r="A1" s="1" t="s">
        <v>36</v>
      </c>
    </row>
    <row r="2" spans="1:27">
      <c r="A2" s="2" t="s">
        <v>1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  <c r="AA2" s="3" t="s">
        <v>29</v>
      </c>
    </row>
    <row r="3" spans="1:27">
      <c r="A3" s="1" t="s">
        <v>30</v>
      </c>
    </row>
    <row r="4" spans="1:27">
      <c r="A4" s="9" t="s">
        <v>31</v>
      </c>
      <c r="B4" s="10">
        <v>31.1</v>
      </c>
      <c r="C4" s="10">
        <v>45.333329999999997</v>
      </c>
      <c r="D4" s="10">
        <v>58.666670000000003</v>
      </c>
      <c r="E4" s="10">
        <v>58.666670000000003</v>
      </c>
      <c r="F4" s="10">
        <v>58.666670000000003</v>
      </c>
      <c r="G4" s="10">
        <v>58.666670000000003</v>
      </c>
      <c r="H4" s="10">
        <v>58.666670000000003</v>
      </c>
      <c r="I4" s="10">
        <v>98.471670000000003</v>
      </c>
      <c r="J4" s="10">
        <v>148.94333</v>
      </c>
      <c r="K4" s="10">
        <v>252.88665999999998</v>
      </c>
      <c r="L4" s="10">
        <v>274.60998999999998</v>
      </c>
      <c r="M4" s="10">
        <v>357.44001000000009</v>
      </c>
      <c r="N4" s="10">
        <v>448.16334000000006</v>
      </c>
      <c r="O4" s="10">
        <v>528.16333999999995</v>
      </c>
      <c r="P4" s="10">
        <v>608.16333999999983</v>
      </c>
      <c r="Q4" s="10">
        <v>688.16332999999986</v>
      </c>
      <c r="R4" s="10">
        <v>768.16332999999986</v>
      </c>
      <c r="S4" s="10">
        <v>848.16332999999986</v>
      </c>
      <c r="T4" s="10">
        <v>928.16332999999997</v>
      </c>
      <c r="U4" s="10">
        <v>1250.83</v>
      </c>
      <c r="V4" s="10">
        <v>1520.1633299999999</v>
      </c>
      <c r="W4" s="10">
        <v>1685.4966599999998</v>
      </c>
      <c r="X4" s="10">
        <v>1840.40833</v>
      </c>
      <c r="Y4" s="10">
        <v>2005.0883299999998</v>
      </c>
      <c r="Z4" s="10">
        <v>2116.4083300000002</v>
      </c>
      <c r="AA4" s="10">
        <v>2556.4083300000002</v>
      </c>
    </row>
    <row r="5" spans="1:27">
      <c r="A5" s="9" t="s">
        <v>32</v>
      </c>
      <c r="B5" s="10">
        <v>0</v>
      </c>
      <c r="C5" s="10">
        <v>26.66667</v>
      </c>
      <c r="D5" s="10">
        <v>53.333329999999997</v>
      </c>
      <c r="E5" s="10">
        <v>53.333329999999997</v>
      </c>
      <c r="F5" s="10">
        <v>53.333329999999997</v>
      </c>
      <c r="G5" s="10">
        <v>53.333329999999997</v>
      </c>
      <c r="H5" s="10">
        <v>53.333329999999997</v>
      </c>
      <c r="I5" s="10">
        <v>53.333329999999997</v>
      </c>
      <c r="J5" s="10">
        <v>108.54834</v>
      </c>
      <c r="K5" s="10">
        <v>124.75667</v>
      </c>
      <c r="L5" s="10">
        <v>163.80667</v>
      </c>
      <c r="M5" s="10">
        <v>219.68</v>
      </c>
      <c r="N5" s="10">
        <v>275.04667000000001</v>
      </c>
      <c r="O5" s="10">
        <v>384.25666999999999</v>
      </c>
      <c r="P5" s="10">
        <v>464.22</v>
      </c>
      <c r="Q5" s="10">
        <v>544.22</v>
      </c>
      <c r="R5" s="10">
        <v>626.15666999999996</v>
      </c>
      <c r="S5" s="10">
        <v>700.18667000000005</v>
      </c>
      <c r="T5" s="10">
        <v>789.62</v>
      </c>
      <c r="U5" s="10">
        <v>862.38</v>
      </c>
      <c r="V5" s="10">
        <v>944.10333000000003</v>
      </c>
      <c r="W5" s="10">
        <v>1071.06333</v>
      </c>
      <c r="X5" s="10">
        <v>1432.38</v>
      </c>
      <c r="Y5" s="10">
        <v>1632.38</v>
      </c>
      <c r="Z5" s="10">
        <v>1826.6883300000002</v>
      </c>
      <c r="AA5" s="10">
        <v>1953.7583300000001</v>
      </c>
    </row>
    <row r="6" spans="1:27">
      <c r="A6" s="9" t="s">
        <v>33</v>
      </c>
      <c r="B6" s="10">
        <v>0</v>
      </c>
      <c r="C6" s="10">
        <v>20</v>
      </c>
      <c r="D6" s="10">
        <v>40</v>
      </c>
      <c r="E6" s="10">
        <v>40</v>
      </c>
      <c r="F6" s="10">
        <v>40</v>
      </c>
      <c r="G6" s="10">
        <v>40</v>
      </c>
      <c r="H6" s="10">
        <v>40</v>
      </c>
      <c r="I6" s="10">
        <v>40</v>
      </c>
      <c r="J6" s="10">
        <v>104</v>
      </c>
      <c r="K6" s="10">
        <v>128</v>
      </c>
      <c r="L6" s="10">
        <v>160</v>
      </c>
      <c r="M6" s="10">
        <v>218</v>
      </c>
      <c r="N6" s="10">
        <v>278</v>
      </c>
      <c r="O6" s="10">
        <v>386</v>
      </c>
      <c r="P6" s="10">
        <v>466</v>
      </c>
      <c r="Q6" s="10">
        <v>546</v>
      </c>
      <c r="R6" s="10">
        <v>626</v>
      </c>
      <c r="S6" s="10">
        <v>706</v>
      </c>
      <c r="T6" s="10">
        <v>788</v>
      </c>
      <c r="U6" s="10">
        <v>866</v>
      </c>
      <c r="V6" s="10">
        <v>946</v>
      </c>
      <c r="W6" s="10">
        <v>1082</v>
      </c>
      <c r="X6" s="10">
        <v>1435</v>
      </c>
      <c r="Y6" s="10">
        <v>1628</v>
      </c>
      <c r="Z6" s="10">
        <v>1784</v>
      </c>
      <c r="AA6" s="10">
        <v>1880</v>
      </c>
    </row>
    <row r="7" spans="1:2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>
      <c r="A8" s="9" t="s">
        <v>46</v>
      </c>
      <c r="B8" s="11">
        <v>0</v>
      </c>
      <c r="C8" s="11">
        <f t="shared" ref="C8:AA8" si="0">C5/C6</f>
        <v>1.3333334999999999</v>
      </c>
      <c r="D8" s="11">
        <f t="shared" si="0"/>
        <v>1.3333332499999999</v>
      </c>
      <c r="E8" s="11">
        <f t="shared" si="0"/>
        <v>1.3333332499999999</v>
      </c>
      <c r="F8" s="11">
        <f t="shared" si="0"/>
        <v>1.3333332499999999</v>
      </c>
      <c r="G8" s="11">
        <f t="shared" si="0"/>
        <v>1.3333332499999999</v>
      </c>
      <c r="H8" s="11">
        <f t="shared" si="0"/>
        <v>1.3333332499999999</v>
      </c>
      <c r="I8" s="11">
        <f t="shared" si="0"/>
        <v>1.3333332499999999</v>
      </c>
      <c r="J8" s="11">
        <f t="shared" si="0"/>
        <v>1.0437340384615383</v>
      </c>
      <c r="K8" s="11">
        <f t="shared" si="0"/>
        <v>0.974661484375</v>
      </c>
      <c r="L8" s="11">
        <f t="shared" si="0"/>
        <v>1.0237916874999999</v>
      </c>
      <c r="M8" s="11">
        <f t="shared" si="0"/>
        <v>1.0077064220183487</v>
      </c>
      <c r="N8" s="11">
        <f t="shared" si="0"/>
        <v>0.9893765107913669</v>
      </c>
      <c r="O8" s="11">
        <f t="shared" si="0"/>
        <v>0.99548360103626943</v>
      </c>
      <c r="P8" s="11">
        <f t="shared" si="0"/>
        <v>0.99618025751072969</v>
      </c>
      <c r="Q8" s="11">
        <f t="shared" si="0"/>
        <v>0.99673992673992684</v>
      </c>
      <c r="R8" s="11">
        <f t="shared" si="0"/>
        <v>1.0002502715654951</v>
      </c>
      <c r="S8" s="11">
        <f t="shared" si="0"/>
        <v>0.99176582152974513</v>
      </c>
      <c r="T8" s="11">
        <f t="shared" si="0"/>
        <v>1.0020558375634518</v>
      </c>
      <c r="U8" s="11">
        <f t="shared" si="0"/>
        <v>0.99581986143187062</v>
      </c>
      <c r="V8" s="11">
        <f t="shared" si="0"/>
        <v>0.99799506342494715</v>
      </c>
      <c r="W8" s="11">
        <f t="shared" si="0"/>
        <v>0.98989217190388168</v>
      </c>
      <c r="X8" s="11">
        <f t="shared" si="0"/>
        <v>0.99817421602787459</v>
      </c>
      <c r="Y8" s="11">
        <f t="shared" si="0"/>
        <v>1.0026904176904177</v>
      </c>
      <c r="Z8" s="11">
        <f t="shared" si="0"/>
        <v>1.0239284360986549</v>
      </c>
      <c r="AA8" s="11">
        <f t="shared" si="0"/>
        <v>1.0392331542553193</v>
      </c>
    </row>
    <row r="9" spans="1:27">
      <c r="A9" s="9" t="s">
        <v>47</v>
      </c>
      <c r="B9" s="11">
        <f>B5/B4</f>
        <v>0</v>
      </c>
      <c r="C9" s="11">
        <f t="shared" ref="C9:AA9" si="1">C5/C4</f>
        <v>0.58823541089966258</v>
      </c>
      <c r="D9" s="11">
        <f t="shared" si="1"/>
        <v>0.90909080061984071</v>
      </c>
      <c r="E9" s="11">
        <f t="shared" si="1"/>
        <v>0.90909080061984071</v>
      </c>
      <c r="F9" s="11">
        <f t="shared" si="1"/>
        <v>0.90909080061984071</v>
      </c>
      <c r="G9" s="11">
        <f t="shared" si="1"/>
        <v>0.90909080061984071</v>
      </c>
      <c r="H9" s="11">
        <f t="shared" si="1"/>
        <v>0.90909080061984071</v>
      </c>
      <c r="I9" s="11">
        <f t="shared" si="1"/>
        <v>0.54161090189696182</v>
      </c>
      <c r="J9" s="11">
        <f t="shared" si="1"/>
        <v>0.72878953357629372</v>
      </c>
      <c r="K9" s="11">
        <f t="shared" si="1"/>
        <v>0.49333037179580769</v>
      </c>
      <c r="L9" s="11">
        <f t="shared" si="1"/>
        <v>0.59650659467996781</v>
      </c>
      <c r="M9" s="11">
        <f t="shared" si="1"/>
        <v>0.61459264171350025</v>
      </c>
      <c r="N9" s="11">
        <f t="shared" si="1"/>
        <v>0.61371969871520493</v>
      </c>
      <c r="O9" s="11">
        <f t="shared" si="1"/>
        <v>0.72753377771353844</v>
      </c>
      <c r="P9" s="11">
        <f t="shared" si="1"/>
        <v>0.76331467135128561</v>
      </c>
      <c r="Q9" s="11">
        <f t="shared" si="1"/>
        <v>0.79082970026897559</v>
      </c>
      <c r="R9" s="11">
        <f t="shared" si="1"/>
        <v>0.81513480993683995</v>
      </c>
      <c r="S9" s="11">
        <f t="shared" si="1"/>
        <v>0.82553282514583615</v>
      </c>
      <c r="T9" s="11">
        <f t="shared" si="1"/>
        <v>0.85073388969159125</v>
      </c>
      <c r="U9" s="11">
        <f t="shared" si="1"/>
        <v>0.68944620771807519</v>
      </c>
      <c r="V9" s="11">
        <f t="shared" si="1"/>
        <v>0.62105387715147697</v>
      </c>
      <c r="W9" s="11">
        <f t="shared" si="1"/>
        <v>0.63545858939880673</v>
      </c>
      <c r="X9" s="11">
        <f t="shared" si="1"/>
        <v>0.77829467333480284</v>
      </c>
      <c r="Y9" s="11">
        <f t="shared" si="1"/>
        <v>0.81411874757657199</v>
      </c>
      <c r="Z9" s="11">
        <f t="shared" si="1"/>
        <v>0.86310770190552033</v>
      </c>
      <c r="AA9" s="11">
        <f t="shared" si="1"/>
        <v>0.76425910018842724</v>
      </c>
    </row>
    <row r="10" spans="1:27">
      <c r="A10" s="9" t="s">
        <v>44</v>
      </c>
      <c r="B10" s="10">
        <f>B5-B6</f>
        <v>0</v>
      </c>
      <c r="C10" s="10">
        <f t="shared" ref="C10:AA10" si="2">C5-C6</f>
        <v>6.6666699999999999</v>
      </c>
      <c r="D10" s="10">
        <f t="shared" si="2"/>
        <v>13.333329999999997</v>
      </c>
      <c r="E10" s="10">
        <f t="shared" si="2"/>
        <v>13.333329999999997</v>
      </c>
      <c r="F10" s="10">
        <f t="shared" si="2"/>
        <v>13.333329999999997</v>
      </c>
      <c r="G10" s="10">
        <f t="shared" si="2"/>
        <v>13.333329999999997</v>
      </c>
      <c r="H10" s="10">
        <f t="shared" si="2"/>
        <v>13.333329999999997</v>
      </c>
      <c r="I10" s="10">
        <f t="shared" si="2"/>
        <v>13.333329999999997</v>
      </c>
      <c r="J10" s="10">
        <f t="shared" si="2"/>
        <v>4.5483399999999961</v>
      </c>
      <c r="K10" s="10">
        <f t="shared" si="2"/>
        <v>-3.2433300000000003</v>
      </c>
      <c r="L10" s="10">
        <f t="shared" si="2"/>
        <v>3.8066699999999969</v>
      </c>
      <c r="M10" s="10">
        <f t="shared" si="2"/>
        <v>1.6800000000000068</v>
      </c>
      <c r="N10" s="10">
        <f t="shared" si="2"/>
        <v>-2.953329999999994</v>
      </c>
      <c r="O10" s="10">
        <f t="shared" si="2"/>
        <v>-1.7433300000000145</v>
      </c>
      <c r="P10" s="10">
        <f t="shared" si="2"/>
        <v>-1.7799999999999727</v>
      </c>
      <c r="Q10" s="10">
        <f t="shared" si="2"/>
        <v>-1.7799999999999727</v>
      </c>
      <c r="R10" s="10">
        <f t="shared" si="2"/>
        <v>0.15666999999996278</v>
      </c>
      <c r="S10" s="10">
        <f t="shared" si="2"/>
        <v>-5.8133299999999508</v>
      </c>
      <c r="T10" s="10">
        <f t="shared" si="2"/>
        <v>1.6200000000000045</v>
      </c>
      <c r="U10" s="10">
        <f t="shared" si="2"/>
        <v>-3.6200000000000045</v>
      </c>
      <c r="V10" s="10">
        <f t="shared" si="2"/>
        <v>-1.8966699999999719</v>
      </c>
      <c r="W10" s="10">
        <f t="shared" si="2"/>
        <v>-10.936670000000049</v>
      </c>
      <c r="X10" s="10">
        <f t="shared" si="2"/>
        <v>-2.6199999999998909</v>
      </c>
      <c r="Y10" s="10">
        <f t="shared" si="2"/>
        <v>4.3800000000001091</v>
      </c>
      <c r="Z10" s="10">
        <f t="shared" si="2"/>
        <v>42.688330000000178</v>
      </c>
      <c r="AA10" s="10">
        <f t="shared" si="2"/>
        <v>73.758330000000115</v>
      </c>
    </row>
    <row r="11" spans="1:27">
      <c r="A11" s="11" t="s">
        <v>48</v>
      </c>
      <c r="B11" s="11"/>
      <c r="C11" s="11" t="str">
        <f>IF(OR(C10&gt;0,C10=0),"Good","bad")</f>
        <v>Good</v>
      </c>
      <c r="D11" s="11" t="str">
        <f t="shared" ref="C11:AA11" si="3">IF(OR(D10&gt;0,D10=0),"Good","bad")</f>
        <v>Good</v>
      </c>
      <c r="E11" s="11" t="str">
        <f t="shared" si="3"/>
        <v>Good</v>
      </c>
      <c r="F11" s="11" t="str">
        <f t="shared" si="3"/>
        <v>Good</v>
      </c>
      <c r="G11" s="11" t="str">
        <f t="shared" si="3"/>
        <v>Good</v>
      </c>
      <c r="H11" s="11" t="str">
        <f t="shared" si="3"/>
        <v>Good</v>
      </c>
      <c r="I11" s="11" t="str">
        <f t="shared" si="3"/>
        <v>Good</v>
      </c>
      <c r="J11" s="11" t="str">
        <f t="shared" si="3"/>
        <v>Good</v>
      </c>
      <c r="K11" s="13" t="str">
        <f t="shared" si="3"/>
        <v>bad</v>
      </c>
      <c r="L11" s="11" t="str">
        <f t="shared" si="3"/>
        <v>Good</v>
      </c>
      <c r="M11" s="11" t="str">
        <f t="shared" si="3"/>
        <v>Good</v>
      </c>
      <c r="N11" s="13" t="str">
        <f t="shared" si="3"/>
        <v>bad</v>
      </c>
      <c r="O11" s="13" t="str">
        <f t="shared" si="3"/>
        <v>bad</v>
      </c>
      <c r="P11" s="13" t="str">
        <f t="shared" si="3"/>
        <v>bad</v>
      </c>
      <c r="Q11" s="13" t="str">
        <f t="shared" si="3"/>
        <v>bad</v>
      </c>
      <c r="R11" s="11" t="str">
        <f t="shared" si="3"/>
        <v>Good</v>
      </c>
      <c r="S11" s="13" t="str">
        <f t="shared" si="3"/>
        <v>bad</v>
      </c>
      <c r="T11" s="11" t="str">
        <f t="shared" si="3"/>
        <v>Good</v>
      </c>
      <c r="U11" s="13" t="str">
        <f t="shared" si="3"/>
        <v>bad</v>
      </c>
      <c r="V11" s="13" t="str">
        <f t="shared" si="3"/>
        <v>bad</v>
      </c>
      <c r="W11" s="13" t="str">
        <f t="shared" si="3"/>
        <v>bad</v>
      </c>
      <c r="X11" s="13" t="str">
        <f t="shared" si="3"/>
        <v>bad</v>
      </c>
      <c r="Y11" s="11" t="str">
        <f t="shared" si="3"/>
        <v>Good</v>
      </c>
      <c r="Z11" s="11" t="str">
        <f t="shared" si="3"/>
        <v>Good</v>
      </c>
      <c r="AA11" s="11" t="str">
        <f t="shared" si="3"/>
        <v>Good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Bull's eye</vt:lpstr>
      <vt:lpstr>Peoject management</vt:lpstr>
      <vt:lpstr>Release 1</vt:lpstr>
      <vt:lpstr>Release 2</vt:lpstr>
      <vt:lpstr>Release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2012-04-03T18:51:05Z</dcterms:modified>
</cp:coreProperties>
</file>