
<file path=[Content_Types].xml><?xml version="1.0" encoding="utf-8"?>
<Types xmlns="http://schemas.openxmlformats.org/package/2006/content-types">
  <Default Extension="bin" ContentType="application/vnd.openxmlformats-officedocument.spreadsheetml.printerSettings"/>
  <Default Extension="png" ContentType="image/png"/>
  <Override PartName="/xl/charts/chart6.xml" ContentType="application/vnd.openxmlformats-officedocument.drawingml.chart+xml"/>
  <Override PartName="/xl/drawings/drawing9.xml" ContentType="application/vnd.openxmlformats-officedocument.drawingml.chartshapes+xml"/>
  <Override PartName="/xl/charts/chart7.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ml.chartshapes+xml"/>
  <Override PartName="/xl/charts/chart5.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worksheets/sheet6.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drawings/drawing12.xml" ContentType="application/vnd.openxmlformats-officedocument.drawingml.chartshapes+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ml.chartshapes+xml"/>
  <Override PartName="/xl/charts/chart8.xml" ContentType="application/vnd.openxmlformats-officedocument.drawingml.chart+xml"/>
  <Override PartName="/xl/charts/chart9.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1935" windowWidth="16440" windowHeight="11415"/>
  </bookViews>
  <sheets>
    <sheet name="Viking's Project" sheetId="36" r:id="rId1"/>
    <sheet name="PM EV" sheetId="37" r:id="rId2"/>
    <sheet name="Release 1 EV" sheetId="38" r:id="rId3"/>
    <sheet name="Release 2 EV" sheetId="39" r:id="rId4"/>
    <sheet name="Release 3 EV" sheetId="40" r:id="rId5"/>
    <sheet name="Release 4 EV" sheetId="41" r:id="rId6"/>
  </sheets>
  <calcPr calcId="124519"/>
</workbook>
</file>

<file path=xl/calcChain.xml><?xml version="1.0" encoding="utf-8"?>
<calcChain xmlns="http://schemas.openxmlformats.org/spreadsheetml/2006/main">
  <c r="AR9" i="36"/>
  <c r="AS9"/>
  <c r="AT9"/>
  <c r="AU9"/>
  <c r="AV9"/>
  <c r="AW9"/>
  <c r="AQ17"/>
  <c r="AO17"/>
  <c r="AE9"/>
  <c r="AF9"/>
  <c r="AG9"/>
  <c r="AH9"/>
  <c r="AI9"/>
  <c r="AJ9"/>
  <c r="AK9"/>
  <c r="AL9"/>
  <c r="AM9"/>
  <c r="AN9"/>
  <c r="AO9"/>
  <c r="AP9"/>
  <c r="AQ9"/>
  <c r="AD9"/>
  <c r="AG19" i="40"/>
  <c r="AV17" i="36"/>
  <c r="AW17"/>
  <c r="AS17"/>
  <c r="AT17"/>
  <c r="AU17"/>
  <c r="AR17"/>
  <c r="AP17"/>
  <c r="AN17"/>
  <c r="AM17"/>
  <c r="AL17"/>
  <c r="AK17"/>
  <c r="AJ17"/>
  <c r="AI17"/>
  <c r="AH17"/>
  <c r="AG17"/>
  <c r="AF17"/>
  <c r="AE17"/>
  <c r="AD17"/>
  <c r="C9" i="37"/>
  <c r="D9"/>
  <c r="E9"/>
  <c r="F9"/>
  <c r="G9"/>
  <c r="H9"/>
  <c r="I9"/>
  <c r="J9"/>
  <c r="K9"/>
  <c r="L9"/>
  <c r="M9"/>
  <c r="N9"/>
  <c r="O9"/>
  <c r="P9"/>
  <c r="Q9"/>
  <c r="R9"/>
  <c r="S9"/>
  <c r="T9"/>
  <c r="U9"/>
  <c r="V9"/>
  <c r="W9"/>
  <c r="X9"/>
  <c r="Y9"/>
  <c r="Z9"/>
  <c r="AA9"/>
  <c r="AB9"/>
  <c r="AC9"/>
  <c r="AD9"/>
  <c r="C10"/>
  <c r="D10"/>
  <c r="E10"/>
  <c r="F10"/>
  <c r="G10"/>
  <c r="H10"/>
  <c r="I10"/>
  <c r="J10"/>
  <c r="K10"/>
  <c r="L10"/>
  <c r="M10"/>
  <c r="C11"/>
  <c r="D11"/>
  <c r="E11"/>
  <c r="F11"/>
  <c r="G11"/>
  <c r="H11"/>
  <c r="I11"/>
  <c r="J11"/>
  <c r="K11"/>
  <c r="L11"/>
  <c r="M11"/>
  <c r="B10"/>
  <c r="B11"/>
  <c r="B9"/>
  <c r="M10" i="40"/>
  <c r="M11"/>
  <c r="L10"/>
  <c r="L11"/>
  <c r="K10"/>
  <c r="K11"/>
  <c r="J10"/>
  <c r="J11"/>
  <c r="I10"/>
  <c r="I11"/>
  <c r="H10"/>
  <c r="H11"/>
  <c r="G10"/>
  <c r="G11"/>
  <c r="F10"/>
  <c r="F11"/>
  <c r="E10"/>
  <c r="E11"/>
  <c r="D10"/>
  <c r="D11"/>
  <c r="C10"/>
  <c r="C11"/>
  <c r="B10"/>
  <c r="B11"/>
  <c r="C9"/>
  <c r="D9"/>
  <c r="E9"/>
  <c r="F9"/>
  <c r="G9"/>
  <c r="H9"/>
  <c r="I9"/>
  <c r="J9"/>
  <c r="K9"/>
  <c r="L9"/>
  <c r="M9"/>
  <c r="N9"/>
  <c r="O9"/>
  <c r="P9"/>
  <c r="Q9"/>
  <c r="R9"/>
  <c r="S9"/>
  <c r="T9"/>
  <c r="U9"/>
  <c r="B9"/>
  <c r="C9" i="41"/>
  <c r="D9"/>
  <c r="E9"/>
  <c r="F9"/>
  <c r="G9"/>
  <c r="H9"/>
  <c r="I9"/>
  <c r="J9"/>
  <c r="K9"/>
  <c r="L9"/>
  <c r="B9"/>
  <c r="B16" i="40"/>
  <c r="C16"/>
  <c r="D16"/>
  <c r="E16"/>
  <c r="F16"/>
  <c r="G16"/>
  <c r="H16"/>
  <c r="I16"/>
  <c r="J16"/>
  <c r="K16"/>
  <c r="L16"/>
  <c r="M16"/>
  <c r="N16"/>
  <c r="O16"/>
  <c r="P16"/>
  <c r="Q16"/>
  <c r="R16"/>
  <c r="S16"/>
  <c r="T16"/>
  <c r="U16"/>
  <c r="V16"/>
  <c r="W16"/>
  <c r="X16"/>
  <c r="Y16"/>
  <c r="Z16"/>
  <c r="AA16"/>
  <c r="B17"/>
  <c r="C17"/>
  <c r="D17"/>
  <c r="E17"/>
  <c r="F17"/>
  <c r="G17"/>
  <c r="H17"/>
  <c r="I17"/>
  <c r="J17"/>
  <c r="K17"/>
  <c r="L17"/>
  <c r="M17"/>
  <c r="N17"/>
  <c r="O17"/>
  <c r="P17"/>
  <c r="Q17"/>
  <c r="R17"/>
  <c r="S17"/>
  <c r="T17"/>
  <c r="U17"/>
  <c r="V17"/>
  <c r="W17"/>
  <c r="X17"/>
  <c r="Y17"/>
  <c r="Z17"/>
  <c r="AA17"/>
  <c r="AI19" s="1"/>
  <c r="C11" i="39"/>
  <c r="D11"/>
  <c r="E11"/>
  <c r="F11"/>
  <c r="G11"/>
  <c r="H11"/>
  <c r="I11"/>
  <c r="C10"/>
  <c r="D10"/>
  <c r="E10"/>
  <c r="F10"/>
  <c r="G10"/>
  <c r="H10"/>
  <c r="I10"/>
  <c r="D9"/>
  <c r="E9"/>
  <c r="F9"/>
  <c r="G9"/>
  <c r="H9"/>
  <c r="I9"/>
  <c r="C9"/>
  <c r="B10"/>
  <c r="B11"/>
  <c r="B9"/>
  <c r="F9" i="36"/>
  <c r="G9"/>
  <c r="H9"/>
  <c r="I9"/>
  <c r="J9"/>
  <c r="K9"/>
  <c r="L9"/>
  <c r="M9"/>
  <c r="N9"/>
  <c r="O9"/>
  <c r="P9"/>
  <c r="Q9"/>
  <c r="R9" s="1"/>
  <c r="S9" s="1"/>
  <c r="T9" s="1"/>
  <c r="U9" s="1"/>
  <c r="V9" s="1"/>
  <c r="W9" s="1"/>
  <c r="X9" s="1"/>
  <c r="Y9" s="1"/>
  <c r="Z9" s="1"/>
  <c r="AA9" s="1"/>
  <c r="AB9" s="1"/>
  <c r="AC9" s="1"/>
  <c r="F8"/>
  <c r="G8"/>
  <c r="H8"/>
  <c r="I8"/>
  <c r="J8"/>
  <c r="K8"/>
  <c r="L8"/>
  <c r="M8"/>
  <c r="N8"/>
  <c r="O8"/>
  <c r="P8"/>
  <c r="Q8"/>
  <c r="R8" s="1"/>
  <c r="S8" s="1"/>
  <c r="T8" s="1"/>
  <c r="U8" s="1"/>
  <c r="V8" s="1"/>
  <c r="W8" s="1"/>
  <c r="X8" s="1"/>
  <c r="Y8" s="1"/>
  <c r="Z8" s="1"/>
  <c r="AA8" s="1"/>
  <c r="AB8" s="1"/>
  <c r="AC8" s="1"/>
  <c r="F7"/>
  <c r="G7"/>
  <c r="H7"/>
  <c r="I7"/>
  <c r="J7"/>
  <c r="K7"/>
  <c r="L7"/>
  <c r="M7"/>
  <c r="N7"/>
  <c r="O7"/>
  <c r="P7"/>
  <c r="Q7"/>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E9"/>
  <c r="E8"/>
  <c r="E7"/>
  <c r="D8"/>
  <c r="D9"/>
  <c r="D7"/>
  <c r="C9"/>
  <c r="C8"/>
  <c r="C7"/>
  <c r="B9"/>
  <c r="B8"/>
  <c r="B7"/>
  <c r="AA76" i="40"/>
  <c r="Z76"/>
  <c r="Y76"/>
  <c r="X76"/>
  <c r="W76"/>
  <c r="V76"/>
  <c r="U76"/>
  <c r="T76"/>
  <c r="S76"/>
  <c r="R76"/>
  <c r="Q76"/>
  <c r="P76"/>
  <c r="O76"/>
  <c r="N76"/>
  <c r="M76"/>
  <c r="L76"/>
  <c r="K76"/>
  <c r="J76"/>
  <c r="I76"/>
  <c r="H76"/>
  <c r="G76"/>
  <c r="F76"/>
  <c r="E76"/>
  <c r="D76"/>
  <c r="C76"/>
  <c r="B76"/>
  <c r="AA75"/>
  <c r="Z75"/>
  <c r="Y75"/>
  <c r="X75"/>
  <c r="W75"/>
  <c r="V75"/>
  <c r="U75"/>
  <c r="T75"/>
  <c r="S75"/>
  <c r="R75"/>
  <c r="Q75"/>
  <c r="P75"/>
  <c r="O75"/>
  <c r="N75"/>
  <c r="M75"/>
  <c r="L75"/>
  <c r="K75"/>
  <c r="J75"/>
  <c r="I75"/>
  <c r="H75"/>
  <c r="G75"/>
  <c r="F75"/>
  <c r="E75"/>
  <c r="D75"/>
  <c r="C75"/>
  <c r="B75"/>
  <c r="B15" i="36" l="1"/>
  <c r="C15"/>
  <c r="D15"/>
  <c r="E15"/>
  <c r="AC15"/>
  <c r="P15"/>
  <c r="O15"/>
  <c r="N15"/>
  <c r="M15"/>
  <c r="L15"/>
  <c r="K15"/>
  <c r="J15"/>
  <c r="I15"/>
  <c r="H15"/>
  <c r="G15"/>
  <c r="F15"/>
  <c r="B14"/>
  <c r="C14"/>
  <c r="AC14"/>
  <c r="AB14"/>
  <c r="AA14"/>
  <c r="Z14"/>
  <c r="Y14"/>
  <c r="X14"/>
  <c r="W14"/>
  <c r="V14"/>
  <c r="U14"/>
  <c r="T14"/>
  <c r="S14"/>
  <c r="R14"/>
  <c r="Q14"/>
  <c r="P14"/>
  <c r="O14"/>
  <c r="N14"/>
  <c r="M14"/>
  <c r="L14"/>
  <c r="K14"/>
  <c r="J14"/>
  <c r="I14"/>
  <c r="H14"/>
  <c r="G14"/>
  <c r="F14"/>
  <c r="E14"/>
  <c r="D14"/>
  <c r="AB15"/>
  <c r="AA15"/>
  <c r="Z15"/>
  <c r="Y15"/>
  <c r="X15"/>
  <c r="W15"/>
  <c r="V15"/>
  <c r="U15"/>
  <c r="T15"/>
  <c r="S15"/>
  <c r="R15"/>
  <c r="Q15"/>
  <c r="B12"/>
  <c r="C12"/>
  <c r="D12"/>
  <c r="E12"/>
  <c r="AC12"/>
  <c r="P12"/>
  <c r="O12"/>
  <c r="N12"/>
  <c r="M12"/>
  <c r="L12"/>
  <c r="K12"/>
  <c r="J12"/>
  <c r="I12"/>
  <c r="H12"/>
  <c r="G12"/>
  <c r="F12"/>
  <c r="B11"/>
  <c r="AC11"/>
  <c r="AB11"/>
  <c r="AA11"/>
  <c r="Z11"/>
  <c r="Y11"/>
  <c r="X11"/>
  <c r="W11"/>
  <c r="V11"/>
  <c r="U11"/>
  <c r="T11"/>
  <c r="S11"/>
  <c r="R11"/>
  <c r="Q11"/>
  <c r="P11"/>
  <c r="O11"/>
  <c r="N11"/>
  <c r="M11"/>
  <c r="L11"/>
  <c r="K11"/>
  <c r="J11"/>
  <c r="I11"/>
  <c r="H11"/>
  <c r="G11"/>
  <c r="F11"/>
  <c r="E11"/>
  <c r="D11"/>
  <c r="C11"/>
  <c r="AB12"/>
  <c r="AA12"/>
  <c r="Z12"/>
  <c r="Y12"/>
  <c r="X12"/>
  <c r="W12"/>
  <c r="V12"/>
  <c r="U12"/>
  <c r="T12"/>
  <c r="S12"/>
  <c r="R12"/>
  <c r="Q12"/>
  <c r="AB19" i="40"/>
  <c r="AC19"/>
  <c r="AD19"/>
  <c r="AE19"/>
  <c r="AF19"/>
  <c r="AH19"/>
  <c r="D20"/>
  <c r="D21" s="1"/>
  <c r="AA14"/>
  <c r="Z14"/>
  <c r="Y14"/>
  <c r="X14"/>
  <c r="W14"/>
  <c r="V14"/>
  <c r="U14"/>
  <c r="T14"/>
  <c r="S14"/>
  <c r="R14"/>
  <c r="Q14"/>
  <c r="P14"/>
  <c r="O14"/>
  <c r="N14"/>
  <c r="M14"/>
  <c r="L14"/>
  <c r="K14"/>
  <c r="J14"/>
  <c r="I14"/>
  <c r="H14"/>
  <c r="G14"/>
  <c r="F14"/>
  <c r="E14"/>
  <c r="D14"/>
  <c r="C14"/>
  <c r="B14"/>
  <c r="AA13"/>
  <c r="Z13"/>
  <c r="Y13"/>
  <c r="X13"/>
  <c r="W13"/>
  <c r="V13"/>
  <c r="U13"/>
  <c r="T13"/>
  <c r="S13"/>
  <c r="R13"/>
  <c r="Q13"/>
  <c r="P13"/>
  <c r="O13"/>
  <c r="N13"/>
  <c r="M13"/>
  <c r="L13"/>
  <c r="K13"/>
  <c r="J13"/>
  <c r="I13"/>
  <c r="H13"/>
  <c r="G13"/>
  <c r="F13"/>
  <c r="E13"/>
  <c r="D13"/>
  <c r="C13"/>
  <c r="B13"/>
  <c r="W62" i="39"/>
  <c r="V62"/>
  <c r="U62"/>
  <c r="T62"/>
  <c r="S62"/>
  <c r="R62"/>
  <c r="Q62"/>
  <c r="P62"/>
  <c r="O62"/>
  <c r="N62"/>
  <c r="M62"/>
  <c r="L62"/>
  <c r="K62"/>
  <c r="J62"/>
  <c r="I62"/>
  <c r="H62"/>
  <c r="G62"/>
  <c r="F62"/>
  <c r="E62"/>
  <c r="D62"/>
  <c r="C62"/>
  <c r="B62"/>
  <c r="W61"/>
  <c r="V61"/>
  <c r="U61"/>
  <c r="T61"/>
  <c r="S61"/>
  <c r="R61"/>
  <c r="Q61"/>
  <c r="P61"/>
  <c r="O61"/>
  <c r="N61"/>
  <c r="M61"/>
  <c r="L61"/>
  <c r="K61"/>
  <c r="J61"/>
  <c r="I61"/>
  <c r="H61"/>
  <c r="G61"/>
  <c r="F61"/>
  <c r="E61"/>
  <c r="D61"/>
  <c r="C61"/>
  <c r="B61"/>
  <c r="W14"/>
  <c r="V14"/>
  <c r="U14"/>
  <c r="T14"/>
  <c r="S14"/>
  <c r="R14"/>
  <c r="Q14"/>
  <c r="P14"/>
  <c r="O14"/>
  <c r="N14"/>
  <c r="M14"/>
  <c r="L14"/>
  <c r="K14"/>
  <c r="J14"/>
  <c r="I14"/>
  <c r="H14"/>
  <c r="G14"/>
  <c r="F14"/>
  <c r="E14"/>
  <c r="D14"/>
  <c r="C14"/>
  <c r="B14"/>
  <c r="W13"/>
  <c r="V13"/>
  <c r="U13"/>
  <c r="T13"/>
  <c r="S13"/>
  <c r="R13"/>
  <c r="Q13"/>
  <c r="P13"/>
  <c r="O13"/>
  <c r="N13"/>
  <c r="M13"/>
  <c r="L13"/>
  <c r="K13"/>
  <c r="J13"/>
  <c r="I13"/>
  <c r="H13"/>
  <c r="G13"/>
  <c r="F13"/>
  <c r="E13"/>
  <c r="D13"/>
  <c r="C13"/>
  <c r="B13"/>
  <c r="O60" i="38"/>
  <c r="N60"/>
  <c r="M60"/>
  <c r="L60"/>
  <c r="K60"/>
  <c r="J60"/>
  <c r="I60"/>
  <c r="H60"/>
  <c r="G60"/>
  <c r="F60"/>
  <c r="E60"/>
  <c r="D60"/>
  <c r="C60"/>
  <c r="B60"/>
  <c r="O59"/>
  <c r="N59"/>
  <c r="M59"/>
  <c r="L59"/>
  <c r="K59"/>
  <c r="J59"/>
  <c r="I59"/>
  <c r="H59"/>
  <c r="G59"/>
  <c r="F59"/>
  <c r="E59"/>
  <c r="D59"/>
  <c r="C59"/>
  <c r="B59"/>
  <c r="O8"/>
  <c r="N8"/>
  <c r="M8"/>
  <c r="L8"/>
  <c r="K8"/>
  <c r="J8"/>
  <c r="I8"/>
  <c r="H8"/>
  <c r="G8"/>
  <c r="F8"/>
  <c r="E8"/>
  <c r="D8"/>
  <c r="C8"/>
  <c r="B8"/>
  <c r="O7"/>
  <c r="N7"/>
  <c r="M7"/>
  <c r="L7"/>
  <c r="K7"/>
  <c r="J7"/>
  <c r="I7"/>
  <c r="H7"/>
  <c r="G7"/>
  <c r="F7"/>
  <c r="E7"/>
  <c r="D7"/>
  <c r="C7"/>
  <c r="B7"/>
  <c r="AC61" i="37"/>
  <c r="AB61"/>
  <c r="AA61"/>
  <c r="Z61"/>
  <c r="Y61"/>
  <c r="X61"/>
  <c r="W61"/>
  <c r="V61"/>
  <c r="U61"/>
  <c r="T61"/>
  <c r="S61"/>
  <c r="R61"/>
  <c r="Q61"/>
  <c r="P61"/>
  <c r="O61"/>
  <c r="N61"/>
  <c r="M61"/>
  <c r="L61"/>
  <c r="K61"/>
  <c r="J61"/>
  <c r="I61"/>
  <c r="H61"/>
  <c r="G61"/>
  <c r="F61"/>
  <c r="E61"/>
  <c r="D61"/>
  <c r="C61"/>
  <c r="B61"/>
  <c r="AC60"/>
  <c r="AB60"/>
  <c r="AA60"/>
  <c r="Z60"/>
  <c r="Y60"/>
  <c r="X60"/>
  <c r="W60"/>
  <c r="V60"/>
  <c r="U60"/>
  <c r="T60"/>
  <c r="S60"/>
  <c r="R60"/>
  <c r="Q60"/>
  <c r="P60"/>
  <c r="O60"/>
  <c r="N60"/>
  <c r="M60"/>
  <c r="L60"/>
  <c r="K60"/>
  <c r="J60"/>
  <c r="I60"/>
  <c r="H60"/>
  <c r="G60"/>
  <c r="F60"/>
  <c r="E60"/>
  <c r="D60"/>
  <c r="C60"/>
  <c r="B60"/>
  <c r="AC14"/>
  <c r="AB14"/>
  <c r="AA14"/>
  <c r="Z14"/>
  <c r="Y14"/>
  <c r="X14"/>
  <c r="W14"/>
  <c r="V14"/>
  <c r="U14"/>
  <c r="T14"/>
  <c r="S14"/>
  <c r="R14"/>
  <c r="Q14"/>
  <c r="P14"/>
  <c r="O14"/>
  <c r="N14"/>
  <c r="M14"/>
  <c r="L14"/>
  <c r="K14"/>
  <c r="J14"/>
  <c r="I14"/>
  <c r="H14"/>
  <c r="G14"/>
  <c r="F14"/>
  <c r="E14"/>
  <c r="D14"/>
  <c r="C14"/>
  <c r="B14"/>
  <c r="AC13"/>
  <c r="AB13"/>
  <c r="AA13"/>
  <c r="Z13"/>
  <c r="Y13"/>
  <c r="X13"/>
  <c r="W13"/>
  <c r="V13"/>
  <c r="U13"/>
  <c r="T13"/>
  <c r="S13"/>
  <c r="R13"/>
  <c r="Q13"/>
  <c r="P13"/>
  <c r="O13"/>
  <c r="N13"/>
  <c r="M13"/>
  <c r="L13"/>
  <c r="K13"/>
  <c r="J13"/>
  <c r="I13"/>
  <c r="H13"/>
  <c r="G13"/>
  <c r="F13"/>
  <c r="E13"/>
  <c r="D13"/>
  <c r="C13"/>
  <c r="B13"/>
</calcChain>
</file>

<file path=xl/sharedStrings.xml><?xml version="1.0" encoding="utf-8"?>
<sst xmlns="http://schemas.openxmlformats.org/spreadsheetml/2006/main" count="405" uniqueCount="117">
  <si>
    <t>Release 2 - Deliver Online Product</t>
  </si>
  <si>
    <t>BCWS</t>
  </si>
  <si>
    <t>BCWP</t>
  </si>
  <si>
    <t>ACWP</t>
  </si>
  <si>
    <t>Setup and Project Management</t>
  </si>
  <si>
    <t>Release 1 - Deliver GUI &amp; User Documentation</t>
  </si>
  <si>
    <t>Release 3 - Deliver Offline Product</t>
  </si>
  <si>
    <t>Release 4 - Deliver Final Product</t>
  </si>
  <si>
    <t>W1</t>
  </si>
  <si>
    <t>W2</t>
  </si>
  <si>
    <t>W3</t>
  </si>
  <si>
    <t>W4</t>
  </si>
  <si>
    <t>W5</t>
  </si>
  <si>
    <t>W6</t>
  </si>
  <si>
    <t>W7</t>
  </si>
  <si>
    <t>W8</t>
  </si>
  <si>
    <t>W9</t>
  </si>
  <si>
    <t>W10</t>
  </si>
  <si>
    <t>W11</t>
  </si>
  <si>
    <t>W12</t>
  </si>
  <si>
    <t>W13</t>
  </si>
  <si>
    <t>W14</t>
  </si>
  <si>
    <t>W15</t>
  </si>
  <si>
    <t>W16</t>
  </si>
  <si>
    <t>W17</t>
  </si>
  <si>
    <t>W18</t>
  </si>
  <si>
    <t>W19</t>
  </si>
  <si>
    <t>W20</t>
  </si>
  <si>
    <t>W21</t>
  </si>
  <si>
    <t>W22</t>
  </si>
  <si>
    <t>W23</t>
  </si>
  <si>
    <t>W24</t>
  </si>
  <si>
    <t>W25</t>
  </si>
  <si>
    <t>W26</t>
  </si>
  <si>
    <t>W27</t>
  </si>
  <si>
    <t>W28</t>
  </si>
  <si>
    <t>W29</t>
  </si>
  <si>
    <t>W30</t>
  </si>
  <si>
    <t>W31</t>
  </si>
  <si>
    <t>W32</t>
  </si>
  <si>
    <t>W33</t>
  </si>
  <si>
    <t>W34</t>
  </si>
  <si>
    <t>W35</t>
  </si>
  <si>
    <t>W36</t>
  </si>
  <si>
    <t>W37</t>
  </si>
  <si>
    <t>W38</t>
  </si>
  <si>
    <t>W39</t>
  </si>
  <si>
    <t>W40</t>
  </si>
  <si>
    <t>W41</t>
  </si>
  <si>
    <t>W42</t>
  </si>
  <si>
    <t>W43</t>
  </si>
  <si>
    <t>W44</t>
  </si>
  <si>
    <t>W45</t>
  </si>
  <si>
    <t>W46</t>
  </si>
  <si>
    <t>W47</t>
  </si>
  <si>
    <t>W48</t>
  </si>
  <si>
    <t>Weeks</t>
  </si>
  <si>
    <t>CV</t>
  </si>
  <si>
    <t>SV</t>
  </si>
  <si>
    <t>CPI</t>
  </si>
  <si>
    <t xml:space="preserve">SPI </t>
  </si>
  <si>
    <t>EAC(EAC = ACWP + ((BAC - BCWP)/CPI)</t>
  </si>
  <si>
    <t>BAC=Final BCWS</t>
  </si>
  <si>
    <t>VAC=BAC-EAC</t>
  </si>
  <si>
    <t>Bull's Eyes Chart for Release 1</t>
  </si>
  <si>
    <t>Release 3 : EV Report</t>
  </si>
  <si>
    <t>Bull's Eyes Chart for Release 2</t>
  </si>
  <si>
    <t>Bull's Eyes Chart for Release 3</t>
  </si>
  <si>
    <t>SPI</t>
  </si>
  <si>
    <t>Bull's Eyes Chart for PM EV</t>
  </si>
  <si>
    <t>SBCWS</t>
  </si>
  <si>
    <t>SBWP</t>
  </si>
  <si>
    <t>SACWP</t>
  </si>
  <si>
    <t>19-20</t>
  </si>
  <si>
    <t>16-17</t>
  </si>
  <si>
    <t>17-18</t>
  </si>
  <si>
    <t>S.. ( Variance between Week)</t>
  </si>
  <si>
    <t>18-19</t>
  </si>
  <si>
    <t>20-21</t>
  </si>
  <si>
    <t>21-22</t>
  </si>
  <si>
    <t>22-23</t>
  </si>
  <si>
    <t>23-24</t>
  </si>
  <si>
    <t>24-25</t>
  </si>
  <si>
    <t>25-26</t>
  </si>
  <si>
    <t>26-27</t>
  </si>
  <si>
    <t>27-28</t>
  </si>
  <si>
    <t>30-31</t>
  </si>
  <si>
    <t>31-32</t>
  </si>
  <si>
    <t>32-33</t>
  </si>
  <si>
    <t>33-34</t>
  </si>
  <si>
    <t>34-35</t>
  </si>
  <si>
    <t>35-36</t>
  </si>
  <si>
    <t>36-37</t>
  </si>
  <si>
    <t>37-38</t>
  </si>
  <si>
    <t>38-39</t>
  </si>
  <si>
    <t>39-40</t>
  </si>
  <si>
    <t>40-41</t>
  </si>
  <si>
    <t>42-43</t>
  </si>
  <si>
    <t>41-42</t>
  </si>
  <si>
    <t>43-44</t>
  </si>
  <si>
    <t>45-46</t>
  </si>
  <si>
    <t>46-47</t>
  </si>
  <si>
    <t>47-48</t>
  </si>
  <si>
    <t>28-29</t>
  </si>
  <si>
    <t>29-30</t>
  </si>
  <si>
    <t>Total EV Project Viking 's in Week 28</t>
  </si>
  <si>
    <t xml:space="preserve">Evalue : </t>
  </si>
  <si>
    <t>EAC</t>
  </si>
  <si>
    <t>VAC</t>
  </si>
  <si>
    <t>Release 4 are not start . But fewer and fewer end project, Budget are not increase</t>
  </si>
  <si>
    <t>Evalueate</t>
  </si>
  <si>
    <t>Release complished with schedule . But Actual Cost is smaller than Schedule Cost. It's very Good</t>
  </si>
  <si>
    <t>In Release 3, at Week 28, Project are late, because the Perfomance are not good.</t>
  </si>
  <si>
    <t>Precedict , Release 3 will delay in 4 Week</t>
  </si>
  <si>
    <t>Note :</t>
  </si>
  <si>
    <t>Đa số các tuần ta đều nằm vào cung phần tư thứ 2. Tức là, Chúng ta trễ hơn so với lịch trình, và chi phí cũng thấp hơn so với kế hoạch đã định</t>
  </si>
  <si>
    <t>tại tuần 28, Với Perfom hiện tại ,chúng ta đang bị trễ tiến độ, nếu cứ tiếp diễn ta sẽ bị trễ tới 6 tuần.</t>
  </si>
</sst>
</file>

<file path=xl/styles.xml><?xml version="1.0" encoding="utf-8"?>
<styleSheet xmlns="http://schemas.openxmlformats.org/spreadsheetml/2006/main">
  <numFmts count="1">
    <numFmt numFmtId="7" formatCode="&quot;$&quot;#,##0.00_);\(&quot;$&quot;#,##0.00\)"/>
  </numFmts>
  <fonts count="9">
    <font>
      <sz val="10"/>
      <name val="Arial"/>
    </font>
    <font>
      <sz val="8"/>
      <name val="Arial"/>
    </font>
    <font>
      <b/>
      <sz val="10"/>
      <name val="Arial"/>
      <family val="2"/>
    </font>
    <font>
      <b/>
      <i/>
      <sz val="10"/>
      <name val="Arial"/>
      <family val="2"/>
    </font>
    <font>
      <i/>
      <sz val="10"/>
      <name val="Arial"/>
      <family val="2"/>
    </font>
    <font>
      <sz val="10"/>
      <name val="Arial"/>
      <family val="2"/>
    </font>
    <font>
      <sz val="20"/>
      <name val="Arial"/>
      <family val="2"/>
    </font>
    <font>
      <b/>
      <i/>
      <sz val="14"/>
      <name val="Arial"/>
      <family val="2"/>
    </font>
    <font>
      <b/>
      <sz val="18"/>
      <name val="Arial"/>
      <family val="2"/>
    </font>
  </fonts>
  <fills count="7">
    <fill>
      <patternFill patternType="none"/>
    </fill>
    <fill>
      <patternFill patternType="gray125"/>
    </fill>
    <fill>
      <patternFill patternType="solid">
        <fgColor theme="3"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58">
    <xf numFmtId="0" fontId="0" fillId="0" borderId="0" xfId="0"/>
    <xf numFmtId="0" fontId="2" fillId="0" borderId="0" xfId="0" applyFont="1"/>
    <xf numFmtId="2" fontId="0" fillId="0" borderId="0" xfId="0" applyNumberFormat="1"/>
    <xf numFmtId="0" fontId="0" fillId="0" borderId="0" xfId="0" applyAlignment="1">
      <alignment horizontal="center"/>
    </xf>
    <xf numFmtId="0" fontId="3" fillId="0" borderId="0" xfId="0" applyFont="1" applyAlignment="1">
      <alignment horizontal="right"/>
    </xf>
    <xf numFmtId="14" fontId="3" fillId="0" borderId="0" xfId="0" applyNumberFormat="1" applyFont="1" applyAlignment="1">
      <alignment horizontal="right"/>
    </xf>
    <xf numFmtId="0" fontId="4" fillId="0" borderId="0" xfId="0" applyFont="1"/>
    <xf numFmtId="0" fontId="3" fillId="0" borderId="0" xfId="0" applyFont="1"/>
    <xf numFmtId="14" fontId="3" fillId="0" borderId="0" xfId="0" applyNumberFormat="1" applyFont="1"/>
    <xf numFmtId="2" fontId="4" fillId="0" borderId="0" xfId="0" applyNumberFormat="1" applyFont="1"/>
    <xf numFmtId="7" fontId="0" fillId="0" borderId="0" xfId="0" applyNumberFormat="1"/>
    <xf numFmtId="2" fontId="4" fillId="0" borderId="0" xfId="0" applyNumberFormat="1" applyFont="1" applyAlignment="1">
      <alignment horizontal="center"/>
    </xf>
    <xf numFmtId="2" fontId="0" fillId="0" borderId="0" xfId="0" applyNumberFormat="1" applyAlignment="1">
      <alignment horizontal="center"/>
    </xf>
    <xf numFmtId="0" fontId="6" fillId="0" borderId="0" xfId="0" applyFont="1"/>
    <xf numFmtId="0" fontId="7" fillId="0" borderId="0" xfId="0" applyFont="1"/>
    <xf numFmtId="0" fontId="3" fillId="0" borderId="0" xfId="0" applyFont="1" applyAlignment="1">
      <alignment horizontal="center"/>
    </xf>
    <xf numFmtId="14" fontId="3" fillId="0" borderId="0" xfId="0" applyNumberFormat="1" applyFont="1" applyAlignment="1">
      <alignment horizontal="center"/>
    </xf>
    <xf numFmtId="0" fontId="4" fillId="0" borderId="0" xfId="0" applyFont="1" applyAlignment="1">
      <alignment horizontal="center"/>
    </xf>
    <xf numFmtId="0" fontId="5" fillId="0" borderId="0" xfId="0" applyFont="1"/>
    <xf numFmtId="2" fontId="5" fillId="0" borderId="0" xfId="0" applyNumberFormat="1" applyFont="1"/>
    <xf numFmtId="2" fontId="3" fillId="0" borderId="0" xfId="0" applyNumberFormat="1" applyFont="1"/>
    <xf numFmtId="2" fontId="3" fillId="0" borderId="0" xfId="0" applyNumberFormat="1" applyFont="1" applyAlignment="1">
      <alignment horizontal="center"/>
    </xf>
    <xf numFmtId="0" fontId="8" fillId="0" borderId="0" xfId="0" applyFont="1"/>
    <xf numFmtId="0" fontId="5" fillId="0" borderId="0" xfId="0" applyFont="1" applyAlignment="1">
      <alignment horizontal="right"/>
    </xf>
    <xf numFmtId="2" fontId="5" fillId="0" borderId="0" xfId="0" applyNumberFormat="1" applyFont="1" applyAlignment="1">
      <alignment horizontal="right"/>
    </xf>
    <xf numFmtId="2" fontId="0" fillId="0" borderId="0" xfId="0" applyNumberFormat="1" applyAlignment="1">
      <alignment horizontal="right"/>
    </xf>
    <xf numFmtId="2" fontId="4" fillId="2" borderId="0" xfId="0" applyNumberFormat="1" applyFont="1" applyFill="1"/>
    <xf numFmtId="2" fontId="0" fillId="2" borderId="0" xfId="0" applyNumberFormat="1" applyFill="1"/>
    <xf numFmtId="2" fontId="4" fillId="0" borderId="0" xfId="0" applyNumberFormat="1" applyFont="1" applyFill="1"/>
    <xf numFmtId="2" fontId="0" fillId="0" borderId="0" xfId="0" applyNumberFormat="1" applyFill="1"/>
    <xf numFmtId="0" fontId="3" fillId="2" borderId="0" xfId="0" applyFont="1" applyFill="1"/>
    <xf numFmtId="0" fontId="3" fillId="3" borderId="0" xfId="0" applyFont="1" applyFill="1"/>
    <xf numFmtId="2" fontId="0" fillId="3" borderId="0" xfId="0" applyNumberFormat="1" applyFill="1"/>
    <xf numFmtId="0" fontId="0" fillId="3" borderId="0" xfId="0" applyFill="1"/>
    <xf numFmtId="0" fontId="4" fillId="4" borderId="0" xfId="0" applyFont="1" applyFill="1"/>
    <xf numFmtId="2" fontId="0" fillId="4" borderId="0" xfId="0" applyNumberFormat="1" applyFill="1"/>
    <xf numFmtId="0" fontId="0" fillId="4" borderId="0" xfId="0" applyFill="1"/>
    <xf numFmtId="2" fontId="4" fillId="4" borderId="0" xfId="0" applyNumberFormat="1" applyFont="1" applyFill="1"/>
    <xf numFmtId="2" fontId="3" fillId="4" borderId="0" xfId="0" applyNumberFormat="1" applyFont="1" applyFill="1"/>
    <xf numFmtId="0" fontId="4" fillId="4" borderId="0" xfId="0" applyFont="1" applyFill="1" applyAlignment="1">
      <alignment horizontal="center"/>
    </xf>
    <xf numFmtId="2" fontId="0" fillId="4" borderId="0" xfId="0" applyNumberFormat="1" applyFill="1" applyAlignment="1">
      <alignment horizontal="center"/>
    </xf>
    <xf numFmtId="0" fontId="0" fillId="4" borderId="0" xfId="0" applyFill="1" applyAlignment="1">
      <alignment horizontal="center"/>
    </xf>
    <xf numFmtId="0" fontId="2" fillId="2" borderId="0" xfId="0" applyFont="1" applyFill="1"/>
    <xf numFmtId="0" fontId="0" fillId="2" borderId="0" xfId="0" applyFill="1"/>
    <xf numFmtId="0" fontId="2" fillId="5" borderId="0" xfId="0" applyFont="1" applyFill="1"/>
    <xf numFmtId="0" fontId="0" fillId="5" borderId="0" xfId="0" applyFill="1"/>
    <xf numFmtId="2" fontId="0" fillId="5" borderId="0" xfId="0" applyNumberFormat="1" applyFill="1"/>
    <xf numFmtId="0" fontId="2" fillId="0" borderId="0" xfId="0" applyFont="1" applyFill="1"/>
    <xf numFmtId="0" fontId="0" fillId="0" borderId="0" xfId="0" applyFill="1"/>
    <xf numFmtId="2" fontId="3" fillId="2" borderId="0" xfId="0" applyNumberFormat="1" applyFont="1" applyFill="1"/>
    <xf numFmtId="0" fontId="3" fillId="5" borderId="0" xfId="0" applyFont="1" applyFill="1"/>
    <xf numFmtId="2" fontId="4" fillId="5" borderId="0" xfId="0" applyNumberFormat="1" applyFont="1" applyFill="1"/>
    <xf numFmtId="2" fontId="4" fillId="5" borderId="0" xfId="0" applyNumberFormat="1" applyFont="1" applyFill="1" applyAlignment="1">
      <alignment horizontal="center"/>
    </xf>
    <xf numFmtId="2" fontId="0" fillId="5" borderId="0" xfId="0" applyNumberFormat="1" applyFill="1" applyAlignment="1">
      <alignment horizontal="center"/>
    </xf>
    <xf numFmtId="2" fontId="3" fillId="3" borderId="0" xfId="0" applyNumberFormat="1" applyFont="1" applyFill="1" applyAlignment="1">
      <alignment horizontal="center"/>
    </xf>
    <xf numFmtId="0" fontId="3" fillId="6" borderId="0" xfId="0" applyFont="1" applyFill="1" applyAlignment="1">
      <alignment horizontal="center"/>
    </xf>
    <xf numFmtId="2" fontId="0" fillId="6" borderId="0" xfId="0" applyNumberFormat="1" applyFill="1"/>
    <xf numFmtId="0" fontId="0" fillId="6"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7.2368868648522516E-2"/>
          <c:y val="2.0997673163195032E-2"/>
          <c:w val="0.78513189517671422"/>
          <c:h val="0.87746869939129968"/>
        </c:manualLayout>
      </c:layout>
      <c:scatterChart>
        <c:scatterStyle val="lineMarker"/>
        <c:varyColors val="1"/>
        <c:ser>
          <c:idx val="0"/>
          <c:order val="0"/>
          <c:tx>
            <c:strRef>
              <c:f>'Viking''s Project'!$B$6:$AC$6</c:f>
              <c:strCache>
                <c:ptCount val="1"/>
                <c:pt idx="0">
                  <c:v>1 2 3 4 5 6 7 8 9 10 11 12 13 14 15 16 17 18 19 20 21 22 23 24 25 26 27 28</c:v>
                </c:pt>
              </c:strCache>
            </c:strRef>
          </c:tx>
          <c:xVal>
            <c:numRef>
              <c:f>'Viking''s Project'!$B$12:$AC$12</c:f>
              <c:numCache>
                <c:formatCode>General</c:formatCode>
                <c:ptCount val="28"/>
                <c:pt idx="0">
                  <c:v>0.85708791208791213</c:v>
                </c:pt>
                <c:pt idx="1">
                  <c:v>1</c:v>
                </c:pt>
                <c:pt idx="2">
                  <c:v>0.83294311029964552</c:v>
                </c:pt>
                <c:pt idx="3">
                  <c:v>0.80270566506410257</c:v>
                </c:pt>
                <c:pt idx="4">
                  <c:v>0.79880645655226445</c:v>
                </c:pt>
                <c:pt idx="5">
                  <c:v>0.82027162135367304</c:v>
                </c:pt>
                <c:pt idx="6">
                  <c:v>0.8104591890737135</c:v>
                </c:pt>
                <c:pt idx="7">
                  <c:v>0.98156620263020633</c:v>
                </c:pt>
                <c:pt idx="8">
                  <c:v>0.95323925423302924</c:v>
                </c:pt>
                <c:pt idx="9">
                  <c:v>0.8836830341750439</c:v>
                </c:pt>
                <c:pt idx="10">
                  <c:v>0.85788227016155105</c:v>
                </c:pt>
                <c:pt idx="11">
                  <c:v>0.85008607844931738</c:v>
                </c:pt>
                <c:pt idx="12">
                  <c:v>0.85508990058168677</c:v>
                </c:pt>
                <c:pt idx="13">
                  <c:v>0.87396577711570356</c:v>
                </c:pt>
                <c:pt idx="14">
                  <c:v>0.8925459448042169</c:v>
                </c:pt>
                <c:pt idx="15">
                  <c:v>0.90575309006993066</c:v>
                </c:pt>
                <c:pt idx="16">
                  <c:v>0.90948466765037661</c:v>
                </c:pt>
                <c:pt idx="17">
                  <c:v>0.89771198546684139</c:v>
                </c:pt>
                <c:pt idx="18">
                  <c:v>0.88056701317002339</c:v>
                </c:pt>
                <c:pt idx="19">
                  <c:v>0.86386313709934914</c:v>
                </c:pt>
                <c:pt idx="20">
                  <c:v>0.8801049919897791</c:v>
                </c:pt>
                <c:pt idx="21">
                  <c:v>0.8747387956152346</c:v>
                </c:pt>
                <c:pt idx="22">
                  <c:v>0.87864432011250615</c:v>
                </c:pt>
                <c:pt idx="23">
                  <c:v>0.9053605360660214</c:v>
                </c:pt>
                <c:pt idx="24">
                  <c:v>0.93880129072735252</c:v>
                </c:pt>
                <c:pt idx="25">
                  <c:v>0.94560551088886435</c:v>
                </c:pt>
                <c:pt idx="26">
                  <c:v>0.95851227403246164</c:v>
                </c:pt>
                <c:pt idx="27">
                  <c:v>0.91903424373742915</c:v>
                </c:pt>
              </c:numCache>
            </c:numRef>
          </c:xVal>
          <c:yVal>
            <c:numRef>
              <c:f>'Viking''s Project'!$B$11:$AC$11</c:f>
              <c:numCache>
                <c:formatCode>General</c:formatCode>
                <c:ptCount val="28"/>
                <c:pt idx="0">
                  <c:v>0.85708791208791213</c:v>
                </c:pt>
                <c:pt idx="1">
                  <c:v>1.0567375886524824</c:v>
                </c:pt>
                <c:pt idx="2">
                  <c:v>1.0480450405405406</c:v>
                </c:pt>
                <c:pt idx="3">
                  <c:v>1.039187417012448</c:v>
                </c:pt>
                <c:pt idx="4">
                  <c:v>1.0376522674418605</c:v>
                </c:pt>
                <c:pt idx="5">
                  <c:v>1.0287384875690606</c:v>
                </c:pt>
                <c:pt idx="6">
                  <c:v>1.0550479475703323</c:v>
                </c:pt>
                <c:pt idx="7">
                  <c:v>1.227501951219512</c:v>
                </c:pt>
                <c:pt idx="8">
                  <c:v>1.1967581198770492</c:v>
                </c:pt>
                <c:pt idx="9">
                  <c:v>1.1677240883458646</c:v>
                </c:pt>
                <c:pt idx="10">
                  <c:v>1.1418470244107743</c:v>
                </c:pt>
                <c:pt idx="11">
                  <c:v>1.1234469292237443</c:v>
                </c:pt>
                <c:pt idx="12">
                  <c:v>1.1228631502890174</c:v>
                </c:pt>
                <c:pt idx="13">
                  <c:v>1.1096152408477842</c:v>
                </c:pt>
                <c:pt idx="14">
                  <c:v>1.0995846224188792</c:v>
                </c:pt>
                <c:pt idx="15">
                  <c:v>1.0942277315585136</c:v>
                </c:pt>
                <c:pt idx="16">
                  <c:v>1.0897381220285263</c:v>
                </c:pt>
                <c:pt idx="17">
                  <c:v>1.085665287443268</c:v>
                </c:pt>
                <c:pt idx="18">
                  <c:v>1.0834585224529214</c:v>
                </c:pt>
                <c:pt idx="19">
                  <c:v>1.0786013882461825</c:v>
                </c:pt>
                <c:pt idx="20">
                  <c:v>1.0750753741349481</c:v>
                </c:pt>
                <c:pt idx="21">
                  <c:v>1.0694653657049982</c:v>
                </c:pt>
                <c:pt idx="22">
                  <c:v>1.0661084763370527</c:v>
                </c:pt>
                <c:pt idx="23">
                  <c:v>1.0606144334175389</c:v>
                </c:pt>
                <c:pt idx="24">
                  <c:v>1.0581981166525785</c:v>
                </c:pt>
                <c:pt idx="25">
                  <c:v>1.0573175359007834</c:v>
                </c:pt>
                <c:pt idx="26">
                  <c:v>1.0617941291243655</c:v>
                </c:pt>
                <c:pt idx="27">
                  <c:v>1.065517163551402</c:v>
                </c:pt>
              </c:numCache>
            </c:numRef>
          </c:yVal>
        </c:ser>
        <c:axId val="71220224"/>
        <c:axId val="71661824"/>
      </c:scatterChart>
      <c:valAx>
        <c:axId val="71220224"/>
        <c:scaling>
          <c:orientation val="minMax"/>
          <c:max val="1.3"/>
          <c:min val="0.70000000000000018"/>
        </c:scaling>
        <c:axPos val="b"/>
        <c:title>
          <c:tx>
            <c:rich>
              <a:bodyPr/>
              <a:lstStyle/>
              <a:p>
                <a:pPr>
                  <a:defRPr/>
                </a:pPr>
                <a:r>
                  <a:rPr lang="en-US"/>
                  <a:t>SPI</a:t>
                </a:r>
              </a:p>
            </c:rich>
          </c:tx>
          <c:layout/>
        </c:title>
        <c:numFmt formatCode="General" sourceLinked="1"/>
        <c:tickLblPos val="nextTo"/>
        <c:crossAx val="71661824"/>
        <c:crosses val="autoZero"/>
        <c:crossBetween val="midCat"/>
      </c:valAx>
      <c:valAx>
        <c:axId val="71661824"/>
        <c:scaling>
          <c:orientation val="minMax"/>
          <c:max val="1.3"/>
          <c:min val="0.70000000000000018"/>
        </c:scaling>
        <c:axPos val="l"/>
        <c:title>
          <c:tx>
            <c:rich>
              <a:bodyPr/>
              <a:lstStyle/>
              <a:p>
                <a:pPr>
                  <a:defRPr/>
                </a:pPr>
                <a:r>
                  <a:rPr lang="en-US"/>
                  <a:t>CPI</a:t>
                </a:r>
              </a:p>
            </c:rich>
          </c:tx>
          <c:layout/>
        </c:title>
        <c:numFmt formatCode="General" sourceLinked="1"/>
        <c:tickLblPos val="nextTo"/>
        <c:crossAx val="71220224"/>
        <c:crosses val="autoZero"/>
        <c:crossBetween val="midCat"/>
      </c:valAx>
      <c:spPr>
        <a:ln cap="sq">
          <a:solidFill>
            <a:schemeClr val="tx1"/>
          </a:solidFill>
          <a:round/>
        </a:ln>
      </c:spPr>
    </c:plotArea>
    <c:legend>
      <c:legendPos val="r"/>
      <c:layout/>
    </c:legend>
    <c:plotVisOnly val="1"/>
  </c:chart>
  <c:printSettings>
    <c:headerFooter/>
    <c:pageMargins b="0.75000000000000178" l="0.70000000000000062" r="0.70000000000000062" t="0.75000000000000178" header="0.30000000000000032" footer="0.30000000000000032"/>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Viking</a:t>
            </a:r>
            <a:r>
              <a:rPr lang="en-US" baseline="0"/>
              <a:t> Project</a:t>
            </a:r>
          </a:p>
        </c:rich>
      </c:tx>
    </c:title>
    <c:plotArea>
      <c:layout/>
      <c:lineChart>
        <c:grouping val="standard"/>
        <c:ser>
          <c:idx val="0"/>
          <c:order val="0"/>
          <c:tx>
            <c:strRef>
              <c:f>'PM EV'!$A$3</c:f>
              <c:strCache>
                <c:ptCount val="1"/>
                <c:pt idx="0">
                  <c:v>BCWS</c:v>
                </c:pt>
              </c:strCache>
            </c:strRef>
          </c:tx>
          <c:marker>
            <c:symbol val="none"/>
          </c:marker>
          <c:dLbls>
            <c:dLbl>
              <c:idx val="45"/>
              <c:layout>
                <c:manualLayout>
                  <c:x val="-2.579863116628037E-2"/>
                  <c:y val="-3.9761431411530809E-2"/>
                </c:manualLayout>
              </c:layout>
              <c:dLblPos val="ctr"/>
              <c:showVal val="1"/>
              <c:showSerName val="1"/>
            </c:dLbl>
            <c:delete val="1"/>
          </c:dLbls>
          <c:cat>
            <c:strRef>
              <c:f>'PM EV'!$B$2:$AU$2</c:f>
              <c:strCache>
                <c:ptCount val="46"/>
                <c:pt idx="0">
                  <c:v>W1</c:v>
                </c:pt>
                <c:pt idx="1">
                  <c:v>W2</c:v>
                </c:pt>
                <c:pt idx="2">
                  <c:v>W3</c:v>
                </c:pt>
                <c:pt idx="3">
                  <c:v>W4</c:v>
                </c:pt>
                <c:pt idx="4">
                  <c:v>W5</c:v>
                </c:pt>
                <c:pt idx="5">
                  <c:v>W6</c:v>
                </c:pt>
                <c:pt idx="6">
                  <c:v>W7</c:v>
                </c:pt>
                <c:pt idx="7">
                  <c:v>W8</c:v>
                </c:pt>
                <c:pt idx="8">
                  <c:v>W9</c:v>
                </c:pt>
                <c:pt idx="9">
                  <c:v>W10</c:v>
                </c:pt>
                <c:pt idx="10">
                  <c:v>W11</c:v>
                </c:pt>
                <c:pt idx="11">
                  <c:v>W12</c:v>
                </c:pt>
                <c:pt idx="12">
                  <c:v>W13</c:v>
                </c:pt>
                <c:pt idx="13">
                  <c:v>W14</c:v>
                </c:pt>
                <c:pt idx="14">
                  <c:v>W15</c:v>
                </c:pt>
                <c:pt idx="15">
                  <c:v>W16</c:v>
                </c:pt>
                <c:pt idx="16">
                  <c:v>W17</c:v>
                </c:pt>
                <c:pt idx="17">
                  <c:v>W18</c:v>
                </c:pt>
                <c:pt idx="18">
                  <c:v>W19</c:v>
                </c:pt>
                <c:pt idx="19">
                  <c:v>W20</c:v>
                </c:pt>
                <c:pt idx="20">
                  <c:v>W21</c:v>
                </c:pt>
                <c:pt idx="21">
                  <c:v>W22</c:v>
                </c:pt>
                <c:pt idx="22">
                  <c:v>W23</c:v>
                </c:pt>
                <c:pt idx="23">
                  <c:v>W24</c:v>
                </c:pt>
                <c:pt idx="24">
                  <c:v>W25</c:v>
                </c:pt>
                <c:pt idx="25">
                  <c:v>W26</c:v>
                </c:pt>
                <c:pt idx="26">
                  <c:v>W27</c:v>
                </c:pt>
                <c:pt idx="27">
                  <c:v>W28</c:v>
                </c:pt>
                <c:pt idx="28">
                  <c:v>W29</c:v>
                </c:pt>
                <c:pt idx="29">
                  <c:v>W30</c:v>
                </c:pt>
                <c:pt idx="30">
                  <c:v>W31</c:v>
                </c:pt>
                <c:pt idx="31">
                  <c:v>W32</c:v>
                </c:pt>
                <c:pt idx="32">
                  <c:v>W33</c:v>
                </c:pt>
                <c:pt idx="33">
                  <c:v>W34</c:v>
                </c:pt>
                <c:pt idx="34">
                  <c:v>W35</c:v>
                </c:pt>
                <c:pt idx="35">
                  <c:v>W36</c:v>
                </c:pt>
                <c:pt idx="36">
                  <c:v>W37</c:v>
                </c:pt>
                <c:pt idx="37">
                  <c:v>W38</c:v>
                </c:pt>
                <c:pt idx="38">
                  <c:v>W39</c:v>
                </c:pt>
                <c:pt idx="39">
                  <c:v>W40</c:v>
                </c:pt>
                <c:pt idx="40">
                  <c:v>W41</c:v>
                </c:pt>
                <c:pt idx="41">
                  <c:v>W42</c:v>
                </c:pt>
                <c:pt idx="42">
                  <c:v>W43</c:v>
                </c:pt>
                <c:pt idx="43">
                  <c:v>W44</c:v>
                </c:pt>
                <c:pt idx="44">
                  <c:v>W45</c:v>
                </c:pt>
                <c:pt idx="45">
                  <c:v>W46</c:v>
                </c:pt>
              </c:strCache>
            </c:strRef>
          </c:cat>
          <c:val>
            <c:numRef>
              <c:f>'PM EV'!$B$3:$AU$3</c:f>
              <c:numCache>
                <c:formatCode>0.00</c:formatCode>
                <c:ptCount val="46"/>
                <c:pt idx="0">
                  <c:v>364</c:v>
                </c:pt>
                <c:pt idx="1">
                  <c:v>596</c:v>
                </c:pt>
                <c:pt idx="2">
                  <c:v>620</c:v>
                </c:pt>
                <c:pt idx="3">
                  <c:v>640</c:v>
                </c:pt>
                <c:pt idx="4">
                  <c:v>660</c:v>
                </c:pt>
                <c:pt idx="5">
                  <c:v>680</c:v>
                </c:pt>
                <c:pt idx="6">
                  <c:v>700</c:v>
                </c:pt>
                <c:pt idx="7">
                  <c:v>720</c:v>
                </c:pt>
                <c:pt idx="8">
                  <c:v>740</c:v>
                </c:pt>
                <c:pt idx="9">
                  <c:v>760</c:v>
                </c:pt>
                <c:pt idx="10">
                  <c:v>780</c:v>
                </c:pt>
                <c:pt idx="11">
                  <c:v>800</c:v>
                </c:pt>
                <c:pt idx="12">
                  <c:v>820</c:v>
                </c:pt>
                <c:pt idx="13">
                  <c:v>840</c:v>
                </c:pt>
                <c:pt idx="14">
                  <c:v>860</c:v>
                </c:pt>
                <c:pt idx="15">
                  <c:v>880</c:v>
                </c:pt>
                <c:pt idx="16">
                  <c:v>900</c:v>
                </c:pt>
                <c:pt idx="17">
                  <c:v>920</c:v>
                </c:pt>
                <c:pt idx="18">
                  <c:v>940</c:v>
                </c:pt>
                <c:pt idx="19">
                  <c:v>960</c:v>
                </c:pt>
                <c:pt idx="20">
                  <c:v>980</c:v>
                </c:pt>
                <c:pt idx="21">
                  <c:v>1000</c:v>
                </c:pt>
                <c:pt idx="22">
                  <c:v>1020</c:v>
                </c:pt>
                <c:pt idx="23">
                  <c:v>1040</c:v>
                </c:pt>
                <c:pt idx="24">
                  <c:v>1060</c:v>
                </c:pt>
                <c:pt idx="25">
                  <c:v>1080</c:v>
                </c:pt>
                <c:pt idx="26">
                  <c:v>1100</c:v>
                </c:pt>
                <c:pt idx="27">
                  <c:v>1120</c:v>
                </c:pt>
                <c:pt idx="28">
                  <c:v>1140</c:v>
                </c:pt>
                <c:pt idx="29">
                  <c:v>1160</c:v>
                </c:pt>
                <c:pt idx="30">
                  <c:v>1180</c:v>
                </c:pt>
                <c:pt idx="31">
                  <c:v>1200</c:v>
                </c:pt>
                <c:pt idx="32">
                  <c:v>1220</c:v>
                </c:pt>
                <c:pt idx="33">
                  <c:v>1240</c:v>
                </c:pt>
                <c:pt idx="34">
                  <c:v>1260</c:v>
                </c:pt>
                <c:pt idx="35">
                  <c:v>1280</c:v>
                </c:pt>
                <c:pt idx="36">
                  <c:v>1300</c:v>
                </c:pt>
                <c:pt idx="37">
                  <c:v>1320</c:v>
                </c:pt>
                <c:pt idx="38">
                  <c:v>1340</c:v>
                </c:pt>
                <c:pt idx="39">
                  <c:v>1360</c:v>
                </c:pt>
                <c:pt idx="40">
                  <c:v>1380</c:v>
                </c:pt>
                <c:pt idx="41">
                  <c:v>1400</c:v>
                </c:pt>
                <c:pt idx="42">
                  <c:v>1420</c:v>
                </c:pt>
                <c:pt idx="43">
                  <c:v>1440</c:v>
                </c:pt>
                <c:pt idx="44">
                  <c:v>1460</c:v>
                </c:pt>
                <c:pt idx="45">
                  <c:v>1480</c:v>
                </c:pt>
              </c:numCache>
            </c:numRef>
          </c:val>
        </c:ser>
        <c:ser>
          <c:idx val="1"/>
          <c:order val="1"/>
          <c:tx>
            <c:strRef>
              <c:f>'PM EV'!$A$4</c:f>
              <c:strCache>
                <c:ptCount val="1"/>
                <c:pt idx="0">
                  <c:v>BCWP</c:v>
                </c:pt>
              </c:strCache>
            </c:strRef>
          </c:tx>
          <c:marker>
            <c:symbol val="none"/>
          </c:marker>
          <c:dLbls>
            <c:dLbl>
              <c:idx val="27"/>
              <c:layout>
                <c:manualLayout>
                  <c:x val="-2.8665020346521731E-2"/>
                  <c:y val="-5.8316766070245336E-2"/>
                </c:manualLayout>
              </c:layout>
              <c:dLblPos val="ctr"/>
              <c:showVal val="1"/>
              <c:showSerName val="1"/>
            </c:dLbl>
            <c:delete val="1"/>
          </c:dLbls>
          <c:val>
            <c:numRef>
              <c:f>'PM EV'!$B$4:$AC$4</c:f>
              <c:numCache>
                <c:formatCode>0.00</c:formatCode>
                <c:ptCount val="28"/>
                <c:pt idx="0">
                  <c:v>311.98</c:v>
                </c:pt>
                <c:pt idx="1">
                  <c:v>596</c:v>
                </c:pt>
                <c:pt idx="2">
                  <c:v>620</c:v>
                </c:pt>
                <c:pt idx="3">
                  <c:v>640</c:v>
                </c:pt>
                <c:pt idx="4">
                  <c:v>660</c:v>
                </c:pt>
                <c:pt idx="5">
                  <c:v>680</c:v>
                </c:pt>
                <c:pt idx="6">
                  <c:v>700</c:v>
                </c:pt>
                <c:pt idx="7">
                  <c:v>720</c:v>
                </c:pt>
                <c:pt idx="8">
                  <c:v>740</c:v>
                </c:pt>
                <c:pt idx="9">
                  <c:v>760</c:v>
                </c:pt>
                <c:pt idx="10">
                  <c:v>780</c:v>
                </c:pt>
                <c:pt idx="11">
                  <c:v>800</c:v>
                </c:pt>
                <c:pt idx="12">
                  <c:v>820</c:v>
                </c:pt>
                <c:pt idx="13">
                  <c:v>840</c:v>
                </c:pt>
                <c:pt idx="14">
                  <c:v>860</c:v>
                </c:pt>
                <c:pt idx="15">
                  <c:v>880</c:v>
                </c:pt>
                <c:pt idx="16">
                  <c:v>900</c:v>
                </c:pt>
                <c:pt idx="17">
                  <c:v>920</c:v>
                </c:pt>
                <c:pt idx="18">
                  <c:v>940</c:v>
                </c:pt>
                <c:pt idx="19">
                  <c:v>960</c:v>
                </c:pt>
                <c:pt idx="20">
                  <c:v>980</c:v>
                </c:pt>
                <c:pt idx="21">
                  <c:v>1000</c:v>
                </c:pt>
                <c:pt idx="22">
                  <c:v>1020</c:v>
                </c:pt>
                <c:pt idx="23">
                  <c:v>1040</c:v>
                </c:pt>
                <c:pt idx="24">
                  <c:v>1060</c:v>
                </c:pt>
                <c:pt idx="25">
                  <c:v>1080</c:v>
                </c:pt>
                <c:pt idx="26">
                  <c:v>1100</c:v>
                </c:pt>
                <c:pt idx="27">
                  <c:v>1120</c:v>
                </c:pt>
              </c:numCache>
            </c:numRef>
          </c:val>
        </c:ser>
        <c:ser>
          <c:idx val="2"/>
          <c:order val="2"/>
          <c:tx>
            <c:strRef>
              <c:f>'PM EV'!$A$5</c:f>
              <c:strCache>
                <c:ptCount val="1"/>
                <c:pt idx="0">
                  <c:v>ACWP</c:v>
                </c:pt>
              </c:strCache>
            </c:strRef>
          </c:tx>
          <c:marker>
            <c:symbol val="none"/>
          </c:marker>
          <c:dLbls>
            <c:dLbl>
              <c:idx val="27"/>
              <c:layout>
                <c:manualLayout>
                  <c:x val="1.4332510173260863E-3"/>
                  <c:y val="4.5062955599734882E-2"/>
                </c:manualLayout>
              </c:layout>
              <c:dLblPos val="ctr"/>
              <c:showVal val="1"/>
              <c:showSerName val="1"/>
            </c:dLbl>
            <c:delete val="1"/>
          </c:dLbls>
          <c:val>
            <c:numRef>
              <c:f>'PM EV'!$B$5:$AC$5</c:f>
              <c:numCache>
                <c:formatCode>0.00</c:formatCode>
                <c:ptCount val="28"/>
                <c:pt idx="0">
                  <c:v>364</c:v>
                </c:pt>
                <c:pt idx="1">
                  <c:v>564</c:v>
                </c:pt>
                <c:pt idx="2">
                  <c:v>588</c:v>
                </c:pt>
                <c:pt idx="3">
                  <c:v>608</c:v>
                </c:pt>
                <c:pt idx="4">
                  <c:v>628</c:v>
                </c:pt>
                <c:pt idx="5">
                  <c:v>648</c:v>
                </c:pt>
                <c:pt idx="6">
                  <c:v>668</c:v>
                </c:pt>
                <c:pt idx="7">
                  <c:v>688</c:v>
                </c:pt>
                <c:pt idx="8">
                  <c:v>708</c:v>
                </c:pt>
                <c:pt idx="9">
                  <c:v>728</c:v>
                </c:pt>
                <c:pt idx="10">
                  <c:v>748</c:v>
                </c:pt>
                <c:pt idx="11">
                  <c:v>768</c:v>
                </c:pt>
                <c:pt idx="12">
                  <c:v>788</c:v>
                </c:pt>
                <c:pt idx="13">
                  <c:v>808</c:v>
                </c:pt>
                <c:pt idx="14">
                  <c:v>828</c:v>
                </c:pt>
                <c:pt idx="15">
                  <c:v>848</c:v>
                </c:pt>
                <c:pt idx="16">
                  <c:v>868</c:v>
                </c:pt>
                <c:pt idx="17">
                  <c:v>888</c:v>
                </c:pt>
                <c:pt idx="18">
                  <c:v>904</c:v>
                </c:pt>
                <c:pt idx="19">
                  <c:v>924</c:v>
                </c:pt>
                <c:pt idx="20">
                  <c:v>944</c:v>
                </c:pt>
                <c:pt idx="21">
                  <c:v>964</c:v>
                </c:pt>
                <c:pt idx="22">
                  <c:v>984</c:v>
                </c:pt>
                <c:pt idx="23">
                  <c:v>1004</c:v>
                </c:pt>
                <c:pt idx="24">
                  <c:v>1024</c:v>
                </c:pt>
                <c:pt idx="25">
                  <c:v>1044</c:v>
                </c:pt>
                <c:pt idx="26">
                  <c:v>1064</c:v>
                </c:pt>
                <c:pt idx="27">
                  <c:v>1084</c:v>
                </c:pt>
              </c:numCache>
            </c:numRef>
          </c:val>
        </c:ser>
        <c:dLbls>
          <c:showVal val="1"/>
        </c:dLbls>
        <c:marker val="1"/>
        <c:axId val="71667072"/>
        <c:axId val="71808128"/>
      </c:lineChart>
      <c:catAx>
        <c:axId val="71667072"/>
        <c:scaling>
          <c:orientation val="minMax"/>
        </c:scaling>
        <c:axPos val="b"/>
        <c:numFmt formatCode="0.00" sourceLinked="1"/>
        <c:majorTickMark val="none"/>
        <c:tickLblPos val="nextTo"/>
        <c:txPr>
          <a:bodyPr/>
          <a:lstStyle/>
          <a:p>
            <a:pPr>
              <a:defRPr sz="700"/>
            </a:pPr>
            <a:endParaRPr lang="en-US"/>
          </a:p>
        </c:txPr>
        <c:crossAx val="71808128"/>
        <c:crosses val="autoZero"/>
        <c:auto val="1"/>
        <c:lblAlgn val="ctr"/>
        <c:lblOffset val="100"/>
      </c:catAx>
      <c:valAx>
        <c:axId val="71808128"/>
        <c:scaling>
          <c:orientation val="minMax"/>
        </c:scaling>
        <c:axPos val="l"/>
        <c:majorGridlines/>
        <c:title>
          <c:tx>
            <c:rich>
              <a:bodyPr/>
              <a:lstStyle/>
              <a:p>
                <a:pPr>
                  <a:defRPr/>
                </a:pPr>
                <a:r>
                  <a:rPr lang="en-US"/>
                  <a:t>$</a:t>
                </a:r>
              </a:p>
            </c:rich>
          </c:tx>
        </c:title>
        <c:numFmt formatCode="0.00" sourceLinked="1"/>
        <c:majorTickMark val="none"/>
        <c:tickLblPos val="nextTo"/>
        <c:crossAx val="71667072"/>
        <c:crosses val="autoZero"/>
        <c:crossBetween val="between"/>
      </c:valAx>
    </c:plotArea>
    <c:plotVisOnly val="1"/>
  </c:chart>
  <c:printSettings>
    <c:headerFooter/>
    <c:pageMargins b="0.75000000000000111" l="0.70000000000000062" r="0.70000000000000062" t="0.750000000000001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7.2368868648522516E-2"/>
          <c:y val="2.0997673163195032E-2"/>
          <c:w val="0.78513189517671422"/>
          <c:h val="0.87746869939129968"/>
        </c:manualLayout>
      </c:layout>
      <c:scatterChart>
        <c:scatterStyle val="lineMarker"/>
        <c:varyColors val="1"/>
        <c:ser>
          <c:idx val="0"/>
          <c:order val="0"/>
          <c:tx>
            <c:strRef>
              <c:f>'PM EV'!$B$59:$AC$59</c:f>
              <c:strCache>
                <c:ptCount val="1"/>
                <c:pt idx="0">
                  <c:v>W1 W2 W3 W4 W5 W6 W7 W8 W9 W10 W11 W12 W13 W14 W15 W16 W17 W18 W19 W20 W21 W22 W23 W24 W25 W26 W27 W28</c:v>
                </c:pt>
              </c:strCache>
            </c:strRef>
          </c:tx>
          <c:xVal>
            <c:numRef>
              <c:f>'PM EV'!$B$61:$AC$61</c:f>
              <c:numCache>
                <c:formatCode>0.00</c:formatCode>
                <c:ptCount val="28"/>
                <c:pt idx="0">
                  <c:v>0.85708791208791213</c:v>
                </c:pt>
                <c:pt idx="1">
                  <c:v>1.0567375886524824</c:v>
                </c:pt>
                <c:pt idx="2">
                  <c:v>1.0544217687074831</c:v>
                </c:pt>
                <c:pt idx="3">
                  <c:v>1.0526315789473684</c:v>
                </c:pt>
                <c:pt idx="4">
                  <c:v>1.0509554140127388</c:v>
                </c:pt>
                <c:pt idx="5">
                  <c:v>1.0493827160493827</c:v>
                </c:pt>
                <c:pt idx="6">
                  <c:v>1.0479041916167664</c:v>
                </c:pt>
                <c:pt idx="7">
                  <c:v>1.0465116279069768</c:v>
                </c:pt>
                <c:pt idx="8">
                  <c:v>1.0451977401129944</c:v>
                </c:pt>
                <c:pt idx="9">
                  <c:v>1.043956043956044</c:v>
                </c:pt>
                <c:pt idx="10">
                  <c:v>1.0427807486631016</c:v>
                </c:pt>
                <c:pt idx="11">
                  <c:v>1.0416666666666667</c:v>
                </c:pt>
                <c:pt idx="12">
                  <c:v>1.0406091370558375</c:v>
                </c:pt>
                <c:pt idx="13">
                  <c:v>1.0396039603960396</c:v>
                </c:pt>
                <c:pt idx="14">
                  <c:v>1.038647342995169</c:v>
                </c:pt>
                <c:pt idx="15">
                  <c:v>1.0377358490566038</c:v>
                </c:pt>
                <c:pt idx="16">
                  <c:v>1.0368663594470047</c:v>
                </c:pt>
                <c:pt idx="17">
                  <c:v>1.0360360360360361</c:v>
                </c:pt>
                <c:pt idx="18">
                  <c:v>1.0398230088495575</c:v>
                </c:pt>
                <c:pt idx="19">
                  <c:v>1.0389610389610389</c:v>
                </c:pt>
                <c:pt idx="20">
                  <c:v>1.0381355932203389</c:v>
                </c:pt>
                <c:pt idx="21">
                  <c:v>1.0373443983402491</c:v>
                </c:pt>
                <c:pt idx="22">
                  <c:v>1.0365853658536586</c:v>
                </c:pt>
                <c:pt idx="23">
                  <c:v>1.0358565737051793</c:v>
                </c:pt>
                <c:pt idx="24">
                  <c:v>1.03515625</c:v>
                </c:pt>
                <c:pt idx="25">
                  <c:v>1.0344827586206897</c:v>
                </c:pt>
                <c:pt idx="26">
                  <c:v>1.0338345864661653</c:v>
                </c:pt>
                <c:pt idx="27">
                  <c:v>1.033210332103321</c:v>
                </c:pt>
              </c:numCache>
            </c:numRef>
          </c:xVal>
          <c:yVal>
            <c:numRef>
              <c:f>'PM EV'!$B$60:$AC$60</c:f>
              <c:numCache>
                <c:formatCode>0.00</c:formatCode>
                <c:ptCount val="28"/>
                <c:pt idx="0">
                  <c:v>0.85708791208791213</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numCache>
            </c:numRef>
          </c:yVal>
        </c:ser>
        <c:axId val="71823360"/>
        <c:axId val="71825280"/>
      </c:scatterChart>
      <c:valAx>
        <c:axId val="71823360"/>
        <c:scaling>
          <c:orientation val="minMax"/>
          <c:max val="1.3"/>
          <c:min val="0.70000000000000062"/>
        </c:scaling>
        <c:axPos val="b"/>
        <c:title>
          <c:tx>
            <c:rich>
              <a:bodyPr/>
              <a:lstStyle/>
              <a:p>
                <a:pPr>
                  <a:defRPr/>
                </a:pPr>
                <a:r>
                  <a:rPr lang="en-US"/>
                  <a:t>SPI</a:t>
                </a:r>
              </a:p>
            </c:rich>
          </c:tx>
        </c:title>
        <c:numFmt formatCode="0.00" sourceLinked="1"/>
        <c:tickLblPos val="nextTo"/>
        <c:crossAx val="71825280"/>
        <c:crosses val="autoZero"/>
        <c:crossBetween val="midCat"/>
      </c:valAx>
      <c:valAx>
        <c:axId val="71825280"/>
        <c:scaling>
          <c:orientation val="minMax"/>
          <c:max val="1.3"/>
          <c:min val="0.70000000000000062"/>
        </c:scaling>
        <c:axPos val="l"/>
        <c:title>
          <c:tx>
            <c:rich>
              <a:bodyPr/>
              <a:lstStyle/>
              <a:p>
                <a:pPr>
                  <a:defRPr/>
                </a:pPr>
                <a:r>
                  <a:rPr lang="en-US"/>
                  <a:t>CPI</a:t>
                </a:r>
              </a:p>
            </c:rich>
          </c:tx>
        </c:title>
        <c:numFmt formatCode="0.00" sourceLinked="1"/>
        <c:tickLblPos val="nextTo"/>
        <c:crossAx val="71823360"/>
        <c:crosses val="autoZero"/>
        <c:crossBetween val="midCat"/>
      </c:valAx>
      <c:spPr>
        <a:ln cap="sq">
          <a:solidFill>
            <a:schemeClr val="tx1"/>
          </a:solidFill>
          <a:round/>
        </a:ln>
      </c:spPr>
    </c:plotArea>
    <c:legend>
      <c:legendPos val="r"/>
    </c:legend>
    <c:plotVisOnly val="1"/>
  </c:chart>
  <c:printSettings>
    <c:headerFooter/>
    <c:pageMargins b="0.75000000000000155" l="0.70000000000000062" r="0.70000000000000062" t="0.75000000000000155" header="0.30000000000000032" footer="0.30000000000000032"/>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Release 1</a:t>
            </a:r>
          </a:p>
        </c:rich>
      </c:tx>
    </c:title>
    <c:plotArea>
      <c:layout/>
      <c:lineChart>
        <c:grouping val="standard"/>
        <c:ser>
          <c:idx val="0"/>
          <c:order val="0"/>
          <c:tx>
            <c:strRef>
              <c:f>'Release 1 EV'!$A$3</c:f>
              <c:strCache>
                <c:ptCount val="1"/>
                <c:pt idx="0">
                  <c:v>BCWS</c:v>
                </c:pt>
              </c:strCache>
            </c:strRef>
          </c:tx>
          <c:marker>
            <c:symbol val="none"/>
          </c:marker>
          <c:dLbls>
            <c:dLbl>
              <c:idx val="0"/>
              <c:layout>
                <c:manualLayout>
                  <c:x val="-9.569377189267125E-3"/>
                  <c:y val="-3.6781609195402298E-2"/>
                </c:manualLayout>
              </c:layout>
              <c:showVal val="1"/>
            </c:dLbl>
            <c:dLbl>
              <c:idx val="1"/>
              <c:delete val="1"/>
            </c:dLbl>
            <c:dLbl>
              <c:idx val="2"/>
              <c:delete val="1"/>
            </c:dLbl>
            <c:dLbl>
              <c:idx val="3"/>
              <c:delete val="1"/>
            </c:dLbl>
            <c:dLbl>
              <c:idx val="4"/>
              <c:delete val="1"/>
            </c:dLbl>
            <c:dLbl>
              <c:idx val="5"/>
              <c:delete val="1"/>
            </c:dLbl>
            <c:dLbl>
              <c:idx val="6"/>
              <c:delete val="1"/>
            </c:dLbl>
            <c:dLbl>
              <c:idx val="7"/>
              <c:layout>
                <c:manualLayout>
                  <c:x val="0"/>
                  <c:y val="-4.4137931034482887E-2"/>
                </c:manualLayout>
              </c:layout>
              <c:showVal val="1"/>
            </c:dLbl>
            <c:dLbl>
              <c:idx val="8"/>
              <c:delete val="1"/>
            </c:dLbl>
            <c:dLbl>
              <c:idx val="9"/>
              <c:delete val="1"/>
            </c:dLbl>
            <c:dLbl>
              <c:idx val="10"/>
              <c:delete val="1"/>
            </c:dLbl>
            <c:dLbl>
              <c:idx val="11"/>
              <c:delete val="1"/>
            </c:dLbl>
            <c:dLbl>
              <c:idx val="12"/>
              <c:delete val="1"/>
            </c:dLbl>
            <c:dLbl>
              <c:idx val="13"/>
              <c:layout>
                <c:manualLayout>
                  <c:x val="4.7846885946335717E-2"/>
                  <c:y val="-7.1724137931034521E-2"/>
                </c:manualLayout>
              </c:layout>
              <c:showVal val="1"/>
            </c:dLbl>
            <c:spPr>
              <a:solidFill>
                <a:schemeClr val="accent1"/>
              </a:solidFill>
            </c:spPr>
            <c:showVal val="1"/>
          </c:dLbls>
          <c:cat>
            <c:strRef>
              <c:f>'Release 1 EV'!$B$2:$O$2</c:f>
              <c:strCache>
                <c:ptCount val="14"/>
                <c:pt idx="0">
                  <c:v>W3</c:v>
                </c:pt>
                <c:pt idx="1">
                  <c:v>W4</c:v>
                </c:pt>
                <c:pt idx="2">
                  <c:v>W5</c:v>
                </c:pt>
                <c:pt idx="3">
                  <c:v>W6</c:v>
                </c:pt>
                <c:pt idx="4">
                  <c:v>W7</c:v>
                </c:pt>
                <c:pt idx="5">
                  <c:v>W8</c:v>
                </c:pt>
                <c:pt idx="6">
                  <c:v>W9</c:v>
                </c:pt>
                <c:pt idx="7">
                  <c:v>W10</c:v>
                </c:pt>
                <c:pt idx="8">
                  <c:v>W11</c:v>
                </c:pt>
                <c:pt idx="9">
                  <c:v>W12</c:v>
                </c:pt>
                <c:pt idx="10">
                  <c:v>W13</c:v>
                </c:pt>
                <c:pt idx="11">
                  <c:v>W14</c:v>
                </c:pt>
                <c:pt idx="12">
                  <c:v>W15</c:v>
                </c:pt>
                <c:pt idx="13">
                  <c:v>W16</c:v>
                </c:pt>
              </c:strCache>
            </c:strRef>
          </c:cat>
          <c:val>
            <c:numRef>
              <c:f>'Release 1 EV'!$B$3:$O$3</c:f>
              <c:numCache>
                <c:formatCode>0.00</c:formatCode>
                <c:ptCount val="14"/>
                <c:pt idx="0">
                  <c:v>136</c:v>
                </c:pt>
                <c:pt idx="1">
                  <c:v>216</c:v>
                </c:pt>
                <c:pt idx="2">
                  <c:v>344</c:v>
                </c:pt>
                <c:pt idx="3">
                  <c:v>488</c:v>
                </c:pt>
                <c:pt idx="4">
                  <c:v>664</c:v>
                </c:pt>
                <c:pt idx="5">
                  <c:v>784</c:v>
                </c:pt>
                <c:pt idx="6">
                  <c:v>868</c:v>
                </c:pt>
                <c:pt idx="7">
                  <c:v>972</c:v>
                </c:pt>
                <c:pt idx="8">
                  <c:v>1092</c:v>
                </c:pt>
                <c:pt idx="9">
                  <c:v>1140</c:v>
                </c:pt>
                <c:pt idx="10">
                  <c:v>1180</c:v>
                </c:pt>
                <c:pt idx="11">
                  <c:v>1316</c:v>
                </c:pt>
                <c:pt idx="12">
                  <c:v>1332</c:v>
                </c:pt>
                <c:pt idx="13">
                  <c:v>1332</c:v>
                </c:pt>
              </c:numCache>
            </c:numRef>
          </c:val>
        </c:ser>
        <c:ser>
          <c:idx val="1"/>
          <c:order val="1"/>
          <c:tx>
            <c:strRef>
              <c:f>'Release 1 EV'!$A$4</c:f>
              <c:strCache>
                <c:ptCount val="1"/>
                <c:pt idx="0">
                  <c:v>BCWP</c:v>
                </c:pt>
              </c:strCache>
            </c:strRef>
          </c:tx>
          <c:marker>
            <c:symbol val="none"/>
          </c:marker>
          <c:dLbls>
            <c:dLbl>
              <c:idx val="0"/>
              <c:layout>
                <c:manualLayout>
                  <c:x val="9.569377189267125E-3"/>
                  <c:y val="-9.1954022988506006E-3"/>
                </c:manualLayout>
              </c:layout>
              <c:showVal val="1"/>
            </c:dLbl>
            <c:dLbl>
              <c:idx val="1"/>
              <c:delete val="1"/>
            </c:dLbl>
            <c:dLbl>
              <c:idx val="2"/>
              <c:delete val="1"/>
            </c:dLbl>
            <c:dLbl>
              <c:idx val="3"/>
              <c:delete val="1"/>
            </c:dLbl>
            <c:dLbl>
              <c:idx val="4"/>
              <c:delete val="1"/>
            </c:dLbl>
            <c:dLbl>
              <c:idx val="5"/>
              <c:delete val="1"/>
            </c:dLbl>
            <c:dLbl>
              <c:idx val="6"/>
              <c:delete val="1"/>
            </c:dLbl>
            <c:dLbl>
              <c:idx val="7"/>
              <c:layout>
                <c:manualLayout>
                  <c:x val="0"/>
                  <c:y val="-1.8390804597701163E-2"/>
                </c:manualLayout>
              </c:layout>
              <c:showVal val="1"/>
            </c:dLbl>
            <c:dLbl>
              <c:idx val="8"/>
              <c:delete val="1"/>
            </c:dLbl>
            <c:dLbl>
              <c:idx val="9"/>
              <c:delete val="1"/>
            </c:dLbl>
            <c:dLbl>
              <c:idx val="10"/>
              <c:delete val="1"/>
            </c:dLbl>
            <c:dLbl>
              <c:idx val="11"/>
              <c:delete val="1"/>
            </c:dLbl>
            <c:dLbl>
              <c:idx val="12"/>
              <c:delete val="1"/>
            </c:dLbl>
            <c:dLbl>
              <c:idx val="13"/>
              <c:layout>
                <c:manualLayout>
                  <c:x val="4.6783621814194931E-2"/>
                  <c:y val="-2.7586206896551741E-2"/>
                </c:manualLayout>
              </c:layout>
              <c:showVal val="1"/>
            </c:dLbl>
            <c:spPr>
              <a:solidFill>
                <a:srgbClr val="FF0000"/>
              </a:solidFill>
            </c:spPr>
            <c:showVal val="1"/>
          </c:dLbls>
          <c:cat>
            <c:strRef>
              <c:f>'Release 1 EV'!$B$2:$O$2</c:f>
              <c:strCache>
                <c:ptCount val="14"/>
                <c:pt idx="0">
                  <c:v>W3</c:v>
                </c:pt>
                <c:pt idx="1">
                  <c:v>W4</c:v>
                </c:pt>
                <c:pt idx="2">
                  <c:v>W5</c:v>
                </c:pt>
                <c:pt idx="3">
                  <c:v>W6</c:v>
                </c:pt>
                <c:pt idx="4">
                  <c:v>W7</c:v>
                </c:pt>
                <c:pt idx="5">
                  <c:v>W8</c:v>
                </c:pt>
                <c:pt idx="6">
                  <c:v>W9</c:v>
                </c:pt>
                <c:pt idx="7">
                  <c:v>W10</c:v>
                </c:pt>
                <c:pt idx="8">
                  <c:v>W11</c:v>
                </c:pt>
                <c:pt idx="9">
                  <c:v>W12</c:v>
                </c:pt>
                <c:pt idx="10">
                  <c:v>W13</c:v>
                </c:pt>
                <c:pt idx="11">
                  <c:v>W14</c:v>
                </c:pt>
                <c:pt idx="12">
                  <c:v>W15</c:v>
                </c:pt>
                <c:pt idx="13">
                  <c:v>W16</c:v>
                </c:pt>
              </c:strCache>
            </c:strRef>
          </c:cat>
          <c:val>
            <c:numRef>
              <c:f>'Release 1 EV'!$B$4:$O$4</c:f>
              <c:numCache>
                <c:formatCode>0.00</c:formatCode>
                <c:ptCount val="14"/>
                <c:pt idx="0">
                  <c:v>104</c:v>
                </c:pt>
                <c:pt idx="1">
                  <c:v>184</c:v>
                </c:pt>
                <c:pt idx="2">
                  <c:v>312</c:v>
                </c:pt>
                <c:pt idx="3">
                  <c:v>444.28</c:v>
                </c:pt>
                <c:pt idx="4">
                  <c:v>568.76165999999989</c:v>
                </c:pt>
                <c:pt idx="5">
                  <c:v>718.21832999999992</c:v>
                </c:pt>
                <c:pt idx="6">
                  <c:v>819.87666000000002</c:v>
                </c:pt>
                <c:pt idx="7">
                  <c:v>936</c:v>
                </c:pt>
                <c:pt idx="8">
                  <c:v>1064.8</c:v>
                </c:pt>
                <c:pt idx="9">
                  <c:v>1136.8</c:v>
                </c:pt>
                <c:pt idx="10">
                  <c:v>1151.345</c:v>
                </c:pt>
                <c:pt idx="11">
                  <c:v>1248.8</c:v>
                </c:pt>
                <c:pt idx="12">
                  <c:v>1320.35</c:v>
                </c:pt>
                <c:pt idx="13">
                  <c:v>1332</c:v>
                </c:pt>
              </c:numCache>
            </c:numRef>
          </c:val>
        </c:ser>
        <c:ser>
          <c:idx val="2"/>
          <c:order val="2"/>
          <c:tx>
            <c:strRef>
              <c:f>'Release 1 EV'!$A$5</c:f>
              <c:strCache>
                <c:ptCount val="1"/>
                <c:pt idx="0">
                  <c:v>ACWP</c:v>
                </c:pt>
              </c:strCache>
            </c:strRef>
          </c:tx>
          <c:marker>
            <c:symbol val="none"/>
          </c:marker>
          <c:dLbls>
            <c:dLbl>
              <c:idx val="0"/>
              <c:layout>
                <c:manualLayout>
                  <c:x val="-1.0632641321407919E-2"/>
                  <c:y val="2.9425287356321841E-2"/>
                </c:manualLayout>
              </c:layout>
              <c:showVal val="1"/>
            </c:dLbl>
            <c:dLbl>
              <c:idx val="1"/>
              <c:delete val="1"/>
            </c:dLbl>
            <c:dLbl>
              <c:idx val="2"/>
              <c:delete val="1"/>
            </c:dLbl>
            <c:dLbl>
              <c:idx val="3"/>
              <c:delete val="1"/>
            </c:dLbl>
            <c:dLbl>
              <c:idx val="4"/>
              <c:delete val="1"/>
            </c:dLbl>
            <c:dLbl>
              <c:idx val="5"/>
              <c:delete val="1"/>
            </c:dLbl>
            <c:dLbl>
              <c:idx val="6"/>
              <c:delete val="1"/>
            </c:dLbl>
            <c:dLbl>
              <c:idx val="8"/>
              <c:delete val="1"/>
            </c:dLbl>
            <c:dLbl>
              <c:idx val="9"/>
              <c:delete val="1"/>
            </c:dLbl>
            <c:dLbl>
              <c:idx val="10"/>
              <c:delete val="1"/>
            </c:dLbl>
            <c:dLbl>
              <c:idx val="11"/>
              <c:delete val="1"/>
            </c:dLbl>
            <c:dLbl>
              <c:idx val="12"/>
              <c:delete val="1"/>
            </c:dLbl>
            <c:dLbl>
              <c:idx val="13"/>
              <c:layout>
                <c:manualLayout>
                  <c:x val="-1.9138754378534253E-2"/>
                  <c:y val="4.4137931034482845E-2"/>
                </c:manualLayout>
              </c:layout>
              <c:showVal val="1"/>
            </c:dLbl>
            <c:spPr>
              <a:solidFill>
                <a:srgbClr val="92D050"/>
              </a:solidFill>
            </c:spPr>
            <c:showVal val="1"/>
          </c:dLbls>
          <c:cat>
            <c:strRef>
              <c:f>'Release 1 EV'!$B$2:$O$2</c:f>
              <c:strCache>
                <c:ptCount val="14"/>
                <c:pt idx="0">
                  <c:v>W3</c:v>
                </c:pt>
                <c:pt idx="1">
                  <c:v>W4</c:v>
                </c:pt>
                <c:pt idx="2">
                  <c:v>W5</c:v>
                </c:pt>
                <c:pt idx="3">
                  <c:v>W6</c:v>
                </c:pt>
                <c:pt idx="4">
                  <c:v>W7</c:v>
                </c:pt>
                <c:pt idx="5">
                  <c:v>W8</c:v>
                </c:pt>
                <c:pt idx="6">
                  <c:v>W9</c:v>
                </c:pt>
                <c:pt idx="7">
                  <c:v>W10</c:v>
                </c:pt>
                <c:pt idx="8">
                  <c:v>W11</c:v>
                </c:pt>
                <c:pt idx="9">
                  <c:v>W12</c:v>
                </c:pt>
                <c:pt idx="10">
                  <c:v>W13</c:v>
                </c:pt>
                <c:pt idx="11">
                  <c:v>W14</c:v>
                </c:pt>
                <c:pt idx="12">
                  <c:v>W15</c:v>
                </c:pt>
                <c:pt idx="13">
                  <c:v>W16</c:v>
                </c:pt>
              </c:strCache>
            </c:strRef>
          </c:cat>
          <c:val>
            <c:numRef>
              <c:f>'Release 1 EV'!$B$5:$O$5</c:f>
              <c:numCache>
                <c:formatCode>0.00</c:formatCode>
                <c:ptCount val="14"/>
                <c:pt idx="0">
                  <c:v>104</c:v>
                </c:pt>
                <c:pt idx="1">
                  <c:v>184</c:v>
                </c:pt>
                <c:pt idx="2">
                  <c:v>312</c:v>
                </c:pt>
                <c:pt idx="3">
                  <c:v>448</c:v>
                </c:pt>
                <c:pt idx="4">
                  <c:v>528</c:v>
                </c:pt>
                <c:pt idx="5">
                  <c:v>648</c:v>
                </c:pt>
                <c:pt idx="6">
                  <c:v>776</c:v>
                </c:pt>
                <c:pt idx="7">
                  <c:v>900</c:v>
                </c:pt>
                <c:pt idx="8">
                  <c:v>1024</c:v>
                </c:pt>
                <c:pt idx="9">
                  <c:v>1096</c:v>
                </c:pt>
                <c:pt idx="10">
                  <c:v>1108</c:v>
                </c:pt>
                <c:pt idx="11">
                  <c:v>1212</c:v>
                </c:pt>
                <c:pt idx="12">
                  <c:v>1280</c:v>
                </c:pt>
                <c:pt idx="13">
                  <c:v>1292</c:v>
                </c:pt>
              </c:numCache>
            </c:numRef>
          </c:val>
        </c:ser>
        <c:dLbls>
          <c:showVal val="1"/>
        </c:dLbls>
        <c:marker val="1"/>
        <c:axId val="72045312"/>
        <c:axId val="72047232"/>
      </c:lineChart>
      <c:catAx>
        <c:axId val="72045312"/>
        <c:scaling>
          <c:orientation val="minMax"/>
        </c:scaling>
        <c:axPos val="b"/>
        <c:minorGridlines/>
        <c:title/>
        <c:majorTickMark val="none"/>
        <c:tickLblPos val="nextTo"/>
        <c:crossAx val="72047232"/>
        <c:crosses val="autoZero"/>
        <c:auto val="1"/>
        <c:lblAlgn val="ctr"/>
        <c:lblOffset val="100"/>
      </c:catAx>
      <c:valAx>
        <c:axId val="72047232"/>
        <c:scaling>
          <c:orientation val="minMax"/>
        </c:scaling>
        <c:axPos val="l"/>
        <c:majorGridlines/>
        <c:numFmt formatCode="0.00" sourceLinked="1"/>
        <c:majorTickMark val="none"/>
        <c:tickLblPos val="nextTo"/>
        <c:crossAx val="72045312"/>
        <c:crosses val="autoZero"/>
        <c:crossBetween val="between"/>
      </c:valAx>
    </c:plotArea>
    <c:legend>
      <c:legendPos val="r"/>
    </c:legend>
    <c:plotVisOnly val="1"/>
  </c:chart>
  <c:printSettings>
    <c:headerFooter/>
    <c:pageMargins b="0.750000000000001" l="0.70000000000000062" r="0.70000000000000062" t="0.750000000000001" header="0.30000000000000032" footer="0.30000000000000032"/>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7.2368868648522516E-2"/>
          <c:y val="2.0997673163195032E-2"/>
          <c:w val="0.78513189517671422"/>
          <c:h val="0.87746869939129968"/>
        </c:manualLayout>
      </c:layout>
      <c:scatterChart>
        <c:scatterStyle val="lineMarker"/>
        <c:varyColors val="1"/>
        <c:ser>
          <c:idx val="0"/>
          <c:order val="0"/>
          <c:tx>
            <c:strRef>
              <c:f>'Release 1 EV'!$B$58:$O$58</c:f>
              <c:strCache>
                <c:ptCount val="1"/>
                <c:pt idx="0">
                  <c:v>W3 W4 W5 W6 W7 W8 W9 W10 W11 W12 W13 W14 W15 W16</c:v>
                </c:pt>
              </c:strCache>
            </c:strRef>
          </c:tx>
          <c:xVal>
            <c:numRef>
              <c:f>'Release 1 EV'!$B$59:$O$59</c:f>
              <c:numCache>
                <c:formatCode>0.00</c:formatCode>
                <c:ptCount val="14"/>
                <c:pt idx="0">
                  <c:v>0.76470588235294112</c:v>
                </c:pt>
                <c:pt idx="1">
                  <c:v>0.85185185185185186</c:v>
                </c:pt>
                <c:pt idx="2">
                  <c:v>0.90697674418604646</c:v>
                </c:pt>
                <c:pt idx="3">
                  <c:v>0.91040983606557369</c:v>
                </c:pt>
                <c:pt idx="4">
                  <c:v>0.85656876506024082</c:v>
                </c:pt>
                <c:pt idx="5">
                  <c:v>0.91609480867346926</c:v>
                </c:pt>
                <c:pt idx="6">
                  <c:v>0.94455836405529958</c:v>
                </c:pt>
                <c:pt idx="7">
                  <c:v>0.96296296296296291</c:v>
                </c:pt>
                <c:pt idx="8">
                  <c:v>0.97509157509157507</c:v>
                </c:pt>
                <c:pt idx="9">
                  <c:v>0.9971929824561403</c:v>
                </c:pt>
                <c:pt idx="10">
                  <c:v>0.97571610169491529</c:v>
                </c:pt>
                <c:pt idx="11">
                  <c:v>0.94893617021276588</c:v>
                </c:pt>
                <c:pt idx="12">
                  <c:v>0.99125375375375369</c:v>
                </c:pt>
                <c:pt idx="13">
                  <c:v>1</c:v>
                </c:pt>
              </c:numCache>
            </c:numRef>
          </c:xVal>
          <c:yVal>
            <c:numRef>
              <c:f>'Release 1 EV'!$B$60:$O$60</c:f>
              <c:numCache>
                <c:formatCode>0.00</c:formatCode>
                <c:ptCount val="14"/>
                <c:pt idx="0">
                  <c:v>1</c:v>
                </c:pt>
                <c:pt idx="1">
                  <c:v>1</c:v>
                </c:pt>
                <c:pt idx="2">
                  <c:v>1</c:v>
                </c:pt>
                <c:pt idx="3">
                  <c:v>0.99169642857142848</c:v>
                </c:pt>
                <c:pt idx="4">
                  <c:v>1.0772001136363634</c:v>
                </c:pt>
                <c:pt idx="5">
                  <c:v>1.1083616203703703</c:v>
                </c:pt>
                <c:pt idx="6">
                  <c:v>1.056542087628866</c:v>
                </c:pt>
                <c:pt idx="7">
                  <c:v>1.04</c:v>
                </c:pt>
                <c:pt idx="8">
                  <c:v>1.03984375</c:v>
                </c:pt>
                <c:pt idx="9">
                  <c:v>1.0372262773722627</c:v>
                </c:pt>
                <c:pt idx="10">
                  <c:v>1.0391200361010831</c:v>
                </c:pt>
                <c:pt idx="11">
                  <c:v>1.0303630363036302</c:v>
                </c:pt>
                <c:pt idx="12">
                  <c:v>1.0315234375</c:v>
                </c:pt>
                <c:pt idx="13">
                  <c:v>1.0309597523219813</c:v>
                </c:pt>
              </c:numCache>
            </c:numRef>
          </c:yVal>
        </c:ser>
        <c:axId val="72356608"/>
        <c:axId val="72360320"/>
      </c:scatterChart>
      <c:valAx>
        <c:axId val="72356608"/>
        <c:scaling>
          <c:orientation val="minMax"/>
          <c:max val="1.3"/>
          <c:min val="0.70000000000000062"/>
        </c:scaling>
        <c:axPos val="b"/>
        <c:title>
          <c:tx>
            <c:rich>
              <a:bodyPr/>
              <a:lstStyle/>
              <a:p>
                <a:pPr>
                  <a:defRPr/>
                </a:pPr>
                <a:r>
                  <a:rPr lang="en-US"/>
                  <a:t>SPI</a:t>
                </a:r>
              </a:p>
            </c:rich>
          </c:tx>
        </c:title>
        <c:numFmt formatCode="0.00" sourceLinked="1"/>
        <c:tickLblPos val="nextTo"/>
        <c:crossAx val="72360320"/>
        <c:crosses val="autoZero"/>
        <c:crossBetween val="midCat"/>
      </c:valAx>
      <c:valAx>
        <c:axId val="72360320"/>
        <c:scaling>
          <c:orientation val="minMax"/>
          <c:max val="1.3"/>
          <c:min val="0.70000000000000062"/>
        </c:scaling>
        <c:axPos val="l"/>
        <c:title>
          <c:tx>
            <c:rich>
              <a:bodyPr/>
              <a:lstStyle/>
              <a:p>
                <a:pPr>
                  <a:defRPr/>
                </a:pPr>
                <a:r>
                  <a:rPr lang="en-US"/>
                  <a:t>CPI</a:t>
                </a:r>
              </a:p>
            </c:rich>
          </c:tx>
        </c:title>
        <c:numFmt formatCode="0.00" sourceLinked="1"/>
        <c:tickLblPos val="nextTo"/>
        <c:crossAx val="72356608"/>
        <c:crosses val="autoZero"/>
        <c:crossBetween val="midCat"/>
      </c:valAx>
      <c:spPr>
        <a:ln cap="sq">
          <a:solidFill>
            <a:schemeClr val="tx1"/>
          </a:solidFill>
          <a:round/>
        </a:ln>
      </c:spPr>
    </c:plotArea>
    <c:legend>
      <c:legendPos val="r"/>
    </c:legend>
    <c:plotVisOnly val="1"/>
  </c:chart>
  <c:printSettings>
    <c:headerFooter/>
    <c:pageMargins b="0.75000000000000133" l="0.70000000000000062" r="0.70000000000000062" t="0.75000000000000133" header="0.30000000000000032" footer="0.30000000000000032"/>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Release</a:t>
            </a:r>
            <a:r>
              <a:rPr lang="en-US" baseline="0"/>
              <a:t> 2</a:t>
            </a:r>
          </a:p>
        </c:rich>
      </c:tx>
    </c:title>
    <c:plotArea>
      <c:layout/>
      <c:lineChart>
        <c:grouping val="standard"/>
        <c:ser>
          <c:idx val="0"/>
          <c:order val="0"/>
          <c:tx>
            <c:strRef>
              <c:f>'Release 2 EV'!$A$3</c:f>
              <c:strCache>
                <c:ptCount val="1"/>
                <c:pt idx="0">
                  <c:v>BCWS</c:v>
                </c:pt>
              </c:strCache>
            </c:strRef>
          </c:tx>
          <c:marker>
            <c:symbol val="none"/>
          </c:marker>
          <c:dLbls>
            <c:dLbl>
              <c:idx val="0"/>
              <c:delete val="1"/>
            </c:dLbl>
            <c:dLbl>
              <c:idx val="1"/>
              <c:delete val="1"/>
            </c:dLbl>
            <c:dLbl>
              <c:idx val="3"/>
              <c:delete val="1"/>
            </c:dLbl>
            <c:dLbl>
              <c:idx val="4"/>
              <c:delete val="1"/>
            </c:dLbl>
            <c:dLbl>
              <c:idx val="5"/>
              <c:delete val="1"/>
            </c:dLbl>
            <c:dLbl>
              <c:idx val="6"/>
              <c:delete val="1"/>
            </c:dLbl>
            <c:dLbl>
              <c:idx val="8"/>
              <c:delete val="1"/>
            </c:dLbl>
            <c:dLbl>
              <c:idx val="9"/>
              <c:delete val="1"/>
            </c:dLbl>
            <c:dLbl>
              <c:idx val="10"/>
              <c:delete val="1"/>
            </c:dLbl>
            <c:dLbl>
              <c:idx val="11"/>
              <c:delete val="1"/>
            </c:dLbl>
            <c:dLbl>
              <c:idx val="12"/>
              <c:delete val="1"/>
            </c:dLbl>
            <c:dLbl>
              <c:idx val="14"/>
              <c:delete val="1"/>
            </c:dLbl>
            <c:dLbl>
              <c:idx val="15"/>
              <c:delete val="1"/>
            </c:dLbl>
            <c:dLbl>
              <c:idx val="16"/>
              <c:delete val="1"/>
            </c:dLbl>
            <c:dLbl>
              <c:idx val="17"/>
              <c:delete val="1"/>
            </c:dLbl>
            <c:dLbl>
              <c:idx val="18"/>
              <c:delete val="1"/>
            </c:dLbl>
            <c:dLbl>
              <c:idx val="19"/>
              <c:delete val="1"/>
            </c:dLbl>
            <c:dLbl>
              <c:idx val="20"/>
              <c:delete val="1"/>
            </c:dLbl>
            <c:dLbl>
              <c:idx val="21"/>
              <c:layout>
                <c:manualLayout>
                  <c:x val="-4.5152721784737192E-2"/>
                  <c:y val="-6.2271070053973164E-2"/>
                </c:manualLayout>
              </c:layout>
              <c:showVal val="1"/>
            </c:dLbl>
            <c:spPr>
              <a:solidFill>
                <a:schemeClr val="tx2">
                  <a:lumMod val="60000"/>
                  <a:lumOff val="40000"/>
                </a:schemeClr>
              </a:solidFill>
            </c:spPr>
            <c:showVal val="1"/>
          </c:dLbls>
          <c:cat>
            <c:strRef>
              <c:f>'Release 2 EV'!$B$2:$W$2</c:f>
              <c:strCache>
                <c:ptCount val="22"/>
                <c:pt idx="0">
                  <c:v>W3</c:v>
                </c:pt>
                <c:pt idx="1">
                  <c:v>W4</c:v>
                </c:pt>
                <c:pt idx="2">
                  <c:v>W5</c:v>
                </c:pt>
                <c:pt idx="3">
                  <c:v>W6</c:v>
                </c:pt>
                <c:pt idx="4">
                  <c:v>W7</c:v>
                </c:pt>
                <c:pt idx="5">
                  <c:v>W8</c:v>
                </c:pt>
                <c:pt idx="6">
                  <c:v>W9</c:v>
                </c:pt>
                <c:pt idx="7">
                  <c:v>W10</c:v>
                </c:pt>
                <c:pt idx="8">
                  <c:v>W11</c:v>
                </c:pt>
                <c:pt idx="9">
                  <c:v>W12</c:v>
                </c:pt>
                <c:pt idx="10">
                  <c:v>W13</c:v>
                </c:pt>
                <c:pt idx="11">
                  <c:v>W14</c:v>
                </c:pt>
                <c:pt idx="12">
                  <c:v>W15</c:v>
                </c:pt>
                <c:pt idx="13">
                  <c:v>W16</c:v>
                </c:pt>
                <c:pt idx="14">
                  <c:v>W17</c:v>
                </c:pt>
                <c:pt idx="15">
                  <c:v>W18</c:v>
                </c:pt>
                <c:pt idx="16">
                  <c:v>W19</c:v>
                </c:pt>
                <c:pt idx="17">
                  <c:v>W20</c:v>
                </c:pt>
                <c:pt idx="18">
                  <c:v>W21</c:v>
                </c:pt>
                <c:pt idx="19">
                  <c:v>W22</c:v>
                </c:pt>
                <c:pt idx="20">
                  <c:v>W23</c:v>
                </c:pt>
                <c:pt idx="21">
                  <c:v>W24</c:v>
                </c:pt>
              </c:strCache>
            </c:strRef>
          </c:cat>
          <c:val>
            <c:numRef>
              <c:f>'Release 2 EV'!$B$3:$W$3</c:f>
              <c:numCache>
                <c:formatCode>0.00</c:formatCode>
                <c:ptCount val="22"/>
                <c:pt idx="0">
                  <c:v>144</c:v>
                </c:pt>
                <c:pt idx="1">
                  <c:v>346.66667000000001</c:v>
                </c:pt>
                <c:pt idx="2">
                  <c:v>501.33337</c:v>
                </c:pt>
                <c:pt idx="3">
                  <c:v>589.33340999999996</c:v>
                </c:pt>
                <c:pt idx="4">
                  <c:v>613.33343000000002</c:v>
                </c:pt>
                <c:pt idx="5">
                  <c:v>693.33349999999996</c:v>
                </c:pt>
                <c:pt idx="6">
                  <c:v>784.00019000000009</c:v>
                </c:pt>
                <c:pt idx="7">
                  <c:v>981.52852000000007</c:v>
                </c:pt>
                <c:pt idx="8">
                  <c:v>1141.5285199999998</c:v>
                </c:pt>
                <c:pt idx="9">
                  <c:v>1280.1951899999999</c:v>
                </c:pt>
                <c:pt idx="10">
                  <c:v>1360.1951899999999</c:v>
                </c:pt>
                <c:pt idx="11">
                  <c:v>1440.1951899999999</c:v>
                </c:pt>
                <c:pt idx="12">
                  <c:v>1536.1951899999999</c:v>
                </c:pt>
                <c:pt idx="13">
                  <c:v>1616.1951899999999</c:v>
                </c:pt>
                <c:pt idx="14">
                  <c:v>1696.1951899999999</c:v>
                </c:pt>
                <c:pt idx="15">
                  <c:v>1856.1951899999999</c:v>
                </c:pt>
                <c:pt idx="16">
                  <c:v>2056.1951899999999</c:v>
                </c:pt>
                <c:pt idx="17">
                  <c:v>2256.1951899999999</c:v>
                </c:pt>
                <c:pt idx="18">
                  <c:v>2408.1951899999999</c:v>
                </c:pt>
                <c:pt idx="19">
                  <c:v>2434.86186</c:v>
                </c:pt>
                <c:pt idx="20">
                  <c:v>2434.86186</c:v>
                </c:pt>
                <c:pt idx="21">
                  <c:v>2434.86186</c:v>
                </c:pt>
              </c:numCache>
            </c:numRef>
          </c:val>
        </c:ser>
        <c:ser>
          <c:idx val="1"/>
          <c:order val="1"/>
          <c:tx>
            <c:strRef>
              <c:f>'Release 2 EV'!$A$4</c:f>
              <c:strCache>
                <c:ptCount val="1"/>
                <c:pt idx="0">
                  <c:v>BCWP</c:v>
                </c:pt>
              </c:strCache>
            </c:strRef>
          </c:tx>
          <c:marker>
            <c:symbol val="none"/>
          </c:marker>
          <c:dLbls>
            <c:dLbl>
              <c:idx val="0"/>
              <c:delete val="1"/>
            </c:dLbl>
            <c:dLbl>
              <c:idx val="1"/>
              <c:delete val="1"/>
            </c:dLbl>
            <c:dLbl>
              <c:idx val="2"/>
              <c:layout>
                <c:manualLayout>
                  <c:x val="0"/>
                  <c:y val="-3.1135535026986603E-2"/>
                </c:manualLayout>
              </c:layout>
              <c:showVal val="1"/>
            </c:dLbl>
            <c:dLbl>
              <c:idx val="3"/>
              <c:delete val="1"/>
            </c:dLbl>
            <c:dLbl>
              <c:idx val="4"/>
              <c:delete val="1"/>
            </c:dLbl>
            <c:dLbl>
              <c:idx val="5"/>
              <c:delete val="1"/>
            </c:dLbl>
            <c:dLbl>
              <c:idx val="6"/>
              <c:delete val="1"/>
            </c:dLbl>
            <c:dLbl>
              <c:idx val="7"/>
              <c:layout>
                <c:manualLayout>
                  <c:x val="0"/>
                  <c:y val="2.815485168426345E-2"/>
                </c:manualLayout>
              </c:layout>
              <c:showVal val="1"/>
            </c:dLbl>
            <c:dLbl>
              <c:idx val="8"/>
              <c:delete val="1"/>
            </c:dLbl>
            <c:dLbl>
              <c:idx val="9"/>
              <c:delete val="1"/>
            </c:dLbl>
            <c:dLbl>
              <c:idx val="10"/>
              <c:delete val="1"/>
            </c:dLbl>
            <c:dLbl>
              <c:idx val="11"/>
              <c:delete val="1"/>
            </c:dLbl>
            <c:dLbl>
              <c:idx val="12"/>
              <c:delete val="1"/>
            </c:dLbl>
            <c:dLbl>
              <c:idx val="14"/>
              <c:delete val="1"/>
            </c:dLbl>
            <c:dLbl>
              <c:idx val="15"/>
              <c:delete val="1"/>
            </c:dLbl>
            <c:dLbl>
              <c:idx val="16"/>
              <c:delete val="1"/>
            </c:dLbl>
            <c:dLbl>
              <c:idx val="17"/>
              <c:delete val="1"/>
            </c:dLbl>
            <c:dLbl>
              <c:idx val="18"/>
              <c:delete val="1"/>
            </c:dLbl>
            <c:dLbl>
              <c:idx val="19"/>
              <c:delete val="1"/>
            </c:dLbl>
            <c:dLbl>
              <c:idx val="20"/>
              <c:delete val="1"/>
            </c:dLbl>
            <c:dLbl>
              <c:idx val="21"/>
              <c:layout>
                <c:manualLayout>
                  <c:x val="4.2002531892778881E-2"/>
                  <c:y val="4.5665451372913703E-2"/>
                </c:manualLayout>
              </c:layout>
              <c:showVal val="1"/>
            </c:dLbl>
            <c:spPr>
              <a:solidFill>
                <a:srgbClr val="FF0000"/>
              </a:solidFill>
            </c:spPr>
            <c:showVal val="1"/>
          </c:dLbls>
          <c:cat>
            <c:strRef>
              <c:f>'Release 2 EV'!$B$2:$W$2</c:f>
              <c:strCache>
                <c:ptCount val="22"/>
                <c:pt idx="0">
                  <c:v>W3</c:v>
                </c:pt>
                <c:pt idx="1">
                  <c:v>W4</c:v>
                </c:pt>
                <c:pt idx="2">
                  <c:v>W5</c:v>
                </c:pt>
                <c:pt idx="3">
                  <c:v>W6</c:v>
                </c:pt>
                <c:pt idx="4">
                  <c:v>W7</c:v>
                </c:pt>
                <c:pt idx="5">
                  <c:v>W8</c:v>
                </c:pt>
                <c:pt idx="6">
                  <c:v>W9</c:v>
                </c:pt>
                <c:pt idx="7">
                  <c:v>W10</c:v>
                </c:pt>
                <c:pt idx="8">
                  <c:v>W11</c:v>
                </c:pt>
                <c:pt idx="9">
                  <c:v>W12</c:v>
                </c:pt>
                <c:pt idx="10">
                  <c:v>W13</c:v>
                </c:pt>
                <c:pt idx="11">
                  <c:v>W14</c:v>
                </c:pt>
                <c:pt idx="12">
                  <c:v>W15</c:v>
                </c:pt>
                <c:pt idx="13">
                  <c:v>W16</c:v>
                </c:pt>
                <c:pt idx="14">
                  <c:v>W17</c:v>
                </c:pt>
                <c:pt idx="15">
                  <c:v>W18</c:v>
                </c:pt>
                <c:pt idx="16">
                  <c:v>W19</c:v>
                </c:pt>
                <c:pt idx="17">
                  <c:v>W20</c:v>
                </c:pt>
                <c:pt idx="18">
                  <c:v>W21</c:v>
                </c:pt>
                <c:pt idx="19">
                  <c:v>W22</c:v>
                </c:pt>
                <c:pt idx="20">
                  <c:v>W23</c:v>
                </c:pt>
                <c:pt idx="21">
                  <c:v>W24</c:v>
                </c:pt>
              </c:strCache>
            </c:strRef>
          </c:cat>
          <c:val>
            <c:numRef>
              <c:f>'Release 2 EV'!$B$4:$W$4</c:f>
              <c:numCache>
                <c:formatCode>0.00</c:formatCode>
                <c:ptCount val="22"/>
                <c:pt idx="0">
                  <c:v>51.553330000000003</c:v>
                </c:pt>
                <c:pt idx="1">
                  <c:v>151.11000000000001</c:v>
                </c:pt>
                <c:pt idx="2">
                  <c:v>224</c:v>
                </c:pt>
                <c:pt idx="3">
                  <c:v>312</c:v>
                </c:pt>
                <c:pt idx="4">
                  <c:v>328</c:v>
                </c:pt>
                <c:pt idx="5">
                  <c:v>722.86185999999998</c:v>
                </c:pt>
                <c:pt idx="6">
                  <c:v>722.86185999999998</c:v>
                </c:pt>
                <c:pt idx="7">
                  <c:v>735.58353</c:v>
                </c:pt>
                <c:pt idx="8">
                  <c:v>759.68019000000004</c:v>
                </c:pt>
                <c:pt idx="9">
                  <c:v>890.86185999999998</c:v>
                </c:pt>
                <c:pt idx="10">
                  <c:v>972.93353000000002</c:v>
                </c:pt>
                <c:pt idx="11">
                  <c:v>1146.86186</c:v>
                </c:pt>
                <c:pt idx="12">
                  <c:v>1272.1952000000001</c:v>
                </c:pt>
                <c:pt idx="13">
                  <c:v>1349.52853</c:v>
                </c:pt>
                <c:pt idx="14">
                  <c:v>1429.52853</c:v>
                </c:pt>
                <c:pt idx="15">
                  <c:v>1509.52853</c:v>
                </c:pt>
                <c:pt idx="16">
                  <c:v>1589.52853</c:v>
                </c:pt>
                <c:pt idx="17">
                  <c:v>1669.52853</c:v>
                </c:pt>
                <c:pt idx="18">
                  <c:v>1869.52853</c:v>
                </c:pt>
                <c:pt idx="19">
                  <c:v>2069.52853</c:v>
                </c:pt>
                <c:pt idx="20">
                  <c:v>2245.52853</c:v>
                </c:pt>
                <c:pt idx="21">
                  <c:v>2434.86186</c:v>
                </c:pt>
              </c:numCache>
            </c:numRef>
          </c:val>
        </c:ser>
        <c:ser>
          <c:idx val="2"/>
          <c:order val="2"/>
          <c:tx>
            <c:strRef>
              <c:f>'Release 2 EV'!$A$5</c:f>
              <c:strCache>
                <c:ptCount val="1"/>
                <c:pt idx="0">
                  <c:v>ACWP</c:v>
                </c:pt>
              </c:strCache>
            </c:strRef>
          </c:tx>
          <c:marker>
            <c:symbol val="none"/>
          </c:marker>
          <c:dLbls>
            <c:dLbl>
              <c:idx val="0"/>
              <c:delete val="1"/>
            </c:dLbl>
            <c:dLbl>
              <c:idx val="1"/>
              <c:delete val="1"/>
            </c:dLbl>
            <c:dLbl>
              <c:idx val="2"/>
              <c:layout>
                <c:manualLayout>
                  <c:x val="8.4005063785557738E-3"/>
                  <c:y val="3.1135535026986603E-2"/>
                </c:manualLayout>
              </c:layout>
              <c:showVal val="1"/>
            </c:dLbl>
            <c:dLbl>
              <c:idx val="3"/>
              <c:delete val="1"/>
            </c:dLbl>
            <c:dLbl>
              <c:idx val="4"/>
              <c:delete val="1"/>
            </c:dLbl>
            <c:dLbl>
              <c:idx val="5"/>
              <c:delete val="1"/>
            </c:dLbl>
            <c:dLbl>
              <c:idx val="6"/>
              <c:delete val="1"/>
            </c:dLbl>
            <c:dLbl>
              <c:idx val="8"/>
              <c:delete val="1"/>
            </c:dLbl>
            <c:dLbl>
              <c:idx val="9"/>
              <c:delete val="1"/>
            </c:dLbl>
            <c:dLbl>
              <c:idx val="10"/>
              <c:delete val="1"/>
            </c:dLbl>
            <c:dLbl>
              <c:idx val="11"/>
              <c:delete val="1"/>
            </c:dLbl>
            <c:dLbl>
              <c:idx val="12"/>
              <c:delete val="1"/>
            </c:dLbl>
            <c:dLbl>
              <c:idx val="14"/>
              <c:delete val="1"/>
            </c:dLbl>
            <c:dLbl>
              <c:idx val="15"/>
              <c:delete val="1"/>
            </c:dLbl>
            <c:dLbl>
              <c:idx val="16"/>
              <c:delete val="1"/>
            </c:dLbl>
            <c:dLbl>
              <c:idx val="17"/>
              <c:delete val="1"/>
            </c:dLbl>
            <c:dLbl>
              <c:idx val="18"/>
              <c:delete val="1"/>
            </c:dLbl>
            <c:dLbl>
              <c:idx val="19"/>
              <c:delete val="1"/>
            </c:dLbl>
            <c:dLbl>
              <c:idx val="20"/>
              <c:delete val="1"/>
            </c:dLbl>
            <c:dLbl>
              <c:idx val="21"/>
              <c:layout>
                <c:manualLayout>
                  <c:x val="4.2002531892778881E-2"/>
                  <c:y val="5.8119665383708302E-2"/>
                </c:manualLayout>
              </c:layout>
              <c:showVal val="1"/>
            </c:dLbl>
            <c:spPr>
              <a:solidFill>
                <a:srgbClr val="92D050"/>
              </a:solidFill>
            </c:spPr>
            <c:showVal val="1"/>
          </c:dLbls>
          <c:cat>
            <c:strRef>
              <c:f>'Release 2 EV'!$B$2:$W$2</c:f>
              <c:strCache>
                <c:ptCount val="22"/>
                <c:pt idx="0">
                  <c:v>W3</c:v>
                </c:pt>
                <c:pt idx="1">
                  <c:v>W4</c:v>
                </c:pt>
                <c:pt idx="2">
                  <c:v>W5</c:v>
                </c:pt>
                <c:pt idx="3">
                  <c:v>W6</c:v>
                </c:pt>
                <c:pt idx="4">
                  <c:v>W7</c:v>
                </c:pt>
                <c:pt idx="5">
                  <c:v>W8</c:v>
                </c:pt>
                <c:pt idx="6">
                  <c:v>W9</c:v>
                </c:pt>
                <c:pt idx="7">
                  <c:v>W10</c:v>
                </c:pt>
                <c:pt idx="8">
                  <c:v>W11</c:v>
                </c:pt>
                <c:pt idx="9">
                  <c:v>W12</c:v>
                </c:pt>
                <c:pt idx="10">
                  <c:v>W13</c:v>
                </c:pt>
                <c:pt idx="11">
                  <c:v>W14</c:v>
                </c:pt>
                <c:pt idx="12">
                  <c:v>W15</c:v>
                </c:pt>
                <c:pt idx="13">
                  <c:v>W16</c:v>
                </c:pt>
                <c:pt idx="14">
                  <c:v>W17</c:v>
                </c:pt>
                <c:pt idx="15">
                  <c:v>W18</c:v>
                </c:pt>
                <c:pt idx="16">
                  <c:v>W19</c:v>
                </c:pt>
                <c:pt idx="17">
                  <c:v>W20</c:v>
                </c:pt>
                <c:pt idx="18">
                  <c:v>W21</c:v>
                </c:pt>
                <c:pt idx="19">
                  <c:v>W22</c:v>
                </c:pt>
                <c:pt idx="20">
                  <c:v>W23</c:v>
                </c:pt>
                <c:pt idx="21">
                  <c:v>W24</c:v>
                </c:pt>
              </c:strCache>
            </c:strRef>
          </c:cat>
          <c:val>
            <c:numRef>
              <c:f>'Release 2 EV'!$B$5:$W$5</c:f>
              <c:numCache>
                <c:formatCode>0.00</c:formatCode>
                <c:ptCount val="22"/>
                <c:pt idx="0">
                  <c:v>48</c:v>
                </c:pt>
                <c:pt idx="1">
                  <c:v>152</c:v>
                </c:pt>
                <c:pt idx="2">
                  <c:v>224</c:v>
                </c:pt>
                <c:pt idx="3">
                  <c:v>312</c:v>
                </c:pt>
                <c:pt idx="4">
                  <c:v>328</c:v>
                </c:pt>
                <c:pt idx="5">
                  <c:v>428</c:v>
                </c:pt>
                <c:pt idx="6">
                  <c:v>428</c:v>
                </c:pt>
                <c:pt idx="7">
                  <c:v>460</c:v>
                </c:pt>
                <c:pt idx="8">
                  <c:v>500</c:v>
                </c:pt>
                <c:pt idx="9">
                  <c:v>636</c:v>
                </c:pt>
                <c:pt idx="10">
                  <c:v>712</c:v>
                </c:pt>
                <c:pt idx="11">
                  <c:v>876</c:v>
                </c:pt>
                <c:pt idx="12">
                  <c:v>1004</c:v>
                </c:pt>
                <c:pt idx="13">
                  <c:v>1080</c:v>
                </c:pt>
                <c:pt idx="14">
                  <c:v>1160</c:v>
                </c:pt>
                <c:pt idx="15">
                  <c:v>1240</c:v>
                </c:pt>
                <c:pt idx="16">
                  <c:v>1320</c:v>
                </c:pt>
                <c:pt idx="17">
                  <c:v>1400</c:v>
                </c:pt>
                <c:pt idx="18">
                  <c:v>1600</c:v>
                </c:pt>
                <c:pt idx="19">
                  <c:v>1800</c:v>
                </c:pt>
                <c:pt idx="20">
                  <c:v>1976</c:v>
                </c:pt>
                <c:pt idx="21">
                  <c:v>2164</c:v>
                </c:pt>
              </c:numCache>
            </c:numRef>
          </c:val>
        </c:ser>
        <c:dLbls>
          <c:showVal val="1"/>
        </c:dLbls>
        <c:marker val="1"/>
        <c:axId val="72561024"/>
        <c:axId val="72562944"/>
      </c:lineChart>
      <c:catAx>
        <c:axId val="72561024"/>
        <c:scaling>
          <c:orientation val="minMax"/>
        </c:scaling>
        <c:axPos val="b"/>
        <c:minorGridlines/>
        <c:title>
          <c:tx>
            <c:rich>
              <a:bodyPr/>
              <a:lstStyle/>
              <a:p>
                <a:pPr>
                  <a:defRPr/>
                </a:pPr>
                <a:r>
                  <a:rPr lang="en-US"/>
                  <a:t>Times</a:t>
                </a:r>
              </a:p>
            </c:rich>
          </c:tx>
        </c:title>
        <c:majorTickMark val="none"/>
        <c:tickLblPos val="nextTo"/>
        <c:crossAx val="72562944"/>
        <c:crosses val="autoZero"/>
        <c:auto val="1"/>
        <c:lblAlgn val="ctr"/>
        <c:lblOffset val="100"/>
      </c:catAx>
      <c:valAx>
        <c:axId val="72562944"/>
        <c:scaling>
          <c:orientation val="minMax"/>
        </c:scaling>
        <c:axPos val="l"/>
        <c:majorGridlines/>
        <c:title>
          <c:tx>
            <c:rich>
              <a:bodyPr rot="-5400000" vert="horz"/>
              <a:lstStyle/>
              <a:p>
                <a:pPr>
                  <a:defRPr/>
                </a:pPr>
                <a:r>
                  <a:rPr lang="en-US"/>
                  <a:t>Budget</a:t>
                </a:r>
              </a:p>
            </c:rich>
          </c:tx>
        </c:title>
        <c:numFmt formatCode="0.00" sourceLinked="1"/>
        <c:majorTickMark val="none"/>
        <c:tickLblPos val="nextTo"/>
        <c:crossAx val="72561024"/>
        <c:crosses val="autoZero"/>
        <c:crossBetween val="between"/>
      </c:valAx>
    </c:plotArea>
    <c:legend>
      <c:legendPos val="r"/>
    </c:legend>
    <c:plotVisOnly val="1"/>
  </c:chart>
  <c:printSettings>
    <c:headerFooter/>
    <c:pageMargins b="0.750000000000001" l="0.70000000000000062" r="0.70000000000000062" t="0.750000000000001"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7.2368868648522516E-2"/>
          <c:y val="2.0997673163195032E-2"/>
          <c:w val="0.78513189517671422"/>
          <c:h val="0.87746869939129968"/>
        </c:manualLayout>
      </c:layout>
      <c:scatterChart>
        <c:scatterStyle val="lineMarker"/>
        <c:varyColors val="1"/>
        <c:ser>
          <c:idx val="0"/>
          <c:order val="0"/>
          <c:tx>
            <c:strRef>
              <c:f>'Release 2 EV'!$B$60:$W$60</c:f>
              <c:strCache>
                <c:ptCount val="1"/>
                <c:pt idx="0">
                  <c:v>W3 W4 W5 W6 W7 W8 W9 W10 W11 W12 W13 W14 W15 W16 W17 W18 W19 W20 W21 W22 W23 W24</c:v>
                </c:pt>
              </c:strCache>
            </c:strRef>
          </c:tx>
          <c:xVal>
            <c:numRef>
              <c:f>'Release 2 EV'!$B$61:$W$61</c:f>
              <c:numCache>
                <c:formatCode>0.00</c:formatCode>
                <c:ptCount val="22"/>
                <c:pt idx="0">
                  <c:v>0.35800923611111113</c:v>
                </c:pt>
                <c:pt idx="1">
                  <c:v>0.43589422657794014</c:v>
                </c:pt>
                <c:pt idx="2">
                  <c:v>0.44680847795948631</c:v>
                </c:pt>
                <c:pt idx="3">
                  <c:v>0.52941169583445136</c:v>
                </c:pt>
                <c:pt idx="4">
                  <c:v>0.53478252440927598</c:v>
                </c:pt>
                <c:pt idx="5">
                  <c:v>1.0425889705314975</c:v>
                </c:pt>
                <c:pt idx="6">
                  <c:v>0.92201745512332067</c:v>
                </c:pt>
                <c:pt idx="7">
                  <c:v>0.74942654748330695</c:v>
                </c:pt>
                <c:pt idx="8">
                  <c:v>0.66549383277782681</c:v>
                </c:pt>
                <c:pt idx="9">
                  <c:v>0.69587971190549469</c:v>
                </c:pt>
                <c:pt idx="10">
                  <c:v>0.71528964162856667</c:v>
                </c:pt>
                <c:pt idx="11">
                  <c:v>0.79632390662268493</c:v>
                </c:pt>
                <c:pt idx="12">
                  <c:v>0.82814684506335434</c:v>
                </c:pt>
                <c:pt idx="13">
                  <c:v>0.83500343173277236</c:v>
                </c:pt>
                <c:pt idx="14">
                  <c:v>0.84278539311268774</c:v>
                </c:pt>
                <c:pt idx="15">
                  <c:v>0.81323803559689223</c:v>
                </c:pt>
                <c:pt idx="16">
                  <c:v>0.77304359903691833</c:v>
                </c:pt>
                <c:pt idx="17">
                  <c:v>0.73997521907667929</c:v>
                </c:pt>
                <c:pt idx="18">
                  <c:v>0.77631935225317017</c:v>
                </c:pt>
                <c:pt idx="19">
                  <c:v>0.84995726615882838</c:v>
                </c:pt>
                <c:pt idx="20">
                  <c:v>0.92224062764694181</c:v>
                </c:pt>
                <c:pt idx="21">
                  <c:v>1</c:v>
                </c:pt>
              </c:numCache>
            </c:numRef>
          </c:xVal>
          <c:yVal>
            <c:numRef>
              <c:f>'Release 2 EV'!$B$62:$W$62</c:f>
              <c:numCache>
                <c:formatCode>0.00</c:formatCode>
                <c:ptCount val="22"/>
                <c:pt idx="0">
                  <c:v>1.0740277083333334</c:v>
                </c:pt>
                <c:pt idx="1">
                  <c:v>0.99414473684210536</c:v>
                </c:pt>
                <c:pt idx="2">
                  <c:v>1</c:v>
                </c:pt>
                <c:pt idx="3">
                  <c:v>1</c:v>
                </c:pt>
                <c:pt idx="4">
                  <c:v>1</c:v>
                </c:pt>
                <c:pt idx="5">
                  <c:v>1.6889295794392523</c:v>
                </c:pt>
                <c:pt idx="6">
                  <c:v>1.6889295794392523</c:v>
                </c:pt>
                <c:pt idx="7">
                  <c:v>1.5990946304347826</c:v>
                </c:pt>
                <c:pt idx="8">
                  <c:v>1.5193603800000002</c:v>
                </c:pt>
                <c:pt idx="9">
                  <c:v>1.4007261949685534</c:v>
                </c:pt>
                <c:pt idx="10">
                  <c:v>1.3664796769662921</c:v>
                </c:pt>
                <c:pt idx="11">
                  <c:v>1.3092030365296803</c:v>
                </c:pt>
                <c:pt idx="12">
                  <c:v>1.2671266932270917</c:v>
                </c:pt>
                <c:pt idx="13">
                  <c:v>1.2495634537037037</c:v>
                </c:pt>
                <c:pt idx="14">
                  <c:v>1.2323521810344829</c:v>
                </c:pt>
                <c:pt idx="15">
                  <c:v>1.2173617177419356</c:v>
                </c:pt>
                <c:pt idx="16">
                  <c:v>1.2041882803030304</c:v>
                </c:pt>
                <c:pt idx="17">
                  <c:v>1.1925203785714287</c:v>
                </c:pt>
                <c:pt idx="18">
                  <c:v>1.1684553312500001</c:v>
                </c:pt>
                <c:pt idx="19">
                  <c:v>1.1497380722222224</c:v>
                </c:pt>
                <c:pt idx="20">
                  <c:v>1.1364010779352227</c:v>
                </c:pt>
                <c:pt idx="21">
                  <c:v>1.1251672181146026</c:v>
                </c:pt>
              </c:numCache>
            </c:numRef>
          </c:yVal>
        </c:ser>
        <c:axId val="72456064"/>
        <c:axId val="72650752"/>
      </c:scatterChart>
      <c:valAx>
        <c:axId val="72456064"/>
        <c:scaling>
          <c:orientation val="minMax"/>
          <c:max val="1.8"/>
          <c:min val="0.2"/>
        </c:scaling>
        <c:axPos val="b"/>
        <c:title>
          <c:tx>
            <c:rich>
              <a:bodyPr/>
              <a:lstStyle/>
              <a:p>
                <a:pPr>
                  <a:defRPr/>
                </a:pPr>
                <a:r>
                  <a:rPr lang="en-US"/>
                  <a:t>SPI</a:t>
                </a:r>
              </a:p>
            </c:rich>
          </c:tx>
        </c:title>
        <c:numFmt formatCode="0.00" sourceLinked="1"/>
        <c:tickLblPos val="nextTo"/>
        <c:crossAx val="72650752"/>
        <c:crosses val="autoZero"/>
        <c:crossBetween val="midCat"/>
      </c:valAx>
      <c:valAx>
        <c:axId val="72650752"/>
        <c:scaling>
          <c:orientation val="minMax"/>
          <c:max val="1.8"/>
          <c:min val="0.2"/>
        </c:scaling>
        <c:axPos val="l"/>
        <c:title>
          <c:tx>
            <c:rich>
              <a:bodyPr/>
              <a:lstStyle/>
              <a:p>
                <a:pPr>
                  <a:defRPr/>
                </a:pPr>
                <a:r>
                  <a:rPr lang="en-US"/>
                  <a:t>CPI</a:t>
                </a:r>
              </a:p>
            </c:rich>
          </c:tx>
        </c:title>
        <c:numFmt formatCode="0.00" sourceLinked="1"/>
        <c:tickLblPos val="nextTo"/>
        <c:crossAx val="72456064"/>
        <c:crosses val="autoZero"/>
        <c:crossBetween val="midCat"/>
      </c:valAx>
      <c:spPr>
        <a:ln cap="sq">
          <a:solidFill>
            <a:schemeClr val="tx1"/>
          </a:solidFill>
          <a:round/>
        </a:ln>
      </c:spPr>
    </c:plotArea>
    <c:legend>
      <c:legendPos val="r"/>
    </c:legend>
    <c:plotVisOnly val="1"/>
  </c:chart>
  <c:printSettings>
    <c:headerFooter/>
    <c:pageMargins b="0.75000000000000155" l="0.70000000000000062" r="0.70000000000000062" t="0.75000000000000155" header="0.30000000000000032" footer="0.30000000000000032"/>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8.6194913408749713E-2"/>
          <c:y val="1.1379990088651506E-2"/>
          <c:w val="0.80667262662036265"/>
          <c:h val="0.87918242387533729"/>
        </c:manualLayout>
      </c:layout>
      <c:scatterChart>
        <c:scatterStyle val="lineMarker"/>
        <c:varyColors val="1"/>
        <c:ser>
          <c:idx val="0"/>
          <c:order val="0"/>
          <c:tx>
            <c:strRef>
              <c:f>'Release 3 EV'!$B$74:$AA$74</c:f>
              <c:strCache>
                <c:ptCount val="1"/>
                <c:pt idx="0">
                  <c:v>W3 W4 W5 W6 W7 W8 W9 W10 W11 W12 W13 W14 W15 W16 W17 W18 W19 W20 W21 W22 W23 W24 W25 W26 W27 W28</c:v>
                </c:pt>
              </c:strCache>
            </c:strRef>
          </c:tx>
          <c:xVal>
            <c:numRef>
              <c:f>'Release 3 EV'!$B$75:$AA$75</c:f>
              <c:numCache>
                <c:formatCode>0.00</c:formatCode>
                <c:ptCount val="26"/>
                <c:pt idx="0">
                  <c:v>0</c:v>
                </c:pt>
                <c:pt idx="1">
                  <c:v>0.58823541089966258</c:v>
                </c:pt>
                <c:pt idx="2">
                  <c:v>0.90909080061984071</c:v>
                </c:pt>
                <c:pt idx="3">
                  <c:v>0.90909080061984071</c:v>
                </c:pt>
                <c:pt idx="4">
                  <c:v>0.90909080061984071</c:v>
                </c:pt>
                <c:pt idx="5">
                  <c:v>0.90909080061984071</c:v>
                </c:pt>
                <c:pt idx="6">
                  <c:v>0.90909080061984071</c:v>
                </c:pt>
                <c:pt idx="7">
                  <c:v>0.54161090189696182</c:v>
                </c:pt>
                <c:pt idx="8">
                  <c:v>0.72878953357629372</c:v>
                </c:pt>
                <c:pt idx="9">
                  <c:v>0.49333037179580769</c:v>
                </c:pt>
                <c:pt idx="10">
                  <c:v>0.59650659467996781</c:v>
                </c:pt>
                <c:pt idx="11">
                  <c:v>0.61459264171350025</c:v>
                </c:pt>
                <c:pt idx="12">
                  <c:v>0.61371969871520493</c:v>
                </c:pt>
                <c:pt idx="13">
                  <c:v>0.72753377771353844</c:v>
                </c:pt>
                <c:pt idx="14">
                  <c:v>0.76331467135128561</c:v>
                </c:pt>
                <c:pt idx="15">
                  <c:v>0.79082970026897559</c:v>
                </c:pt>
                <c:pt idx="16">
                  <c:v>0.81513480993683995</c:v>
                </c:pt>
                <c:pt idx="17">
                  <c:v>0.82553282514583615</c:v>
                </c:pt>
                <c:pt idx="18">
                  <c:v>0.85073388969159125</c:v>
                </c:pt>
                <c:pt idx="19">
                  <c:v>0.68944620771807519</c:v>
                </c:pt>
                <c:pt idx="20">
                  <c:v>0.62105387715147697</c:v>
                </c:pt>
                <c:pt idx="21">
                  <c:v>0.63545858939880673</c:v>
                </c:pt>
                <c:pt idx="22">
                  <c:v>0.77829467333480284</c:v>
                </c:pt>
                <c:pt idx="23">
                  <c:v>0.81411874757657199</c:v>
                </c:pt>
                <c:pt idx="24">
                  <c:v>0.86310770190552033</c:v>
                </c:pt>
                <c:pt idx="25">
                  <c:v>0.76425910018842724</c:v>
                </c:pt>
              </c:numCache>
            </c:numRef>
          </c:xVal>
          <c:yVal>
            <c:numRef>
              <c:f>'Release 3 EV'!$B$76:$AA$76</c:f>
              <c:numCache>
                <c:formatCode>0.00</c:formatCode>
                <c:ptCount val="26"/>
                <c:pt idx="0">
                  <c:v>0</c:v>
                </c:pt>
                <c:pt idx="1">
                  <c:v>1.3333334999999999</c:v>
                </c:pt>
                <c:pt idx="2">
                  <c:v>1.3333332499999999</c:v>
                </c:pt>
                <c:pt idx="3">
                  <c:v>1.3333332499999999</c:v>
                </c:pt>
                <c:pt idx="4">
                  <c:v>1.3333332499999999</c:v>
                </c:pt>
                <c:pt idx="5">
                  <c:v>1.3333332499999999</c:v>
                </c:pt>
                <c:pt idx="6">
                  <c:v>1.3333332499999999</c:v>
                </c:pt>
                <c:pt idx="7">
                  <c:v>1.3333332499999999</c:v>
                </c:pt>
                <c:pt idx="8">
                  <c:v>1.0437340384615383</c:v>
                </c:pt>
                <c:pt idx="9">
                  <c:v>0.974661484375</c:v>
                </c:pt>
                <c:pt idx="10">
                  <c:v>1.0237916874999999</c:v>
                </c:pt>
                <c:pt idx="11">
                  <c:v>1.0077064220183487</c:v>
                </c:pt>
                <c:pt idx="12">
                  <c:v>0.9893765107913669</c:v>
                </c:pt>
                <c:pt idx="13">
                  <c:v>0.99548360103626943</c:v>
                </c:pt>
                <c:pt idx="14">
                  <c:v>0.99618025751072969</c:v>
                </c:pt>
                <c:pt idx="15">
                  <c:v>0.99673992673992684</c:v>
                </c:pt>
                <c:pt idx="16">
                  <c:v>1.0002502715654951</c:v>
                </c:pt>
                <c:pt idx="17">
                  <c:v>0.99176582152974513</c:v>
                </c:pt>
                <c:pt idx="18">
                  <c:v>1.0020558375634518</c:v>
                </c:pt>
                <c:pt idx="19">
                  <c:v>0.99581986143187062</c:v>
                </c:pt>
                <c:pt idx="20">
                  <c:v>0.99799506342494715</c:v>
                </c:pt>
                <c:pt idx="21">
                  <c:v>0.98989217190388168</c:v>
                </c:pt>
                <c:pt idx="22">
                  <c:v>0.99817421602787459</c:v>
                </c:pt>
                <c:pt idx="23">
                  <c:v>1.0026904176904177</c:v>
                </c:pt>
                <c:pt idx="24">
                  <c:v>1.0239284360986549</c:v>
                </c:pt>
                <c:pt idx="25">
                  <c:v>1.0392331542553193</c:v>
                </c:pt>
              </c:numCache>
            </c:numRef>
          </c:yVal>
        </c:ser>
        <c:axId val="72656384"/>
        <c:axId val="72901760"/>
      </c:scatterChart>
      <c:valAx>
        <c:axId val="72656384"/>
        <c:scaling>
          <c:orientation val="minMax"/>
          <c:max val="1.6"/>
          <c:min val="0.4"/>
        </c:scaling>
        <c:axPos val="b"/>
        <c:title>
          <c:tx>
            <c:rich>
              <a:bodyPr/>
              <a:lstStyle/>
              <a:p>
                <a:pPr>
                  <a:defRPr/>
                </a:pPr>
                <a:r>
                  <a:rPr lang="en-US"/>
                  <a:t>SPI</a:t>
                </a:r>
              </a:p>
            </c:rich>
          </c:tx>
        </c:title>
        <c:numFmt formatCode="0.00" sourceLinked="1"/>
        <c:tickLblPos val="nextTo"/>
        <c:crossAx val="72901760"/>
        <c:crosses val="autoZero"/>
        <c:crossBetween val="midCat"/>
      </c:valAx>
      <c:valAx>
        <c:axId val="72901760"/>
        <c:scaling>
          <c:orientation val="minMax"/>
          <c:max val="1.6"/>
          <c:min val="0.4"/>
        </c:scaling>
        <c:axPos val="l"/>
        <c:title>
          <c:tx>
            <c:rich>
              <a:bodyPr/>
              <a:lstStyle/>
              <a:p>
                <a:pPr>
                  <a:defRPr/>
                </a:pPr>
                <a:r>
                  <a:rPr lang="en-US"/>
                  <a:t>CPI</a:t>
                </a:r>
              </a:p>
            </c:rich>
          </c:tx>
        </c:title>
        <c:numFmt formatCode="0.00" sourceLinked="1"/>
        <c:tickLblPos val="nextTo"/>
        <c:crossAx val="72656384"/>
        <c:crosses val="autoZero"/>
        <c:crossBetween val="midCat"/>
      </c:valAx>
      <c:spPr>
        <a:ln cap="sq">
          <a:solidFill>
            <a:schemeClr val="tx1"/>
          </a:solidFill>
          <a:round/>
        </a:ln>
      </c:spPr>
    </c:plotArea>
    <c:legend>
      <c:legendPos val="r"/>
    </c:legend>
    <c:plotVisOnly val="1"/>
  </c:chart>
  <c:printSettings>
    <c:headerFooter/>
    <c:pageMargins b="0.75000000000000133" l="0.70000000000000062" r="0.70000000000000062" t="0.75000000000000133" header="0.30000000000000032" footer="0.30000000000000032"/>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Realease</a:t>
            </a:r>
            <a:r>
              <a:rPr lang="en-US" baseline="0"/>
              <a:t> 4</a:t>
            </a:r>
          </a:p>
        </c:rich>
      </c:tx>
    </c:title>
    <c:plotArea>
      <c:layout/>
      <c:lineChart>
        <c:grouping val="standard"/>
        <c:ser>
          <c:idx val="0"/>
          <c:order val="0"/>
          <c:tx>
            <c:strRef>
              <c:f>'Release 4 EV'!$A$3</c:f>
              <c:strCache>
                <c:ptCount val="1"/>
                <c:pt idx="0">
                  <c:v>BCWS</c:v>
                </c:pt>
              </c:strCache>
            </c:strRef>
          </c:tx>
          <c:marker>
            <c:symbol val="none"/>
          </c:marker>
          <c:dLbls>
            <c:dLbl>
              <c:idx val="12"/>
              <c:layout>
                <c:manualLayout>
                  <c:x val="0"/>
                  <c:y val="6.5882352941176531E-2"/>
                </c:manualLayout>
              </c:layout>
              <c:dLblPos val="r"/>
              <c:showVal val="1"/>
              <c:showSerName val="1"/>
            </c:dLbl>
            <c:delete val="1"/>
          </c:dLbls>
          <c:cat>
            <c:strRef>
              <c:f>'Release 4 EV'!$B$2:$N$2</c:f>
              <c:strCache>
                <c:ptCount val="13"/>
                <c:pt idx="0">
                  <c:v>W36</c:v>
                </c:pt>
                <c:pt idx="1">
                  <c:v>W37</c:v>
                </c:pt>
                <c:pt idx="2">
                  <c:v>W38</c:v>
                </c:pt>
                <c:pt idx="3">
                  <c:v>W39</c:v>
                </c:pt>
                <c:pt idx="4">
                  <c:v>W40</c:v>
                </c:pt>
                <c:pt idx="5">
                  <c:v>W41</c:v>
                </c:pt>
                <c:pt idx="6">
                  <c:v>W42</c:v>
                </c:pt>
                <c:pt idx="7">
                  <c:v>W43</c:v>
                </c:pt>
                <c:pt idx="8">
                  <c:v>W44</c:v>
                </c:pt>
                <c:pt idx="9">
                  <c:v>W45</c:v>
                </c:pt>
                <c:pt idx="10">
                  <c:v>W46</c:v>
                </c:pt>
                <c:pt idx="11">
                  <c:v>W47</c:v>
                </c:pt>
                <c:pt idx="12">
                  <c:v>W48</c:v>
                </c:pt>
              </c:strCache>
            </c:strRef>
          </c:cat>
          <c:val>
            <c:numRef>
              <c:f>'Release 4 EV'!$B$3:$N$3</c:f>
              <c:numCache>
                <c:formatCode>0.00</c:formatCode>
                <c:ptCount val="13"/>
                <c:pt idx="0">
                  <c:v>1264</c:v>
                </c:pt>
                <c:pt idx="1">
                  <c:v>1312</c:v>
                </c:pt>
                <c:pt idx="2">
                  <c:v>1448</c:v>
                </c:pt>
                <c:pt idx="3">
                  <c:v>1648</c:v>
                </c:pt>
                <c:pt idx="4">
                  <c:v>1848</c:v>
                </c:pt>
                <c:pt idx="5">
                  <c:v>2048</c:v>
                </c:pt>
                <c:pt idx="6">
                  <c:v>2248</c:v>
                </c:pt>
                <c:pt idx="7">
                  <c:v>2448</c:v>
                </c:pt>
                <c:pt idx="8">
                  <c:v>2648</c:v>
                </c:pt>
                <c:pt idx="9">
                  <c:v>2856</c:v>
                </c:pt>
                <c:pt idx="10">
                  <c:v>2864</c:v>
                </c:pt>
                <c:pt idx="11">
                  <c:v>2864</c:v>
                </c:pt>
                <c:pt idx="12">
                  <c:v>2864</c:v>
                </c:pt>
              </c:numCache>
            </c:numRef>
          </c:val>
        </c:ser>
        <c:ser>
          <c:idx val="1"/>
          <c:order val="1"/>
          <c:tx>
            <c:strRef>
              <c:f>'Release 4 EV'!$A$4</c:f>
              <c:strCache>
                <c:ptCount val="1"/>
                <c:pt idx="0">
                  <c:v>BCWP</c:v>
                </c:pt>
              </c:strCache>
            </c:strRef>
          </c:tx>
          <c:marker>
            <c:symbol val="none"/>
          </c:marker>
          <c:dLbls>
            <c:dLbl>
              <c:idx val="12"/>
              <c:layout>
                <c:manualLayout>
                  <c:x val="-2.2160664819944598E-2"/>
                  <c:y val="-3.7647058823529408E-2"/>
                </c:manualLayout>
              </c:layout>
              <c:spPr>
                <a:solidFill>
                  <a:srgbClr val="FF0000"/>
                </a:solidFill>
              </c:spPr>
              <c:txPr>
                <a:bodyPr/>
                <a:lstStyle/>
                <a:p>
                  <a:pPr>
                    <a:defRPr/>
                  </a:pPr>
                  <a:endParaRPr lang="en-US"/>
                </a:p>
              </c:txPr>
              <c:dLblPos val="r"/>
              <c:showVal val="1"/>
              <c:showSerName val="1"/>
            </c:dLbl>
            <c:delete val="1"/>
          </c:dLbls>
          <c:cat>
            <c:strRef>
              <c:f>'Release 4 EV'!$B$2:$N$2</c:f>
              <c:strCache>
                <c:ptCount val="13"/>
                <c:pt idx="0">
                  <c:v>W36</c:v>
                </c:pt>
                <c:pt idx="1">
                  <c:v>W37</c:v>
                </c:pt>
                <c:pt idx="2">
                  <c:v>W38</c:v>
                </c:pt>
                <c:pt idx="3">
                  <c:v>W39</c:v>
                </c:pt>
                <c:pt idx="4">
                  <c:v>W40</c:v>
                </c:pt>
                <c:pt idx="5">
                  <c:v>W41</c:v>
                </c:pt>
                <c:pt idx="6">
                  <c:v>W42</c:v>
                </c:pt>
                <c:pt idx="7">
                  <c:v>W43</c:v>
                </c:pt>
                <c:pt idx="8">
                  <c:v>W44</c:v>
                </c:pt>
                <c:pt idx="9">
                  <c:v>W45</c:v>
                </c:pt>
                <c:pt idx="10">
                  <c:v>W46</c:v>
                </c:pt>
                <c:pt idx="11">
                  <c:v>W47</c:v>
                </c:pt>
                <c:pt idx="12">
                  <c:v>W48</c:v>
                </c:pt>
              </c:strCache>
            </c:strRef>
          </c:cat>
          <c:val>
            <c:numRef>
              <c:f>'Release 4 EV'!$B$4:$N$4</c:f>
              <c:numCache>
                <c:formatCode>0.00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er>
        <c:ser>
          <c:idx val="2"/>
          <c:order val="2"/>
          <c:tx>
            <c:strRef>
              <c:f>'Release 4 EV'!$A$5</c:f>
              <c:strCache>
                <c:ptCount val="1"/>
                <c:pt idx="0">
                  <c:v>ACWP</c:v>
                </c:pt>
              </c:strCache>
            </c:strRef>
          </c:tx>
          <c:marker>
            <c:symbol val="none"/>
          </c:marker>
          <c:dLbls>
            <c:dLbl>
              <c:idx val="12"/>
              <c:layout>
                <c:manualLayout>
                  <c:x val="-2.2160664819944598E-2"/>
                  <c:y val="-9.7254901960784207E-2"/>
                </c:manualLayout>
              </c:layout>
              <c:dLblPos val="r"/>
              <c:showVal val="1"/>
              <c:showSerName val="1"/>
            </c:dLbl>
            <c:delete val="1"/>
          </c:dLbls>
          <c:cat>
            <c:strRef>
              <c:f>'Release 4 EV'!$B$2:$N$2</c:f>
              <c:strCache>
                <c:ptCount val="13"/>
                <c:pt idx="0">
                  <c:v>W36</c:v>
                </c:pt>
                <c:pt idx="1">
                  <c:v>W37</c:v>
                </c:pt>
                <c:pt idx="2">
                  <c:v>W38</c:v>
                </c:pt>
                <c:pt idx="3">
                  <c:v>W39</c:v>
                </c:pt>
                <c:pt idx="4">
                  <c:v>W40</c:v>
                </c:pt>
                <c:pt idx="5">
                  <c:v>W41</c:v>
                </c:pt>
                <c:pt idx="6">
                  <c:v>W42</c:v>
                </c:pt>
                <c:pt idx="7">
                  <c:v>W43</c:v>
                </c:pt>
                <c:pt idx="8">
                  <c:v>W44</c:v>
                </c:pt>
                <c:pt idx="9">
                  <c:v>W45</c:v>
                </c:pt>
                <c:pt idx="10">
                  <c:v>W46</c:v>
                </c:pt>
                <c:pt idx="11">
                  <c:v>W47</c:v>
                </c:pt>
                <c:pt idx="12">
                  <c:v>W48</c:v>
                </c:pt>
              </c:strCache>
            </c:strRef>
          </c:cat>
          <c:val>
            <c:numRef>
              <c:f>'Release 4 EV'!$B$5:$N$5</c:f>
              <c:numCache>
                <c:formatCode>0.00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er>
        <c:marker val="1"/>
        <c:axId val="73062272"/>
        <c:axId val="73063808"/>
      </c:lineChart>
      <c:catAx>
        <c:axId val="73062272"/>
        <c:scaling>
          <c:orientation val="minMax"/>
        </c:scaling>
        <c:axPos val="b"/>
        <c:majorGridlines/>
        <c:majorTickMark val="none"/>
        <c:tickLblPos val="nextTo"/>
        <c:crossAx val="73063808"/>
        <c:crosses val="autoZero"/>
        <c:auto val="1"/>
        <c:lblAlgn val="ctr"/>
        <c:lblOffset val="100"/>
      </c:catAx>
      <c:valAx>
        <c:axId val="73063808"/>
        <c:scaling>
          <c:orientation val="minMax"/>
        </c:scaling>
        <c:axPos val="l"/>
        <c:majorGridlines/>
        <c:title>
          <c:tx>
            <c:rich>
              <a:bodyPr/>
              <a:lstStyle/>
              <a:p>
                <a:pPr>
                  <a:defRPr/>
                </a:pPr>
                <a:r>
                  <a:rPr lang="en-US"/>
                  <a:t>Cost</a:t>
                </a:r>
              </a:p>
            </c:rich>
          </c:tx>
        </c:title>
        <c:numFmt formatCode="0.00" sourceLinked="1"/>
        <c:majorTickMark val="none"/>
        <c:tickLblPos val="nextTo"/>
        <c:crossAx val="73062272"/>
        <c:crosses val="autoZero"/>
        <c:crossBetween val="between"/>
      </c:valAx>
      <c:dTable>
        <c:showHorzBorder val="1"/>
        <c:showVertBorder val="1"/>
        <c:showOutline val="1"/>
      </c:dTable>
    </c:plotArea>
    <c:plotVisOnly val="1"/>
  </c:chart>
  <c:printSettings>
    <c:headerFooter/>
    <c:pageMargins b="0.750000000000001" l="0.70000000000000062" r="0.70000000000000062" t="0.750000000000001"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18</xdr:col>
      <xdr:colOff>0</xdr:colOff>
      <xdr:row>20</xdr:row>
      <xdr:rowOff>0</xdr:rowOff>
    </xdr:from>
    <xdr:to>
      <xdr:col>34</xdr:col>
      <xdr:colOff>483534</xdr:colOff>
      <xdr:row>62</xdr:row>
      <xdr:rowOff>126066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900098</xdr:colOff>
      <xdr:row>20</xdr:row>
      <xdr:rowOff>56881</xdr:rowOff>
    </xdr:from>
    <xdr:to>
      <xdr:col>16</xdr:col>
      <xdr:colOff>579712</xdr:colOff>
      <xdr:row>63</xdr:row>
      <xdr:rowOff>98293</xdr:rowOff>
    </xdr:to>
    <xdr:pic>
      <xdr:nvPicPr>
        <xdr:cNvPr id="6" name="Picture 5" descr="C:\Documents and Settings\SHIEN\Desktop\untitled1.bmp"/>
        <xdr:cNvPicPr>
          <a:picLocks noChangeAspect="1" noChangeArrowheads="1"/>
        </xdr:cNvPicPr>
      </xdr:nvPicPr>
      <xdr:blipFill>
        <a:blip xmlns:r="http://schemas.openxmlformats.org/officeDocument/2006/relationships" r:embed="rId2"/>
        <a:srcRect/>
        <a:stretch>
          <a:fillRect/>
        </a:stretch>
      </xdr:blipFill>
      <xdr:spPr bwMode="auto">
        <a:xfrm>
          <a:off x="900098" y="3477222"/>
          <a:ext cx="12157364" cy="7115889"/>
        </a:xfrm>
        <a:prstGeom prst="rect">
          <a:avLst/>
        </a:prstGeom>
        <a:noFill/>
      </xdr:spPr>
    </xdr:pic>
    <xdr:clientData/>
  </xdr:twoCellAnchor>
</xdr:wsDr>
</file>

<file path=xl/drawings/drawing10.xml><?xml version="1.0" encoding="utf-8"?>
<c:userShapes xmlns:c="http://schemas.openxmlformats.org/drawingml/2006/chart">
  <cdr:relSizeAnchor xmlns:cdr="http://schemas.openxmlformats.org/drawingml/2006/chartDrawing">
    <cdr:from>
      <cdr:x>0.46162</cdr:x>
      <cdr:y>0.00709</cdr:y>
    </cdr:from>
    <cdr:to>
      <cdr:x>0.4638</cdr:x>
      <cdr:y>0.93297</cdr:y>
    </cdr:to>
    <cdr:sp macro="" textlink="">
      <cdr:nvSpPr>
        <cdr:cNvPr id="3" name="Straight Connector 2"/>
        <cdr:cNvSpPr/>
      </cdr:nvSpPr>
      <cdr:spPr>
        <a:xfrm xmlns:a="http://schemas.openxmlformats.org/drawingml/2006/main" rot="16200000" flipH="1">
          <a:off x="1699643" y="3144998"/>
          <a:ext cx="6217400" cy="22654"/>
        </a:xfrm>
        <a:prstGeom xmlns:a="http://schemas.openxmlformats.org/drawingml/2006/main" prst="line">
          <a:avLst/>
        </a:prstGeom>
        <a:ln xmlns:a="http://schemas.openxmlformats.org/drawingml/2006/main">
          <a:solidFill>
            <a:srgbClr val="FF0000"/>
          </a:solidFill>
        </a:ln>
      </cdr:spPr>
      <cdr:style>
        <a:lnRef xmlns:a="http://schemas.openxmlformats.org/drawingml/2006/main" idx="1">
          <a:schemeClr val="accent6"/>
        </a:lnRef>
        <a:fillRef xmlns:a="http://schemas.openxmlformats.org/drawingml/2006/main" idx="0">
          <a:schemeClr val="accent6"/>
        </a:fillRef>
        <a:effectRef xmlns:a="http://schemas.openxmlformats.org/drawingml/2006/main" idx="0">
          <a:schemeClr val="accent6"/>
        </a:effectRef>
        <a:fontRef xmlns:a="http://schemas.openxmlformats.org/drawingml/2006/main" idx="minor">
          <a:schemeClr val="tx1"/>
        </a:fontRef>
      </cdr:style>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0.0229</cdr:x>
      <cdr:y>0.45834</cdr:y>
    </cdr:from>
    <cdr:to>
      <cdr:x>0.92356</cdr:x>
      <cdr:y>0.46114</cdr:y>
    </cdr:to>
    <cdr:sp macro="" textlink="">
      <cdr:nvSpPr>
        <cdr:cNvPr id="5" name="Straight Connector 4"/>
        <cdr:cNvSpPr/>
      </cdr:nvSpPr>
      <cdr:spPr>
        <a:xfrm xmlns:a="http://schemas.openxmlformats.org/drawingml/2006/main">
          <a:off x="237927" y="3077818"/>
          <a:ext cx="9359456" cy="18803"/>
        </a:xfrm>
        <a:prstGeom xmlns:a="http://schemas.openxmlformats.org/drawingml/2006/main" prst="line">
          <a:avLst/>
        </a:prstGeom>
        <a:ln xmlns:a="http://schemas.openxmlformats.org/drawingml/2006/main">
          <a:solidFill>
            <a:srgbClr val="FF0000"/>
          </a:solidFill>
        </a:ln>
      </cdr:spPr>
      <cdr:style>
        <a:lnRef xmlns:a="http://schemas.openxmlformats.org/drawingml/2006/main" idx="1">
          <a:schemeClr val="accent6"/>
        </a:lnRef>
        <a:fillRef xmlns:a="http://schemas.openxmlformats.org/drawingml/2006/main" idx="0">
          <a:schemeClr val="accent6"/>
        </a:fillRef>
        <a:effectRef xmlns:a="http://schemas.openxmlformats.org/drawingml/2006/main" idx="0">
          <a:schemeClr val="accent6"/>
        </a:effectRef>
        <a:fontRef xmlns:a="http://schemas.openxmlformats.org/drawingml/2006/main" idx="minor">
          <a:schemeClr val="tx1"/>
        </a:fontRef>
      </cdr:style>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0.143</cdr:x>
      <cdr:y>0.04233</cdr:y>
    </cdr:from>
    <cdr:to>
      <cdr:x>0.4019</cdr:x>
      <cdr:y>0.08495</cdr:y>
    </cdr:to>
    <cdr:sp macro="" textlink="">
      <cdr:nvSpPr>
        <cdr:cNvPr id="6" name="TextBox 1"/>
        <cdr:cNvSpPr txBox="1"/>
      </cdr:nvSpPr>
      <cdr:spPr>
        <a:xfrm xmlns:a="http://schemas.openxmlformats.org/drawingml/2006/main">
          <a:off x="1486009" y="284283"/>
          <a:ext cx="2690395" cy="28618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400">
              <a:solidFill>
                <a:srgbClr val="FF0000"/>
              </a:solidFill>
              <a:latin typeface="Times New Roman" pitchFamily="18" charset="0"/>
              <a:cs typeface="Times New Roman" pitchFamily="18" charset="0"/>
            </a:rPr>
            <a:t>Behind</a:t>
          </a:r>
          <a:r>
            <a:rPr lang="en-US" sz="1400" baseline="0">
              <a:solidFill>
                <a:srgbClr val="FF0000"/>
              </a:solidFill>
              <a:latin typeface="Times New Roman" pitchFamily="18" charset="0"/>
              <a:cs typeface="Times New Roman" pitchFamily="18" charset="0"/>
            </a:rPr>
            <a:t> Schedule , Below Cost</a:t>
          </a:r>
          <a:endParaRPr lang="en-US" sz="1400">
            <a:solidFill>
              <a:srgbClr val="FF0000"/>
            </a:solidFill>
            <a:latin typeface="Times New Roman" pitchFamily="18" charset="0"/>
            <a:cs typeface="Times New Roman" pitchFamily="18" charset="0"/>
          </a:endParaRPr>
        </a:p>
      </cdr:txBody>
    </cdr:sp>
  </cdr:relSizeAnchor>
  <cdr:relSizeAnchor xmlns:cdr="http://schemas.openxmlformats.org/drawingml/2006/chartDrawing">
    <cdr:from>
      <cdr:x>0.55623</cdr:x>
      <cdr:y>0.0383</cdr:y>
    </cdr:from>
    <cdr:to>
      <cdr:x>0.8032</cdr:x>
      <cdr:y>0.08092</cdr:y>
    </cdr:to>
    <cdr:sp macro="" textlink="">
      <cdr:nvSpPr>
        <cdr:cNvPr id="7" name="TextBox 1"/>
        <cdr:cNvSpPr txBox="1"/>
      </cdr:nvSpPr>
      <cdr:spPr>
        <a:xfrm xmlns:a="http://schemas.openxmlformats.org/drawingml/2006/main">
          <a:off x="5780255" y="257175"/>
          <a:ext cx="2566370" cy="28618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400">
              <a:solidFill>
                <a:srgbClr val="FF0000"/>
              </a:solidFill>
              <a:latin typeface="Times New Roman" pitchFamily="18" charset="0"/>
              <a:cs typeface="Times New Roman" pitchFamily="18" charset="0"/>
            </a:rPr>
            <a:t>Ahead of</a:t>
          </a:r>
          <a:r>
            <a:rPr lang="en-US" sz="1400" baseline="0">
              <a:solidFill>
                <a:srgbClr val="FF0000"/>
              </a:solidFill>
              <a:latin typeface="Times New Roman" pitchFamily="18" charset="0"/>
              <a:cs typeface="Times New Roman" pitchFamily="18" charset="0"/>
            </a:rPr>
            <a:t> Schedule , Below Cost</a:t>
          </a:r>
          <a:endParaRPr lang="en-US" sz="1400">
            <a:solidFill>
              <a:srgbClr val="FF0000"/>
            </a:solidFill>
            <a:latin typeface="Times New Roman" pitchFamily="18" charset="0"/>
            <a:cs typeface="Times New Roman" pitchFamily="18" charset="0"/>
          </a:endParaRPr>
        </a:p>
      </cdr:txBody>
    </cdr:sp>
  </cdr:relSizeAnchor>
  <cdr:relSizeAnchor xmlns:cdr="http://schemas.openxmlformats.org/drawingml/2006/chartDrawing">
    <cdr:from>
      <cdr:x>0.1604</cdr:x>
      <cdr:y>0.82696</cdr:y>
    </cdr:from>
    <cdr:to>
      <cdr:x>0.3991</cdr:x>
      <cdr:y>0.86957</cdr:y>
    </cdr:to>
    <cdr:sp macro="" textlink="">
      <cdr:nvSpPr>
        <cdr:cNvPr id="8" name="TextBox 1"/>
        <cdr:cNvSpPr txBox="1"/>
      </cdr:nvSpPr>
      <cdr:spPr>
        <a:xfrm xmlns:a="http://schemas.openxmlformats.org/drawingml/2006/main">
          <a:off x="1666875" y="5553120"/>
          <a:ext cx="2480507" cy="28618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400">
              <a:solidFill>
                <a:srgbClr val="FF0000"/>
              </a:solidFill>
              <a:latin typeface="Times New Roman" pitchFamily="18" charset="0"/>
              <a:cs typeface="Times New Roman" pitchFamily="18" charset="0"/>
            </a:rPr>
            <a:t>Behind</a:t>
          </a:r>
          <a:r>
            <a:rPr lang="en-US" sz="1400" baseline="0">
              <a:solidFill>
                <a:srgbClr val="FF0000"/>
              </a:solidFill>
              <a:latin typeface="Times New Roman" pitchFamily="18" charset="0"/>
              <a:cs typeface="Times New Roman" pitchFamily="18" charset="0"/>
            </a:rPr>
            <a:t> Schedule , Above Cost</a:t>
          </a:r>
          <a:endParaRPr lang="en-US" sz="1400">
            <a:solidFill>
              <a:srgbClr val="FF0000"/>
            </a:solidFill>
            <a:latin typeface="Times New Roman" pitchFamily="18" charset="0"/>
            <a:cs typeface="Times New Roman" pitchFamily="18" charset="0"/>
          </a:endParaRPr>
        </a:p>
      </cdr:txBody>
    </cdr:sp>
  </cdr:relSizeAnchor>
  <cdr:relSizeAnchor xmlns:cdr="http://schemas.openxmlformats.org/drawingml/2006/chartDrawing">
    <cdr:from>
      <cdr:x>0.56449</cdr:x>
      <cdr:y>0.8227</cdr:y>
    </cdr:from>
    <cdr:to>
      <cdr:x>0.80778</cdr:x>
      <cdr:y>0.86532</cdr:y>
    </cdr:to>
    <cdr:sp macro="" textlink="">
      <cdr:nvSpPr>
        <cdr:cNvPr id="9" name="TextBox 1"/>
        <cdr:cNvSpPr txBox="1"/>
      </cdr:nvSpPr>
      <cdr:spPr>
        <a:xfrm xmlns:a="http://schemas.openxmlformats.org/drawingml/2006/main">
          <a:off x="5866103" y="5524545"/>
          <a:ext cx="2528208" cy="28618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400" baseline="0">
              <a:solidFill>
                <a:srgbClr val="FF0000"/>
              </a:solidFill>
              <a:latin typeface="Times New Roman" pitchFamily="18" charset="0"/>
              <a:cs typeface="Times New Roman" pitchFamily="18" charset="0"/>
            </a:rPr>
            <a:t>Ahead of Schedule , Above Cost</a:t>
          </a:r>
          <a:endParaRPr lang="en-US" sz="1400">
            <a:solidFill>
              <a:srgbClr val="FF0000"/>
            </a:solidFill>
            <a:latin typeface="Times New Roman" pitchFamily="18" charset="0"/>
            <a:cs typeface="Times New Roman" pitchFamily="18" charset="0"/>
          </a:endParaRPr>
        </a:p>
      </cdr:txBody>
    </cdr:sp>
  </cdr:relSizeAnchor>
  <cdr:relSizeAnchor xmlns:cdr="http://schemas.openxmlformats.org/drawingml/2006/chartDrawing">
    <cdr:from>
      <cdr:x>0.47986</cdr:x>
      <cdr:y>0.33567</cdr:y>
    </cdr:from>
    <cdr:to>
      <cdr:x>0.51313</cdr:x>
      <cdr:y>0.37547</cdr:y>
    </cdr:to>
    <cdr:sp macro="" textlink="">
      <cdr:nvSpPr>
        <cdr:cNvPr id="11" name="Straight Arrow Connector 10"/>
        <cdr:cNvSpPr/>
      </cdr:nvSpPr>
      <cdr:spPr>
        <a:xfrm xmlns:a="http://schemas.openxmlformats.org/drawingml/2006/main" rot="16200000" flipH="1" flipV="1">
          <a:off x="5025872" y="2214828"/>
          <a:ext cx="267241" cy="345751"/>
        </a:xfrm>
        <a:prstGeom xmlns:a="http://schemas.openxmlformats.org/drawingml/2006/main" prst="straightConnector1">
          <a:avLst/>
        </a:prstGeom>
        <a:ln xmlns:a="http://schemas.openxmlformats.org/drawingml/2006/main">
          <a:solidFill>
            <a:srgbClr val="FF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0.47813</cdr:x>
      <cdr:y>0.26517</cdr:y>
    </cdr:from>
    <cdr:to>
      <cdr:x>0.58662</cdr:x>
      <cdr:y>0.30772</cdr:y>
    </cdr:to>
    <cdr:sp macro="" textlink="">
      <cdr:nvSpPr>
        <cdr:cNvPr id="13" name="TextBox 12"/>
        <cdr:cNvSpPr txBox="1"/>
      </cdr:nvSpPr>
      <cdr:spPr>
        <a:xfrm xmlns:a="http://schemas.openxmlformats.org/drawingml/2006/main">
          <a:off x="4968654" y="1780633"/>
          <a:ext cx="1127346" cy="285729"/>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r>
            <a:rPr lang="en-US" sz="1400">
              <a:solidFill>
                <a:srgbClr val="FF0000"/>
              </a:solidFill>
              <a:latin typeface="Times New Roman" pitchFamily="18" charset="0"/>
              <a:cs typeface="Times New Roman" pitchFamily="18" charset="0"/>
            </a:rPr>
            <a:t>We end here</a:t>
          </a:r>
        </a:p>
      </cdr:txBody>
    </cdr:sp>
  </cdr:relSizeAnchor>
</c:userShapes>
</file>

<file path=xl/drawings/drawing11.xml><?xml version="1.0" encoding="utf-8"?>
<xdr:wsDr xmlns:xdr="http://schemas.openxmlformats.org/drawingml/2006/spreadsheetDrawing" xmlns:a="http://schemas.openxmlformats.org/drawingml/2006/main">
  <xdr:twoCellAnchor>
    <xdr:from>
      <xdr:col>0</xdr:col>
      <xdr:colOff>904875</xdr:colOff>
      <xdr:row>80</xdr:row>
      <xdr:rowOff>47625</xdr:rowOff>
    </xdr:from>
    <xdr:to>
      <xdr:col>14</xdr:col>
      <xdr:colOff>247650</xdr:colOff>
      <xdr:row>122</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246528</xdr:colOff>
      <xdr:row>27</xdr:row>
      <xdr:rowOff>134469</xdr:rowOff>
    </xdr:from>
    <xdr:to>
      <xdr:col>22</xdr:col>
      <xdr:colOff>168087</xdr:colOff>
      <xdr:row>72</xdr:row>
      <xdr:rowOff>117180</xdr:rowOff>
    </xdr:to>
    <xdr:pic>
      <xdr:nvPicPr>
        <xdr:cNvPr id="4" name="Picture 3" descr="C:\Documents and Settings\SHIEN\Desktop\untitled.bmp"/>
        <xdr:cNvPicPr>
          <a:picLocks noChangeAspect="1" noChangeArrowheads="1"/>
        </xdr:cNvPicPr>
      </xdr:nvPicPr>
      <xdr:blipFill>
        <a:blip xmlns:r="http://schemas.openxmlformats.org/officeDocument/2006/relationships" r:embed="rId2"/>
        <a:srcRect/>
        <a:stretch>
          <a:fillRect/>
        </a:stretch>
      </xdr:blipFill>
      <xdr:spPr bwMode="auto">
        <a:xfrm>
          <a:off x="246528" y="4448734"/>
          <a:ext cx="14421971" cy="7042417"/>
        </a:xfrm>
        <a:prstGeom prst="rect">
          <a:avLst/>
        </a:prstGeom>
        <a:noFill/>
      </xdr:spPr>
    </xdr:pic>
    <xdr:clientData/>
  </xdr:twoCellAnchor>
  <xdr:twoCellAnchor>
    <xdr:from>
      <xdr:col>20</xdr:col>
      <xdr:colOff>324971</xdr:colOff>
      <xdr:row>34</xdr:row>
      <xdr:rowOff>134471</xdr:rowOff>
    </xdr:from>
    <xdr:to>
      <xdr:col>20</xdr:col>
      <xdr:colOff>437029</xdr:colOff>
      <xdr:row>36</xdr:row>
      <xdr:rowOff>0</xdr:rowOff>
    </xdr:to>
    <xdr:sp macro="" textlink="">
      <xdr:nvSpPr>
        <xdr:cNvPr id="5" name="Right Brace 4"/>
        <xdr:cNvSpPr/>
      </xdr:nvSpPr>
      <xdr:spPr>
        <a:xfrm>
          <a:off x="13570324" y="5625353"/>
          <a:ext cx="112058" cy="179294"/>
        </a:xfrm>
        <a:prstGeom prst="rightBrace">
          <a:avLst/>
        </a:prstGeom>
        <a:ln>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en-US" sz="1100"/>
        </a:p>
      </xdr:txBody>
    </xdr:sp>
    <xdr:clientData/>
  </xdr:twoCellAnchor>
  <xdr:twoCellAnchor>
    <xdr:from>
      <xdr:col>20</xdr:col>
      <xdr:colOff>571500</xdr:colOff>
      <xdr:row>34</xdr:row>
      <xdr:rowOff>145677</xdr:rowOff>
    </xdr:from>
    <xdr:to>
      <xdr:col>21</xdr:col>
      <xdr:colOff>549088</xdr:colOff>
      <xdr:row>36</xdr:row>
      <xdr:rowOff>134471</xdr:rowOff>
    </xdr:to>
    <xdr:sp macro="" textlink="">
      <xdr:nvSpPr>
        <xdr:cNvPr id="6" name="TextBox 5"/>
        <xdr:cNvSpPr txBox="1"/>
      </xdr:nvSpPr>
      <xdr:spPr>
        <a:xfrm>
          <a:off x="13816853" y="5636559"/>
          <a:ext cx="627529" cy="3025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300">
              <a:latin typeface="Times New Roman" pitchFamily="18" charset="0"/>
              <a:cs typeface="Times New Roman" pitchFamily="18" charset="0"/>
            </a:rPr>
            <a:t>VAC</a:t>
          </a:r>
        </a:p>
      </xdr:txBody>
    </xdr:sp>
    <xdr:clientData/>
  </xdr:twoCellAnchor>
</xdr:wsDr>
</file>

<file path=xl/drawings/drawing12.xml><?xml version="1.0" encoding="utf-8"?>
<c:userShapes xmlns:c="http://schemas.openxmlformats.org/drawingml/2006/chart">
  <cdr:relSizeAnchor xmlns:cdr="http://schemas.openxmlformats.org/drawingml/2006/chartDrawing">
    <cdr:from>
      <cdr:x>0.48581</cdr:x>
      <cdr:y>4.40504E-7</cdr:y>
    </cdr:from>
    <cdr:to>
      <cdr:x>0.48799</cdr:x>
      <cdr:y>0.92588</cdr:y>
    </cdr:to>
    <cdr:sp macro="" textlink="">
      <cdr:nvSpPr>
        <cdr:cNvPr id="3" name="Straight Connector 2"/>
        <cdr:cNvSpPr/>
      </cdr:nvSpPr>
      <cdr:spPr>
        <a:xfrm xmlns:a="http://schemas.openxmlformats.org/drawingml/2006/main" rot="16200000" flipH="1">
          <a:off x="1095353" y="3143287"/>
          <a:ext cx="6305590" cy="19021"/>
        </a:xfrm>
        <a:prstGeom xmlns:a="http://schemas.openxmlformats.org/drawingml/2006/main" prst="line">
          <a:avLst/>
        </a:prstGeom>
        <a:ln xmlns:a="http://schemas.openxmlformats.org/drawingml/2006/main">
          <a:solidFill>
            <a:srgbClr val="FF0000"/>
          </a:solidFill>
        </a:ln>
      </cdr:spPr>
      <cdr:style>
        <a:lnRef xmlns:a="http://schemas.openxmlformats.org/drawingml/2006/main" idx="1">
          <a:schemeClr val="accent6"/>
        </a:lnRef>
        <a:fillRef xmlns:a="http://schemas.openxmlformats.org/drawingml/2006/main" idx="0">
          <a:schemeClr val="accent6"/>
        </a:fillRef>
        <a:effectRef xmlns:a="http://schemas.openxmlformats.org/drawingml/2006/main" idx="0">
          <a:schemeClr val="accent6"/>
        </a:effectRef>
        <a:fontRef xmlns:a="http://schemas.openxmlformats.org/drawingml/2006/main" idx="minor">
          <a:schemeClr val="tx1"/>
        </a:fontRef>
      </cdr:style>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0.05022</cdr:x>
      <cdr:y>0.44895</cdr:y>
    </cdr:from>
    <cdr:to>
      <cdr:x>0.95088</cdr:x>
      <cdr:y>0.45175</cdr:y>
    </cdr:to>
    <cdr:sp macro="" textlink="">
      <cdr:nvSpPr>
        <cdr:cNvPr id="5" name="Straight Connector 4"/>
        <cdr:cNvSpPr/>
      </cdr:nvSpPr>
      <cdr:spPr>
        <a:xfrm xmlns:a="http://schemas.openxmlformats.org/drawingml/2006/main">
          <a:off x="438192" y="3057516"/>
          <a:ext cx="7858169" cy="19069"/>
        </a:xfrm>
        <a:prstGeom xmlns:a="http://schemas.openxmlformats.org/drawingml/2006/main" prst="line">
          <a:avLst/>
        </a:prstGeom>
        <a:ln xmlns:a="http://schemas.openxmlformats.org/drawingml/2006/main">
          <a:solidFill>
            <a:srgbClr val="FF0000"/>
          </a:solidFill>
        </a:ln>
      </cdr:spPr>
      <cdr:style>
        <a:lnRef xmlns:a="http://schemas.openxmlformats.org/drawingml/2006/main" idx="1">
          <a:schemeClr val="accent6"/>
        </a:lnRef>
        <a:fillRef xmlns:a="http://schemas.openxmlformats.org/drawingml/2006/main" idx="0">
          <a:schemeClr val="accent6"/>
        </a:fillRef>
        <a:effectRef xmlns:a="http://schemas.openxmlformats.org/drawingml/2006/main" idx="0">
          <a:schemeClr val="accent6"/>
        </a:effectRef>
        <a:fontRef xmlns:a="http://schemas.openxmlformats.org/drawingml/2006/main" idx="minor">
          <a:schemeClr val="tx1"/>
        </a:fontRef>
      </cdr:style>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0.34279</cdr:x>
      <cdr:y>0.32727</cdr:y>
    </cdr:from>
    <cdr:to>
      <cdr:x>0.44323</cdr:x>
      <cdr:y>0.4014</cdr:y>
    </cdr:to>
    <cdr:sp macro="" textlink="">
      <cdr:nvSpPr>
        <cdr:cNvPr id="7" name="Straight Arrow Connector 6"/>
        <cdr:cNvSpPr/>
      </cdr:nvSpPr>
      <cdr:spPr>
        <a:xfrm xmlns:a="http://schemas.openxmlformats.org/drawingml/2006/main" rot="16200000" flipH="1" flipV="1">
          <a:off x="3176587" y="2043112"/>
          <a:ext cx="504825" cy="876299"/>
        </a:xfrm>
        <a:prstGeom xmlns:a="http://schemas.openxmlformats.org/drawingml/2006/main" prst="straightConnector1">
          <a:avLst/>
        </a:prstGeom>
        <a:ln xmlns:a="http://schemas.openxmlformats.org/drawingml/2006/main">
          <a:solidFill>
            <a:srgbClr val="FF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0.46834</cdr:x>
      <cdr:y>0.29371</cdr:y>
    </cdr:from>
    <cdr:to>
      <cdr:x>0.60262</cdr:x>
      <cdr:y>0.33846</cdr:y>
    </cdr:to>
    <cdr:sp macro="" textlink="">
      <cdr:nvSpPr>
        <cdr:cNvPr id="8" name="TextBox 7"/>
        <cdr:cNvSpPr txBox="1"/>
      </cdr:nvSpPr>
      <cdr:spPr>
        <a:xfrm xmlns:a="http://schemas.openxmlformats.org/drawingml/2006/main">
          <a:off x="4086226" y="2000250"/>
          <a:ext cx="1171574" cy="30480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r>
            <a:rPr lang="en-US" sz="1400">
              <a:solidFill>
                <a:srgbClr val="FF0000"/>
              </a:solidFill>
              <a:latin typeface="Times New Roman" pitchFamily="18" charset="0"/>
              <a:cs typeface="Times New Roman" pitchFamily="18" charset="0"/>
            </a:rPr>
            <a:t>Current Point</a:t>
          </a:r>
        </a:p>
      </cdr:txBody>
    </cdr:sp>
  </cdr:relSizeAnchor>
  <cdr:relSizeAnchor xmlns:cdr="http://schemas.openxmlformats.org/drawingml/2006/chartDrawing">
    <cdr:from>
      <cdr:x>0.12336</cdr:x>
      <cdr:y>0.04056</cdr:y>
    </cdr:from>
    <cdr:to>
      <cdr:x>0.41376</cdr:x>
      <cdr:y>0.11608</cdr:y>
    </cdr:to>
    <cdr:sp macro="" textlink="">
      <cdr:nvSpPr>
        <cdr:cNvPr id="9" name="TextBox 8"/>
        <cdr:cNvSpPr txBox="1"/>
      </cdr:nvSpPr>
      <cdr:spPr>
        <a:xfrm xmlns:a="http://schemas.openxmlformats.org/drawingml/2006/main">
          <a:off x="1076325" y="276225"/>
          <a:ext cx="2533650" cy="5143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0.11135</cdr:x>
      <cdr:y>0.03916</cdr:y>
    </cdr:from>
    <cdr:to>
      <cdr:x>0.40066</cdr:x>
      <cdr:y>0.12867</cdr:y>
    </cdr:to>
    <cdr:sp macro="" textlink="">
      <cdr:nvSpPr>
        <cdr:cNvPr id="10" name="TextBox 9"/>
        <cdr:cNvSpPr txBox="1"/>
      </cdr:nvSpPr>
      <cdr:spPr>
        <a:xfrm xmlns:a="http://schemas.openxmlformats.org/drawingml/2006/main">
          <a:off x="971550" y="266700"/>
          <a:ext cx="2524125" cy="60960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0.11135</cdr:x>
      <cdr:y>0.04895</cdr:y>
    </cdr:from>
    <cdr:to>
      <cdr:x>0.86026</cdr:x>
      <cdr:y>0.86014</cdr:y>
    </cdr:to>
    <cdr:grpSp>
      <cdr:nvGrpSpPr>
        <cdr:cNvPr id="16" name="Group 15"/>
        <cdr:cNvGrpSpPr/>
      </cdr:nvGrpSpPr>
      <cdr:grpSpPr>
        <a:xfrm xmlns:a="http://schemas.openxmlformats.org/drawingml/2006/main">
          <a:off x="974949" y="323001"/>
          <a:ext cx="6557243" cy="5352705"/>
          <a:chOff x="971550" y="333375"/>
          <a:chExt cx="6534150" cy="5524500"/>
        </a:xfrm>
      </cdr:grpSpPr>
      <cdr:sp macro="" textlink="">
        <cdr:nvSpPr>
          <cdr:cNvPr id="11" name="TextBox 10"/>
          <cdr:cNvSpPr txBox="1"/>
        </cdr:nvSpPr>
        <cdr:spPr>
          <a:xfrm xmlns:a="http://schemas.openxmlformats.org/drawingml/2006/main">
            <a:off x="971550" y="381000"/>
            <a:ext cx="2686050" cy="295275"/>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r>
              <a:rPr lang="en-US" sz="1400">
                <a:solidFill>
                  <a:srgbClr val="FF0000"/>
                </a:solidFill>
                <a:latin typeface="Times New Roman" pitchFamily="18" charset="0"/>
                <a:cs typeface="Times New Roman" pitchFamily="18" charset="0"/>
              </a:rPr>
              <a:t>Behind</a:t>
            </a:r>
            <a:r>
              <a:rPr lang="en-US" sz="1400" baseline="0">
                <a:solidFill>
                  <a:srgbClr val="FF0000"/>
                </a:solidFill>
                <a:latin typeface="Times New Roman" pitchFamily="18" charset="0"/>
                <a:cs typeface="Times New Roman" pitchFamily="18" charset="0"/>
              </a:rPr>
              <a:t> Schedule , Below Cost</a:t>
            </a:r>
            <a:endParaRPr lang="en-US" sz="1400">
              <a:solidFill>
                <a:srgbClr val="FF0000"/>
              </a:solidFill>
              <a:latin typeface="Times New Roman" pitchFamily="18" charset="0"/>
              <a:cs typeface="Times New Roman" pitchFamily="18" charset="0"/>
            </a:endParaRPr>
          </a:p>
        </cdr:txBody>
      </cdr:sp>
      <cdr:sp macro="" textlink="">
        <cdr:nvSpPr>
          <cdr:cNvPr id="13" name="TextBox 1"/>
          <cdr:cNvSpPr txBox="1"/>
        </cdr:nvSpPr>
        <cdr:spPr>
          <a:xfrm xmlns:a="http://schemas.openxmlformats.org/drawingml/2006/main">
            <a:off x="4943475" y="333375"/>
            <a:ext cx="2562225" cy="2952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400">
                <a:solidFill>
                  <a:srgbClr val="FF0000"/>
                </a:solidFill>
                <a:latin typeface="Times New Roman" pitchFamily="18" charset="0"/>
                <a:cs typeface="Times New Roman" pitchFamily="18" charset="0"/>
              </a:rPr>
              <a:t>Ahead of</a:t>
            </a:r>
            <a:r>
              <a:rPr lang="en-US" sz="1400" baseline="0">
                <a:solidFill>
                  <a:srgbClr val="FF0000"/>
                </a:solidFill>
                <a:latin typeface="Times New Roman" pitchFamily="18" charset="0"/>
                <a:cs typeface="Times New Roman" pitchFamily="18" charset="0"/>
              </a:rPr>
              <a:t> Schedule , Below Cost</a:t>
            </a:r>
            <a:endParaRPr lang="en-US" sz="1400">
              <a:solidFill>
                <a:srgbClr val="FF0000"/>
              </a:solidFill>
              <a:latin typeface="Times New Roman" pitchFamily="18" charset="0"/>
              <a:cs typeface="Times New Roman" pitchFamily="18" charset="0"/>
            </a:endParaRPr>
          </a:p>
        </cdr:txBody>
      </cdr:sp>
      <cdr:sp macro="" textlink="">
        <cdr:nvSpPr>
          <cdr:cNvPr id="14" name="TextBox 1"/>
          <cdr:cNvSpPr txBox="1"/>
        </cdr:nvSpPr>
        <cdr:spPr>
          <a:xfrm xmlns:a="http://schemas.openxmlformats.org/drawingml/2006/main">
            <a:off x="1085849" y="5562600"/>
            <a:ext cx="2476501" cy="2952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400">
                <a:solidFill>
                  <a:srgbClr val="FF0000"/>
                </a:solidFill>
                <a:latin typeface="Times New Roman" pitchFamily="18" charset="0"/>
                <a:cs typeface="Times New Roman" pitchFamily="18" charset="0"/>
              </a:rPr>
              <a:t>Behind</a:t>
            </a:r>
            <a:r>
              <a:rPr lang="en-US" sz="1400" baseline="0">
                <a:solidFill>
                  <a:srgbClr val="FF0000"/>
                </a:solidFill>
                <a:latin typeface="Times New Roman" pitchFamily="18" charset="0"/>
                <a:cs typeface="Times New Roman" pitchFamily="18" charset="0"/>
              </a:rPr>
              <a:t> Schedule , Above Cost</a:t>
            </a:r>
            <a:endParaRPr lang="en-US" sz="1400">
              <a:solidFill>
                <a:srgbClr val="FF0000"/>
              </a:solidFill>
              <a:latin typeface="Times New Roman" pitchFamily="18" charset="0"/>
              <a:cs typeface="Times New Roman" pitchFamily="18" charset="0"/>
            </a:endParaRPr>
          </a:p>
        </cdr:txBody>
      </cdr:sp>
      <cdr:sp macro="" textlink="">
        <cdr:nvSpPr>
          <cdr:cNvPr id="15" name="TextBox 1"/>
          <cdr:cNvSpPr txBox="1"/>
        </cdr:nvSpPr>
        <cdr:spPr>
          <a:xfrm xmlns:a="http://schemas.openxmlformats.org/drawingml/2006/main">
            <a:off x="4895850" y="5562600"/>
            <a:ext cx="2524125" cy="2952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400" baseline="0">
                <a:solidFill>
                  <a:srgbClr val="FF0000"/>
                </a:solidFill>
                <a:latin typeface="Times New Roman" pitchFamily="18" charset="0"/>
                <a:cs typeface="Times New Roman" pitchFamily="18" charset="0"/>
              </a:rPr>
              <a:t>Ahead of Schedule , Above Cost</a:t>
            </a:r>
            <a:endParaRPr lang="en-US" sz="1400">
              <a:solidFill>
                <a:srgbClr val="FF0000"/>
              </a:solidFill>
              <a:latin typeface="Times New Roman" pitchFamily="18" charset="0"/>
              <a:cs typeface="Times New Roman" pitchFamily="18" charset="0"/>
            </a:endParaRPr>
          </a:p>
        </cdr:txBody>
      </cdr:sp>
    </cdr:grpSp>
  </cdr:relSizeAnchor>
  <cdr:relSizeAnchor xmlns:cdr="http://schemas.openxmlformats.org/drawingml/2006/chartDrawing">
    <cdr:from>
      <cdr:x>0.56987</cdr:x>
      <cdr:y>0.27832</cdr:y>
    </cdr:from>
    <cdr:to>
      <cdr:x>0.78821</cdr:x>
      <cdr:y>0.39021</cdr:y>
    </cdr:to>
    <cdr:sp macro="" textlink="">
      <cdr:nvSpPr>
        <cdr:cNvPr id="17" name="TextBox 16"/>
        <cdr:cNvSpPr txBox="1"/>
      </cdr:nvSpPr>
      <cdr:spPr>
        <a:xfrm xmlns:a="http://schemas.openxmlformats.org/drawingml/2006/main">
          <a:off x="4972050" y="1895475"/>
          <a:ext cx="1905000" cy="76200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0.30677</cdr:x>
      <cdr:y>0.28392</cdr:y>
    </cdr:from>
    <cdr:to>
      <cdr:x>0.37882</cdr:x>
      <cdr:y>0.34685</cdr:y>
    </cdr:to>
    <cdr:sp macro="" textlink="">
      <cdr:nvSpPr>
        <cdr:cNvPr id="18" name="TextBox 17"/>
        <cdr:cNvSpPr txBox="1"/>
      </cdr:nvSpPr>
      <cdr:spPr>
        <a:xfrm xmlns:a="http://schemas.openxmlformats.org/drawingml/2006/main">
          <a:off x="2676525" y="1933575"/>
          <a:ext cx="628650" cy="428625"/>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0.31659</cdr:x>
      <cdr:y>0.31469</cdr:y>
    </cdr:from>
    <cdr:to>
      <cdr:x>0.37773</cdr:x>
      <cdr:y>0.37203</cdr:y>
    </cdr:to>
    <cdr:sp macro="" textlink="">
      <cdr:nvSpPr>
        <cdr:cNvPr id="19" name="TextBox 18"/>
        <cdr:cNvSpPr txBox="1"/>
      </cdr:nvSpPr>
      <cdr:spPr>
        <a:xfrm xmlns:a="http://schemas.openxmlformats.org/drawingml/2006/main">
          <a:off x="2762250" y="2143125"/>
          <a:ext cx="533400" cy="390525"/>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r>
            <a:rPr lang="en-US" sz="1400">
              <a:solidFill>
                <a:srgbClr val="FF0000"/>
              </a:solidFill>
              <a:latin typeface="Times New Roman" pitchFamily="18" charset="0"/>
              <a:cs typeface="Times New Roman" pitchFamily="18" charset="0"/>
            </a:rPr>
            <a:t>W28</a:t>
          </a:r>
        </a:p>
      </cdr:txBody>
    </cdr:sp>
  </cdr:relSizeAnchor>
</c:userShapes>
</file>

<file path=xl/drawings/drawing13.xml><?xml version="1.0" encoding="utf-8"?>
<xdr:wsDr xmlns:xdr="http://schemas.openxmlformats.org/drawingml/2006/spreadsheetDrawing" xmlns:a="http://schemas.openxmlformats.org/drawingml/2006/main">
  <xdr:twoCellAnchor>
    <xdr:from>
      <xdr:col>2</xdr:col>
      <xdr:colOff>600075</xdr:colOff>
      <xdr:row>16</xdr:row>
      <xdr:rowOff>133350</xdr:rowOff>
    </xdr:from>
    <xdr:to>
      <xdr:col>13</xdr:col>
      <xdr:colOff>19050</xdr:colOff>
      <xdr:row>41</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0.46162</cdr:x>
      <cdr:y>0.00709</cdr:y>
    </cdr:from>
    <cdr:to>
      <cdr:x>0.4638</cdr:x>
      <cdr:y>0.93297</cdr:y>
    </cdr:to>
    <cdr:sp macro="" textlink="">
      <cdr:nvSpPr>
        <cdr:cNvPr id="3" name="Straight Connector 2"/>
        <cdr:cNvSpPr/>
      </cdr:nvSpPr>
      <cdr:spPr>
        <a:xfrm xmlns:a="http://schemas.openxmlformats.org/drawingml/2006/main" rot="16200000" flipH="1">
          <a:off x="1699643" y="3144998"/>
          <a:ext cx="6217400" cy="22654"/>
        </a:xfrm>
        <a:prstGeom xmlns:a="http://schemas.openxmlformats.org/drawingml/2006/main" prst="line">
          <a:avLst/>
        </a:prstGeom>
        <a:ln xmlns:a="http://schemas.openxmlformats.org/drawingml/2006/main">
          <a:solidFill>
            <a:srgbClr val="FF0000"/>
          </a:solidFill>
        </a:ln>
      </cdr:spPr>
      <cdr:style>
        <a:lnRef xmlns:a="http://schemas.openxmlformats.org/drawingml/2006/main" idx="1">
          <a:schemeClr val="accent6"/>
        </a:lnRef>
        <a:fillRef xmlns:a="http://schemas.openxmlformats.org/drawingml/2006/main" idx="0">
          <a:schemeClr val="accent6"/>
        </a:fillRef>
        <a:effectRef xmlns:a="http://schemas.openxmlformats.org/drawingml/2006/main" idx="0">
          <a:schemeClr val="accent6"/>
        </a:effectRef>
        <a:fontRef xmlns:a="http://schemas.openxmlformats.org/drawingml/2006/main" idx="minor">
          <a:schemeClr val="tx1"/>
        </a:fontRef>
      </cdr:style>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0.0229</cdr:x>
      <cdr:y>0.45834</cdr:y>
    </cdr:from>
    <cdr:to>
      <cdr:x>0.92356</cdr:x>
      <cdr:y>0.46114</cdr:y>
    </cdr:to>
    <cdr:sp macro="" textlink="">
      <cdr:nvSpPr>
        <cdr:cNvPr id="5" name="Straight Connector 4"/>
        <cdr:cNvSpPr/>
      </cdr:nvSpPr>
      <cdr:spPr>
        <a:xfrm xmlns:a="http://schemas.openxmlformats.org/drawingml/2006/main">
          <a:off x="237927" y="3077818"/>
          <a:ext cx="9359456" cy="18803"/>
        </a:xfrm>
        <a:prstGeom xmlns:a="http://schemas.openxmlformats.org/drawingml/2006/main" prst="line">
          <a:avLst/>
        </a:prstGeom>
        <a:ln xmlns:a="http://schemas.openxmlformats.org/drawingml/2006/main">
          <a:solidFill>
            <a:srgbClr val="FF0000"/>
          </a:solidFill>
        </a:ln>
      </cdr:spPr>
      <cdr:style>
        <a:lnRef xmlns:a="http://schemas.openxmlformats.org/drawingml/2006/main" idx="1">
          <a:schemeClr val="accent6"/>
        </a:lnRef>
        <a:fillRef xmlns:a="http://schemas.openxmlformats.org/drawingml/2006/main" idx="0">
          <a:schemeClr val="accent6"/>
        </a:fillRef>
        <a:effectRef xmlns:a="http://schemas.openxmlformats.org/drawingml/2006/main" idx="0">
          <a:schemeClr val="accent6"/>
        </a:effectRef>
        <a:fontRef xmlns:a="http://schemas.openxmlformats.org/drawingml/2006/main" idx="minor">
          <a:schemeClr val="tx1"/>
        </a:fontRef>
      </cdr:style>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0.143</cdr:x>
      <cdr:y>0.04233</cdr:y>
    </cdr:from>
    <cdr:to>
      <cdr:x>0.4019</cdr:x>
      <cdr:y>0.08495</cdr:y>
    </cdr:to>
    <cdr:sp macro="" textlink="">
      <cdr:nvSpPr>
        <cdr:cNvPr id="6" name="TextBox 1"/>
        <cdr:cNvSpPr txBox="1"/>
      </cdr:nvSpPr>
      <cdr:spPr>
        <a:xfrm xmlns:a="http://schemas.openxmlformats.org/drawingml/2006/main">
          <a:off x="1486009" y="284283"/>
          <a:ext cx="2690395" cy="28618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400">
              <a:solidFill>
                <a:srgbClr val="FF0000"/>
              </a:solidFill>
              <a:latin typeface="Times New Roman" pitchFamily="18" charset="0"/>
              <a:cs typeface="Times New Roman" pitchFamily="18" charset="0"/>
            </a:rPr>
            <a:t>Behind</a:t>
          </a:r>
          <a:r>
            <a:rPr lang="en-US" sz="1400" baseline="0">
              <a:solidFill>
                <a:srgbClr val="FF0000"/>
              </a:solidFill>
              <a:latin typeface="Times New Roman" pitchFamily="18" charset="0"/>
              <a:cs typeface="Times New Roman" pitchFamily="18" charset="0"/>
            </a:rPr>
            <a:t> Schedule , Below Cost</a:t>
          </a:r>
          <a:endParaRPr lang="en-US" sz="1400">
            <a:solidFill>
              <a:srgbClr val="FF0000"/>
            </a:solidFill>
            <a:latin typeface="Times New Roman" pitchFamily="18" charset="0"/>
            <a:cs typeface="Times New Roman" pitchFamily="18" charset="0"/>
          </a:endParaRPr>
        </a:p>
      </cdr:txBody>
    </cdr:sp>
  </cdr:relSizeAnchor>
  <cdr:relSizeAnchor xmlns:cdr="http://schemas.openxmlformats.org/drawingml/2006/chartDrawing">
    <cdr:from>
      <cdr:x>0.55623</cdr:x>
      <cdr:y>0.0383</cdr:y>
    </cdr:from>
    <cdr:to>
      <cdr:x>0.8032</cdr:x>
      <cdr:y>0.08092</cdr:y>
    </cdr:to>
    <cdr:sp macro="" textlink="">
      <cdr:nvSpPr>
        <cdr:cNvPr id="7" name="TextBox 1"/>
        <cdr:cNvSpPr txBox="1"/>
      </cdr:nvSpPr>
      <cdr:spPr>
        <a:xfrm xmlns:a="http://schemas.openxmlformats.org/drawingml/2006/main">
          <a:off x="5780255" y="257175"/>
          <a:ext cx="2566370" cy="28618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400">
              <a:solidFill>
                <a:srgbClr val="FF0000"/>
              </a:solidFill>
              <a:latin typeface="Times New Roman" pitchFamily="18" charset="0"/>
              <a:cs typeface="Times New Roman" pitchFamily="18" charset="0"/>
            </a:rPr>
            <a:t>Ahead of</a:t>
          </a:r>
          <a:r>
            <a:rPr lang="en-US" sz="1400" baseline="0">
              <a:solidFill>
                <a:srgbClr val="FF0000"/>
              </a:solidFill>
              <a:latin typeface="Times New Roman" pitchFamily="18" charset="0"/>
              <a:cs typeface="Times New Roman" pitchFamily="18" charset="0"/>
            </a:rPr>
            <a:t> Schedule , Below Cost</a:t>
          </a:r>
          <a:endParaRPr lang="en-US" sz="1400">
            <a:solidFill>
              <a:srgbClr val="FF0000"/>
            </a:solidFill>
            <a:latin typeface="Times New Roman" pitchFamily="18" charset="0"/>
            <a:cs typeface="Times New Roman" pitchFamily="18" charset="0"/>
          </a:endParaRPr>
        </a:p>
      </cdr:txBody>
    </cdr:sp>
  </cdr:relSizeAnchor>
  <cdr:relSizeAnchor xmlns:cdr="http://schemas.openxmlformats.org/drawingml/2006/chartDrawing">
    <cdr:from>
      <cdr:x>0.1604</cdr:x>
      <cdr:y>0.82696</cdr:y>
    </cdr:from>
    <cdr:to>
      <cdr:x>0.3991</cdr:x>
      <cdr:y>0.86957</cdr:y>
    </cdr:to>
    <cdr:sp macro="" textlink="">
      <cdr:nvSpPr>
        <cdr:cNvPr id="8" name="TextBox 1"/>
        <cdr:cNvSpPr txBox="1"/>
      </cdr:nvSpPr>
      <cdr:spPr>
        <a:xfrm xmlns:a="http://schemas.openxmlformats.org/drawingml/2006/main">
          <a:off x="1666875" y="5553120"/>
          <a:ext cx="2480507" cy="28618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400">
              <a:solidFill>
                <a:srgbClr val="FF0000"/>
              </a:solidFill>
              <a:latin typeface="Times New Roman" pitchFamily="18" charset="0"/>
              <a:cs typeface="Times New Roman" pitchFamily="18" charset="0"/>
            </a:rPr>
            <a:t>Behind</a:t>
          </a:r>
          <a:r>
            <a:rPr lang="en-US" sz="1400" baseline="0">
              <a:solidFill>
                <a:srgbClr val="FF0000"/>
              </a:solidFill>
              <a:latin typeface="Times New Roman" pitchFamily="18" charset="0"/>
              <a:cs typeface="Times New Roman" pitchFamily="18" charset="0"/>
            </a:rPr>
            <a:t> Schedule , Above Cost</a:t>
          </a:r>
          <a:endParaRPr lang="en-US" sz="1400">
            <a:solidFill>
              <a:srgbClr val="FF0000"/>
            </a:solidFill>
            <a:latin typeface="Times New Roman" pitchFamily="18" charset="0"/>
            <a:cs typeface="Times New Roman" pitchFamily="18" charset="0"/>
          </a:endParaRPr>
        </a:p>
      </cdr:txBody>
    </cdr:sp>
  </cdr:relSizeAnchor>
  <cdr:relSizeAnchor xmlns:cdr="http://schemas.openxmlformats.org/drawingml/2006/chartDrawing">
    <cdr:from>
      <cdr:x>0.56449</cdr:x>
      <cdr:y>0.8227</cdr:y>
    </cdr:from>
    <cdr:to>
      <cdr:x>0.80778</cdr:x>
      <cdr:y>0.86532</cdr:y>
    </cdr:to>
    <cdr:sp macro="" textlink="">
      <cdr:nvSpPr>
        <cdr:cNvPr id="9" name="TextBox 1"/>
        <cdr:cNvSpPr txBox="1"/>
      </cdr:nvSpPr>
      <cdr:spPr>
        <a:xfrm xmlns:a="http://schemas.openxmlformats.org/drawingml/2006/main">
          <a:off x="5866103" y="5524545"/>
          <a:ext cx="2528208" cy="28618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400" baseline="0">
              <a:solidFill>
                <a:srgbClr val="FF0000"/>
              </a:solidFill>
              <a:latin typeface="Times New Roman" pitchFamily="18" charset="0"/>
              <a:cs typeface="Times New Roman" pitchFamily="18" charset="0"/>
            </a:rPr>
            <a:t>Ahead of Schedule , Above Cost</a:t>
          </a:r>
          <a:endParaRPr lang="en-US" sz="1400">
            <a:solidFill>
              <a:srgbClr val="FF0000"/>
            </a:solidFill>
            <a:latin typeface="Times New Roman" pitchFamily="18" charset="0"/>
            <a:cs typeface="Times New Roman" pitchFamily="18" charset="0"/>
          </a:endParaRPr>
        </a:p>
      </cdr:txBody>
    </cdr:sp>
  </cdr:relSizeAnchor>
  <cdr:relSizeAnchor xmlns:cdr="http://schemas.openxmlformats.org/drawingml/2006/chartDrawing">
    <cdr:from>
      <cdr:x>0.3729</cdr:x>
      <cdr:y>0.24751</cdr:y>
    </cdr:from>
    <cdr:to>
      <cdr:x>0.48679</cdr:x>
      <cdr:y>0.34102</cdr:y>
    </cdr:to>
    <cdr:sp macro="" textlink="">
      <cdr:nvSpPr>
        <cdr:cNvPr id="11" name="Straight Arrow Connector 10"/>
        <cdr:cNvSpPr/>
      </cdr:nvSpPr>
      <cdr:spPr>
        <a:xfrm xmlns:a="http://schemas.openxmlformats.org/drawingml/2006/main" rot="16200000" flipH="1" flipV="1">
          <a:off x="4133850" y="1447804"/>
          <a:ext cx="647699" cy="1181100"/>
        </a:xfrm>
        <a:prstGeom xmlns:a="http://schemas.openxmlformats.org/drawingml/2006/main" prst="straightConnector1">
          <a:avLst/>
        </a:prstGeom>
        <a:ln xmlns:a="http://schemas.openxmlformats.org/drawingml/2006/main">
          <a:solidFill>
            <a:srgbClr val="FF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0.48731</cdr:x>
      <cdr:y>0.16341</cdr:y>
    </cdr:from>
    <cdr:to>
      <cdr:x>0.63558</cdr:x>
      <cdr:y>0.29564</cdr:y>
    </cdr:to>
    <cdr:sp macro="" textlink="">
      <cdr:nvSpPr>
        <cdr:cNvPr id="13" name="TextBox 12"/>
        <cdr:cNvSpPr txBox="1"/>
      </cdr:nvSpPr>
      <cdr:spPr>
        <a:xfrm xmlns:a="http://schemas.openxmlformats.org/drawingml/2006/main">
          <a:off x="5053690" y="1131959"/>
          <a:ext cx="1537610" cy="915915"/>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ctr"/>
          <a:r>
            <a:rPr lang="en-US" sz="2000">
              <a:solidFill>
                <a:srgbClr val="FF0000"/>
              </a:solidFill>
              <a:latin typeface="Times New Roman" pitchFamily="18" charset="0"/>
              <a:cs typeface="Times New Roman" pitchFamily="18" charset="0"/>
            </a:rPr>
            <a:t>At W28</a:t>
          </a:r>
        </a:p>
        <a:p xmlns:a="http://schemas.openxmlformats.org/drawingml/2006/main">
          <a:pPr algn="ctr"/>
          <a:r>
            <a:rPr lang="en-US" sz="2000">
              <a:solidFill>
                <a:srgbClr val="FF0000"/>
              </a:solidFill>
              <a:latin typeface="Times New Roman" pitchFamily="18" charset="0"/>
              <a:cs typeface="Times New Roman" pitchFamily="18" charset="0"/>
            </a:rPr>
            <a:t>We here</a:t>
          </a:r>
        </a:p>
      </cdr:txBody>
    </cdr:sp>
  </cdr:relSizeAnchor>
  <cdr:relSizeAnchor xmlns:cdr="http://schemas.openxmlformats.org/drawingml/2006/chartDrawing">
    <cdr:from>
      <cdr:x>0.29207</cdr:x>
      <cdr:y>0.66141</cdr:y>
    </cdr:from>
    <cdr:to>
      <cdr:x>0.34259</cdr:x>
      <cdr:y>0.67241</cdr:y>
    </cdr:to>
    <cdr:sp macro="" textlink="">
      <cdr:nvSpPr>
        <cdr:cNvPr id="12" name="Straight Arrow Connector 11"/>
        <cdr:cNvSpPr/>
      </cdr:nvSpPr>
      <cdr:spPr>
        <a:xfrm xmlns:a="http://schemas.openxmlformats.org/drawingml/2006/main" rot="10800000" flipV="1">
          <a:off x="3028950" y="4581525"/>
          <a:ext cx="523876" cy="76200"/>
        </a:xfrm>
        <a:prstGeom xmlns:a="http://schemas.openxmlformats.org/drawingml/2006/main" prst="straightConnector1">
          <a:avLst/>
        </a:prstGeom>
        <a:ln xmlns:a="http://schemas.openxmlformats.org/drawingml/2006/main">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0.3582</cdr:x>
      <cdr:y>0.64628</cdr:y>
    </cdr:from>
    <cdr:to>
      <cdr:x>0.40964</cdr:x>
      <cdr:y>0.70266</cdr:y>
    </cdr:to>
    <cdr:sp macro="" textlink="">
      <cdr:nvSpPr>
        <cdr:cNvPr id="14" name="TextBox 13"/>
        <cdr:cNvSpPr txBox="1"/>
      </cdr:nvSpPr>
      <cdr:spPr>
        <a:xfrm xmlns:a="http://schemas.openxmlformats.org/drawingml/2006/main">
          <a:off x="3714750" y="4476750"/>
          <a:ext cx="533400" cy="390525"/>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r>
            <a:rPr lang="en-US" sz="1600">
              <a:solidFill>
                <a:schemeClr val="accent1"/>
              </a:solidFill>
            </a:rPr>
            <a:t>W1</a:t>
          </a:r>
        </a:p>
      </cdr:txBody>
    </cdr:sp>
  </cdr:relSizeAnchor>
</c:userShapes>
</file>

<file path=xl/drawings/drawing3.xml><?xml version="1.0" encoding="utf-8"?>
<xdr:wsDr xmlns:xdr="http://schemas.openxmlformats.org/drawingml/2006/spreadsheetDrawing" xmlns:a="http://schemas.openxmlformats.org/drawingml/2006/main">
  <xdr:twoCellAnchor>
    <xdr:from>
      <xdr:col>2</xdr:col>
      <xdr:colOff>122345</xdr:colOff>
      <xdr:row>23</xdr:row>
      <xdr:rowOff>75372</xdr:rowOff>
    </xdr:from>
    <xdr:to>
      <xdr:col>16</xdr:col>
      <xdr:colOff>247651</xdr:colOff>
      <xdr:row>53</xdr:row>
      <xdr:rowOff>8696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331305</xdr:colOff>
      <xdr:row>64</xdr:row>
      <xdr:rowOff>41413</xdr:rowOff>
    </xdr:from>
    <xdr:to>
      <xdr:col>17</xdr:col>
      <xdr:colOff>286993</xdr:colOff>
      <xdr:row>104</xdr:row>
      <xdr:rowOff>130451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0.46162</cdr:x>
      <cdr:y>0.00709</cdr:y>
    </cdr:from>
    <cdr:to>
      <cdr:x>0.4638</cdr:x>
      <cdr:y>0.93297</cdr:y>
    </cdr:to>
    <cdr:sp macro="" textlink="">
      <cdr:nvSpPr>
        <cdr:cNvPr id="3" name="Straight Connector 2"/>
        <cdr:cNvSpPr/>
      </cdr:nvSpPr>
      <cdr:spPr>
        <a:xfrm xmlns:a="http://schemas.openxmlformats.org/drawingml/2006/main" rot="16200000" flipH="1">
          <a:off x="1699643" y="3144998"/>
          <a:ext cx="6217400" cy="22654"/>
        </a:xfrm>
        <a:prstGeom xmlns:a="http://schemas.openxmlformats.org/drawingml/2006/main" prst="line">
          <a:avLst/>
        </a:prstGeom>
        <a:ln xmlns:a="http://schemas.openxmlformats.org/drawingml/2006/main">
          <a:solidFill>
            <a:srgbClr val="FF0000"/>
          </a:solidFill>
        </a:ln>
      </cdr:spPr>
      <cdr:style>
        <a:lnRef xmlns:a="http://schemas.openxmlformats.org/drawingml/2006/main" idx="1">
          <a:schemeClr val="accent6"/>
        </a:lnRef>
        <a:fillRef xmlns:a="http://schemas.openxmlformats.org/drawingml/2006/main" idx="0">
          <a:schemeClr val="accent6"/>
        </a:fillRef>
        <a:effectRef xmlns:a="http://schemas.openxmlformats.org/drawingml/2006/main" idx="0">
          <a:schemeClr val="accent6"/>
        </a:effectRef>
        <a:fontRef xmlns:a="http://schemas.openxmlformats.org/drawingml/2006/main" idx="minor">
          <a:schemeClr val="tx1"/>
        </a:fontRef>
      </cdr:style>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0.0229</cdr:x>
      <cdr:y>0.45834</cdr:y>
    </cdr:from>
    <cdr:to>
      <cdr:x>0.92356</cdr:x>
      <cdr:y>0.46114</cdr:y>
    </cdr:to>
    <cdr:sp macro="" textlink="">
      <cdr:nvSpPr>
        <cdr:cNvPr id="5" name="Straight Connector 4"/>
        <cdr:cNvSpPr/>
      </cdr:nvSpPr>
      <cdr:spPr>
        <a:xfrm xmlns:a="http://schemas.openxmlformats.org/drawingml/2006/main">
          <a:off x="237927" y="3077818"/>
          <a:ext cx="9359456" cy="18803"/>
        </a:xfrm>
        <a:prstGeom xmlns:a="http://schemas.openxmlformats.org/drawingml/2006/main" prst="line">
          <a:avLst/>
        </a:prstGeom>
        <a:ln xmlns:a="http://schemas.openxmlformats.org/drawingml/2006/main">
          <a:solidFill>
            <a:srgbClr val="FF0000"/>
          </a:solidFill>
        </a:ln>
      </cdr:spPr>
      <cdr:style>
        <a:lnRef xmlns:a="http://schemas.openxmlformats.org/drawingml/2006/main" idx="1">
          <a:schemeClr val="accent6"/>
        </a:lnRef>
        <a:fillRef xmlns:a="http://schemas.openxmlformats.org/drawingml/2006/main" idx="0">
          <a:schemeClr val="accent6"/>
        </a:fillRef>
        <a:effectRef xmlns:a="http://schemas.openxmlformats.org/drawingml/2006/main" idx="0">
          <a:schemeClr val="accent6"/>
        </a:effectRef>
        <a:fontRef xmlns:a="http://schemas.openxmlformats.org/drawingml/2006/main" idx="minor">
          <a:schemeClr val="tx1"/>
        </a:fontRef>
      </cdr:style>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0.143</cdr:x>
      <cdr:y>0.04233</cdr:y>
    </cdr:from>
    <cdr:to>
      <cdr:x>0.4019</cdr:x>
      <cdr:y>0.08495</cdr:y>
    </cdr:to>
    <cdr:sp macro="" textlink="">
      <cdr:nvSpPr>
        <cdr:cNvPr id="6" name="TextBox 1"/>
        <cdr:cNvSpPr txBox="1"/>
      </cdr:nvSpPr>
      <cdr:spPr>
        <a:xfrm xmlns:a="http://schemas.openxmlformats.org/drawingml/2006/main">
          <a:off x="1486009" y="284283"/>
          <a:ext cx="2690395" cy="28618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400">
              <a:solidFill>
                <a:srgbClr val="FF0000"/>
              </a:solidFill>
              <a:latin typeface="Times New Roman" pitchFamily="18" charset="0"/>
              <a:cs typeface="Times New Roman" pitchFamily="18" charset="0"/>
            </a:rPr>
            <a:t>Behind</a:t>
          </a:r>
          <a:r>
            <a:rPr lang="en-US" sz="1400" baseline="0">
              <a:solidFill>
                <a:srgbClr val="FF0000"/>
              </a:solidFill>
              <a:latin typeface="Times New Roman" pitchFamily="18" charset="0"/>
              <a:cs typeface="Times New Roman" pitchFamily="18" charset="0"/>
            </a:rPr>
            <a:t> Schedule , Below Cost</a:t>
          </a:r>
          <a:endParaRPr lang="en-US" sz="1400">
            <a:solidFill>
              <a:srgbClr val="FF0000"/>
            </a:solidFill>
            <a:latin typeface="Times New Roman" pitchFamily="18" charset="0"/>
            <a:cs typeface="Times New Roman" pitchFamily="18" charset="0"/>
          </a:endParaRPr>
        </a:p>
      </cdr:txBody>
    </cdr:sp>
  </cdr:relSizeAnchor>
  <cdr:relSizeAnchor xmlns:cdr="http://schemas.openxmlformats.org/drawingml/2006/chartDrawing">
    <cdr:from>
      <cdr:x>0.55623</cdr:x>
      <cdr:y>0.0383</cdr:y>
    </cdr:from>
    <cdr:to>
      <cdr:x>0.8032</cdr:x>
      <cdr:y>0.08092</cdr:y>
    </cdr:to>
    <cdr:sp macro="" textlink="">
      <cdr:nvSpPr>
        <cdr:cNvPr id="7" name="TextBox 1"/>
        <cdr:cNvSpPr txBox="1"/>
      </cdr:nvSpPr>
      <cdr:spPr>
        <a:xfrm xmlns:a="http://schemas.openxmlformats.org/drawingml/2006/main">
          <a:off x="5780255" y="257175"/>
          <a:ext cx="2566370" cy="28618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400">
              <a:solidFill>
                <a:srgbClr val="FF0000"/>
              </a:solidFill>
              <a:latin typeface="Times New Roman" pitchFamily="18" charset="0"/>
              <a:cs typeface="Times New Roman" pitchFamily="18" charset="0"/>
            </a:rPr>
            <a:t>Ahead of</a:t>
          </a:r>
          <a:r>
            <a:rPr lang="en-US" sz="1400" baseline="0">
              <a:solidFill>
                <a:srgbClr val="FF0000"/>
              </a:solidFill>
              <a:latin typeface="Times New Roman" pitchFamily="18" charset="0"/>
              <a:cs typeface="Times New Roman" pitchFamily="18" charset="0"/>
            </a:rPr>
            <a:t> Schedule , Below Cost</a:t>
          </a:r>
          <a:endParaRPr lang="en-US" sz="1400">
            <a:solidFill>
              <a:srgbClr val="FF0000"/>
            </a:solidFill>
            <a:latin typeface="Times New Roman" pitchFamily="18" charset="0"/>
            <a:cs typeface="Times New Roman" pitchFamily="18" charset="0"/>
          </a:endParaRPr>
        </a:p>
      </cdr:txBody>
    </cdr:sp>
  </cdr:relSizeAnchor>
  <cdr:relSizeAnchor xmlns:cdr="http://schemas.openxmlformats.org/drawingml/2006/chartDrawing">
    <cdr:from>
      <cdr:x>0.1604</cdr:x>
      <cdr:y>0.82696</cdr:y>
    </cdr:from>
    <cdr:to>
      <cdr:x>0.3991</cdr:x>
      <cdr:y>0.86957</cdr:y>
    </cdr:to>
    <cdr:sp macro="" textlink="">
      <cdr:nvSpPr>
        <cdr:cNvPr id="8" name="TextBox 1"/>
        <cdr:cNvSpPr txBox="1"/>
      </cdr:nvSpPr>
      <cdr:spPr>
        <a:xfrm xmlns:a="http://schemas.openxmlformats.org/drawingml/2006/main">
          <a:off x="1666875" y="5553120"/>
          <a:ext cx="2480507" cy="28618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400">
              <a:solidFill>
                <a:srgbClr val="FF0000"/>
              </a:solidFill>
              <a:latin typeface="Times New Roman" pitchFamily="18" charset="0"/>
              <a:cs typeface="Times New Roman" pitchFamily="18" charset="0"/>
            </a:rPr>
            <a:t>Behind</a:t>
          </a:r>
          <a:r>
            <a:rPr lang="en-US" sz="1400" baseline="0">
              <a:solidFill>
                <a:srgbClr val="FF0000"/>
              </a:solidFill>
              <a:latin typeface="Times New Roman" pitchFamily="18" charset="0"/>
              <a:cs typeface="Times New Roman" pitchFamily="18" charset="0"/>
            </a:rPr>
            <a:t> Schedule , Above Cost</a:t>
          </a:r>
          <a:endParaRPr lang="en-US" sz="1400">
            <a:solidFill>
              <a:srgbClr val="FF0000"/>
            </a:solidFill>
            <a:latin typeface="Times New Roman" pitchFamily="18" charset="0"/>
            <a:cs typeface="Times New Roman" pitchFamily="18" charset="0"/>
          </a:endParaRPr>
        </a:p>
      </cdr:txBody>
    </cdr:sp>
  </cdr:relSizeAnchor>
  <cdr:relSizeAnchor xmlns:cdr="http://schemas.openxmlformats.org/drawingml/2006/chartDrawing">
    <cdr:from>
      <cdr:x>0.56449</cdr:x>
      <cdr:y>0.8227</cdr:y>
    </cdr:from>
    <cdr:to>
      <cdr:x>0.80778</cdr:x>
      <cdr:y>0.86532</cdr:y>
    </cdr:to>
    <cdr:sp macro="" textlink="">
      <cdr:nvSpPr>
        <cdr:cNvPr id="9" name="TextBox 1"/>
        <cdr:cNvSpPr txBox="1"/>
      </cdr:nvSpPr>
      <cdr:spPr>
        <a:xfrm xmlns:a="http://schemas.openxmlformats.org/drawingml/2006/main">
          <a:off x="5866103" y="5524545"/>
          <a:ext cx="2528208" cy="28618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400" baseline="0">
              <a:solidFill>
                <a:srgbClr val="FF0000"/>
              </a:solidFill>
              <a:latin typeface="Times New Roman" pitchFamily="18" charset="0"/>
              <a:cs typeface="Times New Roman" pitchFamily="18" charset="0"/>
            </a:rPr>
            <a:t>Ahead of Schedule , Above Cost</a:t>
          </a:r>
          <a:endParaRPr lang="en-US" sz="1400">
            <a:solidFill>
              <a:srgbClr val="FF0000"/>
            </a:solidFill>
            <a:latin typeface="Times New Roman" pitchFamily="18" charset="0"/>
            <a:cs typeface="Times New Roman" pitchFamily="18" charset="0"/>
          </a:endParaRPr>
        </a:p>
      </cdr:txBody>
    </cdr:sp>
  </cdr:relSizeAnchor>
  <cdr:relSizeAnchor xmlns:cdr="http://schemas.openxmlformats.org/drawingml/2006/chartDrawing">
    <cdr:from>
      <cdr:x>0.49588</cdr:x>
      <cdr:y>0.33901</cdr:y>
    </cdr:from>
    <cdr:to>
      <cdr:x>0.50321</cdr:x>
      <cdr:y>0.43262</cdr:y>
    </cdr:to>
    <cdr:sp macro="" textlink="">
      <cdr:nvSpPr>
        <cdr:cNvPr id="11" name="Straight Arrow Connector 10"/>
        <cdr:cNvSpPr/>
      </cdr:nvSpPr>
      <cdr:spPr>
        <a:xfrm xmlns:a="http://schemas.openxmlformats.org/drawingml/2006/main" rot="16200000" flipH="1">
          <a:off x="4876801" y="2552699"/>
          <a:ext cx="628650" cy="76204"/>
        </a:xfrm>
        <a:prstGeom xmlns:a="http://schemas.openxmlformats.org/drawingml/2006/main" prst="straightConnector1">
          <a:avLst/>
        </a:prstGeom>
        <a:ln xmlns:a="http://schemas.openxmlformats.org/drawingml/2006/main">
          <a:solidFill>
            <a:srgbClr val="FF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0.48029</cdr:x>
      <cdr:y>0.27518</cdr:y>
    </cdr:from>
    <cdr:to>
      <cdr:x>0.57012</cdr:x>
      <cdr:y>0.31773</cdr:y>
    </cdr:to>
    <cdr:sp macro="" textlink="">
      <cdr:nvSpPr>
        <cdr:cNvPr id="13" name="TextBox 12"/>
        <cdr:cNvSpPr txBox="1"/>
      </cdr:nvSpPr>
      <cdr:spPr>
        <a:xfrm xmlns:a="http://schemas.openxmlformats.org/drawingml/2006/main">
          <a:off x="4991101" y="1847850"/>
          <a:ext cx="933450" cy="2857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r>
            <a:rPr lang="en-US" sz="1100">
              <a:solidFill>
                <a:srgbClr val="FF0000"/>
              </a:solidFill>
              <a:latin typeface="Times New Roman" pitchFamily="18" charset="0"/>
              <a:cs typeface="Times New Roman" pitchFamily="18" charset="0"/>
            </a:rPr>
            <a:t>We end here</a:t>
          </a: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152399</xdr:colOff>
      <xdr:row>12</xdr:row>
      <xdr:rowOff>57150</xdr:rowOff>
    </xdr:from>
    <xdr:to>
      <xdr:col>19</xdr:col>
      <xdr:colOff>304800</xdr:colOff>
      <xdr:row>55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67</xdr:row>
      <xdr:rowOff>0</xdr:rowOff>
    </xdr:from>
    <xdr:to>
      <xdr:col>16</xdr:col>
      <xdr:colOff>428625</xdr:colOff>
      <xdr:row>108</xdr:row>
      <xdr:rowOff>76200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0.91786</cdr:x>
      <cdr:y>0.1131</cdr:y>
    </cdr:from>
    <cdr:to>
      <cdr:x>0.99203</cdr:x>
      <cdr:y>0.15724</cdr:y>
    </cdr:to>
    <cdr:sp macro="" textlink="">
      <cdr:nvSpPr>
        <cdr:cNvPr id="2" name="TextBox 1"/>
        <cdr:cNvSpPr txBox="1"/>
      </cdr:nvSpPr>
      <cdr:spPr>
        <a:xfrm xmlns:a="http://schemas.openxmlformats.org/drawingml/2006/main">
          <a:off x="10963277" y="781050"/>
          <a:ext cx="885824" cy="30480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r>
            <a:rPr lang="en-US" sz="1600">
              <a:solidFill>
                <a:srgbClr val="FF0000"/>
              </a:solidFill>
            </a:rPr>
            <a:t>CV</a:t>
          </a:r>
          <a:r>
            <a:rPr lang="en-US" sz="1600" baseline="0">
              <a:solidFill>
                <a:srgbClr val="FF0000"/>
              </a:solidFill>
            </a:rPr>
            <a:t> = 40</a:t>
          </a:r>
          <a:endParaRPr lang="en-US" sz="1600">
            <a:solidFill>
              <a:srgbClr val="FF0000"/>
            </a:solidFill>
          </a:endParaRPr>
        </a:p>
      </cdr:txBody>
    </cdr:sp>
  </cdr:relSizeAnchor>
  <cdr:relSizeAnchor xmlns:cdr="http://schemas.openxmlformats.org/drawingml/2006/chartDrawing">
    <cdr:from>
      <cdr:x>0.86364</cdr:x>
      <cdr:y>0.05241</cdr:y>
    </cdr:from>
    <cdr:to>
      <cdr:x>0.92663</cdr:x>
      <cdr:y>0.09655</cdr:y>
    </cdr:to>
    <cdr:sp macro="" textlink="">
      <cdr:nvSpPr>
        <cdr:cNvPr id="3" name="TextBox 1"/>
        <cdr:cNvSpPr txBox="1"/>
      </cdr:nvSpPr>
      <cdr:spPr>
        <a:xfrm xmlns:a="http://schemas.openxmlformats.org/drawingml/2006/main">
          <a:off x="10315575" y="361950"/>
          <a:ext cx="752476" cy="3048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600">
              <a:solidFill>
                <a:schemeClr val="accent1"/>
              </a:solidFill>
            </a:rPr>
            <a:t>SV</a:t>
          </a:r>
          <a:r>
            <a:rPr lang="en-US" sz="1600" baseline="0">
              <a:solidFill>
                <a:schemeClr val="accent1"/>
              </a:solidFill>
            </a:rPr>
            <a:t> =  </a:t>
          </a:r>
          <a:r>
            <a:rPr lang="en-US" sz="1600" baseline="0">
              <a:solidFill>
                <a:schemeClr val="accent3">
                  <a:lumMod val="75000"/>
                </a:schemeClr>
              </a:solidFill>
            </a:rPr>
            <a:t>0</a:t>
          </a:r>
          <a:endParaRPr lang="en-US" sz="1600">
            <a:solidFill>
              <a:schemeClr val="accent3">
                <a:lumMod val="75000"/>
              </a:schemeClr>
            </a:solidFill>
          </a:endParaRPr>
        </a:p>
      </cdr:txBody>
    </cdr:sp>
  </cdr:relSizeAnchor>
  <cdr:relSizeAnchor xmlns:cdr="http://schemas.openxmlformats.org/drawingml/2006/chartDrawing">
    <cdr:from>
      <cdr:x>0.89793</cdr:x>
      <cdr:y>0.11862</cdr:y>
    </cdr:from>
    <cdr:to>
      <cdr:x>0.91308</cdr:x>
      <cdr:y>0.14483</cdr:y>
    </cdr:to>
    <cdr:sp macro="" textlink="">
      <cdr:nvSpPr>
        <cdr:cNvPr id="4" name="Right Brace 3"/>
        <cdr:cNvSpPr/>
      </cdr:nvSpPr>
      <cdr:spPr>
        <a:xfrm xmlns:a="http://schemas.openxmlformats.org/drawingml/2006/main">
          <a:off x="10725151" y="819150"/>
          <a:ext cx="180975" cy="180975"/>
        </a:xfrm>
        <a:prstGeom xmlns:a="http://schemas.openxmlformats.org/drawingml/2006/main" prst="rightBrace">
          <a:avLst/>
        </a:prstGeom>
        <a:ln xmlns:a="http://schemas.openxmlformats.org/drawingml/2006/main">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7.xml><?xml version="1.0" encoding="utf-8"?>
<c:userShapes xmlns:c="http://schemas.openxmlformats.org/drawingml/2006/chart">
  <cdr:relSizeAnchor xmlns:cdr="http://schemas.openxmlformats.org/drawingml/2006/chartDrawing">
    <cdr:from>
      <cdr:x>0.46162</cdr:x>
      <cdr:y>0.00709</cdr:y>
    </cdr:from>
    <cdr:to>
      <cdr:x>0.4638</cdr:x>
      <cdr:y>0.93297</cdr:y>
    </cdr:to>
    <cdr:sp macro="" textlink="">
      <cdr:nvSpPr>
        <cdr:cNvPr id="3" name="Straight Connector 2"/>
        <cdr:cNvSpPr/>
      </cdr:nvSpPr>
      <cdr:spPr>
        <a:xfrm xmlns:a="http://schemas.openxmlformats.org/drawingml/2006/main" rot="16200000" flipH="1">
          <a:off x="1699643" y="3144998"/>
          <a:ext cx="6217400" cy="22654"/>
        </a:xfrm>
        <a:prstGeom xmlns:a="http://schemas.openxmlformats.org/drawingml/2006/main" prst="line">
          <a:avLst/>
        </a:prstGeom>
        <a:ln xmlns:a="http://schemas.openxmlformats.org/drawingml/2006/main">
          <a:solidFill>
            <a:srgbClr val="FF0000"/>
          </a:solidFill>
        </a:ln>
      </cdr:spPr>
      <cdr:style>
        <a:lnRef xmlns:a="http://schemas.openxmlformats.org/drawingml/2006/main" idx="1">
          <a:schemeClr val="accent6"/>
        </a:lnRef>
        <a:fillRef xmlns:a="http://schemas.openxmlformats.org/drawingml/2006/main" idx="0">
          <a:schemeClr val="accent6"/>
        </a:fillRef>
        <a:effectRef xmlns:a="http://schemas.openxmlformats.org/drawingml/2006/main" idx="0">
          <a:schemeClr val="accent6"/>
        </a:effectRef>
        <a:fontRef xmlns:a="http://schemas.openxmlformats.org/drawingml/2006/main" idx="minor">
          <a:schemeClr val="tx1"/>
        </a:fontRef>
      </cdr:style>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0.0229</cdr:x>
      <cdr:y>0.45834</cdr:y>
    </cdr:from>
    <cdr:to>
      <cdr:x>0.92356</cdr:x>
      <cdr:y>0.46114</cdr:y>
    </cdr:to>
    <cdr:sp macro="" textlink="">
      <cdr:nvSpPr>
        <cdr:cNvPr id="5" name="Straight Connector 4"/>
        <cdr:cNvSpPr/>
      </cdr:nvSpPr>
      <cdr:spPr>
        <a:xfrm xmlns:a="http://schemas.openxmlformats.org/drawingml/2006/main">
          <a:off x="237927" y="3077818"/>
          <a:ext cx="9359456" cy="18803"/>
        </a:xfrm>
        <a:prstGeom xmlns:a="http://schemas.openxmlformats.org/drawingml/2006/main" prst="line">
          <a:avLst/>
        </a:prstGeom>
        <a:ln xmlns:a="http://schemas.openxmlformats.org/drawingml/2006/main">
          <a:solidFill>
            <a:srgbClr val="FF0000"/>
          </a:solidFill>
        </a:ln>
      </cdr:spPr>
      <cdr:style>
        <a:lnRef xmlns:a="http://schemas.openxmlformats.org/drawingml/2006/main" idx="1">
          <a:schemeClr val="accent6"/>
        </a:lnRef>
        <a:fillRef xmlns:a="http://schemas.openxmlformats.org/drawingml/2006/main" idx="0">
          <a:schemeClr val="accent6"/>
        </a:fillRef>
        <a:effectRef xmlns:a="http://schemas.openxmlformats.org/drawingml/2006/main" idx="0">
          <a:schemeClr val="accent6"/>
        </a:effectRef>
        <a:fontRef xmlns:a="http://schemas.openxmlformats.org/drawingml/2006/main" idx="minor">
          <a:schemeClr val="tx1"/>
        </a:fontRef>
      </cdr:style>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0.143</cdr:x>
      <cdr:y>0.04233</cdr:y>
    </cdr:from>
    <cdr:to>
      <cdr:x>0.4019</cdr:x>
      <cdr:y>0.08495</cdr:y>
    </cdr:to>
    <cdr:sp macro="" textlink="">
      <cdr:nvSpPr>
        <cdr:cNvPr id="6" name="TextBox 1"/>
        <cdr:cNvSpPr txBox="1"/>
      </cdr:nvSpPr>
      <cdr:spPr>
        <a:xfrm xmlns:a="http://schemas.openxmlformats.org/drawingml/2006/main">
          <a:off x="1486009" y="284283"/>
          <a:ext cx="2690395" cy="28618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400">
              <a:solidFill>
                <a:srgbClr val="FF0000"/>
              </a:solidFill>
              <a:latin typeface="Times New Roman" pitchFamily="18" charset="0"/>
              <a:cs typeface="Times New Roman" pitchFamily="18" charset="0"/>
            </a:rPr>
            <a:t>Behind</a:t>
          </a:r>
          <a:r>
            <a:rPr lang="en-US" sz="1400" baseline="0">
              <a:solidFill>
                <a:srgbClr val="FF0000"/>
              </a:solidFill>
              <a:latin typeface="Times New Roman" pitchFamily="18" charset="0"/>
              <a:cs typeface="Times New Roman" pitchFamily="18" charset="0"/>
            </a:rPr>
            <a:t> Schedule , Below Cost</a:t>
          </a:r>
          <a:endParaRPr lang="en-US" sz="1400">
            <a:solidFill>
              <a:srgbClr val="FF0000"/>
            </a:solidFill>
            <a:latin typeface="Times New Roman" pitchFamily="18" charset="0"/>
            <a:cs typeface="Times New Roman" pitchFamily="18" charset="0"/>
          </a:endParaRPr>
        </a:p>
      </cdr:txBody>
    </cdr:sp>
  </cdr:relSizeAnchor>
  <cdr:relSizeAnchor xmlns:cdr="http://schemas.openxmlformats.org/drawingml/2006/chartDrawing">
    <cdr:from>
      <cdr:x>0.55623</cdr:x>
      <cdr:y>0.0383</cdr:y>
    </cdr:from>
    <cdr:to>
      <cdr:x>0.8032</cdr:x>
      <cdr:y>0.08092</cdr:y>
    </cdr:to>
    <cdr:sp macro="" textlink="">
      <cdr:nvSpPr>
        <cdr:cNvPr id="7" name="TextBox 1"/>
        <cdr:cNvSpPr txBox="1"/>
      </cdr:nvSpPr>
      <cdr:spPr>
        <a:xfrm xmlns:a="http://schemas.openxmlformats.org/drawingml/2006/main">
          <a:off x="5780255" y="257175"/>
          <a:ext cx="2566370" cy="28618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400">
              <a:solidFill>
                <a:srgbClr val="FF0000"/>
              </a:solidFill>
              <a:latin typeface="Times New Roman" pitchFamily="18" charset="0"/>
              <a:cs typeface="Times New Roman" pitchFamily="18" charset="0"/>
            </a:rPr>
            <a:t>Ahead of</a:t>
          </a:r>
          <a:r>
            <a:rPr lang="en-US" sz="1400" baseline="0">
              <a:solidFill>
                <a:srgbClr val="FF0000"/>
              </a:solidFill>
              <a:latin typeface="Times New Roman" pitchFamily="18" charset="0"/>
              <a:cs typeface="Times New Roman" pitchFamily="18" charset="0"/>
            </a:rPr>
            <a:t> Schedule , Below Cost</a:t>
          </a:r>
          <a:endParaRPr lang="en-US" sz="1400">
            <a:solidFill>
              <a:srgbClr val="FF0000"/>
            </a:solidFill>
            <a:latin typeface="Times New Roman" pitchFamily="18" charset="0"/>
            <a:cs typeface="Times New Roman" pitchFamily="18" charset="0"/>
          </a:endParaRPr>
        </a:p>
      </cdr:txBody>
    </cdr:sp>
  </cdr:relSizeAnchor>
  <cdr:relSizeAnchor xmlns:cdr="http://schemas.openxmlformats.org/drawingml/2006/chartDrawing">
    <cdr:from>
      <cdr:x>0.1604</cdr:x>
      <cdr:y>0.82696</cdr:y>
    </cdr:from>
    <cdr:to>
      <cdr:x>0.3991</cdr:x>
      <cdr:y>0.86957</cdr:y>
    </cdr:to>
    <cdr:sp macro="" textlink="">
      <cdr:nvSpPr>
        <cdr:cNvPr id="8" name="TextBox 1"/>
        <cdr:cNvSpPr txBox="1"/>
      </cdr:nvSpPr>
      <cdr:spPr>
        <a:xfrm xmlns:a="http://schemas.openxmlformats.org/drawingml/2006/main">
          <a:off x="1666875" y="5553120"/>
          <a:ext cx="2480507" cy="28618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400">
              <a:solidFill>
                <a:srgbClr val="FF0000"/>
              </a:solidFill>
              <a:latin typeface="Times New Roman" pitchFamily="18" charset="0"/>
              <a:cs typeface="Times New Roman" pitchFamily="18" charset="0"/>
            </a:rPr>
            <a:t>Behind</a:t>
          </a:r>
          <a:r>
            <a:rPr lang="en-US" sz="1400" baseline="0">
              <a:solidFill>
                <a:srgbClr val="FF0000"/>
              </a:solidFill>
              <a:latin typeface="Times New Roman" pitchFamily="18" charset="0"/>
              <a:cs typeface="Times New Roman" pitchFamily="18" charset="0"/>
            </a:rPr>
            <a:t> Schedule , Above Cost</a:t>
          </a:r>
          <a:endParaRPr lang="en-US" sz="1400">
            <a:solidFill>
              <a:srgbClr val="FF0000"/>
            </a:solidFill>
            <a:latin typeface="Times New Roman" pitchFamily="18" charset="0"/>
            <a:cs typeface="Times New Roman" pitchFamily="18" charset="0"/>
          </a:endParaRPr>
        </a:p>
      </cdr:txBody>
    </cdr:sp>
  </cdr:relSizeAnchor>
  <cdr:relSizeAnchor xmlns:cdr="http://schemas.openxmlformats.org/drawingml/2006/chartDrawing">
    <cdr:from>
      <cdr:x>0.56449</cdr:x>
      <cdr:y>0.8227</cdr:y>
    </cdr:from>
    <cdr:to>
      <cdr:x>0.80778</cdr:x>
      <cdr:y>0.86532</cdr:y>
    </cdr:to>
    <cdr:sp macro="" textlink="">
      <cdr:nvSpPr>
        <cdr:cNvPr id="9" name="TextBox 1"/>
        <cdr:cNvSpPr txBox="1"/>
      </cdr:nvSpPr>
      <cdr:spPr>
        <a:xfrm xmlns:a="http://schemas.openxmlformats.org/drawingml/2006/main">
          <a:off x="5866103" y="5524545"/>
          <a:ext cx="2528208" cy="28618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400" baseline="0">
              <a:solidFill>
                <a:srgbClr val="FF0000"/>
              </a:solidFill>
              <a:latin typeface="Times New Roman" pitchFamily="18" charset="0"/>
              <a:cs typeface="Times New Roman" pitchFamily="18" charset="0"/>
            </a:rPr>
            <a:t>Ahead of Schedule , Above Cost</a:t>
          </a:r>
          <a:endParaRPr lang="en-US" sz="1400">
            <a:solidFill>
              <a:srgbClr val="FF0000"/>
            </a:solidFill>
            <a:latin typeface="Times New Roman" pitchFamily="18" charset="0"/>
            <a:cs typeface="Times New Roman" pitchFamily="18" charset="0"/>
          </a:endParaRPr>
        </a:p>
      </cdr:txBody>
    </cdr:sp>
  </cdr:relSizeAnchor>
  <cdr:relSizeAnchor xmlns:cdr="http://schemas.openxmlformats.org/drawingml/2006/chartDrawing">
    <cdr:from>
      <cdr:x>0.47204</cdr:x>
      <cdr:y>0.32624</cdr:y>
    </cdr:from>
    <cdr:to>
      <cdr:x>0.51054</cdr:x>
      <cdr:y>0.41135</cdr:y>
    </cdr:to>
    <cdr:sp macro="" textlink="">
      <cdr:nvSpPr>
        <cdr:cNvPr id="11" name="Straight Arrow Connector 10"/>
        <cdr:cNvSpPr/>
      </cdr:nvSpPr>
      <cdr:spPr>
        <a:xfrm xmlns:a="http://schemas.openxmlformats.org/drawingml/2006/main" rot="16200000" flipH="1" flipV="1">
          <a:off x="4819650" y="2276476"/>
          <a:ext cx="571499" cy="400049"/>
        </a:xfrm>
        <a:prstGeom xmlns:a="http://schemas.openxmlformats.org/drawingml/2006/main" prst="straightConnector1">
          <a:avLst/>
        </a:prstGeom>
        <a:ln xmlns:a="http://schemas.openxmlformats.org/drawingml/2006/main">
          <a:solidFill>
            <a:srgbClr val="FF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0.48029</cdr:x>
      <cdr:y>0.27518</cdr:y>
    </cdr:from>
    <cdr:to>
      <cdr:x>0.57012</cdr:x>
      <cdr:y>0.31773</cdr:y>
    </cdr:to>
    <cdr:sp macro="" textlink="">
      <cdr:nvSpPr>
        <cdr:cNvPr id="13" name="TextBox 12"/>
        <cdr:cNvSpPr txBox="1"/>
      </cdr:nvSpPr>
      <cdr:spPr>
        <a:xfrm xmlns:a="http://schemas.openxmlformats.org/drawingml/2006/main">
          <a:off x="4991101" y="1847850"/>
          <a:ext cx="933450" cy="2857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r>
            <a:rPr lang="en-US" sz="1100">
              <a:solidFill>
                <a:srgbClr val="FF0000"/>
              </a:solidFill>
              <a:latin typeface="Times New Roman" pitchFamily="18" charset="0"/>
              <a:cs typeface="Times New Roman" pitchFamily="18" charset="0"/>
            </a:rPr>
            <a:t>We end here</a:t>
          </a:r>
        </a:p>
      </cdr:txBody>
    </cdr:sp>
  </cdr:relSizeAnchor>
</c:userShapes>
</file>

<file path=xl/drawings/drawing8.xml><?xml version="1.0" encoding="utf-8"?>
<xdr:wsDr xmlns:xdr="http://schemas.openxmlformats.org/drawingml/2006/spreadsheetDrawing" xmlns:a="http://schemas.openxmlformats.org/drawingml/2006/main">
  <xdr:twoCellAnchor>
    <xdr:from>
      <xdr:col>0</xdr:col>
      <xdr:colOff>419100</xdr:colOff>
      <xdr:row>17</xdr:row>
      <xdr:rowOff>128868</xdr:rowOff>
    </xdr:from>
    <xdr:to>
      <xdr:col>19</xdr:col>
      <xdr:colOff>590550</xdr:colOff>
      <xdr:row>57</xdr:row>
      <xdr:rowOff>9526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68</xdr:row>
      <xdr:rowOff>0</xdr:rowOff>
    </xdr:from>
    <xdr:to>
      <xdr:col>17</xdr:col>
      <xdr:colOff>216834</xdr:colOff>
      <xdr:row>110</xdr:row>
      <xdr:rowOff>126066</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0.90142</cdr:x>
      <cdr:y>0.31448</cdr:y>
    </cdr:from>
    <cdr:to>
      <cdr:x>1</cdr:x>
      <cdr:y>0.3643</cdr:y>
    </cdr:to>
    <cdr:sp macro="" textlink="">
      <cdr:nvSpPr>
        <cdr:cNvPr id="2" name="TextBox 1"/>
        <cdr:cNvSpPr txBox="1"/>
      </cdr:nvSpPr>
      <cdr:spPr>
        <a:xfrm xmlns:a="http://schemas.openxmlformats.org/drawingml/2006/main">
          <a:off x="10887075" y="1985963"/>
          <a:ext cx="1190625" cy="3145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600">
              <a:solidFill>
                <a:srgbClr val="FF0000"/>
              </a:solidFill>
            </a:rPr>
            <a:t>CV</a:t>
          </a:r>
          <a:r>
            <a:rPr lang="en-US" sz="1600" baseline="0">
              <a:solidFill>
                <a:srgbClr val="FF0000"/>
              </a:solidFill>
            </a:rPr>
            <a:t> = 270.86</a:t>
          </a:r>
          <a:endParaRPr lang="en-US" sz="1600">
            <a:solidFill>
              <a:srgbClr val="FF0000"/>
            </a:solidFill>
          </a:endParaRPr>
        </a:p>
      </cdr:txBody>
    </cdr:sp>
  </cdr:relSizeAnchor>
  <cdr:relSizeAnchor xmlns:cdr="http://schemas.openxmlformats.org/drawingml/2006/chartDrawing">
    <cdr:from>
      <cdr:x>0.92301</cdr:x>
      <cdr:y>0.19771</cdr:y>
    </cdr:from>
    <cdr:to>
      <cdr:x>0.9929</cdr:x>
      <cdr:y>0.24752</cdr:y>
    </cdr:to>
    <cdr:sp macro="" textlink="">
      <cdr:nvSpPr>
        <cdr:cNvPr id="3" name="TextBox 1"/>
        <cdr:cNvSpPr txBox="1"/>
      </cdr:nvSpPr>
      <cdr:spPr>
        <a:xfrm xmlns:a="http://schemas.openxmlformats.org/drawingml/2006/main">
          <a:off x="11147857" y="1248524"/>
          <a:ext cx="844118" cy="3145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600">
              <a:solidFill>
                <a:srgbClr val="9BBB59">
                  <a:lumMod val="75000"/>
                </a:srgbClr>
              </a:solidFill>
            </a:rPr>
            <a:t>SV</a:t>
          </a:r>
          <a:r>
            <a:rPr lang="en-US" sz="1600" baseline="0">
              <a:solidFill>
                <a:srgbClr val="9BBB59">
                  <a:lumMod val="75000"/>
                </a:srgbClr>
              </a:solidFill>
            </a:rPr>
            <a:t> = 0</a:t>
          </a:r>
          <a:endParaRPr lang="en-US" sz="1600">
            <a:solidFill>
              <a:srgbClr val="9BBB59">
                <a:lumMod val="75000"/>
              </a:srgbClr>
            </a:solidFill>
          </a:endParaRPr>
        </a:p>
      </cdr:txBody>
    </cdr:sp>
  </cdr:relSizeAnchor>
  <cdr:relSizeAnchor xmlns:cdr="http://schemas.openxmlformats.org/drawingml/2006/chartDrawing">
    <cdr:from>
      <cdr:x>0.91412</cdr:x>
      <cdr:y>0.24165</cdr:y>
    </cdr:from>
    <cdr:to>
      <cdr:x>0.92838</cdr:x>
      <cdr:y>0.30878</cdr:y>
    </cdr:to>
    <cdr:sp macro="" textlink="">
      <cdr:nvSpPr>
        <cdr:cNvPr id="4" name="Right Brace 3"/>
        <cdr:cNvSpPr/>
      </cdr:nvSpPr>
      <cdr:spPr>
        <a:xfrm xmlns:a="http://schemas.openxmlformats.org/drawingml/2006/main">
          <a:off x="11040411" y="1536340"/>
          <a:ext cx="172331" cy="426754"/>
        </a:xfrm>
        <a:prstGeom xmlns:a="http://schemas.openxmlformats.org/drawingml/2006/main" prst="rightBrace">
          <a:avLst/>
        </a:prstGeom>
        <a:noFill xmlns:a="http://schemas.openxmlformats.org/drawingml/2006/main"/>
        <a:ln xmlns:a="http://schemas.openxmlformats.org/drawingml/2006/main" w="9525" cap="flat" cmpd="sng" algn="ctr">
          <a:solidFill>
            <a:srgbClr val="FF0000"/>
          </a:solidFill>
          <a:prstDash val="solid"/>
        </a:ln>
        <a:effectLst xmlns:a="http://schemas.openxmlformats.org/drawingml/2006/mai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AW67"/>
  <sheetViews>
    <sheetView tabSelected="1" topLeftCell="D6" zoomScale="85" zoomScaleNormal="85" workbookViewId="0">
      <selection activeCell="N70" sqref="N70"/>
    </sheetView>
  </sheetViews>
  <sheetFormatPr defaultRowHeight="12.75"/>
  <cols>
    <col min="1" max="1" width="45.42578125" bestFit="1" customWidth="1"/>
    <col min="2" max="2" width="11.42578125" bestFit="1" customWidth="1"/>
    <col min="3" max="3" width="11.28515625" customWidth="1"/>
    <col min="4" max="4" width="9.85546875" bestFit="1" customWidth="1"/>
    <col min="30" max="30" width="12" bestFit="1" customWidth="1"/>
    <col min="31" max="31" width="8.28515625" customWidth="1"/>
  </cols>
  <sheetData>
    <row r="1" spans="1:49">
      <c r="A1" s="1"/>
      <c r="B1" s="10"/>
      <c r="C1" s="10"/>
      <c r="D1" s="10"/>
    </row>
    <row r="4" spans="1:49" ht="23.25">
      <c r="A4" s="22" t="s">
        <v>105</v>
      </c>
    </row>
    <row r="6" spans="1:49">
      <c r="B6" s="1">
        <v>1</v>
      </c>
      <c r="C6" s="1">
        <v>2</v>
      </c>
      <c r="D6" s="1">
        <v>3</v>
      </c>
      <c r="E6" s="1">
        <v>4</v>
      </c>
      <c r="F6" s="1">
        <v>5</v>
      </c>
      <c r="G6" s="1">
        <v>6</v>
      </c>
      <c r="H6" s="1">
        <v>7</v>
      </c>
      <c r="I6" s="1">
        <v>8</v>
      </c>
      <c r="J6" s="1">
        <v>9</v>
      </c>
      <c r="K6" s="1">
        <v>10</v>
      </c>
      <c r="L6" s="1">
        <v>11</v>
      </c>
      <c r="M6" s="1">
        <v>12</v>
      </c>
      <c r="N6" s="1">
        <v>13</v>
      </c>
      <c r="O6" s="1">
        <v>14</v>
      </c>
      <c r="P6" s="1">
        <v>15</v>
      </c>
      <c r="Q6" s="1">
        <v>16</v>
      </c>
      <c r="R6" s="1">
        <v>17</v>
      </c>
      <c r="S6" s="1">
        <v>18</v>
      </c>
      <c r="T6" s="1">
        <v>19</v>
      </c>
      <c r="U6" s="1">
        <v>20</v>
      </c>
      <c r="V6" s="1">
        <v>21</v>
      </c>
      <c r="W6" s="1">
        <v>22</v>
      </c>
      <c r="X6" s="1">
        <v>23</v>
      </c>
      <c r="Y6" s="1">
        <v>24</v>
      </c>
      <c r="Z6" s="1">
        <v>25</v>
      </c>
      <c r="AA6" s="1">
        <v>26</v>
      </c>
      <c r="AB6" s="1">
        <v>27</v>
      </c>
      <c r="AC6" s="1">
        <v>28</v>
      </c>
      <c r="AD6" s="1">
        <v>29</v>
      </c>
      <c r="AE6" s="1">
        <v>30</v>
      </c>
      <c r="AF6" s="1">
        <v>31</v>
      </c>
      <c r="AG6" s="1">
        <v>32</v>
      </c>
      <c r="AH6" s="1">
        <v>33</v>
      </c>
      <c r="AI6" s="1">
        <v>34</v>
      </c>
      <c r="AJ6" s="1">
        <v>35</v>
      </c>
      <c r="AK6" s="1">
        <v>36</v>
      </c>
      <c r="AL6" s="1">
        <v>37</v>
      </c>
      <c r="AM6" s="1">
        <v>38</v>
      </c>
      <c r="AN6" s="1">
        <v>39</v>
      </c>
      <c r="AO6" s="1">
        <v>40</v>
      </c>
      <c r="AP6" s="1">
        <v>41</v>
      </c>
      <c r="AQ6" s="1">
        <v>42</v>
      </c>
      <c r="AR6" s="1">
        <v>43</v>
      </c>
      <c r="AS6" s="1">
        <v>44</v>
      </c>
      <c r="AT6" s="1">
        <v>45</v>
      </c>
      <c r="AU6" s="1">
        <v>46</v>
      </c>
      <c r="AV6" s="1">
        <v>47</v>
      </c>
      <c r="AW6" s="1">
        <v>48</v>
      </c>
    </row>
    <row r="7" spans="1:49" s="43" customFormat="1">
      <c r="A7" s="42" t="s">
        <v>1</v>
      </c>
      <c r="B7" s="27">
        <f>'PM EV'!B3</f>
        <v>364</v>
      </c>
      <c r="C7" s="27">
        <f>'PM EV'!C3</f>
        <v>596</v>
      </c>
      <c r="D7" s="27">
        <f>'PM EV'!D3+'Release 1 EV'!B3+'Release 2 EV'!B3+'Release 3 EV'!B3</f>
        <v>931.1</v>
      </c>
      <c r="E7" s="27">
        <f>'PM EV'!E3+'Release 1 EV'!C3+'Release 2 EV'!C3+'Release 3 EV'!C3</f>
        <v>1248</v>
      </c>
      <c r="F7" s="27">
        <f>'PM EV'!F3+'Release 1 EV'!D3+'Release 2 EV'!D3+'Release 3 EV'!D3</f>
        <v>1564.0000400000001</v>
      </c>
      <c r="G7" s="27">
        <f>'PM EV'!G3+'Release 1 EV'!E3+'Release 2 EV'!E3+'Release 3 EV'!E3</f>
        <v>1816.00008</v>
      </c>
      <c r="H7" s="27">
        <f>'PM EV'!H3+'Release 1 EV'!F3+'Release 2 EV'!F3+'Release 3 EV'!F3</f>
        <v>2036.0001000000002</v>
      </c>
      <c r="I7" s="27">
        <f>'PM EV'!I3+'Release 1 EV'!G3+'Release 2 EV'!G3+'Release 3 EV'!G3</f>
        <v>2256.0001699999998</v>
      </c>
      <c r="J7" s="27">
        <f>'PM EV'!J3+'Release 1 EV'!H3+'Release 2 EV'!H3+'Release 3 EV'!H3</f>
        <v>2450.6668600000003</v>
      </c>
      <c r="K7" s="27">
        <f>'PM EV'!K3+'Release 1 EV'!I3+'Release 2 EV'!I3+'Release 3 EV'!I3</f>
        <v>2812.0001899999997</v>
      </c>
      <c r="L7" s="27">
        <f>'PM EV'!L3+'Release 1 EV'!J3+'Release 2 EV'!J3+'Release 3 EV'!J3</f>
        <v>3162.4718499999999</v>
      </c>
      <c r="M7" s="27">
        <f>'PM EV'!M3+'Release 1 EV'!K3+'Release 2 EV'!K3+'Release 3 EV'!K3</f>
        <v>3473.08185</v>
      </c>
      <c r="N7" s="27">
        <f>'PM EV'!N3+'Release 1 EV'!L3+'Release 2 EV'!L3+'Release 3 EV'!L3</f>
        <v>3634.8051799999998</v>
      </c>
      <c r="O7" s="27">
        <f>'PM EV'!O3+'Release 1 EV'!M3+'Release 2 EV'!M3+'Release 3 EV'!M3</f>
        <v>3953.6352000000002</v>
      </c>
      <c r="P7" s="27">
        <f>'PM EV'!P3+'Release 1 EV'!N3+'Release 2 EV'!N3+'Release 3 EV'!N3</f>
        <v>4176.3585299999995</v>
      </c>
      <c r="Q7" s="27">
        <f>'PM EV'!Q3+'Release 1 EV'!O3+'Release 2 EV'!O3+'Release 3 EV'!O3</f>
        <v>4356.3585299999995</v>
      </c>
      <c r="R7" s="27">
        <f>Q7+'PM EV'!B9+'Release 2 EV'!B9+'Release 3 EV'!B9</f>
        <v>4536.3585299999995</v>
      </c>
      <c r="S7" s="27">
        <f>R7+'PM EV'!C9+'Release 2 EV'!C9+'Release 3 EV'!C9</f>
        <v>4796.3585199999998</v>
      </c>
      <c r="T7" s="27">
        <f>S7+'PM EV'!D9+'Release 2 EV'!D9+'Release 3 EV'!D9</f>
        <v>5096.3585199999998</v>
      </c>
      <c r="U7" s="27">
        <f>T7+'PM EV'!E9+'Release 2 EV'!E9+'Release 3 EV'!E9</f>
        <v>5396.3585199999998</v>
      </c>
      <c r="V7" s="27">
        <f>U7+'PM EV'!F9+'Release 2 EV'!F9+'Release 3 EV'!F9</f>
        <v>5648.3585199999998</v>
      </c>
      <c r="W7" s="27">
        <f>V7+'PM EV'!G9+'Release 2 EV'!G9+'Release 3 EV'!G9</f>
        <v>6017.6918599999999</v>
      </c>
      <c r="X7" s="27">
        <f>W7+'PM EV'!H9+'Release 2 EV'!H9+'Release 3 EV'!H9</f>
        <v>6307.0251900000003</v>
      </c>
      <c r="Y7" s="27">
        <f>X7+'PM EV'!I9+'Release 2 EV'!I9+'Release 3 EV'!I9</f>
        <v>6492.3585199999998</v>
      </c>
      <c r="Z7" s="27">
        <f>Y7+'PM EV'!J9+'Release 3 EV'!J9</f>
        <v>6667.2701900000002</v>
      </c>
      <c r="AA7" s="27">
        <f>Z7+'PM EV'!K9+'Release 3 EV'!K9</f>
        <v>6851.9501899999996</v>
      </c>
      <c r="AB7" s="27">
        <f>AA7+'PM EV'!L9+'Release 3 EV'!L9</f>
        <v>6983.2701900000002</v>
      </c>
      <c r="AC7" s="27">
        <f>AB7+'PM EV'!M9+'Release 3 EV'!M9</f>
        <v>7443.2701900000002</v>
      </c>
      <c r="AD7" s="27">
        <f>AC7+'PM EV'!N9+'Release 3 EV'!N9</f>
        <v>7881.6101899999994</v>
      </c>
      <c r="AE7" s="27">
        <f>AD7+'PM EV'!O9+'Release 3 EV'!O9</f>
        <v>8081.6101899999994</v>
      </c>
      <c r="AF7" s="27">
        <f>AE7+'PM EV'!P9+'Release 3 EV'!P9</f>
        <v>8368.1951899999985</v>
      </c>
      <c r="AG7" s="27">
        <f>AF7+'PM EV'!Q9+'Release 3 EV'!Q9</f>
        <v>8828.1951899999985</v>
      </c>
      <c r="AH7" s="27">
        <f>AG7+'PM EV'!R9+'Release 3 EV'!R9</f>
        <v>9024.1951899999985</v>
      </c>
      <c r="AI7" s="27">
        <f>AH7+'PM EV'!S9+'Release 3 EV'!S9</f>
        <v>9044.1951899999985</v>
      </c>
      <c r="AJ7" s="27">
        <f>AI7+'PM EV'!T9+'Release 3 EV'!T9</f>
        <v>9064.1951899999985</v>
      </c>
      <c r="AK7" s="27">
        <f>AJ7+'Release 4 EV'!B3</f>
        <v>10328.195189999999</v>
      </c>
      <c r="AL7" s="27">
        <f>AK7+'Release 4 EV'!B9</f>
        <v>10376.195189999999</v>
      </c>
      <c r="AM7" s="27">
        <f>AL7+'Release 4 EV'!C9</f>
        <v>10512.195189999999</v>
      </c>
      <c r="AN7" s="27">
        <f>AM7+'Release 4 EV'!D9</f>
        <v>10712.195189999999</v>
      </c>
      <c r="AO7" s="27">
        <f>AN7+'Release 4 EV'!E9</f>
        <v>10912.195189999999</v>
      </c>
      <c r="AP7" s="27">
        <f>AO7+'Release 4 EV'!F9</f>
        <v>11112.195189999999</v>
      </c>
      <c r="AQ7" s="27">
        <f>AP7+'Release 4 EV'!G9</f>
        <v>11312.195189999999</v>
      </c>
      <c r="AR7" s="27">
        <f>AQ7+'Release 4 EV'!H9</f>
        <v>11512.195189999999</v>
      </c>
      <c r="AS7" s="27">
        <f>AR7+'Release 4 EV'!I9</f>
        <v>11712.195189999999</v>
      </c>
      <c r="AT7" s="27">
        <f>AS7+'Release 4 EV'!J9</f>
        <v>11920.195189999999</v>
      </c>
      <c r="AU7" s="27">
        <f>AT7+'Release 4 EV'!K9</f>
        <v>11928.195189999999</v>
      </c>
      <c r="AV7" s="27">
        <f>AU7+'Release 4 EV'!L9</f>
        <v>11928.195189999999</v>
      </c>
      <c r="AW7" s="27">
        <f>AV7+'Release 4 EV'!M9</f>
        <v>11928.195189999999</v>
      </c>
    </row>
    <row r="8" spans="1:49">
      <c r="A8" s="1" t="s">
        <v>2</v>
      </c>
      <c r="B8" s="2">
        <f>'PM EV'!B4</f>
        <v>311.98</v>
      </c>
      <c r="C8" s="2">
        <f>'PM EV'!C4</f>
        <v>596</v>
      </c>
      <c r="D8" s="2">
        <f>'PM EV'!D4+'Release 1 EV'!B4+'Release 2 EV'!B4+'Release 3 EV'!B4</f>
        <v>775.55332999999996</v>
      </c>
      <c r="E8" s="2">
        <f>'PM EV'!E4+'Release 1 EV'!C4+'Release 2 EV'!C4+'Release 3 EV'!C4</f>
        <v>1001.77667</v>
      </c>
      <c r="F8" s="2">
        <f>'PM EV'!F4+'Release 1 EV'!D4+'Release 2 EV'!D4+'Release 3 EV'!D4</f>
        <v>1249.3333299999999</v>
      </c>
      <c r="G8" s="2">
        <f>'PM EV'!G4+'Release 1 EV'!E4+'Release 2 EV'!E4+'Release 3 EV'!E4</f>
        <v>1489.6133299999999</v>
      </c>
      <c r="H8" s="2">
        <f>'PM EV'!H4+'Release 1 EV'!F4+'Release 2 EV'!F4+'Release 3 EV'!F4</f>
        <v>1650.0949899999998</v>
      </c>
      <c r="I8" s="2">
        <f>'PM EV'!I4+'Release 1 EV'!G4+'Release 2 EV'!G4+'Release 3 EV'!G4</f>
        <v>2214.4135199999996</v>
      </c>
      <c r="J8" s="2">
        <f>'PM EV'!J4+'Release 1 EV'!H4+'Release 2 EV'!H4+'Release 3 EV'!H4</f>
        <v>2336.0718499999998</v>
      </c>
      <c r="K8" s="2">
        <f>'PM EV'!K4+'Release 1 EV'!I4+'Release 2 EV'!I4+'Release 3 EV'!I4</f>
        <v>2484.9168599999998</v>
      </c>
      <c r="L8" s="2">
        <f>'PM EV'!L4+'Release 1 EV'!J4+'Release 2 EV'!J4+'Release 3 EV'!J4</f>
        <v>2713.02853</v>
      </c>
      <c r="M8" s="2">
        <f>'PM EV'!M4+'Release 1 EV'!K4+'Release 2 EV'!K4+'Release 3 EV'!K4</f>
        <v>2952.4185300000004</v>
      </c>
      <c r="N8" s="2">
        <f>'PM EV'!N4+'Release 1 EV'!L4+'Release 2 EV'!L4+'Release 3 EV'!L4</f>
        <v>3108.0852</v>
      </c>
      <c r="O8" s="2">
        <f>'PM EV'!O4+'Release 1 EV'!M4+'Release 2 EV'!M4+'Release 3 EV'!M4</f>
        <v>3455.34186</v>
      </c>
      <c r="P8" s="2">
        <f>'PM EV'!P4+'Release 1 EV'!N4+'Release 2 EV'!N4+'Release 3 EV'!N4</f>
        <v>3727.5918700000002</v>
      </c>
      <c r="Q8" s="2">
        <f>'PM EV'!Q4+'Release 1 EV'!O4+'Release 2 EV'!O4+'Release 3 EV'!O4</f>
        <v>3945.7852000000003</v>
      </c>
      <c r="R8" s="2">
        <f>Q8+'PM EV'!B10+'Release 2 EV'!B10+'Release 3 EV'!B10</f>
        <v>4125.7485300000008</v>
      </c>
      <c r="S8" s="2">
        <f>R8+'PM EV'!C10+'Release 2 EV'!C10+'Release 3 EV'!C10</f>
        <v>4305.7485300000008</v>
      </c>
      <c r="T8" s="2">
        <f>S8+'PM EV'!D10+'Release 2 EV'!D10+'Release 3 EV'!D10</f>
        <v>4487.6852000000008</v>
      </c>
      <c r="U8" s="2">
        <f>T8+'PM EV'!E10+'Release 2 EV'!E10+'Release 3 EV'!E10</f>
        <v>4661.7152000000006</v>
      </c>
      <c r="V8" s="2">
        <f>U8+'PM EV'!F10+'Release 2 EV'!F10+'Release 3 EV'!F10</f>
        <v>4971.1485300000004</v>
      </c>
      <c r="W8" s="2">
        <f>V8+'PM EV'!G10+'Release 2 EV'!G10+'Release 3 EV'!G10</f>
        <v>5263.9085300000006</v>
      </c>
      <c r="X8" s="2">
        <f>W8+'PM EV'!H10+'Release 2 EV'!H10+'Release 3 EV'!H10</f>
        <v>5541.6318600000004</v>
      </c>
      <c r="Y8" s="2">
        <f>X8+'PM EV'!I10+'Release 2 EV'!I10+'Release 3 EV'!I10</f>
        <v>5877.9251900000008</v>
      </c>
      <c r="Z8" s="2">
        <f>Y8+'PM EV'!J10+'Release 3 EV'!J10</f>
        <v>6259.241860000001</v>
      </c>
      <c r="AA8" s="2">
        <f>Z8+'PM EV'!K10+'Release 3 EV'!K10</f>
        <v>6479.241860000001</v>
      </c>
      <c r="AB8" s="2">
        <f>AA8+'PM EV'!L10+'Release 3 EV'!L10</f>
        <v>6693.5501900000008</v>
      </c>
      <c r="AC8" s="2">
        <f>AB8+'PM EV'!M10+'Release 3 EV'!M10</f>
        <v>6840.6201900000005</v>
      </c>
      <c r="AD8" s="2"/>
      <c r="AE8" s="2"/>
      <c r="AF8" s="2"/>
      <c r="AG8" s="2"/>
      <c r="AH8" s="2"/>
      <c r="AI8" s="2"/>
    </row>
    <row r="9" spans="1:49" s="43" customFormat="1">
      <c r="A9" s="42" t="s">
        <v>3</v>
      </c>
      <c r="B9" s="27">
        <f>'PM EV'!B5</f>
        <v>364</v>
      </c>
      <c r="C9" s="27">
        <f>'PM EV'!C5</f>
        <v>564</v>
      </c>
      <c r="D9" s="27">
        <f>'PM EV'!D5+'Release 1 EV'!B5+'Release 2 EV'!B5+'Release 3 EV'!B5</f>
        <v>740</v>
      </c>
      <c r="E9" s="27">
        <f>'PM EV'!E5+'Release 1 EV'!C5+'Release 2 EV'!C5+'Release 3 EV'!C5</f>
        <v>964</v>
      </c>
      <c r="F9" s="27">
        <f>'PM EV'!F5+'Release 1 EV'!D5+'Release 2 EV'!D5+'Release 3 EV'!D5</f>
        <v>1204</v>
      </c>
      <c r="G9" s="27">
        <f>'PM EV'!G5+'Release 1 EV'!E5+'Release 2 EV'!E5+'Release 3 EV'!E5</f>
        <v>1448</v>
      </c>
      <c r="H9" s="27">
        <f>'PM EV'!H5+'Release 1 EV'!F5+'Release 2 EV'!F5+'Release 3 EV'!F5</f>
        <v>1564</v>
      </c>
      <c r="I9" s="27">
        <f>'PM EV'!I5+'Release 1 EV'!G5+'Release 2 EV'!G5+'Release 3 EV'!G5</f>
        <v>1804</v>
      </c>
      <c r="J9" s="27">
        <f>'PM EV'!J5+'Release 1 EV'!H5+'Release 2 EV'!H5+'Release 3 EV'!H5</f>
        <v>1952</v>
      </c>
      <c r="K9" s="27">
        <f>'PM EV'!K5+'Release 1 EV'!I5+'Release 2 EV'!I5+'Release 3 EV'!I5</f>
        <v>2128</v>
      </c>
      <c r="L9" s="27">
        <f>'PM EV'!L5+'Release 1 EV'!J5+'Release 2 EV'!J5+'Release 3 EV'!J5</f>
        <v>2376</v>
      </c>
      <c r="M9" s="27">
        <f>'PM EV'!M5+'Release 1 EV'!K5+'Release 2 EV'!K5+'Release 3 EV'!K5</f>
        <v>2628</v>
      </c>
      <c r="N9" s="27">
        <f>'PM EV'!N5+'Release 1 EV'!L5+'Release 2 EV'!L5+'Release 3 EV'!L5</f>
        <v>2768</v>
      </c>
      <c r="O9" s="27">
        <f>'PM EV'!O5+'Release 1 EV'!M5+'Release 2 EV'!M5+'Release 3 EV'!M5</f>
        <v>3114</v>
      </c>
      <c r="P9" s="27">
        <f>'PM EV'!P5+'Release 1 EV'!N5+'Release 2 EV'!N5+'Release 3 EV'!N5</f>
        <v>3390</v>
      </c>
      <c r="Q9" s="27">
        <f>'PM EV'!Q5+'Release 1 EV'!O5+'Release 2 EV'!O5+'Release 3 EV'!O5</f>
        <v>3606</v>
      </c>
      <c r="R9" s="27">
        <f>Q9+'PM EV'!B11+'Release 2 EV'!B11+'Release 3 EV'!B11</f>
        <v>3786</v>
      </c>
      <c r="S9" s="27">
        <f>R9+'PM EV'!C11+'Release 2 EV'!C11+'Release 3 EV'!C11</f>
        <v>3966</v>
      </c>
      <c r="T9" s="27">
        <f>S9+'PM EV'!D11+'Release 2 EV'!D11+'Release 3 EV'!D11</f>
        <v>4142</v>
      </c>
      <c r="U9" s="27">
        <f>T9+'PM EV'!E11+'Release 2 EV'!E11+'Release 3 EV'!E11</f>
        <v>4322</v>
      </c>
      <c r="V9" s="27">
        <f>U9+'PM EV'!F11+'Release 2 EV'!F11+'Release 3 EV'!F11</f>
        <v>4624</v>
      </c>
      <c r="W9" s="27">
        <f>V9+'PM EV'!G11+'Release 2 EV'!G11+'Release 3 EV'!G11</f>
        <v>4922</v>
      </c>
      <c r="X9" s="27">
        <f>W9+'PM EV'!H11+'Release 2 EV'!H11+'Release 3 EV'!H11</f>
        <v>5198</v>
      </c>
      <c r="Y9" s="27">
        <f>X9+'PM EV'!I11+'Release 2 EV'!I11+'Release 3 EV'!I11</f>
        <v>5542</v>
      </c>
      <c r="Z9" s="27">
        <f>Y9+'PM EV'!J11+'Release 3 EV'!J11</f>
        <v>5915</v>
      </c>
      <c r="AA9" s="27">
        <f>Z9+'PM EV'!K11+'Release 3 EV'!K11</f>
        <v>6128</v>
      </c>
      <c r="AB9" s="27">
        <f>AA9+'PM EV'!L11+'Release 3 EV'!L11</f>
        <v>6304</v>
      </c>
      <c r="AC9" s="27">
        <f>AB9+'PM EV'!M11+'Release 3 EV'!M11</f>
        <v>6420</v>
      </c>
      <c r="AD9" s="27">
        <f>AD17</f>
        <v>7396.9809775098756</v>
      </c>
      <c r="AE9" s="27">
        <f t="shared" ref="AE9:AW9" si="0">AE17</f>
        <v>7584.6832565922632</v>
      </c>
      <c r="AF9" s="27">
        <f t="shared" si="0"/>
        <v>7853.6465448463941</v>
      </c>
      <c r="AG9" s="27">
        <f t="shared" si="0"/>
        <v>8285.3617867358862</v>
      </c>
      <c r="AH9" s="27">
        <f t="shared" si="0"/>
        <v>8469.3100202366277</v>
      </c>
      <c r="AI9" s="27">
        <f t="shared" si="0"/>
        <v>8488.0802481448663</v>
      </c>
      <c r="AJ9" s="27">
        <f t="shared" si="0"/>
        <v>8506.850476053105</v>
      </c>
      <c r="AK9" s="27">
        <f t="shared" si="0"/>
        <v>9693.1288798537989</v>
      </c>
      <c r="AL9" s="27">
        <f t="shared" si="0"/>
        <v>9738.1774268335721</v>
      </c>
      <c r="AM9" s="27">
        <f t="shared" si="0"/>
        <v>9865.8149766095958</v>
      </c>
      <c r="AN9" s="27">
        <f t="shared" si="0"/>
        <v>10053.517255691984</v>
      </c>
      <c r="AO9" s="27">
        <f t="shared" si="0"/>
        <v>10241.219534774373</v>
      </c>
      <c r="AP9" s="27">
        <f t="shared" si="0"/>
        <v>10428.921813856761</v>
      </c>
      <c r="AQ9" s="27">
        <f t="shared" si="0"/>
        <v>10616.62409293915</v>
      </c>
      <c r="AR9" s="27">
        <f t="shared" si="0"/>
        <v>10804.326372021538</v>
      </c>
      <c r="AS9" s="27">
        <f t="shared" si="0"/>
        <v>10992.028651103925</v>
      </c>
      <c r="AT9" s="27">
        <f t="shared" si="0"/>
        <v>11187.239021349609</v>
      </c>
      <c r="AU9" s="27">
        <f t="shared" si="0"/>
        <v>11194.747112512905</v>
      </c>
      <c r="AV9" s="27">
        <f t="shared" si="0"/>
        <v>11194.747112512905</v>
      </c>
      <c r="AW9" s="27">
        <f t="shared" si="0"/>
        <v>11194.747112512905</v>
      </c>
    </row>
    <row r="11" spans="1:49" s="45" customFormat="1">
      <c r="A11" s="44" t="s">
        <v>59</v>
      </c>
      <c r="B11" s="45">
        <f>B8/B9</f>
        <v>0.85708791208791213</v>
      </c>
      <c r="C11" s="45">
        <f t="shared" ref="C11:AC11" si="1">C8/C9</f>
        <v>1.0567375886524824</v>
      </c>
      <c r="D11" s="45">
        <f t="shared" si="1"/>
        <v>1.0480450405405406</v>
      </c>
      <c r="E11" s="45">
        <f t="shared" si="1"/>
        <v>1.039187417012448</v>
      </c>
      <c r="F11" s="45">
        <f t="shared" si="1"/>
        <v>1.0376522674418605</v>
      </c>
      <c r="G11" s="45">
        <f t="shared" si="1"/>
        <v>1.0287384875690606</v>
      </c>
      <c r="H11" s="45">
        <f t="shared" si="1"/>
        <v>1.0550479475703323</v>
      </c>
      <c r="I11" s="45">
        <f t="shared" si="1"/>
        <v>1.227501951219512</v>
      </c>
      <c r="J11" s="45">
        <f t="shared" si="1"/>
        <v>1.1967581198770492</v>
      </c>
      <c r="K11" s="45">
        <f t="shared" si="1"/>
        <v>1.1677240883458646</v>
      </c>
      <c r="L11" s="45">
        <f t="shared" si="1"/>
        <v>1.1418470244107743</v>
      </c>
      <c r="M11" s="45">
        <f t="shared" si="1"/>
        <v>1.1234469292237443</v>
      </c>
      <c r="N11" s="45">
        <f t="shared" si="1"/>
        <v>1.1228631502890174</v>
      </c>
      <c r="O11" s="45">
        <f t="shared" si="1"/>
        <v>1.1096152408477842</v>
      </c>
      <c r="P11" s="45">
        <f t="shared" si="1"/>
        <v>1.0995846224188792</v>
      </c>
      <c r="Q11" s="45">
        <f t="shared" si="1"/>
        <v>1.0942277315585136</v>
      </c>
      <c r="R11" s="45">
        <f t="shared" si="1"/>
        <v>1.0897381220285263</v>
      </c>
      <c r="S11" s="45">
        <f t="shared" si="1"/>
        <v>1.085665287443268</v>
      </c>
      <c r="T11" s="45">
        <f t="shared" si="1"/>
        <v>1.0834585224529214</v>
      </c>
      <c r="U11" s="45">
        <f t="shared" si="1"/>
        <v>1.0786013882461825</v>
      </c>
      <c r="V11" s="45">
        <f t="shared" si="1"/>
        <v>1.0750753741349481</v>
      </c>
      <c r="W11" s="45">
        <f t="shared" si="1"/>
        <v>1.0694653657049982</v>
      </c>
      <c r="X11" s="45">
        <f t="shared" si="1"/>
        <v>1.0661084763370527</v>
      </c>
      <c r="Y11" s="45">
        <f t="shared" si="1"/>
        <v>1.0606144334175389</v>
      </c>
      <c r="Z11" s="45">
        <f t="shared" si="1"/>
        <v>1.0581981166525785</v>
      </c>
      <c r="AA11" s="45">
        <f t="shared" si="1"/>
        <v>1.0573175359007834</v>
      </c>
      <c r="AB11" s="45">
        <f t="shared" si="1"/>
        <v>1.0617941291243655</v>
      </c>
      <c r="AC11" s="45">
        <f t="shared" si="1"/>
        <v>1.065517163551402</v>
      </c>
    </row>
    <row r="12" spans="1:49">
      <c r="A12" s="1" t="s">
        <v>68</v>
      </c>
      <c r="B12">
        <f>B8/B7</f>
        <v>0.85708791208791213</v>
      </c>
      <c r="C12">
        <f t="shared" ref="C12:AC12" si="2">C8/C7</f>
        <v>1</v>
      </c>
      <c r="D12">
        <f t="shared" si="2"/>
        <v>0.83294311029964552</v>
      </c>
      <c r="E12">
        <f t="shared" si="2"/>
        <v>0.80270566506410257</v>
      </c>
      <c r="F12">
        <f t="shared" si="2"/>
        <v>0.79880645655226445</v>
      </c>
      <c r="G12">
        <f t="shared" si="2"/>
        <v>0.82027162135367304</v>
      </c>
      <c r="H12">
        <f t="shared" si="2"/>
        <v>0.8104591890737135</v>
      </c>
      <c r="I12">
        <f t="shared" si="2"/>
        <v>0.98156620263020633</v>
      </c>
      <c r="J12">
        <f t="shared" si="2"/>
        <v>0.95323925423302924</v>
      </c>
      <c r="K12">
        <f t="shared" si="2"/>
        <v>0.8836830341750439</v>
      </c>
      <c r="L12">
        <f t="shared" si="2"/>
        <v>0.85788227016155105</v>
      </c>
      <c r="M12">
        <f t="shared" si="2"/>
        <v>0.85008607844931738</v>
      </c>
      <c r="N12">
        <f t="shared" si="2"/>
        <v>0.85508990058168677</v>
      </c>
      <c r="O12">
        <f t="shared" si="2"/>
        <v>0.87396577711570356</v>
      </c>
      <c r="P12">
        <f t="shared" si="2"/>
        <v>0.8925459448042169</v>
      </c>
      <c r="Q12">
        <f t="shared" si="2"/>
        <v>0.90575309006993066</v>
      </c>
      <c r="R12">
        <f t="shared" si="2"/>
        <v>0.90948466765037661</v>
      </c>
      <c r="S12">
        <f t="shared" si="2"/>
        <v>0.89771198546684139</v>
      </c>
      <c r="T12">
        <f t="shared" si="2"/>
        <v>0.88056701317002339</v>
      </c>
      <c r="U12">
        <f t="shared" si="2"/>
        <v>0.86386313709934914</v>
      </c>
      <c r="V12">
        <f t="shared" si="2"/>
        <v>0.8801049919897791</v>
      </c>
      <c r="W12">
        <f t="shared" si="2"/>
        <v>0.8747387956152346</v>
      </c>
      <c r="X12">
        <f t="shared" si="2"/>
        <v>0.87864432011250615</v>
      </c>
      <c r="Y12">
        <f t="shared" si="2"/>
        <v>0.9053605360660214</v>
      </c>
      <c r="Z12">
        <f t="shared" si="2"/>
        <v>0.93880129072735252</v>
      </c>
      <c r="AA12">
        <f t="shared" si="2"/>
        <v>0.94560551088886435</v>
      </c>
      <c r="AB12">
        <f t="shared" si="2"/>
        <v>0.95851227403246164</v>
      </c>
      <c r="AC12">
        <f t="shared" si="2"/>
        <v>0.91903424373742915</v>
      </c>
    </row>
    <row r="14" spans="1:49" s="45" customFormat="1">
      <c r="A14" s="44" t="s">
        <v>57</v>
      </c>
      <c r="B14" s="46">
        <f>B8-B9</f>
        <v>-52.019999999999982</v>
      </c>
      <c r="C14" s="46">
        <f>C8-C9</f>
        <v>32</v>
      </c>
      <c r="D14" s="46">
        <f t="shared" ref="D14:AC14" si="3">D8-D9</f>
        <v>35.55332999999996</v>
      </c>
      <c r="E14" s="46">
        <f t="shared" si="3"/>
        <v>37.776669999999967</v>
      </c>
      <c r="F14" s="46">
        <f t="shared" si="3"/>
        <v>45.333329999999933</v>
      </c>
      <c r="G14" s="46">
        <f t="shared" si="3"/>
        <v>41.613329999999905</v>
      </c>
      <c r="H14" s="46">
        <f t="shared" si="3"/>
        <v>86.094989999999825</v>
      </c>
      <c r="I14" s="46">
        <f t="shared" si="3"/>
        <v>410.41351999999961</v>
      </c>
      <c r="J14" s="46">
        <f t="shared" si="3"/>
        <v>384.07184999999981</v>
      </c>
      <c r="K14" s="46">
        <f t="shared" si="3"/>
        <v>356.91685999999982</v>
      </c>
      <c r="L14" s="46">
        <f t="shared" si="3"/>
        <v>337.02853000000005</v>
      </c>
      <c r="M14" s="46">
        <f t="shared" si="3"/>
        <v>324.41853000000037</v>
      </c>
      <c r="N14" s="46">
        <f t="shared" si="3"/>
        <v>340.08519999999999</v>
      </c>
      <c r="O14" s="46">
        <f t="shared" si="3"/>
        <v>341.34186</v>
      </c>
      <c r="P14" s="46">
        <f t="shared" si="3"/>
        <v>337.5918700000002</v>
      </c>
      <c r="Q14" s="46">
        <f t="shared" si="3"/>
        <v>339.78520000000026</v>
      </c>
      <c r="R14" s="46">
        <f t="shared" si="3"/>
        <v>339.74853000000076</v>
      </c>
      <c r="S14" s="46">
        <f t="shared" si="3"/>
        <v>339.74853000000076</v>
      </c>
      <c r="T14" s="46">
        <f t="shared" si="3"/>
        <v>345.6852000000008</v>
      </c>
      <c r="U14" s="46">
        <f t="shared" si="3"/>
        <v>339.71520000000055</v>
      </c>
      <c r="V14" s="46">
        <f t="shared" si="3"/>
        <v>347.14853000000039</v>
      </c>
      <c r="W14" s="46">
        <f t="shared" si="3"/>
        <v>341.90853000000061</v>
      </c>
      <c r="X14" s="46">
        <f t="shared" si="3"/>
        <v>343.63186000000042</v>
      </c>
      <c r="Y14" s="46">
        <f t="shared" si="3"/>
        <v>335.92519000000084</v>
      </c>
      <c r="Z14" s="46">
        <f t="shared" si="3"/>
        <v>344.241860000001</v>
      </c>
      <c r="AA14" s="46">
        <f t="shared" si="3"/>
        <v>351.241860000001</v>
      </c>
      <c r="AB14" s="46">
        <f t="shared" si="3"/>
        <v>389.55019000000084</v>
      </c>
      <c r="AC14" s="46">
        <f t="shared" si="3"/>
        <v>420.62019000000055</v>
      </c>
    </row>
    <row r="15" spans="1:49">
      <c r="A15" s="1" t="s">
        <v>58</v>
      </c>
      <c r="B15" s="2">
        <f>B8-B7</f>
        <v>-52.019999999999982</v>
      </c>
      <c r="C15" s="2">
        <f t="shared" ref="C15:AC15" si="4">C8-C7</f>
        <v>0</v>
      </c>
      <c r="D15" s="2">
        <f t="shared" si="4"/>
        <v>-155.54667000000006</v>
      </c>
      <c r="E15" s="2">
        <f t="shared" si="4"/>
        <v>-246.22333000000003</v>
      </c>
      <c r="F15" s="2">
        <f t="shared" si="4"/>
        <v>-314.66671000000019</v>
      </c>
      <c r="G15" s="2">
        <f t="shared" si="4"/>
        <v>-326.38675000000012</v>
      </c>
      <c r="H15" s="2">
        <f t="shared" si="4"/>
        <v>-385.90511000000038</v>
      </c>
      <c r="I15" s="2">
        <f t="shared" si="4"/>
        <v>-41.586650000000191</v>
      </c>
      <c r="J15" s="2">
        <f t="shared" si="4"/>
        <v>-114.59501000000046</v>
      </c>
      <c r="K15" s="2">
        <f t="shared" si="4"/>
        <v>-327.08332999999993</v>
      </c>
      <c r="L15" s="2">
        <f t="shared" si="4"/>
        <v>-449.44331999999986</v>
      </c>
      <c r="M15" s="2">
        <f t="shared" si="4"/>
        <v>-520.66331999999966</v>
      </c>
      <c r="N15" s="2">
        <f t="shared" si="4"/>
        <v>-526.71997999999985</v>
      </c>
      <c r="O15" s="2">
        <f t="shared" si="4"/>
        <v>-498.29334000000017</v>
      </c>
      <c r="P15" s="2">
        <f t="shared" si="4"/>
        <v>-448.76665999999932</v>
      </c>
      <c r="Q15" s="2">
        <f t="shared" si="4"/>
        <v>-410.57332999999926</v>
      </c>
      <c r="R15" s="2">
        <f t="shared" si="4"/>
        <v>-410.60999999999876</v>
      </c>
      <c r="S15" s="2">
        <f t="shared" si="4"/>
        <v>-490.60998999999902</v>
      </c>
      <c r="T15" s="2">
        <f t="shared" si="4"/>
        <v>-608.67331999999897</v>
      </c>
      <c r="U15" s="2">
        <f t="shared" si="4"/>
        <v>-734.64331999999922</v>
      </c>
      <c r="V15" s="2">
        <f t="shared" si="4"/>
        <v>-677.20998999999938</v>
      </c>
      <c r="W15" s="2">
        <f t="shared" si="4"/>
        <v>-753.7833299999993</v>
      </c>
      <c r="X15" s="2">
        <f t="shared" si="4"/>
        <v>-765.39332999999988</v>
      </c>
      <c r="Y15" s="2">
        <f t="shared" si="4"/>
        <v>-614.43332999999893</v>
      </c>
      <c r="Z15" s="2">
        <f t="shared" si="4"/>
        <v>-408.02832999999919</v>
      </c>
      <c r="AA15" s="2">
        <f t="shared" si="4"/>
        <v>-372.70832999999857</v>
      </c>
      <c r="AB15" s="2">
        <f t="shared" si="4"/>
        <v>-289.71999999999935</v>
      </c>
      <c r="AC15" s="2">
        <f t="shared" si="4"/>
        <v>-602.64999999999964</v>
      </c>
    </row>
    <row r="16" spans="1:49">
      <c r="A16" s="1"/>
    </row>
    <row r="17" spans="1:49" s="45" customFormat="1">
      <c r="A17" s="44" t="s">
        <v>107</v>
      </c>
      <c r="AD17" s="45">
        <f>AD7/AC11</f>
        <v>7396.9809775098756</v>
      </c>
      <c r="AE17" s="45">
        <f>AE7/AC11</f>
        <v>7584.6832565922632</v>
      </c>
      <c r="AF17" s="45">
        <f>AF7/AC11</f>
        <v>7853.6465448463941</v>
      </c>
      <c r="AG17" s="45">
        <f>AG7/AC11</f>
        <v>8285.3617867358862</v>
      </c>
      <c r="AH17" s="45">
        <f>AH7/AC11</f>
        <v>8469.3100202366277</v>
      </c>
      <c r="AI17" s="45">
        <f>AI7/AC11</f>
        <v>8488.0802481448663</v>
      </c>
      <c r="AJ17" s="45">
        <f>AJ7/AC11</f>
        <v>8506.850476053105</v>
      </c>
      <c r="AK17" s="45">
        <f>AK7/AC11</f>
        <v>9693.1288798537989</v>
      </c>
      <c r="AL17" s="45">
        <f>AL7/AC11</f>
        <v>9738.1774268335721</v>
      </c>
      <c r="AM17" s="45">
        <f>AM7/AC11</f>
        <v>9865.8149766095958</v>
      </c>
      <c r="AN17" s="45">
        <f>AN7/AC11</f>
        <v>10053.517255691984</v>
      </c>
      <c r="AO17" s="45">
        <f>AO7/AC11</f>
        <v>10241.219534774373</v>
      </c>
      <c r="AP17" s="45">
        <f>AP7/AC11</f>
        <v>10428.921813856761</v>
      </c>
      <c r="AQ17" s="45">
        <f>AQ7/AC11</f>
        <v>10616.62409293915</v>
      </c>
      <c r="AR17" s="45">
        <f>AR7/AC11</f>
        <v>10804.326372021538</v>
      </c>
      <c r="AS17" s="45">
        <f>AS7/AC11</f>
        <v>10992.028651103925</v>
      </c>
      <c r="AT17" s="45">
        <f>AT7/AC11</f>
        <v>11187.239021349609</v>
      </c>
      <c r="AU17" s="45">
        <f>AU7/AC11</f>
        <v>11194.747112512905</v>
      </c>
      <c r="AV17" s="45">
        <f>AV7/AC11</f>
        <v>11194.747112512905</v>
      </c>
      <c r="AW17" s="45">
        <f>AW7/AC11</f>
        <v>11194.747112512905</v>
      </c>
    </row>
    <row r="18" spans="1:49">
      <c r="A18" s="1"/>
    </row>
    <row r="19" spans="1:49" s="43" customFormat="1">
      <c r="A19" s="42" t="s">
        <v>108</v>
      </c>
    </row>
    <row r="20" spans="1:49" s="48" customFormat="1">
      <c r="A20" s="47"/>
    </row>
    <row r="66" spans="17:18">
      <c r="Q66" s="18" t="s">
        <v>114</v>
      </c>
      <c r="R66" s="18" t="s">
        <v>115</v>
      </c>
    </row>
    <row r="67" spans="17:18">
      <c r="R67" s="18" t="s">
        <v>116</v>
      </c>
    </row>
  </sheetData>
  <phoneticPr fontId="1" type="noConversion"/>
  <pageMargins left="0.75" right="0.75" top="1" bottom="1" header="0.5" footer="0.5"/>
  <pageSetup orientation="portrait" horizontalDpi="4294967294" verticalDpi="0" r:id="rId1"/>
  <headerFooter alignWithMargins="0"/>
  <drawing r:id="rId2"/>
</worksheet>
</file>

<file path=xl/worksheets/sheet2.xml><?xml version="1.0" encoding="utf-8"?>
<worksheet xmlns="http://schemas.openxmlformats.org/spreadsheetml/2006/main" xmlns:r="http://schemas.openxmlformats.org/officeDocument/2006/relationships">
  <dimension ref="A1:AU63"/>
  <sheetViews>
    <sheetView topLeftCell="AE1" zoomScale="115" zoomScaleNormal="115" workbookViewId="0">
      <selection activeCell="AA12" sqref="AA12"/>
    </sheetView>
  </sheetViews>
  <sheetFormatPr defaultRowHeight="12.75"/>
  <cols>
    <col min="1" max="1" width="14.85546875" style="6" customWidth="1"/>
    <col min="2" max="3" width="8.7109375" bestFit="1" customWidth="1"/>
    <col min="4" max="6" width="9.7109375" bestFit="1" customWidth="1"/>
    <col min="7" max="7" width="8.7109375" bestFit="1" customWidth="1"/>
    <col min="8" max="10" width="9.7109375" bestFit="1" customWidth="1"/>
    <col min="11" max="11" width="8.7109375" bestFit="1" customWidth="1"/>
    <col min="12" max="14" width="9.7109375" bestFit="1" customWidth="1"/>
    <col min="15" max="16" width="8.7109375" bestFit="1" customWidth="1"/>
    <col min="17" max="19" width="9.7109375" bestFit="1" customWidth="1"/>
    <col min="20" max="20" width="8.7109375" bestFit="1" customWidth="1"/>
    <col min="21" max="23" width="9.7109375" bestFit="1" customWidth="1"/>
    <col min="25" max="27" width="9.7109375" bestFit="1" customWidth="1"/>
    <col min="30" max="32" width="9.7109375" bestFit="1" customWidth="1"/>
    <col min="34" max="36" width="9.7109375" bestFit="1" customWidth="1"/>
    <col min="38" max="42" width="9.7109375" bestFit="1" customWidth="1"/>
    <col min="43" max="45" width="10.7109375" bestFit="1" customWidth="1"/>
    <col min="46" max="46" width="9.7109375" bestFit="1" customWidth="1"/>
    <col min="47" max="47" width="10.7109375" bestFit="1" customWidth="1"/>
  </cols>
  <sheetData>
    <row r="1" spans="1:47">
      <c r="A1" s="1" t="s">
        <v>4</v>
      </c>
    </row>
    <row r="2" spans="1:47" s="4" customFormat="1">
      <c r="A2" s="4" t="s">
        <v>56</v>
      </c>
      <c r="B2" s="5" t="s">
        <v>8</v>
      </c>
      <c r="C2" s="5" t="s">
        <v>9</v>
      </c>
      <c r="D2" s="5" t="s">
        <v>10</v>
      </c>
      <c r="E2" s="5" t="s">
        <v>11</v>
      </c>
      <c r="F2" s="5" t="s">
        <v>12</v>
      </c>
      <c r="G2" s="5" t="s">
        <v>13</v>
      </c>
      <c r="H2" s="5" t="s">
        <v>14</v>
      </c>
      <c r="I2" s="5" t="s">
        <v>15</v>
      </c>
      <c r="J2" s="5" t="s">
        <v>16</v>
      </c>
      <c r="K2" s="5" t="s">
        <v>17</v>
      </c>
      <c r="L2" s="5" t="s">
        <v>18</v>
      </c>
      <c r="M2" s="5" t="s">
        <v>19</v>
      </c>
      <c r="N2" s="5" t="s">
        <v>20</v>
      </c>
      <c r="O2" s="5" t="s">
        <v>21</v>
      </c>
      <c r="P2" s="5" t="s">
        <v>22</v>
      </c>
      <c r="Q2" s="5" t="s">
        <v>23</v>
      </c>
      <c r="R2" s="5" t="s">
        <v>24</v>
      </c>
      <c r="S2" s="5" t="s">
        <v>25</v>
      </c>
      <c r="T2" s="5" t="s">
        <v>26</v>
      </c>
      <c r="U2" s="5" t="s">
        <v>27</v>
      </c>
      <c r="V2" s="5" t="s">
        <v>28</v>
      </c>
      <c r="W2" s="5" t="s">
        <v>29</v>
      </c>
      <c r="X2" s="5" t="s">
        <v>30</v>
      </c>
      <c r="Y2" s="5" t="s">
        <v>31</v>
      </c>
      <c r="Z2" s="5" t="s">
        <v>32</v>
      </c>
      <c r="AA2" s="5" t="s">
        <v>33</v>
      </c>
      <c r="AB2" s="5" t="s">
        <v>34</v>
      </c>
      <c r="AC2" s="5" t="s">
        <v>35</v>
      </c>
      <c r="AD2" s="5" t="s">
        <v>36</v>
      </c>
      <c r="AE2" s="5" t="s">
        <v>37</v>
      </c>
      <c r="AF2" s="5" t="s">
        <v>38</v>
      </c>
      <c r="AG2" s="5" t="s">
        <v>39</v>
      </c>
      <c r="AH2" s="5" t="s">
        <v>40</v>
      </c>
      <c r="AI2" s="5" t="s">
        <v>41</v>
      </c>
      <c r="AJ2" s="5" t="s">
        <v>42</v>
      </c>
      <c r="AK2" s="5" t="s">
        <v>43</v>
      </c>
      <c r="AL2" s="5" t="s">
        <v>44</v>
      </c>
      <c r="AM2" s="5" t="s">
        <v>45</v>
      </c>
      <c r="AN2" s="5" t="s">
        <v>46</v>
      </c>
      <c r="AO2" s="5" t="s">
        <v>47</v>
      </c>
      <c r="AP2" s="5" t="s">
        <v>48</v>
      </c>
      <c r="AQ2" s="5" t="s">
        <v>49</v>
      </c>
      <c r="AR2" s="5" t="s">
        <v>50</v>
      </c>
      <c r="AS2" s="5" t="s">
        <v>51</v>
      </c>
      <c r="AT2" s="5" t="s">
        <v>52</v>
      </c>
      <c r="AU2" s="5" t="s">
        <v>53</v>
      </c>
    </row>
    <row r="3" spans="1:47" s="2" customFormat="1">
      <c r="A3" s="20" t="s">
        <v>1</v>
      </c>
      <c r="B3" s="2">
        <v>364</v>
      </c>
      <c r="C3" s="2">
        <v>596</v>
      </c>
      <c r="D3" s="2">
        <v>620</v>
      </c>
      <c r="E3" s="2">
        <v>640</v>
      </c>
      <c r="F3" s="2">
        <v>660</v>
      </c>
      <c r="G3" s="2">
        <v>680</v>
      </c>
      <c r="H3" s="2">
        <v>700</v>
      </c>
      <c r="I3" s="2">
        <v>720</v>
      </c>
      <c r="J3" s="2">
        <v>740</v>
      </c>
      <c r="K3" s="2">
        <v>760</v>
      </c>
      <c r="L3" s="2">
        <v>780</v>
      </c>
      <c r="M3" s="2">
        <v>800</v>
      </c>
      <c r="N3" s="2">
        <v>820</v>
      </c>
      <c r="O3" s="2">
        <v>840</v>
      </c>
      <c r="P3" s="2">
        <v>860</v>
      </c>
      <c r="Q3" s="2">
        <v>880</v>
      </c>
      <c r="R3" s="2">
        <v>900</v>
      </c>
      <c r="S3" s="2">
        <v>920</v>
      </c>
      <c r="T3" s="2">
        <v>940</v>
      </c>
      <c r="U3" s="2">
        <v>960</v>
      </c>
      <c r="V3" s="2">
        <v>980</v>
      </c>
      <c r="W3" s="2">
        <v>1000</v>
      </c>
      <c r="X3" s="2">
        <v>1020</v>
      </c>
      <c r="Y3" s="2">
        <v>1040</v>
      </c>
      <c r="Z3" s="2">
        <v>1060</v>
      </c>
      <c r="AA3" s="2">
        <v>1080</v>
      </c>
      <c r="AB3" s="2">
        <v>1100</v>
      </c>
      <c r="AC3" s="2">
        <v>1120</v>
      </c>
      <c r="AD3" s="2">
        <v>1140</v>
      </c>
      <c r="AE3" s="2">
        <v>1160</v>
      </c>
      <c r="AF3" s="2">
        <v>1180</v>
      </c>
      <c r="AG3" s="2">
        <v>1200</v>
      </c>
      <c r="AH3" s="2">
        <v>1220</v>
      </c>
      <c r="AI3" s="2">
        <v>1240</v>
      </c>
      <c r="AJ3" s="2">
        <v>1260</v>
      </c>
      <c r="AK3" s="2">
        <v>1280</v>
      </c>
      <c r="AL3" s="2">
        <v>1300</v>
      </c>
      <c r="AM3" s="2">
        <v>1320</v>
      </c>
      <c r="AN3" s="2">
        <v>1340</v>
      </c>
      <c r="AO3" s="2">
        <v>1360</v>
      </c>
      <c r="AP3" s="2">
        <v>1380</v>
      </c>
      <c r="AQ3" s="2">
        <v>1400</v>
      </c>
      <c r="AR3" s="2">
        <v>1420</v>
      </c>
      <c r="AS3" s="2">
        <v>1440</v>
      </c>
      <c r="AT3" s="2">
        <v>1460</v>
      </c>
      <c r="AU3" s="2">
        <v>1480</v>
      </c>
    </row>
    <row r="4" spans="1:47" s="2" customFormat="1">
      <c r="A4" s="20" t="s">
        <v>2</v>
      </c>
      <c r="B4" s="2">
        <v>311.98</v>
      </c>
      <c r="C4" s="2">
        <v>596</v>
      </c>
      <c r="D4" s="2">
        <v>620</v>
      </c>
      <c r="E4" s="2">
        <v>640</v>
      </c>
      <c r="F4" s="2">
        <v>660</v>
      </c>
      <c r="G4" s="2">
        <v>680</v>
      </c>
      <c r="H4" s="2">
        <v>700</v>
      </c>
      <c r="I4" s="2">
        <v>720</v>
      </c>
      <c r="J4" s="2">
        <v>740</v>
      </c>
      <c r="K4" s="2">
        <v>760</v>
      </c>
      <c r="L4" s="2">
        <v>780</v>
      </c>
      <c r="M4" s="2">
        <v>800</v>
      </c>
      <c r="N4" s="2">
        <v>820</v>
      </c>
      <c r="O4" s="2">
        <v>840</v>
      </c>
      <c r="P4" s="2">
        <v>860</v>
      </c>
      <c r="Q4" s="2">
        <v>880</v>
      </c>
      <c r="R4" s="2">
        <v>900</v>
      </c>
      <c r="S4" s="2">
        <v>920</v>
      </c>
      <c r="T4" s="2">
        <v>940</v>
      </c>
      <c r="U4" s="2">
        <v>960</v>
      </c>
      <c r="V4" s="2">
        <v>980</v>
      </c>
      <c r="W4" s="2">
        <v>1000</v>
      </c>
      <c r="X4" s="2">
        <v>1020</v>
      </c>
      <c r="Y4" s="2">
        <v>1040</v>
      </c>
      <c r="Z4" s="2">
        <v>1060</v>
      </c>
      <c r="AA4" s="2">
        <v>1080</v>
      </c>
      <c r="AB4" s="2">
        <v>1100</v>
      </c>
      <c r="AC4" s="2">
        <v>1120</v>
      </c>
    </row>
    <row r="5" spans="1:47" s="2" customFormat="1">
      <c r="A5" s="20" t="s">
        <v>3</v>
      </c>
      <c r="B5" s="2">
        <v>364</v>
      </c>
      <c r="C5" s="2">
        <v>564</v>
      </c>
      <c r="D5" s="2">
        <v>588</v>
      </c>
      <c r="E5" s="2">
        <v>608</v>
      </c>
      <c r="F5" s="2">
        <v>628</v>
      </c>
      <c r="G5" s="2">
        <v>648</v>
      </c>
      <c r="H5" s="2">
        <v>668</v>
      </c>
      <c r="I5" s="2">
        <v>688</v>
      </c>
      <c r="J5" s="2">
        <v>708</v>
      </c>
      <c r="K5" s="2">
        <v>728</v>
      </c>
      <c r="L5" s="2">
        <v>748</v>
      </c>
      <c r="M5" s="2">
        <v>768</v>
      </c>
      <c r="N5" s="2">
        <v>788</v>
      </c>
      <c r="O5" s="2">
        <v>808</v>
      </c>
      <c r="P5" s="2">
        <v>828</v>
      </c>
      <c r="Q5" s="2">
        <v>848</v>
      </c>
      <c r="R5" s="2">
        <v>868</v>
      </c>
      <c r="S5" s="2">
        <v>888</v>
      </c>
      <c r="T5" s="2">
        <v>904</v>
      </c>
      <c r="U5" s="2">
        <v>924</v>
      </c>
      <c r="V5" s="2">
        <v>944</v>
      </c>
      <c r="W5" s="2">
        <v>964</v>
      </c>
      <c r="X5" s="2">
        <v>984</v>
      </c>
      <c r="Y5" s="2">
        <v>1004</v>
      </c>
      <c r="Z5" s="2">
        <v>1024</v>
      </c>
      <c r="AA5" s="2">
        <v>1044</v>
      </c>
      <c r="AB5" s="2">
        <v>1064</v>
      </c>
      <c r="AC5" s="2">
        <v>1084</v>
      </c>
    </row>
    <row r="6" spans="1:47">
      <c r="A6" s="7"/>
    </row>
    <row r="7" spans="1:47">
      <c r="A7" s="20" t="s">
        <v>76</v>
      </c>
    </row>
    <row r="8" spans="1:47">
      <c r="A8" s="7"/>
      <c r="B8" s="23" t="s">
        <v>74</v>
      </c>
      <c r="C8" s="23" t="s">
        <v>75</v>
      </c>
      <c r="D8" s="23" t="s">
        <v>77</v>
      </c>
      <c r="E8" s="24" t="s">
        <v>73</v>
      </c>
      <c r="F8" s="23" t="s">
        <v>78</v>
      </c>
      <c r="G8" s="23" t="s">
        <v>79</v>
      </c>
      <c r="H8" s="23" t="s">
        <v>80</v>
      </c>
      <c r="I8" s="23" t="s">
        <v>81</v>
      </c>
      <c r="J8" s="23" t="s">
        <v>82</v>
      </c>
      <c r="K8" s="23" t="s">
        <v>83</v>
      </c>
      <c r="L8" s="23" t="s">
        <v>84</v>
      </c>
      <c r="M8" s="23" t="s">
        <v>85</v>
      </c>
      <c r="N8" s="23" t="s">
        <v>103</v>
      </c>
      <c r="O8" s="23" t="s">
        <v>104</v>
      </c>
      <c r="P8" s="23" t="s">
        <v>86</v>
      </c>
      <c r="Q8" s="23" t="s">
        <v>87</v>
      </c>
      <c r="R8" s="23" t="s">
        <v>88</v>
      </c>
      <c r="S8" s="23" t="s">
        <v>89</v>
      </c>
      <c r="T8" s="23" t="s">
        <v>90</v>
      </c>
      <c r="U8" s="23" t="s">
        <v>91</v>
      </c>
      <c r="V8" s="23" t="s">
        <v>92</v>
      </c>
      <c r="W8" s="23" t="s">
        <v>93</v>
      </c>
      <c r="X8" s="23" t="s">
        <v>94</v>
      </c>
      <c r="Y8" s="23" t="s">
        <v>95</v>
      </c>
      <c r="Z8" s="23" t="s">
        <v>96</v>
      </c>
      <c r="AA8" s="23" t="s">
        <v>98</v>
      </c>
      <c r="AB8" s="23" t="s">
        <v>97</v>
      </c>
      <c r="AC8" s="23" t="s">
        <v>99</v>
      </c>
      <c r="AD8" s="23" t="s">
        <v>100</v>
      </c>
      <c r="AE8" s="18"/>
      <c r="AF8" s="18"/>
    </row>
    <row r="9" spans="1:47">
      <c r="A9" s="7" t="s">
        <v>70</v>
      </c>
      <c r="B9" s="25">
        <f>R3-Q3</f>
        <v>20</v>
      </c>
      <c r="C9" s="25">
        <f t="shared" ref="C9:AD11" si="0">S3-R3</f>
        <v>20</v>
      </c>
      <c r="D9" s="25">
        <f t="shared" si="0"/>
        <v>20</v>
      </c>
      <c r="E9" s="25">
        <f t="shared" si="0"/>
        <v>20</v>
      </c>
      <c r="F9" s="25">
        <f t="shared" si="0"/>
        <v>20</v>
      </c>
      <c r="G9" s="25">
        <f t="shared" si="0"/>
        <v>20</v>
      </c>
      <c r="H9" s="25">
        <f t="shared" si="0"/>
        <v>20</v>
      </c>
      <c r="I9" s="25">
        <f t="shared" si="0"/>
        <v>20</v>
      </c>
      <c r="J9" s="25">
        <f t="shared" si="0"/>
        <v>20</v>
      </c>
      <c r="K9" s="25">
        <f t="shared" si="0"/>
        <v>20</v>
      </c>
      <c r="L9" s="25">
        <f t="shared" si="0"/>
        <v>20</v>
      </c>
      <c r="M9" s="25">
        <f t="shared" si="0"/>
        <v>20</v>
      </c>
      <c r="N9" s="25">
        <f t="shared" si="0"/>
        <v>20</v>
      </c>
      <c r="O9" s="25">
        <f t="shared" si="0"/>
        <v>20</v>
      </c>
      <c r="P9" s="25">
        <f t="shared" si="0"/>
        <v>20</v>
      </c>
      <c r="Q9" s="25">
        <f t="shared" si="0"/>
        <v>20</v>
      </c>
      <c r="R9" s="25">
        <f t="shared" si="0"/>
        <v>20</v>
      </c>
      <c r="S9" s="25">
        <f t="shared" si="0"/>
        <v>20</v>
      </c>
      <c r="T9" s="25">
        <f t="shared" si="0"/>
        <v>20</v>
      </c>
      <c r="U9" s="25">
        <f t="shared" si="0"/>
        <v>20</v>
      </c>
      <c r="V9" s="25">
        <f t="shared" si="0"/>
        <v>20</v>
      </c>
      <c r="W9" s="25">
        <f t="shared" si="0"/>
        <v>20</v>
      </c>
      <c r="X9" s="25">
        <f t="shared" si="0"/>
        <v>20</v>
      </c>
      <c r="Y9" s="25">
        <f t="shared" si="0"/>
        <v>20</v>
      </c>
      <c r="Z9" s="25">
        <f t="shared" si="0"/>
        <v>20</v>
      </c>
      <c r="AA9" s="25">
        <f t="shared" si="0"/>
        <v>20</v>
      </c>
      <c r="AB9" s="25">
        <f t="shared" si="0"/>
        <v>20</v>
      </c>
      <c r="AC9" s="25">
        <f t="shared" si="0"/>
        <v>20</v>
      </c>
      <c r="AD9" s="25">
        <f t="shared" si="0"/>
        <v>20</v>
      </c>
      <c r="AE9" s="2"/>
      <c r="AF9" s="2"/>
    </row>
    <row r="10" spans="1:47">
      <c r="A10" s="7" t="s">
        <v>71</v>
      </c>
      <c r="B10" s="2">
        <f t="shared" ref="B10:B11" si="1">R4-Q4</f>
        <v>20</v>
      </c>
      <c r="C10" s="2">
        <f t="shared" si="0"/>
        <v>20</v>
      </c>
      <c r="D10" s="2">
        <f t="shared" si="0"/>
        <v>20</v>
      </c>
      <c r="E10" s="2">
        <f t="shared" si="0"/>
        <v>20</v>
      </c>
      <c r="F10" s="2">
        <f t="shared" si="0"/>
        <v>20</v>
      </c>
      <c r="G10" s="2">
        <f t="shared" si="0"/>
        <v>20</v>
      </c>
      <c r="H10" s="2">
        <f t="shared" si="0"/>
        <v>20</v>
      </c>
      <c r="I10" s="2">
        <f t="shared" si="0"/>
        <v>20</v>
      </c>
      <c r="J10" s="2">
        <f t="shared" si="0"/>
        <v>20</v>
      </c>
      <c r="K10" s="2">
        <f t="shared" si="0"/>
        <v>20</v>
      </c>
      <c r="L10" s="2">
        <f t="shared" si="0"/>
        <v>20</v>
      </c>
      <c r="M10" s="2">
        <f t="shared" si="0"/>
        <v>20</v>
      </c>
      <c r="N10" s="2"/>
      <c r="O10" s="2"/>
      <c r="P10" s="2"/>
      <c r="Q10" s="2"/>
      <c r="R10" s="2"/>
      <c r="S10" s="2"/>
      <c r="T10" s="2"/>
      <c r="U10" s="2"/>
      <c r="V10" s="2"/>
      <c r="W10" s="2"/>
      <c r="X10" s="2"/>
      <c r="Y10" s="2"/>
      <c r="Z10" s="2"/>
      <c r="AA10" s="2"/>
      <c r="AB10" s="2"/>
      <c r="AC10" s="2"/>
      <c r="AD10" s="2"/>
      <c r="AE10" s="2"/>
      <c r="AF10" s="2"/>
    </row>
    <row r="11" spans="1:47">
      <c r="A11" s="7" t="s">
        <v>72</v>
      </c>
      <c r="B11" s="2">
        <f t="shared" si="1"/>
        <v>20</v>
      </c>
      <c r="C11" s="2">
        <f t="shared" si="0"/>
        <v>20</v>
      </c>
      <c r="D11" s="2">
        <f t="shared" si="0"/>
        <v>16</v>
      </c>
      <c r="E11" s="2">
        <f t="shared" si="0"/>
        <v>20</v>
      </c>
      <c r="F11" s="2">
        <f t="shared" si="0"/>
        <v>20</v>
      </c>
      <c r="G11" s="2">
        <f t="shared" si="0"/>
        <v>20</v>
      </c>
      <c r="H11" s="2">
        <f t="shared" si="0"/>
        <v>20</v>
      </c>
      <c r="I11" s="2">
        <f t="shared" si="0"/>
        <v>20</v>
      </c>
      <c r="J11" s="2">
        <f t="shared" si="0"/>
        <v>20</v>
      </c>
      <c r="K11" s="2">
        <f t="shared" si="0"/>
        <v>20</v>
      </c>
      <c r="L11" s="2">
        <f t="shared" si="0"/>
        <v>20</v>
      </c>
      <c r="M11" s="2">
        <f t="shared" si="0"/>
        <v>20</v>
      </c>
      <c r="N11" s="2"/>
      <c r="O11" s="2"/>
      <c r="P11" s="2"/>
      <c r="Q11" s="2"/>
      <c r="R11" s="2"/>
      <c r="S11" s="2"/>
      <c r="T11" s="2"/>
      <c r="U11" s="2"/>
      <c r="V11" s="2"/>
      <c r="W11" s="2"/>
      <c r="X11" s="2"/>
      <c r="Y11" s="2"/>
      <c r="Z11" s="2"/>
      <c r="AA11" s="2"/>
      <c r="AB11" s="2"/>
      <c r="AC11" s="2"/>
      <c r="AD11" s="2"/>
      <c r="AE11" s="2"/>
      <c r="AF11" s="2"/>
    </row>
    <row r="12" spans="1:47">
      <c r="A12" s="7"/>
    </row>
    <row r="13" spans="1:47">
      <c r="A13" s="7" t="s">
        <v>57</v>
      </c>
      <c r="B13" s="2">
        <f>B4-B5</f>
        <v>-52.019999999999982</v>
      </c>
      <c r="C13" s="2">
        <f t="shared" ref="C13:AC13" si="2">C4-C5</f>
        <v>32</v>
      </c>
      <c r="D13" s="2">
        <f t="shared" si="2"/>
        <v>32</v>
      </c>
      <c r="E13" s="2">
        <f t="shared" si="2"/>
        <v>32</v>
      </c>
      <c r="F13" s="2">
        <f t="shared" si="2"/>
        <v>32</v>
      </c>
      <c r="G13" s="2">
        <f t="shared" si="2"/>
        <v>32</v>
      </c>
      <c r="H13" s="2">
        <f t="shared" si="2"/>
        <v>32</v>
      </c>
      <c r="I13" s="2">
        <f t="shared" si="2"/>
        <v>32</v>
      </c>
      <c r="J13" s="2">
        <f t="shared" si="2"/>
        <v>32</v>
      </c>
      <c r="K13" s="2">
        <f t="shared" si="2"/>
        <v>32</v>
      </c>
      <c r="L13" s="2">
        <f t="shared" si="2"/>
        <v>32</v>
      </c>
      <c r="M13" s="2">
        <f t="shared" si="2"/>
        <v>32</v>
      </c>
      <c r="N13" s="2">
        <f t="shared" si="2"/>
        <v>32</v>
      </c>
      <c r="O13" s="2">
        <f t="shared" si="2"/>
        <v>32</v>
      </c>
      <c r="P13" s="2">
        <f t="shared" si="2"/>
        <v>32</v>
      </c>
      <c r="Q13" s="2">
        <f t="shared" si="2"/>
        <v>32</v>
      </c>
      <c r="R13" s="2">
        <f t="shared" si="2"/>
        <v>32</v>
      </c>
      <c r="S13" s="2">
        <f t="shared" si="2"/>
        <v>32</v>
      </c>
      <c r="T13" s="2">
        <f t="shared" si="2"/>
        <v>36</v>
      </c>
      <c r="U13" s="2">
        <f t="shared" si="2"/>
        <v>36</v>
      </c>
      <c r="V13" s="2">
        <f t="shared" si="2"/>
        <v>36</v>
      </c>
      <c r="W13" s="2">
        <f t="shared" si="2"/>
        <v>36</v>
      </c>
      <c r="X13" s="2">
        <f t="shared" si="2"/>
        <v>36</v>
      </c>
      <c r="Y13" s="2">
        <f t="shared" si="2"/>
        <v>36</v>
      </c>
      <c r="Z13" s="2">
        <f t="shared" si="2"/>
        <v>36</v>
      </c>
      <c r="AA13" s="2">
        <f t="shared" si="2"/>
        <v>36</v>
      </c>
      <c r="AB13" s="2">
        <f t="shared" si="2"/>
        <v>36</v>
      </c>
      <c r="AC13" s="2">
        <f t="shared" si="2"/>
        <v>36</v>
      </c>
    </row>
    <row r="14" spans="1:47">
      <c r="A14" s="1" t="s">
        <v>58</v>
      </c>
      <c r="B14" s="2">
        <f>-B4-B3</f>
        <v>-675.98</v>
      </c>
      <c r="C14" s="2">
        <f t="shared" ref="C14:AC14" si="3">-C4-C3</f>
        <v>-1192</v>
      </c>
      <c r="D14" s="2">
        <f t="shared" si="3"/>
        <v>-1240</v>
      </c>
      <c r="E14" s="2">
        <f t="shared" si="3"/>
        <v>-1280</v>
      </c>
      <c r="F14" s="2">
        <f t="shared" si="3"/>
        <v>-1320</v>
      </c>
      <c r="G14" s="2">
        <f t="shared" si="3"/>
        <v>-1360</v>
      </c>
      <c r="H14" s="2">
        <f t="shared" si="3"/>
        <v>-1400</v>
      </c>
      <c r="I14" s="2">
        <f t="shared" si="3"/>
        <v>-1440</v>
      </c>
      <c r="J14" s="2">
        <f t="shared" si="3"/>
        <v>-1480</v>
      </c>
      <c r="K14" s="2">
        <f t="shared" si="3"/>
        <v>-1520</v>
      </c>
      <c r="L14" s="2">
        <f t="shared" si="3"/>
        <v>-1560</v>
      </c>
      <c r="M14" s="2">
        <f t="shared" si="3"/>
        <v>-1600</v>
      </c>
      <c r="N14" s="2">
        <f t="shared" si="3"/>
        <v>-1640</v>
      </c>
      <c r="O14" s="2">
        <f t="shared" si="3"/>
        <v>-1680</v>
      </c>
      <c r="P14" s="2">
        <f t="shared" si="3"/>
        <v>-1720</v>
      </c>
      <c r="Q14" s="2">
        <f t="shared" si="3"/>
        <v>-1760</v>
      </c>
      <c r="R14" s="2">
        <f t="shared" si="3"/>
        <v>-1800</v>
      </c>
      <c r="S14" s="2">
        <f t="shared" si="3"/>
        <v>-1840</v>
      </c>
      <c r="T14" s="2">
        <f t="shared" si="3"/>
        <v>-1880</v>
      </c>
      <c r="U14" s="2">
        <f t="shared" si="3"/>
        <v>-1920</v>
      </c>
      <c r="V14" s="2">
        <f t="shared" si="3"/>
        <v>-1960</v>
      </c>
      <c r="W14" s="2">
        <f t="shared" si="3"/>
        <v>-2000</v>
      </c>
      <c r="X14" s="2">
        <f t="shared" si="3"/>
        <v>-2040</v>
      </c>
      <c r="Y14" s="2">
        <f t="shared" si="3"/>
        <v>-2080</v>
      </c>
      <c r="Z14" s="2">
        <f t="shared" si="3"/>
        <v>-2120</v>
      </c>
      <c r="AA14" s="2">
        <f t="shared" si="3"/>
        <v>-2160</v>
      </c>
      <c r="AB14" s="2">
        <f t="shared" si="3"/>
        <v>-2200</v>
      </c>
      <c r="AC14" s="2">
        <f t="shared" si="3"/>
        <v>-2240</v>
      </c>
    </row>
    <row r="59" spans="1:47" s="4" customFormat="1">
      <c r="A59" s="4" t="s">
        <v>56</v>
      </c>
      <c r="B59" s="5" t="s">
        <v>8</v>
      </c>
      <c r="C59" s="5" t="s">
        <v>9</v>
      </c>
      <c r="D59" s="5" t="s">
        <v>10</v>
      </c>
      <c r="E59" s="5" t="s">
        <v>11</v>
      </c>
      <c r="F59" s="5" t="s">
        <v>12</v>
      </c>
      <c r="G59" s="5" t="s">
        <v>13</v>
      </c>
      <c r="H59" s="5" t="s">
        <v>14</v>
      </c>
      <c r="I59" s="5" t="s">
        <v>15</v>
      </c>
      <c r="J59" s="5" t="s">
        <v>16</v>
      </c>
      <c r="K59" s="5" t="s">
        <v>17</v>
      </c>
      <c r="L59" s="5" t="s">
        <v>18</v>
      </c>
      <c r="M59" s="5" t="s">
        <v>19</v>
      </c>
      <c r="N59" s="5" t="s">
        <v>20</v>
      </c>
      <c r="O59" s="5" t="s">
        <v>21</v>
      </c>
      <c r="P59" s="5" t="s">
        <v>22</v>
      </c>
      <c r="Q59" s="5" t="s">
        <v>23</v>
      </c>
      <c r="R59" s="5" t="s">
        <v>24</v>
      </c>
      <c r="S59" s="5" t="s">
        <v>25</v>
      </c>
      <c r="T59" s="5" t="s">
        <v>26</v>
      </c>
      <c r="U59" s="5" t="s">
        <v>27</v>
      </c>
      <c r="V59" s="5" t="s">
        <v>28</v>
      </c>
      <c r="W59" s="5" t="s">
        <v>29</v>
      </c>
      <c r="X59" s="5" t="s">
        <v>30</v>
      </c>
      <c r="Y59" s="5" t="s">
        <v>31</v>
      </c>
      <c r="Z59" s="5" t="s">
        <v>32</v>
      </c>
      <c r="AA59" s="5" t="s">
        <v>33</v>
      </c>
      <c r="AB59" s="5" t="s">
        <v>34</v>
      </c>
      <c r="AC59" s="5" t="s">
        <v>35</v>
      </c>
      <c r="AD59" s="5" t="s">
        <v>36</v>
      </c>
      <c r="AE59" s="5" t="s">
        <v>37</v>
      </c>
      <c r="AF59" s="5" t="s">
        <v>38</v>
      </c>
      <c r="AG59" s="5" t="s">
        <v>39</v>
      </c>
      <c r="AH59" s="5" t="s">
        <v>40</v>
      </c>
      <c r="AI59" s="5" t="s">
        <v>41</v>
      </c>
      <c r="AJ59" s="5" t="s">
        <v>42</v>
      </c>
      <c r="AK59" s="5" t="s">
        <v>43</v>
      </c>
      <c r="AL59" s="5" t="s">
        <v>44</v>
      </c>
      <c r="AM59" s="5" t="s">
        <v>45</v>
      </c>
      <c r="AN59" s="5" t="s">
        <v>46</v>
      </c>
      <c r="AO59" s="5" t="s">
        <v>47</v>
      </c>
      <c r="AP59" s="5" t="s">
        <v>48</v>
      </c>
      <c r="AQ59" s="5" t="s">
        <v>49</v>
      </c>
      <c r="AR59" s="5" t="s">
        <v>50</v>
      </c>
      <c r="AS59" s="5" t="s">
        <v>51</v>
      </c>
      <c r="AT59" s="5" t="s">
        <v>52</v>
      </c>
      <c r="AU59" s="5" t="s">
        <v>53</v>
      </c>
    </row>
    <row r="60" spans="1:47">
      <c r="A60" s="20" t="s">
        <v>59</v>
      </c>
      <c r="B60" s="2">
        <f>B4/B3</f>
        <v>0.85708791208791213</v>
      </c>
      <c r="C60" s="2">
        <f t="shared" ref="C60:AC60" si="4">C4/C3</f>
        <v>1</v>
      </c>
      <c r="D60" s="2">
        <f t="shared" si="4"/>
        <v>1</v>
      </c>
      <c r="E60" s="2">
        <f t="shared" si="4"/>
        <v>1</v>
      </c>
      <c r="F60" s="2">
        <f t="shared" si="4"/>
        <v>1</v>
      </c>
      <c r="G60" s="2">
        <f t="shared" si="4"/>
        <v>1</v>
      </c>
      <c r="H60" s="2">
        <f t="shared" si="4"/>
        <v>1</v>
      </c>
      <c r="I60" s="2">
        <f t="shared" si="4"/>
        <v>1</v>
      </c>
      <c r="J60" s="2">
        <f t="shared" si="4"/>
        <v>1</v>
      </c>
      <c r="K60" s="2">
        <f t="shared" si="4"/>
        <v>1</v>
      </c>
      <c r="L60" s="2">
        <f t="shared" si="4"/>
        <v>1</v>
      </c>
      <c r="M60" s="2">
        <f t="shared" si="4"/>
        <v>1</v>
      </c>
      <c r="N60" s="2">
        <f t="shared" si="4"/>
        <v>1</v>
      </c>
      <c r="O60" s="2">
        <f t="shared" si="4"/>
        <v>1</v>
      </c>
      <c r="P60" s="2">
        <f t="shared" si="4"/>
        <v>1</v>
      </c>
      <c r="Q60" s="2">
        <f t="shared" si="4"/>
        <v>1</v>
      </c>
      <c r="R60" s="2">
        <f t="shared" si="4"/>
        <v>1</v>
      </c>
      <c r="S60" s="2">
        <f t="shared" si="4"/>
        <v>1</v>
      </c>
      <c r="T60" s="2">
        <f t="shared" si="4"/>
        <v>1</v>
      </c>
      <c r="U60" s="2">
        <f t="shared" si="4"/>
        <v>1</v>
      </c>
      <c r="V60" s="2">
        <f t="shared" si="4"/>
        <v>1</v>
      </c>
      <c r="W60" s="2">
        <f t="shared" si="4"/>
        <v>1</v>
      </c>
      <c r="X60" s="2">
        <f t="shared" si="4"/>
        <v>1</v>
      </c>
      <c r="Y60" s="2">
        <f t="shared" si="4"/>
        <v>1</v>
      </c>
      <c r="Z60" s="2">
        <f t="shared" si="4"/>
        <v>1</v>
      </c>
      <c r="AA60" s="2">
        <f t="shared" si="4"/>
        <v>1</v>
      </c>
      <c r="AB60" s="2">
        <f t="shared" si="4"/>
        <v>1</v>
      </c>
      <c r="AC60" s="2">
        <f t="shared" si="4"/>
        <v>1</v>
      </c>
    </row>
    <row r="61" spans="1:47">
      <c r="A61" s="20" t="s">
        <v>60</v>
      </c>
      <c r="B61" s="2">
        <f>B4/B5</f>
        <v>0.85708791208791213</v>
      </c>
      <c r="C61" s="2">
        <f t="shared" ref="C61:AC61" si="5">C4/C5</f>
        <v>1.0567375886524824</v>
      </c>
      <c r="D61" s="2">
        <f t="shared" si="5"/>
        <v>1.0544217687074831</v>
      </c>
      <c r="E61" s="2">
        <f t="shared" si="5"/>
        <v>1.0526315789473684</v>
      </c>
      <c r="F61" s="2">
        <f t="shared" si="5"/>
        <v>1.0509554140127388</v>
      </c>
      <c r="G61" s="2">
        <f t="shared" si="5"/>
        <v>1.0493827160493827</v>
      </c>
      <c r="H61" s="2">
        <f t="shared" si="5"/>
        <v>1.0479041916167664</v>
      </c>
      <c r="I61" s="2">
        <f t="shared" si="5"/>
        <v>1.0465116279069768</v>
      </c>
      <c r="J61" s="2">
        <f t="shared" si="5"/>
        <v>1.0451977401129944</v>
      </c>
      <c r="K61" s="2">
        <f t="shared" si="5"/>
        <v>1.043956043956044</v>
      </c>
      <c r="L61" s="2">
        <f t="shared" si="5"/>
        <v>1.0427807486631016</v>
      </c>
      <c r="M61" s="2">
        <f t="shared" si="5"/>
        <v>1.0416666666666667</v>
      </c>
      <c r="N61" s="2">
        <f t="shared" si="5"/>
        <v>1.0406091370558375</v>
      </c>
      <c r="O61" s="2">
        <f t="shared" si="5"/>
        <v>1.0396039603960396</v>
      </c>
      <c r="P61" s="2">
        <f t="shared" si="5"/>
        <v>1.038647342995169</v>
      </c>
      <c r="Q61" s="2">
        <f t="shared" si="5"/>
        <v>1.0377358490566038</v>
      </c>
      <c r="R61" s="2">
        <f t="shared" si="5"/>
        <v>1.0368663594470047</v>
      </c>
      <c r="S61" s="2">
        <f t="shared" si="5"/>
        <v>1.0360360360360361</v>
      </c>
      <c r="T61" s="2">
        <f t="shared" si="5"/>
        <v>1.0398230088495575</v>
      </c>
      <c r="U61" s="2">
        <f t="shared" si="5"/>
        <v>1.0389610389610389</v>
      </c>
      <c r="V61" s="2">
        <f t="shared" si="5"/>
        <v>1.0381355932203389</v>
      </c>
      <c r="W61" s="2">
        <f t="shared" si="5"/>
        <v>1.0373443983402491</v>
      </c>
      <c r="X61" s="2">
        <f t="shared" si="5"/>
        <v>1.0365853658536586</v>
      </c>
      <c r="Y61" s="2">
        <f t="shared" si="5"/>
        <v>1.0358565737051793</v>
      </c>
      <c r="Z61" s="2">
        <f t="shared" si="5"/>
        <v>1.03515625</v>
      </c>
      <c r="AA61" s="2">
        <f t="shared" si="5"/>
        <v>1.0344827586206897</v>
      </c>
      <c r="AB61" s="2">
        <f t="shared" si="5"/>
        <v>1.0338345864661653</v>
      </c>
      <c r="AC61" s="2">
        <f t="shared" si="5"/>
        <v>1.033210332103321</v>
      </c>
    </row>
    <row r="63" spans="1:47" ht="25.5">
      <c r="A63" s="13" t="s">
        <v>69</v>
      </c>
    </row>
  </sheetData>
  <phoneticPr fontId="1" type="noConversion"/>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dimension ref="A1:O112"/>
  <sheetViews>
    <sheetView topLeftCell="A55" workbookViewId="0">
      <selection activeCell="H113" sqref="H113"/>
    </sheetView>
  </sheetViews>
  <sheetFormatPr defaultRowHeight="12.75"/>
  <cols>
    <col min="1" max="1" width="7.42578125" style="6" bestFit="1" customWidth="1"/>
    <col min="2" max="4" width="9.7109375" bestFit="1" customWidth="1"/>
    <col min="5" max="5" width="8.7109375" bestFit="1" customWidth="1"/>
    <col min="6" max="8" width="9.7109375" bestFit="1" customWidth="1"/>
    <col min="9" max="9" width="8.7109375" bestFit="1" customWidth="1"/>
    <col min="10" max="12" width="9.7109375" bestFit="1" customWidth="1"/>
    <col min="15" max="15" width="9.7109375" bestFit="1" customWidth="1"/>
  </cols>
  <sheetData>
    <row r="1" spans="1:15">
      <c r="A1" s="1" t="s">
        <v>5</v>
      </c>
    </row>
    <row r="2" spans="1:15" s="7" customFormat="1">
      <c r="A2" s="7" t="s">
        <v>56</v>
      </c>
      <c r="B2" s="8" t="s">
        <v>10</v>
      </c>
      <c r="C2" s="8" t="s">
        <v>11</v>
      </c>
      <c r="D2" s="8" t="s">
        <v>12</v>
      </c>
      <c r="E2" s="8" t="s">
        <v>13</v>
      </c>
      <c r="F2" s="8" t="s">
        <v>14</v>
      </c>
      <c r="G2" s="8" t="s">
        <v>15</v>
      </c>
      <c r="H2" s="8" t="s">
        <v>16</v>
      </c>
      <c r="I2" s="8" t="s">
        <v>17</v>
      </c>
      <c r="J2" s="8" t="s">
        <v>18</v>
      </c>
      <c r="K2" s="8" t="s">
        <v>19</v>
      </c>
      <c r="L2" s="8" t="s">
        <v>20</v>
      </c>
      <c r="M2" s="8" t="s">
        <v>21</v>
      </c>
      <c r="N2" s="8" t="s">
        <v>22</v>
      </c>
      <c r="O2" s="8" t="s">
        <v>23</v>
      </c>
    </row>
    <row r="3" spans="1:15" s="27" customFormat="1">
      <c r="A3" s="49" t="s">
        <v>1</v>
      </c>
      <c r="B3" s="27">
        <v>136</v>
      </c>
      <c r="C3" s="27">
        <v>216</v>
      </c>
      <c r="D3" s="27">
        <v>344</v>
      </c>
      <c r="E3" s="27">
        <v>488</v>
      </c>
      <c r="F3" s="27">
        <v>664</v>
      </c>
      <c r="G3" s="27">
        <v>784</v>
      </c>
      <c r="H3" s="27">
        <v>868</v>
      </c>
      <c r="I3" s="27">
        <v>972</v>
      </c>
      <c r="J3" s="27">
        <v>1092</v>
      </c>
      <c r="K3" s="27">
        <v>1140</v>
      </c>
      <c r="L3" s="27">
        <v>1180</v>
      </c>
      <c r="M3" s="27">
        <v>1316</v>
      </c>
      <c r="N3" s="27">
        <v>1332</v>
      </c>
      <c r="O3" s="27">
        <v>1332</v>
      </c>
    </row>
    <row r="4" spans="1:15" s="2" customFormat="1">
      <c r="A4" s="20" t="s">
        <v>2</v>
      </c>
      <c r="B4" s="2">
        <v>104</v>
      </c>
      <c r="C4" s="2">
        <v>184</v>
      </c>
      <c r="D4" s="2">
        <v>312</v>
      </c>
      <c r="E4" s="2">
        <v>444.28</v>
      </c>
      <c r="F4" s="2">
        <v>568.76165999999989</v>
      </c>
      <c r="G4" s="2">
        <v>718.21832999999992</v>
      </c>
      <c r="H4" s="2">
        <v>819.87666000000002</v>
      </c>
      <c r="I4" s="2">
        <v>936</v>
      </c>
      <c r="J4" s="2">
        <v>1064.8</v>
      </c>
      <c r="K4" s="2">
        <v>1136.8</v>
      </c>
      <c r="L4" s="2">
        <v>1151.345</v>
      </c>
      <c r="M4" s="2">
        <v>1248.8</v>
      </c>
      <c r="N4" s="2">
        <v>1320.35</v>
      </c>
      <c r="O4" s="2">
        <v>1332</v>
      </c>
    </row>
    <row r="5" spans="1:15" s="27" customFormat="1">
      <c r="A5" s="49" t="s">
        <v>3</v>
      </c>
      <c r="B5" s="27">
        <v>104</v>
      </c>
      <c r="C5" s="27">
        <v>184</v>
      </c>
      <c r="D5" s="27">
        <v>312</v>
      </c>
      <c r="E5" s="27">
        <v>448</v>
      </c>
      <c r="F5" s="27">
        <v>528</v>
      </c>
      <c r="G5" s="27">
        <v>648</v>
      </c>
      <c r="H5" s="27">
        <v>776</v>
      </c>
      <c r="I5" s="27">
        <v>900</v>
      </c>
      <c r="J5" s="27">
        <v>1024</v>
      </c>
      <c r="K5" s="27">
        <v>1096</v>
      </c>
      <c r="L5" s="27">
        <v>1108</v>
      </c>
      <c r="M5" s="27">
        <v>1212</v>
      </c>
      <c r="N5" s="27">
        <v>1280</v>
      </c>
      <c r="O5" s="27">
        <v>1292</v>
      </c>
    </row>
    <row r="6" spans="1:15">
      <c r="A6" s="7"/>
    </row>
    <row r="7" spans="1:15" s="45" customFormat="1">
      <c r="A7" s="50" t="s">
        <v>57</v>
      </c>
      <c r="B7" s="46">
        <f>B4-B5</f>
        <v>0</v>
      </c>
      <c r="C7" s="46">
        <f t="shared" ref="C7:O7" si="0">C4-C5</f>
        <v>0</v>
      </c>
      <c r="D7" s="46">
        <f t="shared" si="0"/>
        <v>0</v>
      </c>
      <c r="E7" s="46">
        <f t="shared" si="0"/>
        <v>-3.7200000000000273</v>
      </c>
      <c r="F7" s="46">
        <f t="shared" si="0"/>
        <v>40.761659999999893</v>
      </c>
      <c r="G7" s="46">
        <f t="shared" si="0"/>
        <v>70.218329999999924</v>
      </c>
      <c r="H7" s="46">
        <f t="shared" si="0"/>
        <v>43.876660000000015</v>
      </c>
      <c r="I7" s="46">
        <f t="shared" si="0"/>
        <v>36</v>
      </c>
      <c r="J7" s="46">
        <f t="shared" si="0"/>
        <v>40.799999999999955</v>
      </c>
      <c r="K7" s="46">
        <f t="shared" si="0"/>
        <v>40.799999999999955</v>
      </c>
      <c r="L7" s="46">
        <f t="shared" si="0"/>
        <v>43.345000000000027</v>
      </c>
      <c r="M7" s="46">
        <f t="shared" si="0"/>
        <v>36.799999999999955</v>
      </c>
      <c r="N7" s="46">
        <f t="shared" si="0"/>
        <v>40.349999999999909</v>
      </c>
      <c r="O7" s="46">
        <f t="shared" si="0"/>
        <v>40</v>
      </c>
    </row>
    <row r="8" spans="1:15">
      <c r="A8" s="1" t="s">
        <v>58</v>
      </c>
      <c r="B8" s="2">
        <f>B4-B3</f>
        <v>-32</v>
      </c>
      <c r="C8" s="2">
        <f t="shared" ref="C8:O8" si="1">C4-C3</f>
        <v>-32</v>
      </c>
      <c r="D8" s="2">
        <f t="shared" si="1"/>
        <v>-32</v>
      </c>
      <c r="E8" s="2">
        <f t="shared" si="1"/>
        <v>-43.720000000000027</v>
      </c>
      <c r="F8" s="2">
        <f t="shared" si="1"/>
        <v>-95.238340000000107</v>
      </c>
      <c r="G8" s="2">
        <f t="shared" si="1"/>
        <v>-65.781670000000076</v>
      </c>
      <c r="H8" s="2">
        <f t="shared" si="1"/>
        <v>-48.123339999999985</v>
      </c>
      <c r="I8" s="2">
        <f t="shared" si="1"/>
        <v>-36</v>
      </c>
      <c r="J8" s="2">
        <f t="shared" si="1"/>
        <v>-27.200000000000045</v>
      </c>
      <c r="K8" s="2">
        <f t="shared" si="1"/>
        <v>-3.2000000000000455</v>
      </c>
      <c r="L8" s="2">
        <f t="shared" si="1"/>
        <v>-28.654999999999973</v>
      </c>
      <c r="M8" s="2">
        <f t="shared" si="1"/>
        <v>-67.200000000000045</v>
      </c>
      <c r="N8" s="2">
        <f t="shared" si="1"/>
        <v>-11.650000000000091</v>
      </c>
      <c r="O8" s="2">
        <f t="shared" si="1"/>
        <v>0</v>
      </c>
    </row>
    <row r="58" spans="1:15">
      <c r="B58" s="12" t="s">
        <v>10</v>
      </c>
      <c r="C58" s="12" t="s">
        <v>11</v>
      </c>
      <c r="D58" s="12" t="s">
        <v>12</v>
      </c>
      <c r="E58" s="12" t="s">
        <v>13</v>
      </c>
      <c r="F58" s="12" t="s">
        <v>14</v>
      </c>
      <c r="G58" s="12" t="s">
        <v>15</v>
      </c>
      <c r="H58" s="12" t="s">
        <v>16</v>
      </c>
      <c r="I58" s="12" t="s">
        <v>17</v>
      </c>
      <c r="J58" s="12" t="s">
        <v>18</v>
      </c>
      <c r="K58" s="12" t="s">
        <v>19</v>
      </c>
      <c r="L58" s="12" t="s">
        <v>20</v>
      </c>
      <c r="M58" s="12" t="s">
        <v>21</v>
      </c>
      <c r="N58" s="12" t="s">
        <v>22</v>
      </c>
      <c r="O58" s="12" t="s">
        <v>23</v>
      </c>
    </row>
    <row r="59" spans="1:15" s="45" customFormat="1">
      <c r="A59" s="52" t="s">
        <v>60</v>
      </c>
      <c r="B59" s="53">
        <f t="shared" ref="B59:O59" si="2">B4/B3</f>
        <v>0.76470588235294112</v>
      </c>
      <c r="C59" s="53">
        <f t="shared" si="2"/>
        <v>0.85185185185185186</v>
      </c>
      <c r="D59" s="53">
        <f t="shared" si="2"/>
        <v>0.90697674418604646</v>
      </c>
      <c r="E59" s="53">
        <f t="shared" si="2"/>
        <v>0.91040983606557369</v>
      </c>
      <c r="F59" s="53">
        <f t="shared" si="2"/>
        <v>0.85656876506024082</v>
      </c>
      <c r="G59" s="53">
        <f t="shared" si="2"/>
        <v>0.91609480867346926</v>
      </c>
      <c r="H59" s="53">
        <f t="shared" si="2"/>
        <v>0.94455836405529958</v>
      </c>
      <c r="I59" s="53">
        <f t="shared" si="2"/>
        <v>0.96296296296296291</v>
      </c>
      <c r="J59" s="53">
        <f t="shared" si="2"/>
        <v>0.97509157509157507</v>
      </c>
      <c r="K59" s="53">
        <f t="shared" si="2"/>
        <v>0.9971929824561403</v>
      </c>
      <c r="L59" s="53">
        <f t="shared" si="2"/>
        <v>0.97571610169491529</v>
      </c>
      <c r="M59" s="53">
        <f t="shared" si="2"/>
        <v>0.94893617021276588</v>
      </c>
      <c r="N59" s="53">
        <f t="shared" si="2"/>
        <v>0.99125375375375369</v>
      </c>
      <c r="O59" s="53">
        <f t="shared" si="2"/>
        <v>1</v>
      </c>
    </row>
    <row r="60" spans="1:15">
      <c r="A60" s="11" t="s">
        <v>59</v>
      </c>
      <c r="B60" s="12">
        <f t="shared" ref="B60:O60" si="3">B4/B5</f>
        <v>1</v>
      </c>
      <c r="C60" s="12">
        <f t="shared" si="3"/>
        <v>1</v>
      </c>
      <c r="D60" s="12">
        <f t="shared" si="3"/>
        <v>1</v>
      </c>
      <c r="E60" s="12">
        <f t="shared" si="3"/>
        <v>0.99169642857142848</v>
      </c>
      <c r="F60" s="12">
        <f t="shared" si="3"/>
        <v>1.0772001136363634</v>
      </c>
      <c r="G60" s="12">
        <f t="shared" si="3"/>
        <v>1.1083616203703703</v>
      </c>
      <c r="H60" s="12">
        <f t="shared" si="3"/>
        <v>1.056542087628866</v>
      </c>
      <c r="I60" s="12">
        <f t="shared" si="3"/>
        <v>1.04</v>
      </c>
      <c r="J60" s="12">
        <f t="shared" si="3"/>
        <v>1.03984375</v>
      </c>
      <c r="K60" s="12">
        <f t="shared" si="3"/>
        <v>1.0372262773722627</v>
      </c>
      <c r="L60" s="12">
        <f t="shared" si="3"/>
        <v>1.0391200361010831</v>
      </c>
      <c r="M60" s="12">
        <f t="shared" si="3"/>
        <v>1.0303630363036302</v>
      </c>
      <c r="N60" s="12">
        <f t="shared" si="3"/>
        <v>1.0315234375</v>
      </c>
      <c r="O60" s="12">
        <f t="shared" si="3"/>
        <v>1.0309597523219813</v>
      </c>
    </row>
    <row r="61" spans="1:15">
      <c r="A61" s="11"/>
    </row>
    <row r="64" spans="1:15" ht="25.5">
      <c r="A64" s="13" t="s">
        <v>64</v>
      </c>
    </row>
    <row r="112" spans="1:3">
      <c r="A112" s="6" t="s">
        <v>110</v>
      </c>
      <c r="C112" s="18" t="s">
        <v>111</v>
      </c>
    </row>
  </sheetData>
  <phoneticPr fontId="1" type="noConversion"/>
  <pageMargins left="0.75" right="0.75" top="1" bottom="1" header="0.5" footer="0.5"/>
  <pageSetup orientation="portrait" verticalDpi="0" r:id="rId1"/>
  <headerFooter alignWithMargins="0"/>
  <drawing r:id="rId2"/>
</worksheet>
</file>

<file path=xl/worksheets/sheet4.xml><?xml version="1.0" encoding="utf-8"?>
<worksheet xmlns="http://schemas.openxmlformats.org/spreadsheetml/2006/main" xmlns:r="http://schemas.openxmlformats.org/officeDocument/2006/relationships">
  <dimension ref="A1:AF114"/>
  <sheetViews>
    <sheetView topLeftCell="B43" workbookViewId="0">
      <selection activeCell="A114" sqref="A114:XFD114"/>
    </sheetView>
  </sheetViews>
  <sheetFormatPr defaultRowHeight="12.75"/>
  <cols>
    <col min="1" max="1" width="8.85546875" style="6" customWidth="1"/>
    <col min="2" max="4" width="9.7109375" bestFit="1" customWidth="1"/>
    <col min="5" max="5" width="8.7109375" bestFit="1" customWidth="1"/>
    <col min="6" max="8" width="9.7109375" bestFit="1" customWidth="1"/>
    <col min="9" max="9" width="8.7109375" bestFit="1" customWidth="1"/>
    <col min="10" max="12" width="9.7109375" bestFit="1" customWidth="1"/>
    <col min="15" max="17" width="9.7109375" bestFit="1" customWidth="1"/>
    <col min="19" max="21" width="9.7109375" bestFit="1" customWidth="1"/>
    <col min="23" max="23" width="9.7109375" bestFit="1" customWidth="1"/>
  </cols>
  <sheetData>
    <row r="1" spans="1:32">
      <c r="A1" s="1" t="s">
        <v>0</v>
      </c>
    </row>
    <row r="2" spans="1:32" s="4" customFormat="1">
      <c r="A2" s="4" t="s">
        <v>56</v>
      </c>
      <c r="B2" s="5" t="s">
        <v>10</v>
      </c>
      <c r="C2" s="5" t="s">
        <v>11</v>
      </c>
      <c r="D2" s="5" t="s">
        <v>12</v>
      </c>
      <c r="E2" s="5" t="s">
        <v>13</v>
      </c>
      <c r="F2" s="5" t="s">
        <v>14</v>
      </c>
      <c r="G2" s="5" t="s">
        <v>15</v>
      </c>
      <c r="H2" s="5" t="s">
        <v>16</v>
      </c>
      <c r="I2" s="5" t="s">
        <v>17</v>
      </c>
      <c r="J2" s="5" t="s">
        <v>18</v>
      </c>
      <c r="K2" s="5" t="s">
        <v>19</v>
      </c>
      <c r="L2" s="5" t="s">
        <v>20</v>
      </c>
      <c r="M2" s="5" t="s">
        <v>21</v>
      </c>
      <c r="N2" s="5" t="s">
        <v>22</v>
      </c>
      <c r="O2" s="5" t="s">
        <v>23</v>
      </c>
      <c r="P2" s="5" t="s">
        <v>24</v>
      </c>
      <c r="Q2" s="5" t="s">
        <v>25</v>
      </c>
      <c r="R2" s="5" t="s">
        <v>26</v>
      </c>
      <c r="S2" s="5" t="s">
        <v>27</v>
      </c>
      <c r="T2" s="5" t="s">
        <v>28</v>
      </c>
      <c r="U2" s="5" t="s">
        <v>29</v>
      </c>
      <c r="V2" s="5" t="s">
        <v>30</v>
      </c>
      <c r="W2" s="5" t="s">
        <v>31</v>
      </c>
    </row>
    <row r="3" spans="1:32" s="27" customFormat="1">
      <c r="A3" s="49" t="s">
        <v>1</v>
      </c>
      <c r="B3" s="27">
        <v>144</v>
      </c>
      <c r="C3" s="27">
        <v>346.66667000000001</v>
      </c>
      <c r="D3" s="27">
        <v>501.33337</v>
      </c>
      <c r="E3" s="27">
        <v>589.33340999999996</v>
      </c>
      <c r="F3" s="27">
        <v>613.33343000000002</v>
      </c>
      <c r="G3" s="27">
        <v>693.33349999999996</v>
      </c>
      <c r="H3" s="27">
        <v>784.00019000000009</v>
      </c>
      <c r="I3" s="27">
        <v>981.52852000000007</v>
      </c>
      <c r="J3" s="27">
        <v>1141.5285199999998</v>
      </c>
      <c r="K3" s="27">
        <v>1280.1951899999999</v>
      </c>
      <c r="L3" s="27">
        <v>1360.1951899999999</v>
      </c>
      <c r="M3" s="27">
        <v>1440.1951899999999</v>
      </c>
      <c r="N3" s="27">
        <v>1536.1951899999999</v>
      </c>
      <c r="O3" s="27">
        <v>1616.1951899999999</v>
      </c>
      <c r="P3" s="27">
        <v>1696.1951899999999</v>
      </c>
      <c r="Q3" s="27">
        <v>1856.1951899999999</v>
      </c>
      <c r="R3" s="27">
        <v>2056.1951899999999</v>
      </c>
      <c r="S3" s="27">
        <v>2256.1951899999999</v>
      </c>
      <c r="T3" s="27">
        <v>2408.1951899999999</v>
      </c>
      <c r="U3" s="27">
        <v>2434.86186</v>
      </c>
      <c r="V3" s="27">
        <v>2434.86186</v>
      </c>
      <c r="W3" s="27">
        <v>2434.86186</v>
      </c>
    </row>
    <row r="4" spans="1:32" s="2" customFormat="1">
      <c r="A4" s="20" t="s">
        <v>2</v>
      </c>
      <c r="B4" s="2">
        <v>51.553330000000003</v>
      </c>
      <c r="C4" s="2">
        <v>151.11000000000001</v>
      </c>
      <c r="D4" s="2">
        <v>224</v>
      </c>
      <c r="E4" s="2">
        <v>312</v>
      </c>
      <c r="F4" s="2">
        <v>328</v>
      </c>
      <c r="G4" s="2">
        <v>722.86185999999998</v>
      </c>
      <c r="H4" s="2">
        <v>722.86185999999998</v>
      </c>
      <c r="I4" s="2">
        <v>735.58353</v>
      </c>
      <c r="J4" s="2">
        <v>759.68019000000004</v>
      </c>
      <c r="K4" s="2">
        <v>890.86185999999998</v>
      </c>
      <c r="L4" s="2">
        <v>972.93353000000002</v>
      </c>
      <c r="M4" s="2">
        <v>1146.86186</v>
      </c>
      <c r="N4" s="2">
        <v>1272.1952000000001</v>
      </c>
      <c r="O4" s="2">
        <v>1349.52853</v>
      </c>
      <c r="P4" s="2">
        <v>1429.52853</v>
      </c>
      <c r="Q4" s="2">
        <v>1509.52853</v>
      </c>
      <c r="R4" s="2">
        <v>1589.52853</v>
      </c>
      <c r="S4" s="2">
        <v>1669.52853</v>
      </c>
      <c r="T4" s="2">
        <v>1869.52853</v>
      </c>
      <c r="U4" s="2">
        <v>2069.52853</v>
      </c>
      <c r="V4" s="2">
        <v>2245.52853</v>
      </c>
      <c r="W4" s="2">
        <v>2434.86186</v>
      </c>
    </row>
    <row r="5" spans="1:32" s="27" customFormat="1">
      <c r="A5" s="49" t="s">
        <v>3</v>
      </c>
      <c r="B5" s="27">
        <v>48</v>
      </c>
      <c r="C5" s="27">
        <v>152</v>
      </c>
      <c r="D5" s="27">
        <v>224</v>
      </c>
      <c r="E5" s="27">
        <v>312</v>
      </c>
      <c r="F5" s="27">
        <v>328</v>
      </c>
      <c r="G5" s="27">
        <v>428</v>
      </c>
      <c r="H5" s="27">
        <v>428</v>
      </c>
      <c r="I5" s="27">
        <v>460</v>
      </c>
      <c r="J5" s="27">
        <v>500</v>
      </c>
      <c r="K5" s="27">
        <v>636</v>
      </c>
      <c r="L5" s="27">
        <v>712</v>
      </c>
      <c r="M5" s="27">
        <v>876</v>
      </c>
      <c r="N5" s="27">
        <v>1004</v>
      </c>
      <c r="O5" s="27">
        <v>1080</v>
      </c>
      <c r="P5" s="27">
        <v>1160</v>
      </c>
      <c r="Q5" s="27">
        <v>1240</v>
      </c>
      <c r="R5" s="27">
        <v>1320</v>
      </c>
      <c r="S5" s="27">
        <v>1400</v>
      </c>
      <c r="T5" s="27">
        <v>1600</v>
      </c>
      <c r="U5" s="27">
        <v>1800</v>
      </c>
      <c r="V5" s="27">
        <v>1976</v>
      </c>
      <c r="W5" s="27">
        <v>2164</v>
      </c>
    </row>
    <row r="6" spans="1:32" s="2" customFormat="1">
      <c r="A6" s="20"/>
    </row>
    <row r="7" spans="1:32" s="2" customFormat="1">
      <c r="A7" s="20" t="s">
        <v>76</v>
      </c>
    </row>
    <row r="8" spans="1:32">
      <c r="A8" s="7"/>
      <c r="B8" s="18" t="s">
        <v>74</v>
      </c>
      <c r="C8" s="18" t="s">
        <v>75</v>
      </c>
      <c r="D8" s="18" t="s">
        <v>77</v>
      </c>
      <c r="E8" s="19" t="s">
        <v>73</v>
      </c>
      <c r="F8" s="18" t="s">
        <v>78</v>
      </c>
      <c r="G8" s="18" t="s">
        <v>79</v>
      </c>
      <c r="H8" s="18" t="s">
        <v>80</v>
      </c>
      <c r="I8" s="18" t="s">
        <v>81</v>
      </c>
      <c r="J8" s="18"/>
      <c r="K8" s="18"/>
      <c r="L8" s="18"/>
      <c r="M8" s="18"/>
      <c r="N8" s="18"/>
      <c r="O8" s="18"/>
      <c r="P8" s="18"/>
      <c r="Q8" s="18"/>
      <c r="R8" s="18"/>
      <c r="S8" s="18"/>
      <c r="T8" s="18"/>
      <c r="U8" s="18"/>
      <c r="V8" s="18"/>
      <c r="W8" s="18"/>
      <c r="X8" s="18"/>
      <c r="Y8" s="18"/>
      <c r="Z8" s="18"/>
      <c r="AA8" s="18"/>
      <c r="AB8" s="18"/>
      <c r="AC8" s="18"/>
      <c r="AD8" s="18"/>
      <c r="AE8" s="18"/>
      <c r="AF8" s="18"/>
    </row>
    <row r="9" spans="1:32" s="43" customFormat="1">
      <c r="A9" s="30" t="s">
        <v>70</v>
      </c>
      <c r="B9" s="27">
        <f>P3-O3</f>
        <v>80</v>
      </c>
      <c r="C9" s="27">
        <f>Q3-P3</f>
        <v>160</v>
      </c>
      <c r="D9" s="27">
        <f t="shared" ref="D9:I10" si="0">R3-Q3</f>
        <v>200</v>
      </c>
      <c r="E9" s="27">
        <f t="shared" si="0"/>
        <v>200</v>
      </c>
      <c r="F9" s="27">
        <f t="shared" si="0"/>
        <v>152</v>
      </c>
      <c r="G9" s="27">
        <f t="shared" si="0"/>
        <v>26.666670000000067</v>
      </c>
      <c r="H9" s="27">
        <f t="shared" si="0"/>
        <v>0</v>
      </c>
      <c r="I9" s="27">
        <f t="shared" si="0"/>
        <v>0</v>
      </c>
      <c r="J9" s="27"/>
      <c r="K9" s="27"/>
    </row>
    <row r="10" spans="1:32">
      <c r="A10" s="7" t="s">
        <v>71</v>
      </c>
      <c r="B10" s="2">
        <f t="shared" ref="B10" si="1">P4-O4</f>
        <v>80</v>
      </c>
      <c r="C10" s="2">
        <f t="shared" ref="C10" si="2">Q4-P4</f>
        <v>80</v>
      </c>
      <c r="D10" s="2">
        <f t="shared" si="0"/>
        <v>80</v>
      </c>
      <c r="E10" s="2">
        <f t="shared" si="0"/>
        <v>80</v>
      </c>
      <c r="F10" s="2">
        <f t="shared" si="0"/>
        <v>200</v>
      </c>
      <c r="G10" s="2">
        <f t="shared" si="0"/>
        <v>200</v>
      </c>
      <c r="H10" s="2">
        <f t="shared" si="0"/>
        <v>176</v>
      </c>
      <c r="I10" s="2">
        <f t="shared" si="0"/>
        <v>189.33332999999993</v>
      </c>
    </row>
    <row r="11" spans="1:32" s="43" customFormat="1">
      <c r="A11" s="30" t="s">
        <v>72</v>
      </c>
      <c r="B11" s="27">
        <f t="shared" ref="B11:I11" si="3">P5-O5</f>
        <v>80</v>
      </c>
      <c r="C11" s="27">
        <f t="shared" si="3"/>
        <v>80</v>
      </c>
      <c r="D11" s="27">
        <f t="shared" si="3"/>
        <v>80</v>
      </c>
      <c r="E11" s="27">
        <f t="shared" si="3"/>
        <v>80</v>
      </c>
      <c r="F11" s="27">
        <f t="shared" si="3"/>
        <v>200</v>
      </c>
      <c r="G11" s="27">
        <f t="shared" si="3"/>
        <v>200</v>
      </c>
      <c r="H11" s="27">
        <f t="shared" si="3"/>
        <v>176</v>
      </c>
      <c r="I11" s="27">
        <f t="shared" si="3"/>
        <v>188</v>
      </c>
    </row>
    <row r="12" spans="1:32">
      <c r="A12" s="7"/>
      <c r="B12" s="2"/>
      <c r="C12" s="2"/>
      <c r="D12" s="2"/>
      <c r="E12" s="2"/>
      <c r="F12" s="2"/>
      <c r="G12" s="2"/>
      <c r="H12" s="2"/>
      <c r="I12" s="2"/>
    </row>
    <row r="13" spans="1:32" s="45" customFormat="1">
      <c r="A13" s="50" t="s">
        <v>57</v>
      </c>
      <c r="B13" s="51">
        <f t="shared" ref="B13:W13" si="4">B4-B5</f>
        <v>3.5533300000000025</v>
      </c>
      <c r="C13" s="51">
        <f t="shared" si="4"/>
        <v>-0.88999999999998636</v>
      </c>
      <c r="D13" s="51">
        <f t="shared" si="4"/>
        <v>0</v>
      </c>
      <c r="E13" s="51">
        <f t="shared" si="4"/>
        <v>0</v>
      </c>
      <c r="F13" s="51">
        <f t="shared" si="4"/>
        <v>0</v>
      </c>
      <c r="G13" s="51">
        <f t="shared" si="4"/>
        <v>294.86185999999998</v>
      </c>
      <c r="H13" s="51">
        <f t="shared" si="4"/>
        <v>294.86185999999998</v>
      </c>
      <c r="I13" s="51">
        <f t="shared" si="4"/>
        <v>275.58353</v>
      </c>
      <c r="J13" s="51">
        <f t="shared" si="4"/>
        <v>259.68019000000004</v>
      </c>
      <c r="K13" s="51">
        <f t="shared" si="4"/>
        <v>254.86185999999998</v>
      </c>
      <c r="L13" s="51">
        <f t="shared" si="4"/>
        <v>260.93353000000002</v>
      </c>
      <c r="M13" s="51">
        <f t="shared" si="4"/>
        <v>270.86185999999998</v>
      </c>
      <c r="N13" s="51">
        <f t="shared" si="4"/>
        <v>268.19520000000011</v>
      </c>
      <c r="O13" s="51">
        <f t="shared" si="4"/>
        <v>269.52853000000005</v>
      </c>
      <c r="P13" s="51">
        <f t="shared" si="4"/>
        <v>269.52853000000005</v>
      </c>
      <c r="Q13" s="51">
        <f t="shared" si="4"/>
        <v>269.52853000000005</v>
      </c>
      <c r="R13" s="51">
        <f t="shared" si="4"/>
        <v>269.52853000000005</v>
      </c>
      <c r="S13" s="51">
        <f t="shared" si="4"/>
        <v>269.52853000000005</v>
      </c>
      <c r="T13" s="51">
        <f t="shared" si="4"/>
        <v>269.52853000000005</v>
      </c>
      <c r="U13" s="51">
        <f t="shared" si="4"/>
        <v>269.52853000000005</v>
      </c>
      <c r="V13" s="51">
        <f t="shared" si="4"/>
        <v>269.52853000000005</v>
      </c>
      <c r="W13" s="51">
        <f t="shared" si="4"/>
        <v>270.86185999999998</v>
      </c>
    </row>
    <row r="14" spans="1:32" s="18" customFormat="1">
      <c r="A14" s="1" t="s">
        <v>58</v>
      </c>
      <c r="B14" s="19">
        <f>B4-B3</f>
        <v>-92.446669999999997</v>
      </c>
      <c r="C14" s="19">
        <f t="shared" ref="C14:W14" si="5">C4-C3</f>
        <v>-195.55667</v>
      </c>
      <c r="D14" s="19">
        <f t="shared" si="5"/>
        <v>-277.33337</v>
      </c>
      <c r="E14" s="19">
        <f t="shared" si="5"/>
        <v>-277.33340999999996</v>
      </c>
      <c r="F14" s="19">
        <f t="shared" si="5"/>
        <v>-285.33343000000002</v>
      </c>
      <c r="G14" s="19">
        <f t="shared" si="5"/>
        <v>29.528360000000021</v>
      </c>
      <c r="H14" s="19">
        <f t="shared" si="5"/>
        <v>-61.13833000000011</v>
      </c>
      <c r="I14" s="19">
        <f t="shared" si="5"/>
        <v>-245.94499000000008</v>
      </c>
      <c r="J14" s="19">
        <f t="shared" si="5"/>
        <v>-381.84832999999981</v>
      </c>
      <c r="K14" s="19">
        <f t="shared" si="5"/>
        <v>-389.33332999999993</v>
      </c>
      <c r="L14" s="19">
        <f t="shared" si="5"/>
        <v>-387.26165999999989</v>
      </c>
      <c r="M14" s="19">
        <f t="shared" si="5"/>
        <v>-293.33332999999993</v>
      </c>
      <c r="N14" s="19">
        <f t="shared" si="5"/>
        <v>-263.9999899999998</v>
      </c>
      <c r="O14" s="19">
        <f t="shared" si="5"/>
        <v>-266.66665999999987</v>
      </c>
      <c r="P14" s="19">
        <f t="shared" si="5"/>
        <v>-266.66665999999987</v>
      </c>
      <c r="Q14" s="19">
        <f t="shared" si="5"/>
        <v>-346.66665999999987</v>
      </c>
      <c r="R14" s="19">
        <f t="shared" si="5"/>
        <v>-466.66665999999987</v>
      </c>
      <c r="S14" s="19">
        <f t="shared" si="5"/>
        <v>-586.66665999999987</v>
      </c>
      <c r="T14" s="19">
        <f t="shared" si="5"/>
        <v>-538.66665999999987</v>
      </c>
      <c r="U14" s="19">
        <f t="shared" si="5"/>
        <v>-365.33332999999993</v>
      </c>
      <c r="V14" s="19">
        <f t="shared" si="5"/>
        <v>-189.33332999999993</v>
      </c>
      <c r="W14" s="19">
        <f t="shared" si="5"/>
        <v>0</v>
      </c>
    </row>
    <row r="60" spans="1:23" s="4" customFormat="1">
      <c r="A60" s="15" t="s">
        <v>56</v>
      </c>
      <c r="B60" s="16" t="s">
        <v>10</v>
      </c>
      <c r="C60" s="16" t="s">
        <v>11</v>
      </c>
      <c r="D60" s="16" t="s">
        <v>12</v>
      </c>
      <c r="E60" s="16" t="s">
        <v>13</v>
      </c>
      <c r="F60" s="16" t="s">
        <v>14</v>
      </c>
      <c r="G60" s="16" t="s">
        <v>15</v>
      </c>
      <c r="H60" s="16" t="s">
        <v>16</v>
      </c>
      <c r="I60" s="16" t="s">
        <v>17</v>
      </c>
      <c r="J60" s="16" t="s">
        <v>18</v>
      </c>
      <c r="K60" s="16" t="s">
        <v>19</v>
      </c>
      <c r="L60" s="16" t="s">
        <v>20</v>
      </c>
      <c r="M60" s="16" t="s">
        <v>21</v>
      </c>
      <c r="N60" s="16" t="s">
        <v>22</v>
      </c>
      <c r="O60" s="16" t="s">
        <v>23</v>
      </c>
      <c r="P60" s="16" t="s">
        <v>24</v>
      </c>
      <c r="Q60" s="16" t="s">
        <v>25</v>
      </c>
      <c r="R60" s="16" t="s">
        <v>26</v>
      </c>
      <c r="S60" s="16" t="s">
        <v>27</v>
      </c>
      <c r="T60" s="16" t="s">
        <v>28</v>
      </c>
      <c r="U60" s="16" t="s">
        <v>29</v>
      </c>
      <c r="V60" s="16" t="s">
        <v>30</v>
      </c>
      <c r="W60" s="16" t="s">
        <v>31</v>
      </c>
    </row>
    <row r="61" spans="1:23" s="45" customFormat="1">
      <c r="A61" s="52" t="s">
        <v>68</v>
      </c>
      <c r="B61" s="52">
        <f>B4/B3</f>
        <v>0.35800923611111113</v>
      </c>
      <c r="C61" s="52">
        <f t="shared" ref="C61:W61" si="6">C4/C3</f>
        <v>0.43589422657794014</v>
      </c>
      <c r="D61" s="52">
        <f t="shared" si="6"/>
        <v>0.44680847795948631</v>
      </c>
      <c r="E61" s="52">
        <f t="shared" si="6"/>
        <v>0.52941169583445136</v>
      </c>
      <c r="F61" s="52">
        <f t="shared" si="6"/>
        <v>0.53478252440927598</v>
      </c>
      <c r="G61" s="52">
        <f t="shared" si="6"/>
        <v>1.0425889705314975</v>
      </c>
      <c r="H61" s="52">
        <f t="shared" si="6"/>
        <v>0.92201745512332067</v>
      </c>
      <c r="I61" s="52">
        <f t="shared" si="6"/>
        <v>0.74942654748330695</v>
      </c>
      <c r="J61" s="52">
        <f t="shared" si="6"/>
        <v>0.66549383277782681</v>
      </c>
      <c r="K61" s="52">
        <f t="shared" si="6"/>
        <v>0.69587971190549469</v>
      </c>
      <c r="L61" s="52">
        <f t="shared" si="6"/>
        <v>0.71528964162856667</v>
      </c>
      <c r="M61" s="52">
        <f t="shared" si="6"/>
        <v>0.79632390662268493</v>
      </c>
      <c r="N61" s="52">
        <f t="shared" si="6"/>
        <v>0.82814684506335434</v>
      </c>
      <c r="O61" s="52">
        <f t="shared" si="6"/>
        <v>0.83500343173277236</v>
      </c>
      <c r="P61" s="52">
        <f t="shared" si="6"/>
        <v>0.84278539311268774</v>
      </c>
      <c r="Q61" s="52">
        <f t="shared" si="6"/>
        <v>0.81323803559689223</v>
      </c>
      <c r="R61" s="52">
        <f t="shared" si="6"/>
        <v>0.77304359903691833</v>
      </c>
      <c r="S61" s="52">
        <f t="shared" si="6"/>
        <v>0.73997521907667929</v>
      </c>
      <c r="T61" s="52">
        <f t="shared" si="6"/>
        <v>0.77631935225317017</v>
      </c>
      <c r="U61" s="52">
        <f t="shared" si="6"/>
        <v>0.84995726615882838</v>
      </c>
      <c r="V61" s="52">
        <f t="shared" si="6"/>
        <v>0.92224062764694181</v>
      </c>
      <c r="W61" s="52">
        <f t="shared" si="6"/>
        <v>1</v>
      </c>
    </row>
    <row r="62" spans="1:23">
      <c r="A62" s="11" t="s">
        <v>59</v>
      </c>
      <c r="B62" s="11">
        <f t="shared" ref="B62:W62" si="7">B4/B5</f>
        <v>1.0740277083333334</v>
      </c>
      <c r="C62" s="11">
        <f t="shared" si="7"/>
        <v>0.99414473684210536</v>
      </c>
      <c r="D62" s="11">
        <f t="shared" si="7"/>
        <v>1</v>
      </c>
      <c r="E62" s="11">
        <f t="shared" si="7"/>
        <v>1</v>
      </c>
      <c r="F62" s="11">
        <f t="shared" si="7"/>
        <v>1</v>
      </c>
      <c r="G62" s="11">
        <f t="shared" si="7"/>
        <v>1.6889295794392523</v>
      </c>
      <c r="H62" s="11">
        <f t="shared" si="7"/>
        <v>1.6889295794392523</v>
      </c>
      <c r="I62" s="11">
        <f t="shared" si="7"/>
        <v>1.5990946304347826</v>
      </c>
      <c r="J62" s="11">
        <f t="shared" si="7"/>
        <v>1.5193603800000002</v>
      </c>
      <c r="K62" s="11">
        <f t="shared" si="7"/>
        <v>1.4007261949685534</v>
      </c>
      <c r="L62" s="11">
        <f t="shared" si="7"/>
        <v>1.3664796769662921</v>
      </c>
      <c r="M62" s="11">
        <f t="shared" si="7"/>
        <v>1.3092030365296803</v>
      </c>
      <c r="N62" s="11">
        <f t="shared" si="7"/>
        <v>1.2671266932270917</v>
      </c>
      <c r="O62" s="11">
        <f t="shared" si="7"/>
        <v>1.2495634537037037</v>
      </c>
      <c r="P62" s="11">
        <f t="shared" si="7"/>
        <v>1.2323521810344829</v>
      </c>
      <c r="Q62" s="11">
        <f t="shared" si="7"/>
        <v>1.2173617177419356</v>
      </c>
      <c r="R62" s="11">
        <f t="shared" si="7"/>
        <v>1.2041882803030304</v>
      </c>
      <c r="S62" s="11">
        <f t="shared" si="7"/>
        <v>1.1925203785714287</v>
      </c>
      <c r="T62" s="11">
        <f t="shared" si="7"/>
        <v>1.1684553312500001</v>
      </c>
      <c r="U62" s="11">
        <f t="shared" si="7"/>
        <v>1.1497380722222224</v>
      </c>
      <c r="V62" s="11">
        <f t="shared" si="7"/>
        <v>1.1364010779352227</v>
      </c>
      <c r="W62" s="11">
        <f t="shared" si="7"/>
        <v>1.1251672181146026</v>
      </c>
    </row>
    <row r="67" spans="1:1" ht="25.5">
      <c r="A67" s="13" t="s">
        <v>66</v>
      </c>
    </row>
    <row r="114" spans="1:3">
      <c r="A114" s="6" t="s">
        <v>110</v>
      </c>
      <c r="C114" s="18" t="s">
        <v>111</v>
      </c>
    </row>
  </sheetData>
  <phoneticPr fontId="0" type="noConversion"/>
  <pageMargins left="0.75" right="0.75" top="1" bottom="1" header="0.5" footer="0.5"/>
  <pageSetup orientation="portrait" verticalDpi="0" r:id="rId1"/>
  <headerFooter alignWithMargins="0"/>
  <drawing r:id="rId2"/>
</worksheet>
</file>

<file path=xl/worksheets/sheet5.xml><?xml version="1.0" encoding="utf-8"?>
<worksheet xmlns="http://schemas.openxmlformats.org/spreadsheetml/2006/main" xmlns:r="http://schemas.openxmlformats.org/officeDocument/2006/relationships">
  <dimension ref="A1:AI127"/>
  <sheetViews>
    <sheetView zoomScale="85" zoomScaleNormal="85" workbookViewId="0">
      <selection activeCell="C129" sqref="C129"/>
    </sheetView>
  </sheetViews>
  <sheetFormatPr defaultRowHeight="12.75"/>
  <cols>
    <col min="1" max="1" width="18.42578125" style="6" customWidth="1"/>
    <col min="2" max="4" width="9.7109375" bestFit="1" customWidth="1"/>
    <col min="5" max="5" width="8.7109375" bestFit="1" customWidth="1"/>
    <col min="6" max="8" width="9.7109375" bestFit="1" customWidth="1"/>
    <col min="9" max="9" width="8.7109375" bestFit="1" customWidth="1"/>
    <col min="10" max="12" width="9.7109375" bestFit="1" customWidth="1"/>
    <col min="13" max="14" width="8.7109375" bestFit="1" customWidth="1"/>
    <col min="15" max="17" width="9.7109375" bestFit="1" customWidth="1"/>
    <col min="18" max="18" width="8.7109375" bestFit="1" customWidth="1"/>
    <col min="19" max="21" width="9.7109375" bestFit="1" customWidth="1"/>
    <col min="23" max="25" width="9.7109375" bestFit="1" customWidth="1"/>
    <col min="28" max="30" width="9.7109375" bestFit="1" customWidth="1"/>
    <col min="32" max="34" width="9.7109375" bestFit="1" customWidth="1"/>
  </cols>
  <sheetData>
    <row r="1" spans="1:35">
      <c r="A1" s="1" t="s">
        <v>6</v>
      </c>
    </row>
    <row r="2" spans="1:35" s="4" customFormat="1">
      <c r="A2" s="4" t="s">
        <v>56</v>
      </c>
      <c r="B2" s="5" t="s">
        <v>10</v>
      </c>
      <c r="C2" s="5" t="s">
        <v>11</v>
      </c>
      <c r="D2" s="5" t="s">
        <v>12</v>
      </c>
      <c r="E2" s="5" t="s">
        <v>13</v>
      </c>
      <c r="F2" s="5" t="s">
        <v>14</v>
      </c>
      <c r="G2" s="5" t="s">
        <v>15</v>
      </c>
      <c r="H2" s="5" t="s">
        <v>16</v>
      </c>
      <c r="I2" s="5" t="s">
        <v>17</v>
      </c>
      <c r="J2" s="5" t="s">
        <v>18</v>
      </c>
      <c r="K2" s="5" t="s">
        <v>19</v>
      </c>
      <c r="L2" s="5" t="s">
        <v>20</v>
      </c>
      <c r="M2" s="5" t="s">
        <v>21</v>
      </c>
      <c r="N2" s="5" t="s">
        <v>22</v>
      </c>
      <c r="O2" s="5" t="s">
        <v>23</v>
      </c>
      <c r="P2" s="5" t="s">
        <v>24</v>
      </c>
      <c r="Q2" s="5" t="s">
        <v>25</v>
      </c>
      <c r="R2" s="5" t="s">
        <v>26</v>
      </c>
      <c r="S2" s="5" t="s">
        <v>27</v>
      </c>
      <c r="T2" s="5" t="s">
        <v>28</v>
      </c>
      <c r="U2" s="5" t="s">
        <v>29</v>
      </c>
      <c r="V2" s="5" t="s">
        <v>30</v>
      </c>
      <c r="W2" s="5" t="s">
        <v>31</v>
      </c>
      <c r="X2" s="5" t="s">
        <v>32</v>
      </c>
      <c r="Y2" s="5" t="s">
        <v>33</v>
      </c>
      <c r="Z2" s="5" t="s">
        <v>34</v>
      </c>
      <c r="AA2" s="5" t="s">
        <v>35</v>
      </c>
      <c r="AB2" s="5" t="s">
        <v>36</v>
      </c>
      <c r="AC2" s="5" t="s">
        <v>37</v>
      </c>
      <c r="AD2" s="5" t="s">
        <v>38</v>
      </c>
      <c r="AE2" s="5" t="s">
        <v>39</v>
      </c>
      <c r="AF2" s="5" t="s">
        <v>40</v>
      </c>
      <c r="AG2" s="5" t="s">
        <v>41</v>
      </c>
      <c r="AH2" s="5" t="s">
        <v>42</v>
      </c>
      <c r="AI2" s="5" t="s">
        <v>43</v>
      </c>
    </row>
    <row r="3" spans="1:35" s="27" customFormat="1">
      <c r="A3" s="26" t="s">
        <v>1</v>
      </c>
      <c r="B3" s="27">
        <v>31.1</v>
      </c>
      <c r="C3" s="27">
        <v>45.333329999999997</v>
      </c>
      <c r="D3" s="27">
        <v>58.666670000000003</v>
      </c>
      <c r="E3" s="27">
        <v>58.666670000000003</v>
      </c>
      <c r="F3" s="27">
        <v>58.666670000000003</v>
      </c>
      <c r="G3" s="27">
        <v>58.666670000000003</v>
      </c>
      <c r="H3" s="27">
        <v>58.666670000000003</v>
      </c>
      <c r="I3" s="27">
        <v>98.471670000000003</v>
      </c>
      <c r="J3" s="27">
        <v>148.94333</v>
      </c>
      <c r="K3" s="27">
        <v>252.88665999999998</v>
      </c>
      <c r="L3" s="27">
        <v>274.60998999999998</v>
      </c>
      <c r="M3" s="27">
        <v>357.44001000000009</v>
      </c>
      <c r="N3" s="27">
        <v>448.16334000000006</v>
      </c>
      <c r="O3" s="27">
        <v>528.16333999999995</v>
      </c>
      <c r="P3" s="27">
        <v>608.16333999999983</v>
      </c>
      <c r="Q3" s="27">
        <v>688.16332999999986</v>
      </c>
      <c r="R3" s="27">
        <v>768.16332999999986</v>
      </c>
      <c r="S3" s="27">
        <v>848.16332999999986</v>
      </c>
      <c r="T3" s="27">
        <v>928.16332999999997</v>
      </c>
      <c r="U3" s="27">
        <v>1250.83</v>
      </c>
      <c r="V3" s="27">
        <v>1520.1633299999999</v>
      </c>
      <c r="W3" s="27">
        <v>1685.4966599999998</v>
      </c>
      <c r="X3" s="27">
        <v>1840.40833</v>
      </c>
      <c r="Y3" s="27">
        <v>2005.0883299999998</v>
      </c>
      <c r="Z3" s="27">
        <v>2116.4083300000002</v>
      </c>
      <c r="AA3" s="27">
        <v>2556.4083300000002</v>
      </c>
      <c r="AB3" s="27">
        <v>2974.7483299999999</v>
      </c>
      <c r="AC3" s="27">
        <v>3154.7483299999999</v>
      </c>
      <c r="AD3" s="27">
        <v>3421.3333299999999</v>
      </c>
      <c r="AE3" s="27">
        <v>3861.3333299999999</v>
      </c>
      <c r="AF3" s="27">
        <v>4037.3333299999999</v>
      </c>
      <c r="AG3" s="27">
        <v>4037.3333299999999</v>
      </c>
      <c r="AH3" s="27">
        <v>4037.3333299999999</v>
      </c>
      <c r="AI3" s="27">
        <v>4037.3333299999999</v>
      </c>
    </row>
    <row r="4" spans="1:35" s="2" customFormat="1">
      <c r="A4" s="9" t="s">
        <v>2</v>
      </c>
      <c r="B4" s="2">
        <v>0</v>
      </c>
      <c r="C4" s="2">
        <v>26.66667</v>
      </c>
      <c r="D4" s="2">
        <v>53.333329999999997</v>
      </c>
      <c r="E4" s="2">
        <v>53.333329999999997</v>
      </c>
      <c r="F4" s="2">
        <v>53.333329999999997</v>
      </c>
      <c r="G4" s="2">
        <v>53.333329999999997</v>
      </c>
      <c r="H4" s="2">
        <v>53.333329999999997</v>
      </c>
      <c r="I4" s="2">
        <v>53.333329999999997</v>
      </c>
      <c r="J4" s="2">
        <v>108.54834</v>
      </c>
      <c r="K4" s="2">
        <v>124.75667</v>
      </c>
      <c r="L4" s="2">
        <v>163.80667</v>
      </c>
      <c r="M4" s="2">
        <v>219.68</v>
      </c>
      <c r="N4" s="2">
        <v>275.04667000000001</v>
      </c>
      <c r="O4" s="2">
        <v>384.25666999999999</v>
      </c>
      <c r="P4" s="2">
        <v>464.22</v>
      </c>
      <c r="Q4" s="2">
        <v>544.22</v>
      </c>
      <c r="R4" s="2">
        <v>626.15666999999996</v>
      </c>
      <c r="S4" s="2">
        <v>700.18667000000005</v>
      </c>
      <c r="T4" s="2">
        <v>789.62</v>
      </c>
      <c r="U4" s="2">
        <v>862.38</v>
      </c>
      <c r="V4" s="2">
        <v>944.10333000000003</v>
      </c>
      <c r="W4" s="2">
        <v>1071.06333</v>
      </c>
      <c r="X4" s="2">
        <v>1432.38</v>
      </c>
      <c r="Y4" s="2">
        <v>1632.38</v>
      </c>
      <c r="Z4" s="2">
        <v>1826.6883300000002</v>
      </c>
      <c r="AA4" s="2">
        <v>1953.7583300000001</v>
      </c>
    </row>
    <row r="5" spans="1:35" s="27" customFormat="1">
      <c r="A5" s="26" t="s">
        <v>3</v>
      </c>
      <c r="B5" s="27">
        <v>0</v>
      </c>
      <c r="C5" s="27">
        <v>20</v>
      </c>
      <c r="D5" s="27">
        <v>40</v>
      </c>
      <c r="E5" s="27">
        <v>40</v>
      </c>
      <c r="F5" s="27">
        <v>40</v>
      </c>
      <c r="G5" s="27">
        <v>40</v>
      </c>
      <c r="H5" s="27">
        <v>40</v>
      </c>
      <c r="I5" s="27">
        <v>40</v>
      </c>
      <c r="J5" s="27">
        <v>104</v>
      </c>
      <c r="K5" s="27">
        <v>128</v>
      </c>
      <c r="L5" s="27">
        <v>160</v>
      </c>
      <c r="M5" s="27">
        <v>218</v>
      </c>
      <c r="N5" s="27">
        <v>278</v>
      </c>
      <c r="O5" s="27">
        <v>386</v>
      </c>
      <c r="P5" s="27">
        <v>466</v>
      </c>
      <c r="Q5" s="27">
        <v>546</v>
      </c>
      <c r="R5" s="27">
        <v>626</v>
      </c>
      <c r="S5" s="27">
        <v>706</v>
      </c>
      <c r="T5" s="27">
        <v>788</v>
      </c>
      <c r="U5" s="27">
        <v>866</v>
      </c>
      <c r="V5" s="27">
        <v>946</v>
      </c>
      <c r="W5" s="27">
        <v>1082</v>
      </c>
      <c r="X5" s="27">
        <v>1435</v>
      </c>
      <c r="Y5" s="27">
        <v>1628</v>
      </c>
      <c r="Z5" s="27">
        <v>1784</v>
      </c>
      <c r="AA5" s="27">
        <v>1880</v>
      </c>
    </row>
    <row r="6" spans="1:35" s="29" customFormat="1">
      <c r="A6" s="28"/>
    </row>
    <row r="7" spans="1:35" s="35" customFormat="1">
      <c r="A7" s="38" t="s">
        <v>76</v>
      </c>
    </row>
    <row r="8" spans="1:35" s="2" customFormat="1">
      <c r="A8" s="9"/>
      <c r="B8" s="18" t="s">
        <v>74</v>
      </c>
      <c r="C8" s="18" t="s">
        <v>75</v>
      </c>
      <c r="D8" s="18" t="s">
        <v>77</v>
      </c>
      <c r="E8" s="19" t="s">
        <v>73</v>
      </c>
      <c r="F8" s="18" t="s">
        <v>78</v>
      </c>
      <c r="G8" s="18" t="s">
        <v>79</v>
      </c>
      <c r="H8" s="18" t="s">
        <v>80</v>
      </c>
      <c r="I8" s="18" t="s">
        <v>81</v>
      </c>
      <c r="J8" s="18" t="s">
        <v>82</v>
      </c>
      <c r="K8" s="18" t="s">
        <v>83</v>
      </c>
      <c r="L8" s="18" t="s">
        <v>84</v>
      </c>
      <c r="M8" s="18" t="s">
        <v>85</v>
      </c>
      <c r="N8" s="18" t="s">
        <v>103</v>
      </c>
      <c r="O8" s="18" t="s">
        <v>104</v>
      </c>
      <c r="P8" s="18" t="s">
        <v>86</v>
      </c>
      <c r="Q8" s="18" t="s">
        <v>87</v>
      </c>
      <c r="R8" s="18" t="s">
        <v>88</v>
      </c>
      <c r="S8" s="18" t="s">
        <v>89</v>
      </c>
      <c r="T8" s="18" t="s">
        <v>90</v>
      </c>
      <c r="U8" s="18" t="s">
        <v>91</v>
      </c>
      <c r="V8" s="18"/>
      <c r="W8" s="18"/>
      <c r="X8" s="18"/>
      <c r="Y8" s="18"/>
      <c r="Z8" s="18"/>
      <c r="AA8" s="18"/>
      <c r="AB8" s="18"/>
      <c r="AC8" s="18"/>
      <c r="AD8" s="18"/>
      <c r="AE8" s="18"/>
      <c r="AF8" s="18"/>
    </row>
    <row r="9" spans="1:35" s="32" customFormat="1">
      <c r="A9" s="31" t="s">
        <v>70</v>
      </c>
      <c r="B9" s="32">
        <f t="shared" ref="B9:U9" si="0">P3-O3</f>
        <v>79.999999999999886</v>
      </c>
      <c r="C9" s="32">
        <f t="shared" si="0"/>
        <v>79.999990000000025</v>
      </c>
      <c r="D9" s="32">
        <f t="shared" si="0"/>
        <v>80</v>
      </c>
      <c r="E9" s="32">
        <f t="shared" si="0"/>
        <v>80</v>
      </c>
      <c r="F9" s="32">
        <f t="shared" si="0"/>
        <v>80.000000000000114</v>
      </c>
      <c r="G9" s="32">
        <f t="shared" si="0"/>
        <v>322.66666999999995</v>
      </c>
      <c r="H9" s="32">
        <f t="shared" si="0"/>
        <v>269.33332999999993</v>
      </c>
      <c r="I9" s="32">
        <f t="shared" si="0"/>
        <v>165.33332999999993</v>
      </c>
      <c r="J9" s="32">
        <f t="shared" si="0"/>
        <v>154.91167000000019</v>
      </c>
      <c r="K9" s="32">
        <f t="shared" si="0"/>
        <v>164.67999999999984</v>
      </c>
      <c r="L9" s="32">
        <f t="shared" si="0"/>
        <v>111.32000000000039</v>
      </c>
      <c r="M9" s="32">
        <f t="shared" si="0"/>
        <v>440</v>
      </c>
      <c r="N9" s="32">
        <f t="shared" si="0"/>
        <v>418.33999999999969</v>
      </c>
      <c r="O9" s="32">
        <f t="shared" si="0"/>
        <v>180</v>
      </c>
      <c r="P9" s="32">
        <f t="shared" si="0"/>
        <v>266.58500000000004</v>
      </c>
      <c r="Q9" s="32">
        <f t="shared" si="0"/>
        <v>440</v>
      </c>
      <c r="R9" s="32">
        <f t="shared" si="0"/>
        <v>176</v>
      </c>
      <c r="S9" s="32">
        <f t="shared" si="0"/>
        <v>0</v>
      </c>
      <c r="T9" s="32">
        <f t="shared" si="0"/>
        <v>0</v>
      </c>
      <c r="U9" s="32">
        <f t="shared" si="0"/>
        <v>0</v>
      </c>
    </row>
    <row r="10" spans="1:35" s="2" customFormat="1">
      <c r="A10" s="7" t="s">
        <v>71</v>
      </c>
      <c r="B10" s="2">
        <f t="shared" ref="B10:B11" si="1">P4-O4</f>
        <v>79.963330000000042</v>
      </c>
      <c r="C10" s="2">
        <f t="shared" ref="C10:M11" si="2">Q4-P4</f>
        <v>80</v>
      </c>
      <c r="D10" s="2">
        <f t="shared" si="2"/>
        <v>81.936669999999935</v>
      </c>
      <c r="E10" s="2">
        <f t="shared" si="2"/>
        <v>74.030000000000086</v>
      </c>
      <c r="F10" s="2">
        <f t="shared" si="2"/>
        <v>89.433329999999955</v>
      </c>
      <c r="G10" s="2">
        <f t="shared" si="2"/>
        <v>72.759999999999991</v>
      </c>
      <c r="H10" s="2">
        <f t="shared" si="2"/>
        <v>81.723330000000033</v>
      </c>
      <c r="I10" s="2">
        <f t="shared" si="2"/>
        <v>126.95999999999992</v>
      </c>
      <c r="J10" s="2">
        <f t="shared" si="2"/>
        <v>361.31667000000016</v>
      </c>
      <c r="K10" s="2">
        <f t="shared" si="2"/>
        <v>200</v>
      </c>
      <c r="L10" s="2">
        <f t="shared" si="2"/>
        <v>194.30833000000007</v>
      </c>
      <c r="M10" s="2">
        <f t="shared" si="2"/>
        <v>127.06999999999994</v>
      </c>
    </row>
    <row r="11" spans="1:35" s="33" customFormat="1">
      <c r="A11" s="31" t="s">
        <v>72</v>
      </c>
      <c r="B11" s="32">
        <f t="shared" si="1"/>
        <v>80</v>
      </c>
      <c r="C11" s="32">
        <f t="shared" si="2"/>
        <v>80</v>
      </c>
      <c r="D11" s="32">
        <f t="shared" si="2"/>
        <v>80</v>
      </c>
      <c r="E11" s="32">
        <f t="shared" si="2"/>
        <v>80</v>
      </c>
      <c r="F11" s="32">
        <f t="shared" si="2"/>
        <v>82</v>
      </c>
      <c r="G11" s="32">
        <f t="shared" si="2"/>
        <v>78</v>
      </c>
      <c r="H11" s="32">
        <f t="shared" si="2"/>
        <v>80</v>
      </c>
      <c r="I11" s="32">
        <f t="shared" si="2"/>
        <v>136</v>
      </c>
      <c r="J11" s="32">
        <f t="shared" si="2"/>
        <v>353</v>
      </c>
      <c r="K11" s="32">
        <f t="shared" si="2"/>
        <v>193</v>
      </c>
      <c r="L11" s="32">
        <f t="shared" si="2"/>
        <v>156</v>
      </c>
      <c r="M11" s="32">
        <f t="shared" si="2"/>
        <v>96</v>
      </c>
      <c r="N11" s="32"/>
    </row>
    <row r="12" spans="1:35">
      <c r="A12" s="7"/>
    </row>
    <row r="13" spans="1:35" s="36" customFormat="1">
      <c r="A13" s="34" t="s">
        <v>57</v>
      </c>
      <c r="B13" s="35">
        <f>B4-B5</f>
        <v>0</v>
      </c>
      <c r="C13" s="35">
        <f t="shared" ref="C13:AA13" si="3">C4-C5</f>
        <v>6.6666699999999999</v>
      </c>
      <c r="D13" s="35">
        <f t="shared" si="3"/>
        <v>13.333329999999997</v>
      </c>
      <c r="E13" s="35">
        <f t="shared" si="3"/>
        <v>13.333329999999997</v>
      </c>
      <c r="F13" s="35">
        <f t="shared" si="3"/>
        <v>13.333329999999997</v>
      </c>
      <c r="G13" s="35">
        <f t="shared" si="3"/>
        <v>13.333329999999997</v>
      </c>
      <c r="H13" s="35">
        <f t="shared" si="3"/>
        <v>13.333329999999997</v>
      </c>
      <c r="I13" s="35">
        <f t="shared" si="3"/>
        <v>13.333329999999997</v>
      </c>
      <c r="J13" s="35">
        <f t="shared" si="3"/>
        <v>4.5483399999999961</v>
      </c>
      <c r="K13" s="35">
        <f t="shared" si="3"/>
        <v>-3.2433300000000003</v>
      </c>
      <c r="L13" s="35">
        <f t="shared" si="3"/>
        <v>3.8066699999999969</v>
      </c>
      <c r="M13" s="35">
        <f t="shared" si="3"/>
        <v>1.6800000000000068</v>
      </c>
      <c r="N13" s="35">
        <f t="shared" si="3"/>
        <v>-2.953329999999994</v>
      </c>
      <c r="O13" s="35">
        <f t="shared" si="3"/>
        <v>-1.7433300000000145</v>
      </c>
      <c r="P13" s="35">
        <f t="shared" si="3"/>
        <v>-1.7799999999999727</v>
      </c>
      <c r="Q13" s="35">
        <f t="shared" si="3"/>
        <v>-1.7799999999999727</v>
      </c>
      <c r="R13" s="35">
        <f t="shared" si="3"/>
        <v>0.15666999999996278</v>
      </c>
      <c r="S13" s="35">
        <f t="shared" si="3"/>
        <v>-5.8133299999999508</v>
      </c>
      <c r="T13" s="35">
        <f t="shared" si="3"/>
        <v>1.6200000000000045</v>
      </c>
      <c r="U13" s="35">
        <f t="shared" si="3"/>
        <v>-3.6200000000000045</v>
      </c>
      <c r="V13" s="35">
        <f t="shared" si="3"/>
        <v>-1.8966699999999719</v>
      </c>
      <c r="W13" s="35">
        <f t="shared" si="3"/>
        <v>-10.936670000000049</v>
      </c>
      <c r="X13" s="35">
        <f t="shared" si="3"/>
        <v>-2.6199999999998909</v>
      </c>
      <c r="Y13" s="35">
        <f t="shared" si="3"/>
        <v>4.3800000000001091</v>
      </c>
      <c r="Z13" s="35">
        <f t="shared" si="3"/>
        <v>42.688330000000178</v>
      </c>
      <c r="AA13" s="35">
        <f t="shared" si="3"/>
        <v>73.758330000000115</v>
      </c>
    </row>
    <row r="14" spans="1:35">
      <c r="A14" s="1" t="s">
        <v>58</v>
      </c>
      <c r="B14" s="2">
        <f>B4-B3</f>
        <v>-31.1</v>
      </c>
      <c r="C14" s="2">
        <f t="shared" ref="C14:AA14" si="4">C4-C3</f>
        <v>-18.666659999999997</v>
      </c>
      <c r="D14" s="2">
        <f t="shared" si="4"/>
        <v>-5.3333400000000069</v>
      </c>
      <c r="E14" s="2">
        <f t="shared" si="4"/>
        <v>-5.3333400000000069</v>
      </c>
      <c r="F14" s="2">
        <f t="shared" si="4"/>
        <v>-5.3333400000000069</v>
      </c>
      <c r="G14" s="2">
        <f t="shared" si="4"/>
        <v>-5.3333400000000069</v>
      </c>
      <c r="H14" s="2">
        <f t="shared" si="4"/>
        <v>-5.3333400000000069</v>
      </c>
      <c r="I14" s="2">
        <f t="shared" si="4"/>
        <v>-45.138340000000007</v>
      </c>
      <c r="J14" s="2">
        <f t="shared" si="4"/>
        <v>-40.394990000000007</v>
      </c>
      <c r="K14" s="2">
        <f t="shared" si="4"/>
        <v>-128.12998999999996</v>
      </c>
      <c r="L14" s="2">
        <f t="shared" si="4"/>
        <v>-110.80331999999999</v>
      </c>
      <c r="M14" s="2">
        <f t="shared" si="4"/>
        <v>-137.76001000000008</v>
      </c>
      <c r="N14" s="2">
        <f t="shared" si="4"/>
        <v>-173.11667000000006</v>
      </c>
      <c r="O14" s="2">
        <f t="shared" si="4"/>
        <v>-143.90666999999996</v>
      </c>
      <c r="P14" s="2">
        <f t="shared" si="4"/>
        <v>-143.94333999999981</v>
      </c>
      <c r="Q14" s="2">
        <f t="shared" si="4"/>
        <v>-143.94332999999983</v>
      </c>
      <c r="R14" s="2">
        <f t="shared" si="4"/>
        <v>-142.0066599999999</v>
      </c>
      <c r="S14" s="2">
        <f t="shared" si="4"/>
        <v>-147.97665999999981</v>
      </c>
      <c r="T14" s="2">
        <f t="shared" si="4"/>
        <v>-138.54332999999997</v>
      </c>
      <c r="U14" s="2">
        <f t="shared" si="4"/>
        <v>-388.44999999999993</v>
      </c>
      <c r="V14" s="2">
        <f t="shared" si="4"/>
        <v>-576.05999999999983</v>
      </c>
      <c r="W14" s="2">
        <f t="shared" si="4"/>
        <v>-614.43332999999984</v>
      </c>
      <c r="X14" s="2">
        <f t="shared" si="4"/>
        <v>-408.02832999999987</v>
      </c>
      <c r="Y14" s="2">
        <f t="shared" si="4"/>
        <v>-372.70832999999971</v>
      </c>
      <c r="Z14" s="2">
        <f t="shared" si="4"/>
        <v>-289.72000000000003</v>
      </c>
      <c r="AA14" s="2">
        <f t="shared" si="4"/>
        <v>-602.65000000000009</v>
      </c>
    </row>
    <row r="15" spans="1:35">
      <c r="A15" s="1"/>
      <c r="B15" s="2"/>
      <c r="C15" s="2"/>
      <c r="D15" s="2"/>
      <c r="E15" s="2"/>
      <c r="F15" s="2"/>
      <c r="G15" s="2"/>
      <c r="H15" s="2"/>
      <c r="I15" s="2"/>
      <c r="J15" s="2"/>
      <c r="K15" s="2"/>
      <c r="L15" s="2"/>
      <c r="M15" s="2"/>
      <c r="N15" s="2"/>
      <c r="O15" s="2"/>
      <c r="P15" s="2"/>
      <c r="Q15" s="2"/>
      <c r="R15" s="2"/>
      <c r="S15" s="2"/>
      <c r="T15" s="2"/>
      <c r="U15" s="2"/>
      <c r="V15" s="2"/>
      <c r="W15" s="2"/>
      <c r="X15" s="2"/>
      <c r="Y15" s="2"/>
      <c r="Z15" s="2"/>
      <c r="AA15" s="2"/>
    </row>
    <row r="16" spans="1:35" s="36" customFormat="1">
      <c r="A16" s="37" t="s">
        <v>60</v>
      </c>
      <c r="B16" s="35">
        <f>B4/B3</f>
        <v>0</v>
      </c>
      <c r="C16" s="35">
        <f t="shared" ref="C16:AA16" si="5">C4/C3</f>
        <v>0.58823541089966258</v>
      </c>
      <c r="D16" s="35">
        <f t="shared" si="5"/>
        <v>0.90909080061984071</v>
      </c>
      <c r="E16" s="35">
        <f t="shared" si="5"/>
        <v>0.90909080061984071</v>
      </c>
      <c r="F16" s="35">
        <f t="shared" si="5"/>
        <v>0.90909080061984071</v>
      </c>
      <c r="G16" s="35">
        <f t="shared" si="5"/>
        <v>0.90909080061984071</v>
      </c>
      <c r="H16" s="35">
        <f t="shared" si="5"/>
        <v>0.90909080061984071</v>
      </c>
      <c r="I16" s="35">
        <f t="shared" si="5"/>
        <v>0.54161090189696182</v>
      </c>
      <c r="J16" s="35">
        <f t="shared" si="5"/>
        <v>0.72878953357629372</v>
      </c>
      <c r="K16" s="35">
        <f t="shared" si="5"/>
        <v>0.49333037179580769</v>
      </c>
      <c r="L16" s="35">
        <f t="shared" si="5"/>
        <v>0.59650659467996781</v>
      </c>
      <c r="M16" s="35">
        <f t="shared" si="5"/>
        <v>0.61459264171350025</v>
      </c>
      <c r="N16" s="35">
        <f t="shared" si="5"/>
        <v>0.61371969871520493</v>
      </c>
      <c r="O16" s="35">
        <f t="shared" si="5"/>
        <v>0.72753377771353844</v>
      </c>
      <c r="P16" s="35">
        <f t="shared" si="5"/>
        <v>0.76331467135128561</v>
      </c>
      <c r="Q16" s="35">
        <f t="shared" si="5"/>
        <v>0.79082970026897559</v>
      </c>
      <c r="R16" s="35">
        <f t="shared" si="5"/>
        <v>0.81513480993683995</v>
      </c>
      <c r="S16" s="35">
        <f t="shared" si="5"/>
        <v>0.82553282514583615</v>
      </c>
      <c r="T16" s="35">
        <f t="shared" si="5"/>
        <v>0.85073388969159125</v>
      </c>
      <c r="U16" s="35">
        <f t="shared" si="5"/>
        <v>0.68944620771807519</v>
      </c>
      <c r="V16" s="35">
        <f t="shared" si="5"/>
        <v>0.62105387715147697</v>
      </c>
      <c r="W16" s="35">
        <f t="shared" si="5"/>
        <v>0.63545858939880673</v>
      </c>
      <c r="X16" s="35">
        <f t="shared" si="5"/>
        <v>0.77829467333480284</v>
      </c>
      <c r="Y16" s="35">
        <f t="shared" si="5"/>
        <v>0.81411874757657199</v>
      </c>
      <c r="Z16" s="35">
        <f t="shared" si="5"/>
        <v>0.86310770190552033</v>
      </c>
      <c r="AA16" s="35">
        <f t="shared" si="5"/>
        <v>0.76425910018842724</v>
      </c>
    </row>
    <row r="17" spans="1:35">
      <c r="A17" s="9" t="s">
        <v>59</v>
      </c>
      <c r="B17" s="2" t="e">
        <f>B4/B5</f>
        <v>#DIV/0!</v>
      </c>
      <c r="C17" s="2">
        <f t="shared" ref="C17:AA17" si="6">C4/C5</f>
        <v>1.3333334999999999</v>
      </c>
      <c r="D17" s="2">
        <f t="shared" si="6"/>
        <v>1.3333332499999999</v>
      </c>
      <c r="E17" s="2">
        <f t="shared" si="6"/>
        <v>1.3333332499999999</v>
      </c>
      <c r="F17" s="2">
        <f t="shared" si="6"/>
        <v>1.3333332499999999</v>
      </c>
      <c r="G17" s="2">
        <f t="shared" si="6"/>
        <v>1.3333332499999999</v>
      </c>
      <c r="H17" s="2">
        <f t="shared" si="6"/>
        <v>1.3333332499999999</v>
      </c>
      <c r="I17" s="2">
        <f t="shared" si="6"/>
        <v>1.3333332499999999</v>
      </c>
      <c r="J17" s="2">
        <f t="shared" si="6"/>
        <v>1.0437340384615383</v>
      </c>
      <c r="K17" s="2">
        <f t="shared" si="6"/>
        <v>0.974661484375</v>
      </c>
      <c r="L17" s="2">
        <f t="shared" si="6"/>
        <v>1.0237916874999999</v>
      </c>
      <c r="M17" s="2">
        <f t="shared" si="6"/>
        <v>1.0077064220183487</v>
      </c>
      <c r="N17" s="2">
        <f t="shared" si="6"/>
        <v>0.9893765107913669</v>
      </c>
      <c r="O17" s="2">
        <f t="shared" si="6"/>
        <v>0.99548360103626943</v>
      </c>
      <c r="P17" s="2">
        <f t="shared" si="6"/>
        <v>0.99618025751072969</v>
      </c>
      <c r="Q17" s="2">
        <f t="shared" si="6"/>
        <v>0.99673992673992684</v>
      </c>
      <c r="R17" s="2">
        <f t="shared" si="6"/>
        <v>1.0002502715654951</v>
      </c>
      <c r="S17" s="2">
        <f t="shared" si="6"/>
        <v>0.99176582152974513</v>
      </c>
      <c r="T17" s="2">
        <f t="shared" si="6"/>
        <v>1.0020558375634518</v>
      </c>
      <c r="U17" s="2">
        <f t="shared" si="6"/>
        <v>0.99581986143187062</v>
      </c>
      <c r="V17" s="2">
        <f t="shared" si="6"/>
        <v>0.99799506342494715</v>
      </c>
      <c r="W17" s="2">
        <f t="shared" si="6"/>
        <v>0.98989217190388168</v>
      </c>
      <c r="X17" s="2">
        <f t="shared" si="6"/>
        <v>0.99817421602787459</v>
      </c>
      <c r="Y17" s="2">
        <f t="shared" si="6"/>
        <v>1.0026904176904177</v>
      </c>
      <c r="Z17" s="2">
        <f t="shared" si="6"/>
        <v>1.0239284360986549</v>
      </c>
      <c r="AA17" s="2">
        <f t="shared" si="6"/>
        <v>1.0392331542553193</v>
      </c>
    </row>
    <row r="18" spans="1:35">
      <c r="A18" s="9"/>
      <c r="B18" s="2"/>
    </row>
    <row r="19" spans="1:35" s="36" customFormat="1">
      <c r="A19" s="34" t="s">
        <v>61</v>
      </c>
      <c r="AB19" s="36">
        <f>AB3/AA17</f>
        <v>2862.4455617292233</v>
      </c>
      <c r="AC19" s="36">
        <f>AC3/AA17</f>
        <v>3035.650197534922</v>
      </c>
      <c r="AD19" s="36">
        <f>AD3/AA17</f>
        <v>3292.1710744030452</v>
      </c>
      <c r="AE19" s="36">
        <f>AF3/AA17</f>
        <v>3884.9158280492138</v>
      </c>
      <c r="AF19" s="36">
        <f>AF3/AA17</f>
        <v>3884.9158280492138</v>
      </c>
      <c r="AG19" s="36">
        <f>AG3/AA17</f>
        <v>3884.9158280492138</v>
      </c>
      <c r="AH19" s="36">
        <f>AH3/AA17</f>
        <v>3884.9158280492138</v>
      </c>
      <c r="AI19" s="36">
        <f>AI3/AA17</f>
        <v>3884.9158280492138</v>
      </c>
    </row>
    <row r="20" spans="1:35">
      <c r="A20" s="6" t="s">
        <v>62</v>
      </c>
      <c r="D20" s="2">
        <f>AI3</f>
        <v>4037.3333299999999</v>
      </c>
    </row>
    <row r="21" spans="1:35">
      <c r="A21" s="6" t="s">
        <v>63</v>
      </c>
      <c r="D21" s="2">
        <f>D20-AI19</f>
        <v>152.41750195078612</v>
      </c>
    </row>
    <row r="23" spans="1:35">
      <c r="AA23" s="2"/>
    </row>
    <row r="25" spans="1:35" ht="18.75">
      <c r="A25" s="14" t="s">
        <v>65</v>
      </c>
    </row>
    <row r="27" spans="1:35" ht="18.75">
      <c r="A27" s="14"/>
    </row>
    <row r="74" spans="1:35">
      <c r="A74" s="15" t="s">
        <v>56</v>
      </c>
      <c r="B74" s="16" t="s">
        <v>10</v>
      </c>
      <c r="C74" s="16" t="s">
        <v>11</v>
      </c>
      <c r="D74" s="16" t="s">
        <v>12</v>
      </c>
      <c r="E74" s="16" t="s">
        <v>13</v>
      </c>
      <c r="F74" s="16" t="s">
        <v>14</v>
      </c>
      <c r="G74" s="16" t="s">
        <v>15</v>
      </c>
      <c r="H74" s="16" t="s">
        <v>16</v>
      </c>
      <c r="I74" s="16" t="s">
        <v>17</v>
      </c>
      <c r="J74" s="16" t="s">
        <v>18</v>
      </c>
      <c r="K74" s="16" t="s">
        <v>19</v>
      </c>
      <c r="L74" s="16" t="s">
        <v>20</v>
      </c>
      <c r="M74" s="16" t="s">
        <v>21</v>
      </c>
      <c r="N74" s="16" t="s">
        <v>22</v>
      </c>
      <c r="O74" s="16" t="s">
        <v>23</v>
      </c>
      <c r="P74" s="16" t="s">
        <v>24</v>
      </c>
      <c r="Q74" s="16" t="s">
        <v>25</v>
      </c>
      <c r="R74" s="16" t="s">
        <v>26</v>
      </c>
      <c r="S74" s="16" t="s">
        <v>27</v>
      </c>
      <c r="T74" s="16" t="s">
        <v>28</v>
      </c>
      <c r="U74" s="16" t="s">
        <v>29</v>
      </c>
      <c r="V74" s="16" t="s">
        <v>30</v>
      </c>
      <c r="W74" s="16" t="s">
        <v>31</v>
      </c>
      <c r="X74" s="16" t="s">
        <v>32</v>
      </c>
      <c r="Y74" s="16" t="s">
        <v>33</v>
      </c>
      <c r="Z74" s="16" t="s">
        <v>34</v>
      </c>
      <c r="AA74" s="16" t="s">
        <v>35</v>
      </c>
      <c r="AB74" s="16" t="s">
        <v>36</v>
      </c>
      <c r="AC74" s="16" t="s">
        <v>37</v>
      </c>
      <c r="AD74" s="16" t="s">
        <v>38</v>
      </c>
      <c r="AE74" s="16" t="s">
        <v>39</v>
      </c>
      <c r="AF74" s="16" t="s">
        <v>40</v>
      </c>
      <c r="AG74" s="16" t="s">
        <v>41</v>
      </c>
      <c r="AH74" s="16" t="s">
        <v>42</v>
      </c>
      <c r="AI74" s="16" t="s">
        <v>43</v>
      </c>
    </row>
    <row r="75" spans="1:35" s="36" customFormat="1">
      <c r="A75" s="39" t="s">
        <v>68</v>
      </c>
      <c r="B75" s="40">
        <f>B4/B3</f>
        <v>0</v>
      </c>
      <c r="C75" s="40">
        <f t="shared" ref="C75:AA75" si="7">C4/C3</f>
        <v>0.58823541089966258</v>
      </c>
      <c r="D75" s="40">
        <f t="shared" si="7"/>
        <v>0.90909080061984071</v>
      </c>
      <c r="E75" s="40">
        <f t="shared" si="7"/>
        <v>0.90909080061984071</v>
      </c>
      <c r="F75" s="40">
        <f t="shared" si="7"/>
        <v>0.90909080061984071</v>
      </c>
      <c r="G75" s="40">
        <f t="shared" si="7"/>
        <v>0.90909080061984071</v>
      </c>
      <c r="H75" s="40">
        <f t="shared" si="7"/>
        <v>0.90909080061984071</v>
      </c>
      <c r="I75" s="40">
        <f t="shared" si="7"/>
        <v>0.54161090189696182</v>
      </c>
      <c r="J75" s="40">
        <f t="shared" si="7"/>
        <v>0.72878953357629372</v>
      </c>
      <c r="K75" s="40">
        <f t="shared" si="7"/>
        <v>0.49333037179580769</v>
      </c>
      <c r="L75" s="40">
        <f t="shared" si="7"/>
        <v>0.59650659467996781</v>
      </c>
      <c r="M75" s="40">
        <f t="shared" si="7"/>
        <v>0.61459264171350025</v>
      </c>
      <c r="N75" s="40">
        <f t="shared" si="7"/>
        <v>0.61371969871520493</v>
      </c>
      <c r="O75" s="40">
        <f t="shared" si="7"/>
        <v>0.72753377771353844</v>
      </c>
      <c r="P75" s="40">
        <f t="shared" si="7"/>
        <v>0.76331467135128561</v>
      </c>
      <c r="Q75" s="40">
        <f t="shared" si="7"/>
        <v>0.79082970026897559</v>
      </c>
      <c r="R75" s="40">
        <f t="shared" si="7"/>
        <v>0.81513480993683995</v>
      </c>
      <c r="S75" s="40">
        <f t="shared" si="7"/>
        <v>0.82553282514583615</v>
      </c>
      <c r="T75" s="40">
        <f t="shared" si="7"/>
        <v>0.85073388969159125</v>
      </c>
      <c r="U75" s="40">
        <f t="shared" si="7"/>
        <v>0.68944620771807519</v>
      </c>
      <c r="V75" s="40">
        <f t="shared" si="7"/>
        <v>0.62105387715147697</v>
      </c>
      <c r="W75" s="40">
        <f t="shared" si="7"/>
        <v>0.63545858939880673</v>
      </c>
      <c r="X75" s="40">
        <f t="shared" si="7"/>
        <v>0.77829467333480284</v>
      </c>
      <c r="Y75" s="40">
        <f t="shared" si="7"/>
        <v>0.81411874757657199</v>
      </c>
      <c r="Z75" s="40">
        <f t="shared" si="7"/>
        <v>0.86310770190552033</v>
      </c>
      <c r="AA75" s="40">
        <f t="shared" si="7"/>
        <v>0.76425910018842724</v>
      </c>
      <c r="AB75" s="41"/>
      <c r="AC75" s="41"/>
    </row>
    <row r="76" spans="1:35">
      <c r="A76" s="17" t="s">
        <v>59</v>
      </c>
      <c r="B76" s="12" t="e">
        <f>B4/B5</f>
        <v>#DIV/0!</v>
      </c>
      <c r="C76" s="12">
        <f t="shared" ref="C76:AA76" si="8">C4/C5</f>
        <v>1.3333334999999999</v>
      </c>
      <c r="D76" s="12">
        <f t="shared" si="8"/>
        <v>1.3333332499999999</v>
      </c>
      <c r="E76" s="12">
        <f t="shared" si="8"/>
        <v>1.3333332499999999</v>
      </c>
      <c r="F76" s="12">
        <f t="shared" si="8"/>
        <v>1.3333332499999999</v>
      </c>
      <c r="G76" s="12">
        <f t="shared" si="8"/>
        <v>1.3333332499999999</v>
      </c>
      <c r="H76" s="12">
        <f t="shared" si="8"/>
        <v>1.3333332499999999</v>
      </c>
      <c r="I76" s="12">
        <f t="shared" si="8"/>
        <v>1.3333332499999999</v>
      </c>
      <c r="J76" s="12">
        <f t="shared" si="8"/>
        <v>1.0437340384615383</v>
      </c>
      <c r="K76" s="12">
        <f t="shared" si="8"/>
        <v>0.974661484375</v>
      </c>
      <c r="L76" s="12">
        <f t="shared" si="8"/>
        <v>1.0237916874999999</v>
      </c>
      <c r="M76" s="12">
        <f t="shared" si="8"/>
        <v>1.0077064220183487</v>
      </c>
      <c r="N76" s="12">
        <f t="shared" si="8"/>
        <v>0.9893765107913669</v>
      </c>
      <c r="O76" s="12">
        <f t="shared" si="8"/>
        <v>0.99548360103626943</v>
      </c>
      <c r="P76" s="12">
        <f t="shared" si="8"/>
        <v>0.99618025751072969</v>
      </c>
      <c r="Q76" s="12">
        <f t="shared" si="8"/>
        <v>0.99673992673992684</v>
      </c>
      <c r="R76" s="12">
        <f t="shared" si="8"/>
        <v>1.0002502715654951</v>
      </c>
      <c r="S76" s="12">
        <f t="shared" si="8"/>
        <v>0.99176582152974513</v>
      </c>
      <c r="T76" s="12">
        <f t="shared" si="8"/>
        <v>1.0020558375634518</v>
      </c>
      <c r="U76" s="12">
        <f t="shared" si="8"/>
        <v>0.99581986143187062</v>
      </c>
      <c r="V76" s="12">
        <f t="shared" si="8"/>
        <v>0.99799506342494715</v>
      </c>
      <c r="W76" s="12">
        <f t="shared" si="8"/>
        <v>0.98989217190388168</v>
      </c>
      <c r="X76" s="12">
        <f t="shared" si="8"/>
        <v>0.99817421602787459</v>
      </c>
      <c r="Y76" s="12">
        <f t="shared" si="8"/>
        <v>1.0026904176904177</v>
      </c>
      <c r="Z76" s="12">
        <f t="shared" si="8"/>
        <v>1.0239284360986549</v>
      </c>
      <c r="AA76" s="12">
        <f t="shared" si="8"/>
        <v>1.0392331542553193</v>
      </c>
      <c r="AB76" s="3"/>
      <c r="AC76" s="3"/>
    </row>
    <row r="78" spans="1:35" ht="25.5">
      <c r="A78" s="13" t="s">
        <v>67</v>
      </c>
    </row>
    <row r="126" spans="1:3">
      <c r="A126" s="6" t="s">
        <v>110</v>
      </c>
      <c r="C126" s="18" t="s">
        <v>112</v>
      </c>
    </row>
    <row r="127" spans="1:3">
      <c r="C127" s="18" t="s">
        <v>113</v>
      </c>
    </row>
  </sheetData>
  <phoneticPr fontId="0" type="noConversion"/>
  <pageMargins left="0.75" right="0.75" top="1" bottom="1" header="0.5" footer="0.5"/>
  <pageSetup orientation="portrait" verticalDpi="0" r:id="rId1"/>
  <headerFooter alignWithMargins="0"/>
  <drawing r:id="rId2"/>
</worksheet>
</file>

<file path=xl/worksheets/sheet6.xml><?xml version="1.0" encoding="utf-8"?>
<worksheet xmlns="http://schemas.openxmlformats.org/spreadsheetml/2006/main" xmlns:r="http://schemas.openxmlformats.org/officeDocument/2006/relationships">
  <dimension ref="A1:N45"/>
  <sheetViews>
    <sheetView topLeftCell="A13" workbookViewId="0">
      <selection activeCell="B45" sqref="B45"/>
    </sheetView>
  </sheetViews>
  <sheetFormatPr defaultRowHeight="12.75"/>
  <cols>
    <col min="1" max="1" width="31.42578125" style="6" bestFit="1" customWidth="1"/>
    <col min="3" max="7" width="9.7109375" bestFit="1" customWidth="1"/>
    <col min="8" max="10" width="10.7109375" bestFit="1" customWidth="1"/>
    <col min="11" max="11" width="9.7109375" bestFit="1" customWidth="1"/>
    <col min="12" max="14" width="10.7109375" bestFit="1" customWidth="1"/>
  </cols>
  <sheetData>
    <row r="1" spans="1:14">
      <c r="A1" s="1" t="s">
        <v>7</v>
      </c>
    </row>
    <row r="2" spans="1:14" s="4" customFormat="1">
      <c r="A2" s="4" t="s">
        <v>56</v>
      </c>
      <c r="B2" s="5" t="s">
        <v>43</v>
      </c>
      <c r="C2" s="5" t="s">
        <v>44</v>
      </c>
      <c r="D2" s="5" t="s">
        <v>45</v>
      </c>
      <c r="E2" s="5" t="s">
        <v>46</v>
      </c>
      <c r="F2" s="5" t="s">
        <v>47</v>
      </c>
      <c r="G2" s="5" t="s">
        <v>48</v>
      </c>
      <c r="H2" s="5" t="s">
        <v>49</v>
      </c>
      <c r="I2" s="5" t="s">
        <v>50</v>
      </c>
      <c r="J2" s="5" t="s">
        <v>51</v>
      </c>
      <c r="K2" s="5" t="s">
        <v>52</v>
      </c>
      <c r="L2" s="5" t="s">
        <v>53</v>
      </c>
      <c r="M2" s="5" t="s">
        <v>54</v>
      </c>
      <c r="N2" s="5" t="s">
        <v>55</v>
      </c>
    </row>
    <row r="3" spans="1:14" s="32" customFormat="1">
      <c r="A3" s="54" t="s">
        <v>1</v>
      </c>
      <c r="B3" s="32">
        <v>1264</v>
      </c>
      <c r="C3" s="32">
        <v>1312</v>
      </c>
      <c r="D3" s="32">
        <v>1448</v>
      </c>
      <c r="E3" s="32">
        <v>1648</v>
      </c>
      <c r="F3" s="32">
        <v>1848</v>
      </c>
      <c r="G3" s="32">
        <v>2048</v>
      </c>
      <c r="H3" s="32">
        <v>2248</v>
      </c>
      <c r="I3" s="32">
        <v>2448</v>
      </c>
      <c r="J3" s="32">
        <v>2648</v>
      </c>
      <c r="K3" s="32">
        <v>2856</v>
      </c>
      <c r="L3" s="32">
        <v>2864</v>
      </c>
      <c r="M3" s="32">
        <v>2864</v>
      </c>
      <c r="N3" s="32">
        <v>2864</v>
      </c>
    </row>
    <row r="4" spans="1:14" s="2" customFormat="1">
      <c r="A4" s="21" t="s">
        <v>2</v>
      </c>
      <c r="B4" s="2">
        <v>0</v>
      </c>
      <c r="C4" s="2">
        <v>0</v>
      </c>
      <c r="D4" s="2">
        <v>0</v>
      </c>
      <c r="E4" s="2">
        <v>0</v>
      </c>
      <c r="F4" s="2">
        <v>0</v>
      </c>
      <c r="G4" s="2">
        <v>0</v>
      </c>
      <c r="H4" s="2">
        <v>0</v>
      </c>
      <c r="I4" s="2">
        <v>0</v>
      </c>
      <c r="J4" s="2">
        <v>0</v>
      </c>
      <c r="K4" s="2">
        <v>0</v>
      </c>
      <c r="L4" s="2">
        <v>0</v>
      </c>
      <c r="M4" s="2">
        <v>0</v>
      </c>
      <c r="N4" s="2">
        <v>0</v>
      </c>
    </row>
    <row r="5" spans="1:14" s="32" customFormat="1">
      <c r="A5" s="54" t="s">
        <v>3</v>
      </c>
      <c r="B5" s="32">
        <v>0</v>
      </c>
      <c r="C5" s="32">
        <v>0</v>
      </c>
      <c r="D5" s="32">
        <v>0</v>
      </c>
      <c r="E5" s="32">
        <v>0</v>
      </c>
      <c r="F5" s="32">
        <v>0</v>
      </c>
      <c r="G5" s="32">
        <v>0</v>
      </c>
      <c r="H5" s="32">
        <v>0</v>
      </c>
      <c r="I5" s="32">
        <v>0</v>
      </c>
      <c r="J5" s="32">
        <v>0</v>
      </c>
      <c r="K5" s="32">
        <v>0</v>
      </c>
      <c r="L5" s="32">
        <v>0</v>
      </c>
      <c r="M5" s="32">
        <v>0</v>
      </c>
      <c r="N5" s="32">
        <v>0</v>
      </c>
    </row>
    <row r="6" spans="1:14" s="2" customFormat="1">
      <c r="A6" s="9"/>
    </row>
    <row r="7" spans="1:14">
      <c r="A7" s="21" t="s">
        <v>76</v>
      </c>
    </row>
    <row r="8" spans="1:14">
      <c r="A8" s="11"/>
      <c r="B8" s="18" t="s">
        <v>92</v>
      </c>
      <c r="C8" s="18" t="s">
        <v>93</v>
      </c>
      <c r="D8" s="18" t="s">
        <v>94</v>
      </c>
      <c r="E8" s="18" t="s">
        <v>95</v>
      </c>
      <c r="F8" s="18" t="s">
        <v>96</v>
      </c>
      <c r="G8" s="18" t="s">
        <v>98</v>
      </c>
      <c r="H8" s="18" t="s">
        <v>97</v>
      </c>
      <c r="I8" s="18" t="s">
        <v>99</v>
      </c>
      <c r="J8" s="18" t="s">
        <v>100</v>
      </c>
      <c r="K8" s="18" t="s">
        <v>101</v>
      </c>
      <c r="L8" s="18" t="s">
        <v>102</v>
      </c>
    </row>
    <row r="9" spans="1:14" s="57" customFormat="1">
      <c r="A9" s="55" t="s">
        <v>70</v>
      </c>
      <c r="B9" s="56">
        <f>C3-B3</f>
        <v>48</v>
      </c>
      <c r="C9" s="56">
        <f t="shared" ref="C9:L9" si="0">D3-C3</f>
        <v>136</v>
      </c>
      <c r="D9" s="56">
        <f t="shared" si="0"/>
        <v>200</v>
      </c>
      <c r="E9" s="56">
        <f t="shared" si="0"/>
        <v>200</v>
      </c>
      <c r="F9" s="56">
        <f t="shared" si="0"/>
        <v>200</v>
      </c>
      <c r="G9" s="56">
        <f t="shared" si="0"/>
        <v>200</v>
      </c>
      <c r="H9" s="56">
        <f t="shared" si="0"/>
        <v>200</v>
      </c>
      <c r="I9" s="56">
        <f t="shared" si="0"/>
        <v>200</v>
      </c>
      <c r="J9" s="56">
        <f t="shared" si="0"/>
        <v>208</v>
      </c>
      <c r="K9" s="56">
        <f t="shared" si="0"/>
        <v>8</v>
      </c>
      <c r="L9" s="56">
        <f t="shared" si="0"/>
        <v>0</v>
      </c>
    </row>
    <row r="10" spans="1:14">
      <c r="A10" s="15" t="s">
        <v>71</v>
      </c>
    </row>
    <row r="11" spans="1:14" s="57" customFormat="1">
      <c r="A11" s="55" t="s">
        <v>72</v>
      </c>
      <c r="B11" s="56"/>
    </row>
    <row r="12" spans="1:14">
      <c r="A12" s="9"/>
      <c r="B12" s="2"/>
    </row>
    <row r="13" spans="1:14">
      <c r="A13" s="9"/>
      <c r="B13" s="2"/>
    </row>
    <row r="45" spans="1:2">
      <c r="A45" s="6" t="s">
        <v>106</v>
      </c>
      <c r="B45" s="18" t="s">
        <v>109</v>
      </c>
    </row>
  </sheetData>
  <phoneticPr fontId="0" type="noConversion"/>
  <pageMargins left="0.75" right="0.75" top="1" bottom="1" header="0.5" footer="0.5"/>
  <pageSetup orientation="portrait"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Viking's Project</vt:lpstr>
      <vt:lpstr>PM EV</vt:lpstr>
      <vt:lpstr>Release 1 EV</vt:lpstr>
      <vt:lpstr>Release 2 EV</vt:lpstr>
      <vt:lpstr>Release 3 EV</vt:lpstr>
      <vt:lpstr>Release 4 EV</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Viking Project Data Week 28</dc:title>
  <dc:creator>Martin Radley</dc:creator>
  <cp:lastModifiedBy>Hien Nguyen</cp:lastModifiedBy>
  <dcterms:created xsi:type="dcterms:W3CDTF">2004-04-02T22:17:35Z</dcterms:created>
  <dcterms:modified xsi:type="dcterms:W3CDTF">2010-10-28T06:38:12Z</dcterms:modified>
</cp:coreProperties>
</file>