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8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166" i="1"/>
  <c r="E166"/>
  <c r="D166"/>
  <c r="C166"/>
  <c r="G166" s="1"/>
  <c r="F165"/>
  <c r="E165"/>
  <c r="D165"/>
  <c r="C165"/>
  <c r="G165" s="1"/>
  <c r="F164"/>
  <c r="E164"/>
  <c r="D164"/>
  <c r="C164"/>
  <c r="G164" s="1"/>
  <c r="F163"/>
  <c r="E163"/>
  <c r="D163"/>
  <c r="C163"/>
  <c r="G163" s="1"/>
  <c r="F162"/>
  <c r="E162"/>
  <c r="D162"/>
  <c r="C162"/>
  <c r="G162" s="1"/>
  <c r="F161"/>
  <c r="E161"/>
  <c r="D161"/>
  <c r="C161"/>
  <c r="G161" s="1"/>
  <c r="F160"/>
  <c r="E160"/>
  <c r="D160"/>
  <c r="C160"/>
  <c r="G160" s="1"/>
  <c r="F159"/>
  <c r="E159"/>
  <c r="D159"/>
  <c r="C159"/>
  <c r="G159" s="1"/>
  <c r="C158"/>
  <c r="F157"/>
  <c r="C157"/>
  <c r="F156"/>
  <c r="E156"/>
  <c r="D156"/>
  <c r="C156"/>
  <c r="G156" s="1"/>
  <c r="F155"/>
  <c r="E155"/>
  <c r="D155"/>
  <c r="C155"/>
  <c r="C167" s="1"/>
  <c r="F150"/>
  <c r="E150"/>
  <c r="D150"/>
  <c r="C150"/>
  <c r="G150" s="1"/>
  <c r="F149"/>
  <c r="E149"/>
  <c r="D149"/>
  <c r="C149"/>
  <c r="G149" s="1"/>
  <c r="F148"/>
  <c r="E148"/>
  <c r="D148"/>
  <c r="C148"/>
  <c r="G148" s="1"/>
  <c r="F147"/>
  <c r="E147"/>
  <c r="D147"/>
  <c r="C147"/>
  <c r="G147" s="1"/>
  <c r="F146"/>
  <c r="E146"/>
  <c r="D146"/>
  <c r="C146"/>
  <c r="G146" s="1"/>
  <c r="F145"/>
  <c r="E145"/>
  <c r="D145"/>
  <c r="C145"/>
  <c r="G145" s="1"/>
  <c r="F144"/>
  <c r="E144"/>
  <c r="D144"/>
  <c r="C144"/>
  <c r="G144" s="1"/>
  <c r="F143"/>
  <c r="E143"/>
  <c r="D143"/>
  <c r="C143"/>
  <c r="G143" s="1"/>
  <c r="C142"/>
  <c r="F141"/>
  <c r="C141"/>
  <c r="F140"/>
  <c r="E140"/>
  <c r="D140"/>
  <c r="C140"/>
  <c r="G140" s="1"/>
  <c r="F139"/>
  <c r="E139"/>
  <c r="D139"/>
  <c r="C139"/>
  <c r="C151" s="1"/>
  <c r="F134"/>
  <c r="E134"/>
  <c r="D134"/>
  <c r="C134"/>
  <c r="G134" s="1"/>
  <c r="F133"/>
  <c r="E133"/>
  <c r="D133"/>
  <c r="C133"/>
  <c r="G133" s="1"/>
  <c r="F132"/>
  <c r="E132"/>
  <c r="D132"/>
  <c r="C132"/>
  <c r="G132" s="1"/>
  <c r="F131"/>
  <c r="E131"/>
  <c r="D131"/>
  <c r="C131"/>
  <c r="G131" s="1"/>
  <c r="F130"/>
  <c r="E130"/>
  <c r="D130"/>
  <c r="C130"/>
  <c r="G130" s="1"/>
  <c r="F129"/>
  <c r="E129"/>
  <c r="D129"/>
  <c r="C129"/>
  <c r="G129" s="1"/>
  <c r="F128"/>
  <c r="E128"/>
  <c r="D128"/>
  <c r="C128"/>
  <c r="G128" s="1"/>
  <c r="F127"/>
  <c r="E127"/>
  <c r="D127"/>
  <c r="C127"/>
  <c r="G127" s="1"/>
  <c r="C126"/>
  <c r="F125"/>
  <c r="C125"/>
  <c r="F124"/>
  <c r="E124"/>
  <c r="D124"/>
  <c r="C124"/>
  <c r="G124" s="1"/>
  <c r="F119"/>
  <c r="E119"/>
  <c r="D119"/>
  <c r="C119"/>
  <c r="G103"/>
  <c r="F103"/>
  <c r="E103"/>
  <c r="D103"/>
  <c r="C103"/>
  <c r="G87"/>
  <c r="F87"/>
  <c r="E87"/>
  <c r="D87"/>
  <c r="C87"/>
  <c r="D66"/>
  <c r="E66" s="1"/>
  <c r="F66" s="1"/>
  <c r="G66" s="1"/>
  <c r="H66" s="1"/>
  <c r="I66" s="1"/>
  <c r="J66" s="1"/>
  <c r="K66" s="1"/>
  <c r="L66" s="1"/>
  <c r="M66" s="1"/>
  <c r="N66" s="1"/>
  <c r="O66" s="1"/>
  <c r="D65"/>
  <c r="E65" s="1"/>
  <c r="F65" s="1"/>
  <c r="G65" s="1"/>
  <c r="H65" s="1"/>
  <c r="I65" s="1"/>
  <c r="J65" s="1"/>
  <c r="K65" s="1"/>
  <c r="L65" s="1"/>
  <c r="M65" s="1"/>
  <c r="N65" s="1"/>
  <c r="O65" s="1"/>
  <c r="D64"/>
  <c r="E64" s="1"/>
  <c r="F64" s="1"/>
  <c r="G64" s="1"/>
  <c r="H64" s="1"/>
  <c r="I64" s="1"/>
  <c r="J64" s="1"/>
  <c r="K64" s="1"/>
  <c r="L64" s="1"/>
  <c r="M64" s="1"/>
  <c r="N64" s="1"/>
  <c r="O64" s="1"/>
  <c r="D63"/>
  <c r="E63" s="1"/>
  <c r="F63" s="1"/>
  <c r="G63" s="1"/>
  <c r="H63" s="1"/>
  <c r="I63" s="1"/>
  <c r="J63" s="1"/>
  <c r="K63" s="1"/>
  <c r="L63" s="1"/>
  <c r="M63" s="1"/>
  <c r="N63" s="1"/>
  <c r="O63" s="1"/>
  <c r="D62"/>
  <c r="E62" s="1"/>
  <c r="F62" s="1"/>
  <c r="G62" s="1"/>
  <c r="H62" s="1"/>
  <c r="I62" s="1"/>
  <c r="J62" s="1"/>
  <c r="K62" s="1"/>
  <c r="L62" s="1"/>
  <c r="M62" s="1"/>
  <c r="N62" s="1"/>
  <c r="O62" s="1"/>
  <c r="D61"/>
  <c r="E61" s="1"/>
  <c r="F61" s="1"/>
  <c r="G61" s="1"/>
  <c r="H61" s="1"/>
  <c r="I61" s="1"/>
  <c r="J61" s="1"/>
  <c r="K61" s="1"/>
  <c r="L61" s="1"/>
  <c r="M61" s="1"/>
  <c r="N61" s="1"/>
  <c r="O61" s="1"/>
  <c r="D60"/>
  <c r="E60" s="1"/>
  <c r="F60" s="1"/>
  <c r="G60" s="1"/>
  <c r="H60" s="1"/>
  <c r="I60" s="1"/>
  <c r="J60" s="1"/>
  <c r="K60" s="1"/>
  <c r="L60" s="1"/>
  <c r="M60" s="1"/>
  <c r="N60" s="1"/>
  <c r="O60" s="1"/>
  <c r="D59"/>
  <c r="E59" s="1"/>
  <c r="F59" s="1"/>
  <c r="G59" s="1"/>
  <c r="H59" s="1"/>
  <c r="I59" s="1"/>
  <c r="J59" s="1"/>
  <c r="K59" s="1"/>
  <c r="L59" s="1"/>
  <c r="M59" s="1"/>
  <c r="N59" s="1"/>
  <c r="O59" s="1"/>
  <c r="E58"/>
  <c r="F58" s="1"/>
  <c r="G58" s="1"/>
  <c r="H58" s="1"/>
  <c r="I58" s="1"/>
  <c r="J58" s="1"/>
  <c r="K58" s="1"/>
  <c r="L58" s="1"/>
  <c r="M58" s="1"/>
  <c r="N58" s="1"/>
  <c r="O58" s="1"/>
  <c r="H57"/>
  <c r="I57" s="1"/>
  <c r="J57" s="1"/>
  <c r="K57" s="1"/>
  <c r="L57" s="1"/>
  <c r="M57" s="1"/>
  <c r="N57" s="1"/>
  <c r="O57" s="1"/>
  <c r="G57"/>
  <c r="D125"/>
  <c r="E56"/>
  <c r="F56" s="1"/>
  <c r="G56" s="1"/>
  <c r="H56" s="1"/>
  <c r="I56" s="1"/>
  <c r="J56" s="1"/>
  <c r="K56" s="1"/>
  <c r="L56" s="1"/>
  <c r="M56" s="1"/>
  <c r="N56" s="1"/>
  <c r="O56" s="1"/>
  <c r="D56"/>
  <c r="E55"/>
  <c r="D55"/>
  <c r="E126" l="1"/>
  <c r="D142"/>
  <c r="F142"/>
  <c r="F151" s="1"/>
  <c r="D158"/>
  <c r="F158"/>
  <c r="F167" s="1"/>
  <c r="D126"/>
  <c r="G126" s="1"/>
  <c r="F126"/>
  <c r="F135" s="1"/>
  <c r="G142"/>
  <c r="E142"/>
  <c r="G158"/>
  <c r="E158"/>
  <c r="D141"/>
  <c r="D151" s="1"/>
  <c r="D157"/>
  <c r="D167" s="1"/>
  <c r="E57"/>
  <c r="C135"/>
  <c r="G155"/>
  <c r="G139"/>
  <c r="F55"/>
  <c r="D135" l="1"/>
  <c r="E157"/>
  <c r="E141"/>
  <c r="E125"/>
  <c r="G55"/>
  <c r="G141" l="1"/>
  <c r="G151" s="1"/>
  <c r="E151"/>
  <c r="E135"/>
  <c r="G125"/>
  <c r="G135" s="1"/>
  <c r="E167"/>
  <c r="G167" s="1"/>
  <c r="G157"/>
  <c r="F68"/>
  <c r="G68"/>
  <c r="H55"/>
  <c r="I55" l="1"/>
  <c r="H68" l="1"/>
  <c r="I68"/>
  <c r="J55"/>
  <c r="K55" l="1"/>
  <c r="K68" l="1"/>
  <c r="L55"/>
  <c r="J68"/>
  <c r="M55" l="1"/>
  <c r="L68"/>
  <c r="M68" l="1"/>
  <c r="N55"/>
  <c r="O55" l="1"/>
  <c r="N68" l="1"/>
  <c r="O68"/>
</calcChain>
</file>

<file path=xl/sharedStrings.xml><?xml version="1.0" encoding="utf-8"?>
<sst xmlns="http://schemas.openxmlformats.org/spreadsheetml/2006/main" count="227" uniqueCount="100">
  <si>
    <t>Sample Project Budget</t>
  </si>
  <si>
    <t>Data Entry Notes:</t>
  </si>
  <si>
    <t>This spreadsheet uses the number of resources you plan to have on your project as the basis to calculate other expenses.</t>
  </si>
  <si>
    <t>Enter the number of resources per position type in rows 55 - 66.  Note that you'll need to edit the formulas in the dark yellow areas if you want to add resources later in the project.</t>
  </si>
  <si>
    <t xml:space="preserve">Two developers have been added to this sample spreadsheet at the beginning of this project, and one at the beginning of year 2, as an example. </t>
  </si>
  <si>
    <t>Modify the position descriptions and assumptions in rows 41 - 52.</t>
  </si>
  <si>
    <t>You will need to add capital expenses directly into rows 27 - 33.</t>
  </si>
  <si>
    <t>Light yellow areas are direct input fields - enter your estimates in these fields.</t>
  </si>
  <si>
    <t>Dark yellow areas are formulas you can modify to account for new hires or additional expenses.</t>
  </si>
  <si>
    <r>
      <t xml:space="preserve">All other areas are calculated; </t>
    </r>
    <r>
      <rPr>
        <b/>
        <sz val="12"/>
        <rFont val="Arial"/>
      </rPr>
      <t>don't change them.</t>
    </r>
  </si>
  <si>
    <t>Operating Expense</t>
  </si>
  <si>
    <t>Salary</t>
  </si>
  <si>
    <t>Commission</t>
  </si>
  <si>
    <t>Bonus</t>
  </si>
  <si>
    <t>Direct Compensation</t>
  </si>
  <si>
    <t>Benefits</t>
  </si>
  <si>
    <t>Training</t>
  </si>
  <si>
    <t>Travel &amp; Entertainment</t>
  </si>
  <si>
    <t>Facilities</t>
  </si>
  <si>
    <t>Supplies</t>
  </si>
  <si>
    <t>Total Operating Expense</t>
  </si>
  <si>
    <t>Year 2</t>
  </si>
  <si>
    <t>Capital Expense</t>
  </si>
  <si>
    <t>Furniture &amp; Equipment</t>
  </si>
  <si>
    <t>Ind. Computers</t>
  </si>
  <si>
    <t>Additional Equipment</t>
  </si>
  <si>
    <t>Other</t>
  </si>
  <si>
    <t>Total Capital Expense</t>
  </si>
  <si>
    <t>Total Yearly Expense</t>
  </si>
  <si>
    <t>total headcount at end of year</t>
  </si>
  <si>
    <t>salary as a % of total expenses</t>
  </si>
  <si>
    <t>Position Assumptions per year</t>
  </si>
  <si>
    <t>Title</t>
  </si>
  <si>
    <t>Director</t>
  </si>
  <si>
    <t>Senior Analyst</t>
  </si>
  <si>
    <t>PMO</t>
  </si>
  <si>
    <t>Developers</t>
  </si>
  <si>
    <t>Support</t>
  </si>
  <si>
    <t>Sales Staff</t>
  </si>
  <si>
    <t xml:space="preserve">Marketing </t>
  </si>
  <si>
    <t>position 8</t>
  </si>
  <si>
    <t>position 9</t>
  </si>
  <si>
    <t>position 10</t>
  </si>
  <si>
    <t>position 11</t>
  </si>
  <si>
    <t>position 12</t>
  </si>
  <si>
    <t>T &amp; E</t>
  </si>
  <si>
    <t>Equipment</t>
  </si>
  <si>
    <t>Computer</t>
  </si>
  <si>
    <t>Per year</t>
  </si>
  <si>
    <t>per hour</t>
  </si>
  <si>
    <t>loaded per hour</t>
  </si>
  <si>
    <t>loaded per day</t>
  </si>
  <si>
    <t>Headcount Projection</t>
  </si>
  <si>
    <t>Total Headcount</t>
  </si>
  <si>
    <t>Total Manmonths</t>
  </si>
  <si>
    <t>Q1 Y2</t>
  </si>
  <si>
    <t>Q2 Y2</t>
  </si>
  <si>
    <t>Q3 Y2</t>
  </si>
  <si>
    <t>Q4 Y2</t>
  </si>
  <si>
    <t>Supplies Projection</t>
  </si>
  <si>
    <t>Salary Projection</t>
  </si>
  <si>
    <t>Total Salaries</t>
  </si>
  <si>
    <t>Training Projection</t>
  </si>
  <si>
    <t>Total Training</t>
  </si>
  <si>
    <t>Travel &amp; Entertainment Projection</t>
  </si>
  <si>
    <t>Total T &amp; E</t>
  </si>
  <si>
    <t>Facilities Projection</t>
  </si>
  <si>
    <t>Total Facilities</t>
  </si>
  <si>
    <t>Furniture &amp; Equipment Projection</t>
  </si>
  <si>
    <t>Total Equipment</t>
  </si>
  <si>
    <t>Computer Projection</t>
  </si>
  <si>
    <t>Total Computer</t>
  </si>
  <si>
    <t>so luong</t>
  </si>
  <si>
    <t>Per Hours</t>
  </si>
  <si>
    <t>Project manager</t>
  </si>
  <si>
    <t xml:space="preserve">Project Management Consultant </t>
  </si>
  <si>
    <t>ABC System Project Manager</t>
  </si>
  <si>
    <t>Buyer</t>
  </si>
  <si>
    <t>Software Architect</t>
  </si>
  <si>
    <t>Legal Adviso</t>
  </si>
  <si>
    <t>Risk Manager</t>
  </si>
  <si>
    <t>Fucntional Leader</t>
  </si>
  <si>
    <t>Teachnical Leader</t>
  </si>
  <si>
    <t>Developer</t>
  </si>
  <si>
    <t>Teachnical Writer</t>
  </si>
  <si>
    <t>Tester</t>
  </si>
  <si>
    <t>$11700,00</t>
  </si>
  <si>
    <t>Jan Y3</t>
  </si>
  <si>
    <t>Feb Y3</t>
  </si>
  <si>
    <t>Mar Y3</t>
  </si>
  <si>
    <t>Apr Y3</t>
  </si>
  <si>
    <t>May Y3</t>
  </si>
  <si>
    <t>Jun Y3</t>
  </si>
  <si>
    <t>Jul Y3</t>
  </si>
  <si>
    <t>Aug Y3</t>
  </si>
  <si>
    <t>Sep Y3</t>
  </si>
  <si>
    <t>Oct Y3</t>
  </si>
  <si>
    <t>Nov Y3</t>
  </si>
  <si>
    <t>Dec Y3</t>
  </si>
  <si>
    <t>Year 3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</si>
</sst>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&quot;$&quot;#,##0"/>
    <numFmt numFmtId="166" formatCode="[$$-409]#,##0_);[Red]\([$$-409]#,##0\)"/>
  </numFmts>
  <fonts count="8">
    <font>
      <sz val="11"/>
      <color theme="1"/>
      <name val="Arial"/>
      <family val="2"/>
      <charset val="163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2"/>
      <name val="Arial"/>
    </font>
    <font>
      <b/>
      <sz val="12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1" applyFont="1" applyAlignment="1">
      <alignment horizontal="right"/>
    </xf>
    <xf numFmtId="0" fontId="5" fillId="0" borderId="0" xfId="1" applyFont="1"/>
    <xf numFmtId="0" fontId="5" fillId="2" borderId="0" xfId="1" applyFont="1" applyFill="1"/>
    <xf numFmtId="0" fontId="6" fillId="0" borderId="0" xfId="1" applyFont="1" applyAlignment="1">
      <alignment horizontal="right"/>
    </xf>
    <xf numFmtId="0" fontId="6" fillId="0" borderId="0" xfId="1" applyFont="1" applyFill="1"/>
    <xf numFmtId="0" fontId="5" fillId="3" borderId="0" xfId="1" applyFont="1" applyFill="1"/>
    <xf numFmtId="0" fontId="1" fillId="3" borderId="0" xfId="1" applyFill="1"/>
    <xf numFmtId="0" fontId="1" fillId="0" borderId="0" xfId="2"/>
    <xf numFmtId="0" fontId="2" fillId="0" borderId="0" xfId="3" applyFont="1" applyAlignment="1">
      <alignment horizontal="center"/>
    </xf>
    <xf numFmtId="0" fontId="1" fillId="0" borderId="0" xfId="3" applyFill="1"/>
    <xf numFmtId="166" fontId="1" fillId="0" borderId="0" xfId="4" applyNumberFormat="1" applyFill="1"/>
    <xf numFmtId="166" fontId="1" fillId="0" borderId="0" xfId="3" applyNumberFormat="1" applyFill="1"/>
    <xf numFmtId="166" fontId="1" fillId="3" borderId="0" xfId="4" applyNumberFormat="1" applyFill="1"/>
    <xf numFmtId="0" fontId="1" fillId="0" borderId="0" xfId="5"/>
    <xf numFmtId="166" fontId="1" fillId="0" borderId="0" xfId="6" applyNumberFormat="1" applyFill="1"/>
    <xf numFmtId="166" fontId="1" fillId="2" borderId="0" xfId="6" applyNumberFormat="1" applyFill="1"/>
    <xf numFmtId="166" fontId="4" fillId="2" borderId="0" xfId="6" applyNumberFormat="1" applyFont="1" applyFill="1"/>
    <xf numFmtId="0" fontId="1" fillId="0" borderId="0" xfId="7"/>
    <xf numFmtId="0" fontId="2" fillId="0" borderId="0" xfId="8" applyFont="1" applyAlignment="1">
      <alignment horizontal="center"/>
    </xf>
    <xf numFmtId="9" fontId="1" fillId="0" borderId="0" xfId="9" applyFont="1" applyAlignment="1">
      <alignment horizontal="center"/>
    </xf>
    <xf numFmtId="166" fontId="3" fillId="0" borderId="0" xfId="8" applyNumberFormat="1" applyFont="1" applyAlignment="1">
      <alignment horizontal="center"/>
    </xf>
    <xf numFmtId="38" fontId="3" fillId="0" borderId="0" xfId="8" applyNumberFormat="1" applyFont="1" applyAlignment="1">
      <alignment horizontal="center"/>
    </xf>
    <xf numFmtId="0" fontId="1" fillId="0" borderId="0" xfId="10" applyAlignment="1">
      <alignment horizontal="right"/>
    </xf>
    <xf numFmtId="0" fontId="1" fillId="0" borderId="0" xfId="11"/>
    <xf numFmtId="0" fontId="1" fillId="0" borderId="0" xfId="12"/>
    <xf numFmtId="164" fontId="1" fillId="0" borderId="0" xfId="12" applyNumberFormat="1"/>
    <xf numFmtId="0" fontId="1" fillId="0" borderId="0" xfId="12" applyAlignment="1">
      <alignment horizontal="center"/>
    </xf>
    <xf numFmtId="165" fontId="1" fillId="0" borderId="0" xfId="12" applyNumberFormat="1"/>
    <xf numFmtId="1" fontId="1" fillId="0" borderId="0" xfId="12" applyNumberFormat="1"/>
    <xf numFmtId="164" fontId="1" fillId="3" borderId="0" xfId="13" applyFont="1" applyFill="1"/>
    <xf numFmtId="164" fontId="1" fillId="3" borderId="0" xfId="13" applyFill="1"/>
    <xf numFmtId="0" fontId="1" fillId="0" borderId="0" xfId="14"/>
    <xf numFmtId="0" fontId="2" fillId="0" borderId="0" xfId="14" applyFont="1" applyAlignment="1">
      <alignment horizontal="center"/>
    </xf>
    <xf numFmtId="0" fontId="2" fillId="0" borderId="0" xfId="15" applyFont="1" applyAlignment="1">
      <alignment horizontal="center"/>
    </xf>
    <xf numFmtId="0" fontId="1" fillId="0" borderId="0" xfId="16"/>
    <xf numFmtId="0" fontId="1" fillId="0" borderId="0" xfId="17"/>
    <xf numFmtId="0" fontId="2" fillId="0" borderId="0" xfId="17" applyFont="1" applyAlignment="1">
      <alignment horizontal="center"/>
    </xf>
    <xf numFmtId="0" fontId="2" fillId="0" borderId="0" xfId="18" applyFont="1" applyAlignment="1">
      <alignment horizontal="center"/>
    </xf>
    <xf numFmtId="164" fontId="1" fillId="0" borderId="0" xfId="18" applyNumberFormat="1" applyAlignment="1">
      <alignment horizontal="center"/>
    </xf>
    <xf numFmtId="0" fontId="1" fillId="0" borderId="0" xfId="19"/>
    <xf numFmtId="0" fontId="2" fillId="0" borderId="0" xfId="19" applyFont="1" applyAlignment="1">
      <alignment horizontal="center"/>
    </xf>
    <xf numFmtId="0" fontId="2" fillId="0" borderId="0" xfId="20" applyFont="1" applyAlignment="1">
      <alignment horizontal="center"/>
    </xf>
    <xf numFmtId="164" fontId="1" fillId="0" borderId="0" xfId="20" applyNumberFormat="1" applyAlignment="1">
      <alignment horizontal="center"/>
    </xf>
    <xf numFmtId="0" fontId="1" fillId="0" borderId="0" xfId="21"/>
    <xf numFmtId="0" fontId="2" fillId="0" borderId="0" xfId="21" applyFont="1" applyAlignment="1">
      <alignment horizontal="center"/>
    </xf>
    <xf numFmtId="0" fontId="2" fillId="0" borderId="0" xfId="22" applyFont="1" applyAlignment="1">
      <alignment horizontal="center"/>
    </xf>
    <xf numFmtId="164" fontId="1" fillId="0" borderId="0" xfId="22" applyNumberFormat="1" applyAlignment="1">
      <alignment horizontal="center"/>
    </xf>
    <xf numFmtId="0" fontId="1" fillId="0" borderId="0" xfId="23"/>
    <xf numFmtId="0" fontId="2" fillId="0" borderId="0" xfId="23" applyFont="1" applyAlignment="1">
      <alignment horizontal="center"/>
    </xf>
    <xf numFmtId="0" fontId="1" fillId="0" borderId="0" xfId="24"/>
    <xf numFmtId="0" fontId="2" fillId="0" borderId="0" xfId="24" applyFont="1" applyAlignment="1">
      <alignment horizontal="center"/>
    </xf>
    <xf numFmtId="0" fontId="1" fillId="0" borderId="0" xfId="25"/>
    <xf numFmtId="0" fontId="2" fillId="0" borderId="0" xfId="25" applyFont="1" applyAlignment="1">
      <alignment horizontal="center"/>
    </xf>
    <xf numFmtId="0" fontId="1" fillId="0" borderId="0" xfId="26"/>
    <xf numFmtId="0" fontId="2" fillId="0" borderId="0" xfId="28" applyFont="1" applyAlignment="1">
      <alignment horizontal="center"/>
    </xf>
    <xf numFmtId="0" fontId="1" fillId="0" borderId="0" xfId="28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3" applyAlignment="1">
      <alignment horizontal="center"/>
    </xf>
  </cellXfs>
  <cellStyles count="29">
    <cellStyle name="Currency 13" xfId="13"/>
    <cellStyle name="Currency 5" xfId="4"/>
    <cellStyle name="Currency 7" xfId="6"/>
    <cellStyle name="Normal" xfId="0" builtinId="0"/>
    <cellStyle name="Normal 11" xfId="10"/>
    <cellStyle name="Normal 12" xfId="11"/>
    <cellStyle name="Normal 13" xfId="12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6"/>
    <cellStyle name="Normal 28" xfId="27"/>
    <cellStyle name="Normal 29" xfId="28"/>
    <cellStyle name="Normal 3" xfId="2"/>
    <cellStyle name="Normal 5" xfId="3"/>
    <cellStyle name="Normal 6" xfId="5"/>
    <cellStyle name="Normal 8" xfId="7"/>
    <cellStyle name="Normal 9" xfId="8"/>
    <cellStyle name="Percent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u-k15t1-team11/SMA%20-%20Software%20Measurement%20&amp;%20Analysis/Assignment-07/SMA-TinNguyen-Ass07-ver0.1/Sample_Project_Budg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dget"/>
      <sheetName val="Expense Assumptions"/>
    </sheetNames>
    <sheetDataSet>
      <sheetData sheetId="0"/>
      <sheetData sheetId="1">
        <row r="6">
          <cell r="C6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8"/>
  <sheetViews>
    <sheetView tabSelected="1" workbookViewId="0">
      <selection activeCell="C71" sqref="C71"/>
    </sheetView>
  </sheetViews>
  <sheetFormatPr defaultRowHeight="14.25"/>
  <cols>
    <col min="1" max="1" width="17.875" customWidth="1"/>
    <col min="2" max="2" width="18.75" customWidth="1"/>
    <col min="3" max="3" width="14.625" customWidth="1"/>
    <col min="4" max="6" width="10.75" bestFit="1" customWidth="1"/>
    <col min="7" max="7" width="11.125" bestFit="1" customWidth="1"/>
    <col min="8" max="8" width="9.875" bestFit="1" customWidth="1"/>
    <col min="9" max="9" width="10.75" bestFit="1" customWidth="1"/>
    <col min="10" max="14" width="9.875" bestFit="1" customWidth="1"/>
    <col min="15" max="15" width="10.75" bestFit="1" customWidth="1"/>
  </cols>
  <sheetData>
    <row r="1" spans="1:9" ht="15.75">
      <c r="A1" s="8" t="s">
        <v>0</v>
      </c>
      <c r="B1" s="1"/>
      <c r="C1" s="1"/>
      <c r="D1" s="1"/>
      <c r="E1" s="1"/>
      <c r="F1" s="1"/>
      <c r="G1" s="1"/>
      <c r="H1" s="1"/>
      <c r="I1" s="1"/>
    </row>
    <row r="3" spans="1:9" ht="15.75">
      <c r="A3" s="7" t="s">
        <v>1</v>
      </c>
      <c r="B3" s="5" t="s">
        <v>2</v>
      </c>
      <c r="C3" s="1"/>
      <c r="D3" s="1"/>
      <c r="E3" s="1"/>
      <c r="F3" s="1"/>
      <c r="G3" s="1"/>
      <c r="H3" s="1"/>
      <c r="I3" s="1"/>
    </row>
    <row r="4" spans="1:9" ht="15">
      <c r="A4" s="4"/>
      <c r="B4" s="5" t="s">
        <v>3</v>
      </c>
      <c r="C4" s="1"/>
      <c r="D4" s="1"/>
      <c r="E4" s="1"/>
      <c r="F4" s="1"/>
      <c r="G4" s="1"/>
      <c r="H4" s="1"/>
      <c r="I4" s="1"/>
    </row>
    <row r="5" spans="1:9" ht="15">
      <c r="A5" s="4"/>
      <c r="B5" s="5" t="s">
        <v>4</v>
      </c>
      <c r="C5" s="1"/>
      <c r="D5" s="1"/>
      <c r="E5" s="1"/>
      <c r="F5" s="1"/>
      <c r="G5" s="1"/>
      <c r="H5" s="1"/>
      <c r="I5" s="1"/>
    </row>
    <row r="6" spans="1:9" ht="15">
      <c r="A6" s="4"/>
      <c r="B6" s="5" t="s">
        <v>5</v>
      </c>
      <c r="C6" s="1"/>
      <c r="D6" s="1"/>
      <c r="E6" s="1"/>
      <c r="F6" s="1"/>
      <c r="G6" s="1"/>
      <c r="H6" s="1"/>
      <c r="I6" s="1"/>
    </row>
    <row r="7" spans="1:9" ht="15">
      <c r="A7" s="4"/>
      <c r="B7" s="5" t="s">
        <v>6</v>
      </c>
      <c r="C7" s="1"/>
      <c r="D7" s="1"/>
      <c r="E7" s="1"/>
      <c r="F7" s="1"/>
      <c r="G7" s="1"/>
      <c r="H7" s="1"/>
      <c r="I7" s="1"/>
    </row>
    <row r="8" spans="1:9" ht="15">
      <c r="A8" s="1"/>
      <c r="B8" s="9" t="s">
        <v>7</v>
      </c>
      <c r="C8" s="10"/>
      <c r="D8" s="10"/>
      <c r="E8" s="10"/>
      <c r="F8" s="10"/>
      <c r="G8" s="10"/>
      <c r="H8" s="10"/>
      <c r="I8" s="10"/>
    </row>
    <row r="9" spans="1:9" ht="15">
      <c r="A9" s="1"/>
      <c r="B9" s="6" t="s">
        <v>8</v>
      </c>
      <c r="C9" s="2"/>
      <c r="D9" s="2"/>
      <c r="E9" s="2"/>
      <c r="F9" s="2"/>
      <c r="G9" s="2"/>
      <c r="H9" s="2"/>
      <c r="I9" s="2"/>
    </row>
    <row r="10" spans="1:9" ht="15.75">
      <c r="A10" s="3"/>
      <c r="B10" s="5" t="s">
        <v>9</v>
      </c>
      <c r="C10" s="1"/>
      <c r="D10" s="1"/>
      <c r="E10" s="1"/>
      <c r="F10" s="1"/>
      <c r="G10" s="1"/>
      <c r="H10" s="1"/>
      <c r="I10" s="1"/>
    </row>
    <row r="13" spans="1:9">
      <c r="A13" s="11" t="s">
        <v>10</v>
      </c>
      <c r="B13" s="11"/>
      <c r="C13" s="12" t="s">
        <v>21</v>
      </c>
    </row>
    <row r="14" spans="1:9">
      <c r="A14" s="11"/>
      <c r="B14" s="11" t="s">
        <v>11</v>
      </c>
      <c r="C14" s="15">
        <v>540750</v>
      </c>
    </row>
    <row r="15" spans="1:9">
      <c r="A15" s="11"/>
      <c r="B15" s="11" t="s">
        <v>12</v>
      </c>
      <c r="C15" s="16">
        <v>0</v>
      </c>
    </row>
    <row r="16" spans="1:9">
      <c r="A16" s="11"/>
      <c r="B16" s="11" t="s">
        <v>13</v>
      </c>
      <c r="C16" s="16">
        <v>0</v>
      </c>
    </row>
    <row r="17" spans="1:3">
      <c r="A17" s="11"/>
      <c r="B17" s="11" t="s">
        <v>14</v>
      </c>
      <c r="C17" s="15">
        <v>540750</v>
      </c>
    </row>
    <row r="18" spans="1:3">
      <c r="A18" s="11"/>
      <c r="B18" s="11"/>
      <c r="C18" s="13"/>
    </row>
    <row r="19" spans="1:3">
      <c r="A19" s="11"/>
      <c r="B19" s="11" t="s">
        <v>15</v>
      </c>
      <c r="C19" s="15">
        <v>135187.5</v>
      </c>
    </row>
    <row r="20" spans="1:3">
      <c r="A20" s="11"/>
      <c r="B20" s="11" t="s">
        <v>16</v>
      </c>
      <c r="C20" s="15">
        <v>6037.5</v>
      </c>
    </row>
    <row r="21" spans="1:3">
      <c r="A21" s="11"/>
      <c r="B21" s="11" t="s">
        <v>17</v>
      </c>
      <c r="C21" s="15">
        <v>5775</v>
      </c>
    </row>
    <row r="22" spans="1:3">
      <c r="A22" s="11"/>
      <c r="B22" s="11" t="s">
        <v>18</v>
      </c>
      <c r="C22" s="15">
        <v>15435</v>
      </c>
    </row>
    <row r="23" spans="1:3">
      <c r="A23" s="11"/>
      <c r="B23" s="11" t="s">
        <v>19</v>
      </c>
      <c r="C23" s="14">
        <v>400</v>
      </c>
    </row>
    <row r="24" spans="1:3">
      <c r="A24" s="11"/>
      <c r="B24" s="11" t="s">
        <v>20</v>
      </c>
      <c r="C24" s="14">
        <v>703585</v>
      </c>
    </row>
    <row r="26" spans="1:3">
      <c r="A26" s="17" t="s">
        <v>22</v>
      </c>
      <c r="B26" s="17"/>
    </row>
    <row r="27" spans="1:3">
      <c r="A27" s="17"/>
      <c r="B27" s="17" t="s">
        <v>23</v>
      </c>
      <c r="C27" s="18">
        <v>7245</v>
      </c>
    </row>
    <row r="28" spans="1:3">
      <c r="A28" s="17"/>
      <c r="B28" s="17" t="s">
        <v>24</v>
      </c>
      <c r="C28" s="18">
        <v>6300</v>
      </c>
    </row>
    <row r="29" spans="1:3">
      <c r="A29" s="17"/>
      <c r="B29" s="17" t="s">
        <v>25</v>
      </c>
      <c r="C29" s="19">
        <v>0</v>
      </c>
    </row>
    <row r="30" spans="1:3" ht="16.5">
      <c r="A30" s="17"/>
      <c r="B30" s="17" t="s">
        <v>26</v>
      </c>
      <c r="C30" s="20">
        <v>2520</v>
      </c>
    </row>
    <row r="31" spans="1:3">
      <c r="A31" s="17"/>
      <c r="B31" s="17" t="s">
        <v>27</v>
      </c>
      <c r="C31" s="18">
        <v>16065</v>
      </c>
    </row>
    <row r="33" spans="1:12">
      <c r="A33" s="21" t="s">
        <v>28</v>
      </c>
      <c r="C33" s="22" t="s">
        <v>21</v>
      </c>
    </row>
    <row r="34" spans="1:12">
      <c r="C34" s="24">
        <v>719650</v>
      </c>
    </row>
    <row r="35" spans="1:12">
      <c r="B35" s="26" t="s">
        <v>29</v>
      </c>
      <c r="C35" s="25">
        <v>8</v>
      </c>
    </row>
    <row r="36" spans="1:12">
      <c r="B36" s="26" t="s">
        <v>30</v>
      </c>
      <c r="C36" s="23">
        <v>0.75140693392621416</v>
      </c>
    </row>
    <row r="38" spans="1:12">
      <c r="A38" s="27" t="s">
        <v>31</v>
      </c>
      <c r="B38" s="27"/>
    </row>
    <row r="39" spans="1:12">
      <c r="A39" s="27"/>
      <c r="B39" s="27" t="s">
        <v>32</v>
      </c>
      <c r="C39" s="30" t="s">
        <v>11</v>
      </c>
      <c r="D39" s="30" t="s">
        <v>16</v>
      </c>
      <c r="E39" s="30" t="s">
        <v>45</v>
      </c>
      <c r="F39" s="30" t="s">
        <v>18</v>
      </c>
      <c r="G39" s="30" t="s">
        <v>46</v>
      </c>
      <c r="H39" s="30" t="s">
        <v>47</v>
      </c>
      <c r="I39" s="30" t="s">
        <v>48</v>
      </c>
      <c r="J39" s="30" t="s">
        <v>49</v>
      </c>
      <c r="K39" s="30" t="s">
        <v>50</v>
      </c>
      <c r="L39" s="30" t="s">
        <v>51</v>
      </c>
    </row>
    <row r="40" spans="1:12">
      <c r="A40" s="27"/>
      <c r="B40" s="27" t="s">
        <v>33</v>
      </c>
      <c r="C40" s="33">
        <v>125000</v>
      </c>
      <c r="D40" s="34">
        <v>1250</v>
      </c>
      <c r="E40" s="34">
        <v>2500</v>
      </c>
      <c r="F40" s="34" t="s">
        <v>86</v>
      </c>
      <c r="G40" s="34">
        <v>3900</v>
      </c>
      <c r="H40" s="34">
        <v>3000</v>
      </c>
      <c r="I40" s="29">
        <v>147350</v>
      </c>
      <c r="J40" s="31">
        <v>150</v>
      </c>
      <c r="K40" s="32">
        <v>111.62655842273122</v>
      </c>
      <c r="L40" s="31">
        <v>893.01246738184977</v>
      </c>
    </row>
    <row r="41" spans="1:12">
      <c r="A41" s="27"/>
      <c r="B41" s="27" t="s">
        <v>34</v>
      </c>
      <c r="C41" s="34">
        <v>90000</v>
      </c>
      <c r="D41" s="34">
        <v>1800</v>
      </c>
      <c r="E41" s="34">
        <v>900</v>
      </c>
      <c r="F41" s="34">
        <v>9000</v>
      </c>
      <c r="G41" s="34">
        <v>3000</v>
      </c>
      <c r="H41" s="34">
        <v>2000</v>
      </c>
      <c r="I41" s="29">
        <v>106700</v>
      </c>
      <c r="J41" s="31">
        <v>53.35</v>
      </c>
      <c r="K41" s="32">
        <v>39.701845945684738</v>
      </c>
      <c r="L41" s="31">
        <v>317.61476756547791</v>
      </c>
    </row>
    <row r="42" spans="1:12">
      <c r="A42" s="27"/>
      <c r="B42" s="27" t="s">
        <v>35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29">
        <v>0</v>
      </c>
      <c r="J42" s="31">
        <v>0</v>
      </c>
      <c r="K42" s="32">
        <v>0</v>
      </c>
      <c r="L42" s="31">
        <v>0</v>
      </c>
    </row>
    <row r="43" spans="1:12">
      <c r="A43" s="27"/>
      <c r="B43" s="27" t="s">
        <v>36</v>
      </c>
      <c r="C43" s="33">
        <v>130000</v>
      </c>
      <c r="D43" s="34">
        <v>1500</v>
      </c>
      <c r="E43" s="34">
        <v>1000</v>
      </c>
      <c r="F43" s="34">
        <v>1000</v>
      </c>
      <c r="G43" s="34">
        <v>1000</v>
      </c>
      <c r="H43" s="34">
        <v>1000</v>
      </c>
      <c r="I43" s="29">
        <v>135500</v>
      </c>
      <c r="J43" s="31">
        <v>67.75</v>
      </c>
      <c r="K43" s="32">
        <v>50.417995554266938</v>
      </c>
      <c r="L43" s="31">
        <v>403.3439644341355</v>
      </c>
    </row>
    <row r="44" spans="1:12">
      <c r="A44" s="27"/>
      <c r="B44" s="27" t="s">
        <v>37</v>
      </c>
      <c r="C44" s="34">
        <v>90000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29">
        <v>90000</v>
      </c>
      <c r="J44" s="31">
        <v>45</v>
      </c>
      <c r="K44" s="32">
        <v>33.487967526819368</v>
      </c>
      <c r="L44" s="31">
        <v>267.90374021455494</v>
      </c>
    </row>
    <row r="45" spans="1:12">
      <c r="A45" s="27"/>
      <c r="B45" s="27" t="s">
        <v>38</v>
      </c>
      <c r="C45" s="34">
        <v>55000</v>
      </c>
      <c r="D45" s="34">
        <v>2750</v>
      </c>
      <c r="E45" s="34">
        <v>5500</v>
      </c>
      <c r="F45" s="34">
        <v>0</v>
      </c>
      <c r="G45" s="34">
        <v>0</v>
      </c>
      <c r="H45" s="34">
        <v>1500</v>
      </c>
      <c r="I45" s="29">
        <v>64750</v>
      </c>
      <c r="J45" s="31">
        <v>32.375</v>
      </c>
      <c r="K45" s="32">
        <v>24.092732192906155</v>
      </c>
      <c r="L45" s="31">
        <v>192.74185754324924</v>
      </c>
    </row>
    <row r="46" spans="1:12">
      <c r="A46" s="27"/>
      <c r="B46" s="27" t="s">
        <v>39</v>
      </c>
      <c r="C46" s="34">
        <v>95000</v>
      </c>
      <c r="D46" s="34">
        <v>1900</v>
      </c>
      <c r="E46" s="34">
        <v>9500</v>
      </c>
      <c r="F46" s="34">
        <v>9000</v>
      </c>
      <c r="G46" s="34">
        <v>3000</v>
      </c>
      <c r="H46" s="34">
        <v>1500</v>
      </c>
      <c r="I46" s="29">
        <v>119900</v>
      </c>
      <c r="J46" s="31">
        <v>59.95</v>
      </c>
      <c r="K46" s="32">
        <v>44.613414516284912</v>
      </c>
      <c r="L46" s="31">
        <v>356.9073161302793</v>
      </c>
    </row>
    <row r="47" spans="1:12">
      <c r="A47" s="27"/>
      <c r="B47" s="27" t="s">
        <v>40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28">
        <v>0</v>
      </c>
      <c r="J47" s="28"/>
      <c r="K47" s="32"/>
      <c r="L47" s="28"/>
    </row>
    <row r="48" spans="1:12">
      <c r="A48" s="27"/>
      <c r="B48" s="27" t="s">
        <v>41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28">
        <v>0</v>
      </c>
      <c r="J48" s="28"/>
      <c r="K48" s="28"/>
      <c r="L48" s="28"/>
    </row>
    <row r="49" spans="1:15">
      <c r="A49" s="27"/>
      <c r="B49" s="27" t="s">
        <v>42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28">
        <v>0</v>
      </c>
      <c r="J49" s="28"/>
      <c r="K49" s="28"/>
      <c r="L49" s="28"/>
    </row>
    <row r="50" spans="1:15">
      <c r="A50" s="27"/>
      <c r="B50" s="27" t="s">
        <v>43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28">
        <v>0</v>
      </c>
      <c r="J50" s="28"/>
      <c r="K50" s="28"/>
      <c r="L50" s="28"/>
    </row>
    <row r="51" spans="1:15">
      <c r="A51" s="27"/>
      <c r="B51" s="27" t="s">
        <v>44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28">
        <v>0</v>
      </c>
      <c r="J51" s="28"/>
      <c r="K51" s="28"/>
      <c r="L51" s="28"/>
    </row>
    <row r="53" spans="1:15">
      <c r="A53" s="35" t="s">
        <v>52</v>
      </c>
      <c r="B53" s="35"/>
      <c r="C53" s="37"/>
      <c r="D53" s="37"/>
      <c r="E53" s="37"/>
      <c r="F53" s="37"/>
      <c r="G53" s="37"/>
    </row>
    <row r="54" spans="1:15">
      <c r="A54" s="36"/>
      <c r="B54" s="36"/>
      <c r="C54" s="60" t="s">
        <v>87</v>
      </c>
      <c r="D54" s="60" t="s">
        <v>88</v>
      </c>
      <c r="E54" s="60" t="s">
        <v>89</v>
      </c>
      <c r="F54" s="60" t="s">
        <v>90</v>
      </c>
      <c r="G54" s="60" t="s">
        <v>91</v>
      </c>
      <c r="H54" s="60" t="s">
        <v>92</v>
      </c>
      <c r="I54" s="60" t="s">
        <v>93</v>
      </c>
      <c r="J54" s="60" t="s">
        <v>94</v>
      </c>
      <c r="K54" s="60" t="s">
        <v>95</v>
      </c>
      <c r="L54" s="60" t="s">
        <v>96</v>
      </c>
      <c r="M54" s="60" t="s">
        <v>97</v>
      </c>
      <c r="N54" s="60" t="s">
        <v>98</v>
      </c>
      <c r="O54" s="60" t="s">
        <v>99</v>
      </c>
    </row>
    <row r="55" spans="1:15">
      <c r="A55" s="35"/>
      <c r="B55" s="35" t="s">
        <v>33</v>
      </c>
      <c r="C55" s="61">
        <v>1</v>
      </c>
      <c r="D55" s="61">
        <f t="shared" ref="D55:O66" si="0">C55+0</f>
        <v>1</v>
      </c>
      <c r="E55" s="61">
        <f t="shared" si="0"/>
        <v>1</v>
      </c>
      <c r="F55" s="61">
        <f t="shared" si="0"/>
        <v>1</v>
      </c>
      <c r="G55" s="61">
        <f t="shared" si="0"/>
        <v>1</v>
      </c>
      <c r="H55" s="61">
        <f t="shared" si="0"/>
        <v>1</v>
      </c>
      <c r="I55" s="61">
        <f t="shared" si="0"/>
        <v>1</v>
      </c>
      <c r="J55" s="61">
        <f t="shared" si="0"/>
        <v>1</v>
      </c>
      <c r="K55" s="61">
        <f t="shared" si="0"/>
        <v>1</v>
      </c>
      <c r="L55" s="61">
        <f t="shared" si="0"/>
        <v>1</v>
      </c>
      <c r="M55" s="61">
        <f t="shared" si="0"/>
        <v>1</v>
      </c>
      <c r="N55" s="61">
        <f t="shared" si="0"/>
        <v>1</v>
      </c>
      <c r="O55" s="62">
        <f t="shared" si="0"/>
        <v>1</v>
      </c>
    </row>
    <row r="56" spans="1:15">
      <c r="A56" s="35"/>
      <c r="B56" s="35" t="s">
        <v>34</v>
      </c>
      <c r="C56" s="61">
        <v>0</v>
      </c>
      <c r="D56" s="61">
        <f t="shared" si="0"/>
        <v>0</v>
      </c>
      <c r="E56" s="61">
        <f t="shared" si="0"/>
        <v>0</v>
      </c>
      <c r="F56" s="61">
        <f t="shared" si="0"/>
        <v>0</v>
      </c>
      <c r="G56" s="61">
        <f t="shared" si="0"/>
        <v>0</v>
      </c>
      <c r="H56" s="61">
        <f t="shared" si="0"/>
        <v>0</v>
      </c>
      <c r="I56" s="61">
        <f t="shared" si="0"/>
        <v>0</v>
      </c>
      <c r="J56" s="61">
        <f t="shared" si="0"/>
        <v>0</v>
      </c>
      <c r="K56" s="61">
        <f t="shared" si="0"/>
        <v>0</v>
      </c>
      <c r="L56" s="61">
        <f t="shared" si="0"/>
        <v>0</v>
      </c>
      <c r="M56" s="61">
        <f t="shared" si="0"/>
        <v>0</v>
      </c>
      <c r="N56" s="61">
        <f t="shared" si="0"/>
        <v>0</v>
      </c>
      <c r="O56" s="62">
        <f t="shared" si="0"/>
        <v>0</v>
      </c>
    </row>
    <row r="57" spans="1:15">
      <c r="A57" s="35"/>
      <c r="B57" s="35" t="s">
        <v>35</v>
      </c>
      <c r="C57" s="61">
        <v>4</v>
      </c>
      <c r="D57" s="61">
        <v>4</v>
      </c>
      <c r="E57" s="61">
        <f t="shared" si="0"/>
        <v>4</v>
      </c>
      <c r="F57" s="61">
        <v>4</v>
      </c>
      <c r="G57" s="61">
        <f t="shared" si="0"/>
        <v>4</v>
      </c>
      <c r="H57" s="61">
        <f t="shared" si="0"/>
        <v>4</v>
      </c>
      <c r="I57" s="61">
        <f t="shared" si="0"/>
        <v>4</v>
      </c>
      <c r="J57" s="61">
        <f t="shared" si="0"/>
        <v>4</v>
      </c>
      <c r="K57" s="61">
        <f t="shared" si="0"/>
        <v>4</v>
      </c>
      <c r="L57" s="61">
        <f t="shared" si="0"/>
        <v>4</v>
      </c>
      <c r="M57" s="61">
        <f t="shared" si="0"/>
        <v>4</v>
      </c>
      <c r="N57" s="61">
        <f t="shared" si="0"/>
        <v>4</v>
      </c>
      <c r="O57" s="62">
        <f t="shared" si="0"/>
        <v>4</v>
      </c>
    </row>
    <row r="58" spans="1:15">
      <c r="A58" s="35"/>
      <c r="B58" s="35" t="s">
        <v>36</v>
      </c>
      <c r="C58" s="61">
        <v>3</v>
      </c>
      <c r="D58" s="61">
        <v>3</v>
      </c>
      <c r="E58" s="61">
        <f t="shared" si="0"/>
        <v>3</v>
      </c>
      <c r="F58" s="61">
        <f t="shared" si="0"/>
        <v>3</v>
      </c>
      <c r="G58" s="61">
        <f t="shared" si="0"/>
        <v>3</v>
      </c>
      <c r="H58" s="61">
        <f t="shared" si="0"/>
        <v>3</v>
      </c>
      <c r="I58" s="61">
        <f t="shared" si="0"/>
        <v>3</v>
      </c>
      <c r="J58" s="61">
        <f t="shared" si="0"/>
        <v>3</v>
      </c>
      <c r="K58" s="61">
        <f t="shared" si="0"/>
        <v>3</v>
      </c>
      <c r="L58" s="61">
        <f t="shared" si="0"/>
        <v>3</v>
      </c>
      <c r="M58" s="61">
        <f t="shared" si="0"/>
        <v>3</v>
      </c>
      <c r="N58" s="61">
        <f t="shared" si="0"/>
        <v>3</v>
      </c>
      <c r="O58" s="62">
        <f t="shared" si="0"/>
        <v>3</v>
      </c>
    </row>
    <row r="59" spans="1:15">
      <c r="A59" s="35"/>
      <c r="B59" s="35" t="s">
        <v>37</v>
      </c>
      <c r="C59" s="61">
        <v>0</v>
      </c>
      <c r="D59" s="61">
        <f t="shared" si="0"/>
        <v>0</v>
      </c>
      <c r="E59" s="61">
        <f t="shared" si="0"/>
        <v>0</v>
      </c>
      <c r="F59" s="61">
        <f t="shared" si="0"/>
        <v>0</v>
      </c>
      <c r="G59" s="61">
        <f t="shared" si="0"/>
        <v>0</v>
      </c>
      <c r="H59" s="61">
        <f t="shared" si="0"/>
        <v>0</v>
      </c>
      <c r="I59" s="61">
        <f t="shared" si="0"/>
        <v>0</v>
      </c>
      <c r="J59" s="61">
        <f t="shared" si="0"/>
        <v>0</v>
      </c>
      <c r="K59" s="61">
        <f t="shared" si="0"/>
        <v>0</v>
      </c>
      <c r="L59" s="61">
        <f t="shared" si="0"/>
        <v>0</v>
      </c>
      <c r="M59" s="61">
        <f t="shared" si="0"/>
        <v>0</v>
      </c>
      <c r="N59" s="61">
        <f t="shared" si="0"/>
        <v>0</v>
      </c>
      <c r="O59" s="62">
        <f t="shared" si="0"/>
        <v>0</v>
      </c>
    </row>
    <row r="60" spans="1:15">
      <c r="A60" s="35"/>
      <c r="B60" s="35" t="s">
        <v>38</v>
      </c>
      <c r="C60" s="61">
        <v>0</v>
      </c>
      <c r="D60" s="61">
        <f t="shared" si="0"/>
        <v>0</v>
      </c>
      <c r="E60" s="61">
        <f t="shared" si="0"/>
        <v>0</v>
      </c>
      <c r="F60" s="61">
        <f t="shared" si="0"/>
        <v>0</v>
      </c>
      <c r="G60" s="61">
        <f t="shared" si="0"/>
        <v>0</v>
      </c>
      <c r="H60" s="61">
        <f t="shared" si="0"/>
        <v>0</v>
      </c>
      <c r="I60" s="61">
        <f t="shared" si="0"/>
        <v>0</v>
      </c>
      <c r="J60" s="61">
        <f t="shared" si="0"/>
        <v>0</v>
      </c>
      <c r="K60" s="61">
        <f t="shared" si="0"/>
        <v>0</v>
      </c>
      <c r="L60" s="61">
        <f t="shared" si="0"/>
        <v>0</v>
      </c>
      <c r="M60" s="61">
        <f t="shared" si="0"/>
        <v>0</v>
      </c>
      <c r="N60" s="61">
        <f t="shared" si="0"/>
        <v>0</v>
      </c>
      <c r="O60" s="62">
        <f t="shared" si="0"/>
        <v>0</v>
      </c>
    </row>
    <row r="61" spans="1:15">
      <c r="A61" s="35"/>
      <c r="B61" s="35" t="s">
        <v>39</v>
      </c>
      <c r="C61" s="61">
        <v>0</v>
      </c>
      <c r="D61" s="61">
        <f t="shared" si="0"/>
        <v>0</v>
      </c>
      <c r="E61" s="61">
        <f t="shared" si="0"/>
        <v>0</v>
      </c>
      <c r="F61" s="61">
        <f t="shared" si="0"/>
        <v>0</v>
      </c>
      <c r="G61" s="61">
        <f t="shared" si="0"/>
        <v>0</v>
      </c>
      <c r="H61" s="61">
        <f t="shared" si="0"/>
        <v>0</v>
      </c>
      <c r="I61" s="61">
        <f t="shared" si="0"/>
        <v>0</v>
      </c>
      <c r="J61" s="61">
        <f t="shared" si="0"/>
        <v>0</v>
      </c>
      <c r="K61" s="61">
        <f t="shared" si="0"/>
        <v>0</v>
      </c>
      <c r="L61" s="61">
        <f t="shared" si="0"/>
        <v>0</v>
      </c>
      <c r="M61" s="61">
        <f t="shared" si="0"/>
        <v>0</v>
      </c>
      <c r="N61" s="61">
        <f t="shared" si="0"/>
        <v>0</v>
      </c>
      <c r="O61" s="62">
        <f t="shared" si="0"/>
        <v>0</v>
      </c>
    </row>
    <row r="62" spans="1:15">
      <c r="A62" s="35"/>
      <c r="B62" s="35" t="s">
        <v>40</v>
      </c>
      <c r="C62" s="61">
        <v>0</v>
      </c>
      <c r="D62" s="61">
        <f t="shared" si="0"/>
        <v>0</v>
      </c>
      <c r="E62" s="61">
        <f t="shared" si="0"/>
        <v>0</v>
      </c>
      <c r="F62" s="61">
        <f t="shared" si="0"/>
        <v>0</v>
      </c>
      <c r="G62" s="61">
        <f t="shared" si="0"/>
        <v>0</v>
      </c>
      <c r="H62" s="61">
        <f t="shared" si="0"/>
        <v>0</v>
      </c>
      <c r="I62" s="61">
        <f t="shared" si="0"/>
        <v>0</v>
      </c>
      <c r="J62" s="61">
        <f t="shared" si="0"/>
        <v>0</v>
      </c>
      <c r="K62" s="61">
        <f t="shared" si="0"/>
        <v>0</v>
      </c>
      <c r="L62" s="61">
        <f t="shared" si="0"/>
        <v>0</v>
      </c>
      <c r="M62" s="61">
        <f t="shared" si="0"/>
        <v>0</v>
      </c>
      <c r="N62" s="61">
        <f t="shared" si="0"/>
        <v>0</v>
      </c>
      <c r="O62" s="62">
        <f t="shared" si="0"/>
        <v>0</v>
      </c>
    </row>
    <row r="63" spans="1:15">
      <c r="A63" s="35"/>
      <c r="B63" s="35" t="s">
        <v>41</v>
      </c>
      <c r="C63" s="61">
        <v>0</v>
      </c>
      <c r="D63" s="61">
        <f t="shared" si="0"/>
        <v>0</v>
      </c>
      <c r="E63" s="61">
        <f t="shared" si="0"/>
        <v>0</v>
      </c>
      <c r="F63" s="61">
        <f t="shared" si="0"/>
        <v>0</v>
      </c>
      <c r="G63" s="61">
        <f t="shared" si="0"/>
        <v>0</v>
      </c>
      <c r="H63" s="61">
        <f t="shared" si="0"/>
        <v>0</v>
      </c>
      <c r="I63" s="61">
        <f t="shared" si="0"/>
        <v>0</v>
      </c>
      <c r="J63" s="61">
        <f t="shared" si="0"/>
        <v>0</v>
      </c>
      <c r="K63" s="61">
        <f t="shared" si="0"/>
        <v>0</v>
      </c>
      <c r="L63" s="61">
        <f t="shared" si="0"/>
        <v>0</v>
      </c>
      <c r="M63" s="61">
        <f t="shared" si="0"/>
        <v>0</v>
      </c>
      <c r="N63" s="61">
        <f t="shared" si="0"/>
        <v>0</v>
      </c>
      <c r="O63" s="62">
        <f t="shared" si="0"/>
        <v>0</v>
      </c>
    </row>
    <row r="64" spans="1:15">
      <c r="A64" s="35"/>
      <c r="B64" s="35" t="s">
        <v>42</v>
      </c>
      <c r="C64" s="61">
        <v>0</v>
      </c>
      <c r="D64" s="61">
        <f t="shared" si="0"/>
        <v>0</v>
      </c>
      <c r="E64" s="61">
        <f t="shared" si="0"/>
        <v>0</v>
      </c>
      <c r="F64" s="61">
        <f t="shared" si="0"/>
        <v>0</v>
      </c>
      <c r="G64" s="61">
        <f t="shared" si="0"/>
        <v>0</v>
      </c>
      <c r="H64" s="61">
        <f t="shared" si="0"/>
        <v>0</v>
      </c>
      <c r="I64" s="61">
        <f t="shared" si="0"/>
        <v>0</v>
      </c>
      <c r="J64" s="61">
        <f t="shared" si="0"/>
        <v>0</v>
      </c>
      <c r="K64" s="61">
        <f t="shared" si="0"/>
        <v>0</v>
      </c>
      <c r="L64" s="61">
        <f t="shared" si="0"/>
        <v>0</v>
      </c>
      <c r="M64" s="61">
        <f t="shared" si="0"/>
        <v>0</v>
      </c>
      <c r="N64" s="61">
        <f t="shared" si="0"/>
        <v>0</v>
      </c>
      <c r="O64" s="62">
        <f t="shared" si="0"/>
        <v>0</v>
      </c>
    </row>
    <row r="65" spans="1:15">
      <c r="A65" s="35"/>
      <c r="B65" s="35" t="s">
        <v>43</v>
      </c>
      <c r="C65" s="61">
        <v>0</v>
      </c>
      <c r="D65" s="61">
        <f t="shared" si="0"/>
        <v>0</v>
      </c>
      <c r="E65" s="61">
        <f t="shared" si="0"/>
        <v>0</v>
      </c>
      <c r="F65" s="61">
        <f t="shared" si="0"/>
        <v>0</v>
      </c>
      <c r="G65" s="61">
        <f t="shared" si="0"/>
        <v>0</v>
      </c>
      <c r="H65" s="61">
        <f t="shared" si="0"/>
        <v>0</v>
      </c>
      <c r="I65" s="61">
        <f t="shared" si="0"/>
        <v>0</v>
      </c>
      <c r="J65" s="61">
        <f t="shared" si="0"/>
        <v>0</v>
      </c>
      <c r="K65" s="61">
        <f t="shared" si="0"/>
        <v>0</v>
      </c>
      <c r="L65" s="61">
        <f t="shared" si="0"/>
        <v>0</v>
      </c>
      <c r="M65" s="61">
        <f t="shared" si="0"/>
        <v>0</v>
      </c>
      <c r="N65" s="61">
        <f t="shared" si="0"/>
        <v>0</v>
      </c>
      <c r="O65" s="62">
        <f t="shared" si="0"/>
        <v>0</v>
      </c>
    </row>
    <row r="66" spans="1:15">
      <c r="A66" s="35"/>
      <c r="B66" s="35" t="s">
        <v>44</v>
      </c>
      <c r="C66" s="61">
        <v>0</v>
      </c>
      <c r="D66" s="61">
        <f t="shared" si="0"/>
        <v>0</v>
      </c>
      <c r="E66" s="61">
        <f t="shared" si="0"/>
        <v>0</v>
      </c>
      <c r="F66" s="61">
        <f t="shared" si="0"/>
        <v>0</v>
      </c>
      <c r="G66" s="61">
        <f t="shared" si="0"/>
        <v>0</v>
      </c>
      <c r="H66" s="61">
        <f t="shared" si="0"/>
        <v>0</v>
      </c>
      <c r="I66" s="61">
        <f t="shared" si="0"/>
        <v>0</v>
      </c>
      <c r="J66" s="61">
        <f t="shared" si="0"/>
        <v>0</v>
      </c>
      <c r="K66" s="61">
        <f t="shared" si="0"/>
        <v>0</v>
      </c>
      <c r="L66" s="61">
        <f t="shared" si="0"/>
        <v>0</v>
      </c>
      <c r="M66" s="61">
        <f t="shared" si="0"/>
        <v>0</v>
      </c>
      <c r="N66" s="61">
        <f t="shared" si="0"/>
        <v>0</v>
      </c>
      <c r="O66" s="62">
        <f t="shared" si="0"/>
        <v>0</v>
      </c>
    </row>
    <row r="67" spans="1:15">
      <c r="A67" s="35"/>
      <c r="B67" s="35" t="s">
        <v>53</v>
      </c>
      <c r="C67" s="62">
        <v>8</v>
      </c>
      <c r="D67" s="62">
        <v>8</v>
      </c>
      <c r="E67" s="62">
        <v>8</v>
      </c>
      <c r="F67" s="62">
        <v>8</v>
      </c>
      <c r="G67" s="62">
        <v>8</v>
      </c>
      <c r="H67" s="62">
        <v>8</v>
      </c>
      <c r="I67" s="62">
        <v>8</v>
      </c>
      <c r="J67" s="62">
        <v>8</v>
      </c>
      <c r="K67" s="62">
        <v>8</v>
      </c>
      <c r="L67" s="62">
        <v>8</v>
      </c>
      <c r="M67" s="62">
        <v>8</v>
      </c>
      <c r="N67" s="62">
        <v>8</v>
      </c>
      <c r="O67" s="62">
        <v>8</v>
      </c>
    </row>
    <row r="68" spans="1:15">
      <c r="A68" s="35"/>
      <c r="B68" s="35" t="s">
        <v>54</v>
      </c>
      <c r="C68" s="62">
        <v>8</v>
      </c>
      <c r="D68" s="62">
        <v>8</v>
      </c>
      <c r="E68" s="62">
        <v>8</v>
      </c>
      <c r="F68" s="62">
        <f t="shared" ref="D68:I68" si="1">F67</f>
        <v>8</v>
      </c>
      <c r="G68" s="62">
        <f t="shared" si="1"/>
        <v>8</v>
      </c>
      <c r="H68" s="62">
        <f t="shared" si="1"/>
        <v>8</v>
      </c>
      <c r="I68" s="62">
        <f t="shared" si="1"/>
        <v>8</v>
      </c>
      <c r="J68" s="62">
        <f>J67</f>
        <v>8</v>
      </c>
      <c r="K68" s="62">
        <f>K67</f>
        <v>8</v>
      </c>
      <c r="L68" s="62">
        <f>L67</f>
        <v>8</v>
      </c>
      <c r="M68" s="62">
        <f>M67</f>
        <v>8</v>
      </c>
      <c r="N68" s="62">
        <f>N67</f>
        <v>8</v>
      </c>
      <c r="O68" s="62">
        <f>SUM(C67:N67)</f>
        <v>96</v>
      </c>
    </row>
    <row r="70" spans="1:15">
      <c r="A70" s="38" t="s">
        <v>59</v>
      </c>
      <c r="C70" s="58" t="s">
        <v>87</v>
      </c>
      <c r="D70" s="58" t="s">
        <v>88</v>
      </c>
      <c r="E70" s="58" t="s">
        <v>89</v>
      </c>
      <c r="F70" s="58" t="s">
        <v>90</v>
      </c>
      <c r="G70" s="58" t="s">
        <v>91</v>
      </c>
      <c r="H70" s="58" t="s">
        <v>92</v>
      </c>
      <c r="I70" s="58" t="s">
        <v>93</v>
      </c>
      <c r="J70" s="58" t="s">
        <v>94</v>
      </c>
      <c r="K70" s="58" t="s">
        <v>95</v>
      </c>
      <c r="L70" s="58" t="s">
        <v>96</v>
      </c>
      <c r="M70" s="58" t="s">
        <v>97</v>
      </c>
      <c r="N70" s="58" t="s">
        <v>98</v>
      </c>
      <c r="O70" s="58" t="s">
        <v>99</v>
      </c>
    </row>
    <row r="71" spans="1:15">
      <c r="C71" s="59">
        <v>150</v>
      </c>
      <c r="D71" s="59">
        <v>150</v>
      </c>
      <c r="E71" s="59">
        <v>150</v>
      </c>
      <c r="F71" s="59">
        <v>350</v>
      </c>
      <c r="G71" s="59">
        <v>350</v>
      </c>
      <c r="H71" s="59">
        <v>350</v>
      </c>
      <c r="I71" s="59">
        <v>350</v>
      </c>
      <c r="J71" s="59">
        <v>350</v>
      </c>
      <c r="K71" s="59">
        <v>350</v>
      </c>
      <c r="L71" s="59">
        <v>350</v>
      </c>
      <c r="M71" s="59">
        <v>350</v>
      </c>
      <c r="N71" s="59">
        <v>350</v>
      </c>
      <c r="O71" s="59">
        <v>350</v>
      </c>
    </row>
    <row r="73" spans="1:15">
      <c r="A73" s="39" t="s">
        <v>60</v>
      </c>
      <c r="B73" s="39"/>
    </row>
    <row r="74" spans="1:15">
      <c r="A74" s="40"/>
      <c r="B74" s="40"/>
      <c r="C74" s="41" t="s">
        <v>55</v>
      </c>
      <c r="D74" s="41" t="s">
        <v>56</v>
      </c>
      <c r="E74" s="41" t="s">
        <v>57</v>
      </c>
      <c r="F74" s="41" t="s">
        <v>58</v>
      </c>
      <c r="G74" s="41" t="s">
        <v>21</v>
      </c>
    </row>
    <row r="75" spans="1:15">
      <c r="A75" s="39"/>
      <c r="B75" s="39" t="s">
        <v>33</v>
      </c>
      <c r="C75" s="42">
        <v>32812.5</v>
      </c>
      <c r="D75" s="42">
        <v>32812.5</v>
      </c>
      <c r="E75" s="42">
        <v>32812.5</v>
      </c>
      <c r="F75" s="42">
        <v>32812.5</v>
      </c>
      <c r="G75" s="42">
        <v>131250</v>
      </c>
    </row>
    <row r="76" spans="1:15">
      <c r="A76" s="39"/>
      <c r="B76" s="39" t="s">
        <v>34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</row>
    <row r="77" spans="1:15">
      <c r="A77" s="39"/>
      <c r="B77" s="39" t="s">
        <v>35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</row>
    <row r="78" spans="1:15">
      <c r="A78" s="39"/>
      <c r="B78" s="39" t="s">
        <v>36</v>
      </c>
      <c r="C78" s="42">
        <v>102375</v>
      </c>
      <c r="D78" s="42">
        <v>102375</v>
      </c>
      <c r="E78" s="42">
        <v>102375</v>
      </c>
      <c r="F78" s="42">
        <v>102375</v>
      </c>
      <c r="G78" s="42">
        <v>409500</v>
      </c>
    </row>
    <row r="79" spans="1:15">
      <c r="A79" s="39"/>
      <c r="B79" s="39" t="s">
        <v>37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</row>
    <row r="80" spans="1:15">
      <c r="A80" s="39"/>
      <c r="B80" s="39" t="s">
        <v>38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</row>
    <row r="81" spans="1:7">
      <c r="A81" s="39"/>
      <c r="B81" s="39" t="s">
        <v>39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</row>
    <row r="82" spans="1:7">
      <c r="A82" s="39"/>
      <c r="B82" s="39" t="s">
        <v>40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</row>
    <row r="83" spans="1:7">
      <c r="A83" s="39"/>
      <c r="B83" s="39" t="s">
        <v>41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</row>
    <row r="84" spans="1:7">
      <c r="A84" s="39"/>
      <c r="B84" s="39" t="s">
        <v>42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</row>
    <row r="85" spans="1:7">
      <c r="A85" s="39"/>
      <c r="B85" s="39" t="s">
        <v>43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</row>
    <row r="86" spans="1:7">
      <c r="A86" s="39"/>
      <c r="B86" s="39" t="s">
        <v>44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</row>
    <row r="87" spans="1:7">
      <c r="A87" s="39"/>
      <c r="B87" s="39" t="s">
        <v>61</v>
      </c>
      <c r="C87" s="42">
        <f>C75+C78</f>
        <v>135187.5</v>
      </c>
      <c r="D87" s="42">
        <f>D75+D78</f>
        <v>135187.5</v>
      </c>
      <c r="E87" s="42">
        <f>E75+E78</f>
        <v>135187.5</v>
      </c>
      <c r="F87" s="42">
        <f>F75+F78</f>
        <v>135187.5</v>
      </c>
      <c r="G87" s="42">
        <f>G75+G78</f>
        <v>540750</v>
      </c>
    </row>
    <row r="89" spans="1:7">
      <c r="A89" s="43" t="s">
        <v>62</v>
      </c>
      <c r="B89" s="43"/>
    </row>
    <row r="90" spans="1:7">
      <c r="A90" s="44"/>
      <c r="B90" s="44"/>
      <c r="C90" s="45" t="s">
        <v>55</v>
      </c>
      <c r="D90" s="45" t="s">
        <v>56</v>
      </c>
      <c r="E90" s="45" t="s">
        <v>57</v>
      </c>
      <c r="F90" s="45" t="s">
        <v>58</v>
      </c>
      <c r="G90" s="45" t="s">
        <v>21</v>
      </c>
    </row>
    <row r="91" spans="1:7">
      <c r="A91" s="43"/>
      <c r="B91" s="43" t="s">
        <v>33</v>
      </c>
      <c r="C91" s="46">
        <v>328.125</v>
      </c>
      <c r="D91" s="46">
        <v>328.125</v>
      </c>
      <c r="E91" s="46">
        <v>328.125</v>
      </c>
      <c r="F91" s="46">
        <v>328.125</v>
      </c>
      <c r="G91" s="46">
        <v>1312.5</v>
      </c>
    </row>
    <row r="92" spans="1:7">
      <c r="A92" s="43"/>
      <c r="B92" s="43" t="s">
        <v>34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</row>
    <row r="93" spans="1:7">
      <c r="A93" s="43"/>
      <c r="B93" s="43" t="s">
        <v>35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</row>
    <row r="94" spans="1:7">
      <c r="A94" s="43"/>
      <c r="B94" s="43" t="s">
        <v>36</v>
      </c>
      <c r="C94" s="46">
        <v>1181.25</v>
      </c>
      <c r="D94" s="46">
        <v>1181.25</v>
      </c>
      <c r="E94" s="46">
        <v>1181.25</v>
      </c>
      <c r="F94" s="46">
        <v>1181.25</v>
      </c>
      <c r="G94" s="46">
        <v>4725</v>
      </c>
    </row>
    <row r="95" spans="1:7">
      <c r="A95" s="43"/>
      <c r="B95" s="43" t="s">
        <v>37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</row>
    <row r="96" spans="1:7">
      <c r="A96" s="43"/>
      <c r="B96" s="43" t="s">
        <v>38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</row>
    <row r="97" spans="1:7">
      <c r="A97" s="43"/>
      <c r="B97" s="43" t="s">
        <v>39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</row>
    <row r="98" spans="1:7">
      <c r="A98" s="43"/>
      <c r="B98" s="43" t="s">
        <v>40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</row>
    <row r="99" spans="1:7">
      <c r="A99" s="43"/>
      <c r="B99" s="43" t="s">
        <v>41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</row>
    <row r="100" spans="1:7">
      <c r="A100" s="43"/>
      <c r="B100" s="43" t="s">
        <v>42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</row>
    <row r="101" spans="1:7">
      <c r="A101" s="43"/>
      <c r="B101" s="43" t="s">
        <v>43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</row>
    <row r="102" spans="1:7">
      <c r="A102" s="43"/>
      <c r="B102" s="43" t="s">
        <v>44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</row>
    <row r="103" spans="1:7">
      <c r="A103" s="43"/>
      <c r="B103" s="43" t="s">
        <v>63</v>
      </c>
      <c r="C103" s="46">
        <f>C91+C94</f>
        <v>1509.375</v>
      </c>
      <c r="D103" s="46">
        <f>D91+D94</f>
        <v>1509.375</v>
      </c>
      <c r="E103" s="46">
        <f>E91+E94</f>
        <v>1509.375</v>
      </c>
      <c r="F103" s="46">
        <f>F91+F94</f>
        <v>1509.375</v>
      </c>
      <c r="G103" s="46">
        <f>G91+G94</f>
        <v>6037.5</v>
      </c>
    </row>
    <row r="105" spans="1:7">
      <c r="A105" s="47" t="s">
        <v>64</v>
      </c>
      <c r="B105" s="47"/>
    </row>
    <row r="106" spans="1:7">
      <c r="A106" s="48"/>
      <c r="B106" s="48"/>
      <c r="C106" s="49" t="s">
        <v>55</v>
      </c>
      <c r="D106" s="49" t="s">
        <v>56</v>
      </c>
      <c r="E106" s="49" t="s">
        <v>57</v>
      </c>
      <c r="F106" s="49" t="s">
        <v>58</v>
      </c>
    </row>
    <row r="107" spans="1:7">
      <c r="A107" s="47"/>
      <c r="B107" s="47" t="s">
        <v>33</v>
      </c>
      <c r="C107" s="50">
        <v>656.25</v>
      </c>
      <c r="D107" s="50">
        <v>656.25</v>
      </c>
      <c r="E107" s="50">
        <v>656.25</v>
      </c>
      <c r="F107" s="50">
        <v>656.25</v>
      </c>
    </row>
    <row r="108" spans="1:7">
      <c r="A108" s="47"/>
      <c r="B108" s="47" t="s">
        <v>34</v>
      </c>
      <c r="C108" s="50">
        <v>0</v>
      </c>
      <c r="D108" s="50">
        <v>0</v>
      </c>
      <c r="E108" s="50">
        <v>0</v>
      </c>
      <c r="F108" s="50">
        <v>0</v>
      </c>
    </row>
    <row r="109" spans="1:7">
      <c r="A109" s="47"/>
      <c r="B109" s="47" t="s">
        <v>35</v>
      </c>
      <c r="C109" s="50">
        <v>0</v>
      </c>
      <c r="D109" s="50">
        <v>0</v>
      </c>
      <c r="E109" s="50">
        <v>0</v>
      </c>
      <c r="F109" s="50">
        <v>0</v>
      </c>
    </row>
    <row r="110" spans="1:7">
      <c r="A110" s="47"/>
      <c r="B110" s="47" t="s">
        <v>36</v>
      </c>
      <c r="C110" s="50">
        <v>787.5</v>
      </c>
      <c r="D110" s="50">
        <v>787.5</v>
      </c>
      <c r="E110" s="50">
        <v>787.5</v>
      </c>
      <c r="F110" s="50">
        <v>787.5</v>
      </c>
    </row>
    <row r="111" spans="1:7">
      <c r="A111" s="47"/>
      <c r="B111" s="47" t="s">
        <v>37</v>
      </c>
      <c r="C111" s="50">
        <v>0</v>
      </c>
      <c r="D111" s="50">
        <v>0</v>
      </c>
      <c r="E111" s="50">
        <v>0</v>
      </c>
      <c r="F111" s="50">
        <v>0</v>
      </c>
    </row>
    <row r="112" spans="1:7">
      <c r="A112" s="47"/>
      <c r="B112" s="47" t="s">
        <v>38</v>
      </c>
      <c r="C112" s="50">
        <v>0</v>
      </c>
      <c r="D112" s="50">
        <v>0</v>
      </c>
      <c r="E112" s="50">
        <v>0</v>
      </c>
      <c r="F112" s="50">
        <v>0</v>
      </c>
    </row>
    <row r="113" spans="1:7">
      <c r="A113" s="47"/>
      <c r="B113" s="47" t="s">
        <v>39</v>
      </c>
      <c r="C113" s="50">
        <v>0</v>
      </c>
      <c r="D113" s="50">
        <v>0</v>
      </c>
      <c r="E113" s="50">
        <v>0</v>
      </c>
      <c r="F113" s="50">
        <v>0</v>
      </c>
    </row>
    <row r="114" spans="1:7">
      <c r="A114" s="47"/>
      <c r="B114" s="47" t="s">
        <v>40</v>
      </c>
      <c r="C114" s="50">
        <v>0</v>
      </c>
      <c r="D114" s="50">
        <v>0</v>
      </c>
      <c r="E114" s="50">
        <v>0</v>
      </c>
      <c r="F114" s="50">
        <v>0</v>
      </c>
    </row>
    <row r="115" spans="1:7">
      <c r="A115" s="47"/>
      <c r="B115" s="47" t="s">
        <v>41</v>
      </c>
      <c r="C115" s="50">
        <v>0</v>
      </c>
      <c r="D115" s="50">
        <v>0</v>
      </c>
      <c r="E115" s="50">
        <v>0</v>
      </c>
      <c r="F115" s="50">
        <v>0</v>
      </c>
    </row>
    <row r="116" spans="1:7">
      <c r="A116" s="47"/>
      <c r="B116" s="47" t="s">
        <v>42</v>
      </c>
      <c r="C116" s="50">
        <v>0</v>
      </c>
      <c r="D116" s="50">
        <v>0</v>
      </c>
      <c r="E116" s="50">
        <v>0</v>
      </c>
      <c r="F116" s="50">
        <v>0</v>
      </c>
    </row>
    <row r="117" spans="1:7">
      <c r="A117" s="47"/>
      <c r="B117" s="47" t="s">
        <v>43</v>
      </c>
      <c r="C117" s="50">
        <v>0</v>
      </c>
      <c r="D117" s="50">
        <v>0</v>
      </c>
      <c r="E117" s="50">
        <v>0</v>
      </c>
      <c r="F117" s="50">
        <v>0</v>
      </c>
    </row>
    <row r="118" spans="1:7">
      <c r="A118" s="47"/>
      <c r="B118" s="47" t="s">
        <v>44</v>
      </c>
      <c r="C118" s="50">
        <v>0</v>
      </c>
      <c r="D118" s="50">
        <v>0</v>
      </c>
      <c r="E118" s="50">
        <v>0</v>
      </c>
      <c r="F118" s="50">
        <v>0</v>
      </c>
    </row>
    <row r="119" spans="1:7">
      <c r="A119" s="47"/>
      <c r="B119" s="47" t="s">
        <v>65</v>
      </c>
      <c r="C119" s="50">
        <f>C107+C110</f>
        <v>1443.75</v>
      </c>
      <c r="D119" s="50">
        <f>D107+D110</f>
        <v>1443.75</v>
      </c>
      <c r="E119" s="50">
        <f>E107+E110</f>
        <v>1443.75</v>
      </c>
      <c r="F119" s="50">
        <f>F107+F110</f>
        <v>1443.75</v>
      </c>
    </row>
    <row r="121" spans="1:7">
      <c r="A121" s="51" t="s">
        <v>66</v>
      </c>
      <c r="B121" s="51"/>
    </row>
    <row r="122" spans="1:7">
      <c r="A122" s="52"/>
      <c r="B122" s="52"/>
      <c r="C122" s="60" t="s">
        <v>55</v>
      </c>
      <c r="D122" s="60" t="s">
        <v>56</v>
      </c>
      <c r="E122" s="60" t="s">
        <v>57</v>
      </c>
      <c r="F122" s="60" t="s">
        <v>58</v>
      </c>
      <c r="G122" s="60" t="s">
        <v>21</v>
      </c>
    </row>
    <row r="123" spans="1:7">
      <c r="A123" s="51"/>
      <c r="B123" s="51" t="s">
        <v>33</v>
      </c>
      <c r="C123" s="63">
        <v>3071.25</v>
      </c>
      <c r="D123" s="63">
        <v>3071.25</v>
      </c>
      <c r="E123" s="63">
        <v>3071.25</v>
      </c>
      <c r="F123" s="63">
        <v>3071.25</v>
      </c>
      <c r="G123" s="63">
        <v>12285</v>
      </c>
    </row>
    <row r="124" spans="1:7">
      <c r="A124" s="51"/>
      <c r="B124" s="51" t="s">
        <v>34</v>
      </c>
      <c r="C124" s="63">
        <f>(($F41*(1+'[1]Expense Assumptions'!$C$6))*C56)/4</f>
        <v>0</v>
      </c>
      <c r="D124" s="63">
        <f>(($F41*(1+'[1]Expense Assumptions'!$C$6))*D56)/4</f>
        <v>0</v>
      </c>
      <c r="E124" s="63">
        <f>(($F41*(1+'[1]Expense Assumptions'!$C$6))*E56)/4</f>
        <v>0</v>
      </c>
      <c r="F124" s="63">
        <f>(($F41*(1+'[1]Expense Assumptions'!$C$6))*F56)/4</f>
        <v>0</v>
      </c>
      <c r="G124" s="63">
        <f t="shared" ref="G123:G134" si="2">SUM(C124:F124)</f>
        <v>0</v>
      </c>
    </row>
    <row r="125" spans="1:7">
      <c r="A125" s="51"/>
      <c r="B125" s="51" t="s">
        <v>35</v>
      </c>
      <c r="C125" s="63">
        <f>(($F42*(1+'[1]Expense Assumptions'!$C$6))*C57)/4</f>
        <v>0</v>
      </c>
      <c r="D125" s="63">
        <f>(($F42*(1+'[1]Expense Assumptions'!$C$6))*D57)/4</f>
        <v>0</v>
      </c>
      <c r="E125" s="63">
        <f>(($F42*(1+'[1]Expense Assumptions'!$C$6))*E57)/4</f>
        <v>0</v>
      </c>
      <c r="F125" s="63">
        <f>(($F42*(1+'[1]Expense Assumptions'!$C$6))*F57)/4</f>
        <v>0</v>
      </c>
      <c r="G125" s="63">
        <f t="shared" si="2"/>
        <v>0</v>
      </c>
    </row>
    <row r="126" spans="1:7">
      <c r="A126" s="51"/>
      <c r="B126" s="51" t="s">
        <v>36</v>
      </c>
      <c r="C126" s="63">
        <f>(($F43*(1+'[1]Expense Assumptions'!$C$6))*C58)/4</f>
        <v>787.5</v>
      </c>
      <c r="D126" s="63">
        <f>(($F43*(1+'[1]Expense Assumptions'!$C$6))*D58)/4</f>
        <v>787.5</v>
      </c>
      <c r="E126" s="63">
        <f>(($F43*(1+'[1]Expense Assumptions'!$C$6))*E58)/4</f>
        <v>787.5</v>
      </c>
      <c r="F126" s="63">
        <f>(($F43*(1+'[1]Expense Assumptions'!$C$6))*F58)/4</f>
        <v>787.5</v>
      </c>
      <c r="G126" s="63">
        <f t="shared" si="2"/>
        <v>3150</v>
      </c>
    </row>
    <row r="127" spans="1:7">
      <c r="A127" s="51"/>
      <c r="B127" s="51" t="s">
        <v>37</v>
      </c>
      <c r="C127" s="63">
        <f>(($F44*(1+'[1]Expense Assumptions'!$C$6))*C59)/4</f>
        <v>0</v>
      </c>
      <c r="D127" s="63">
        <f>(($F44*(1+'[1]Expense Assumptions'!$C$6))*D59)/4</f>
        <v>0</v>
      </c>
      <c r="E127" s="63">
        <f>(($F44*(1+'[1]Expense Assumptions'!$C$6))*E59)/4</f>
        <v>0</v>
      </c>
      <c r="F127" s="63">
        <f>(($F44*(1+'[1]Expense Assumptions'!$C$6))*F59)/4</f>
        <v>0</v>
      </c>
      <c r="G127" s="63">
        <f t="shared" si="2"/>
        <v>0</v>
      </c>
    </row>
    <row r="128" spans="1:7">
      <c r="A128" s="51"/>
      <c r="B128" s="51" t="s">
        <v>38</v>
      </c>
      <c r="C128" s="63">
        <f>(($F45*(1+'[1]Expense Assumptions'!$C$6))*C60)/4</f>
        <v>0</v>
      </c>
      <c r="D128" s="63">
        <f>(($F45*(1+'[1]Expense Assumptions'!$C$6))*D60)/4</f>
        <v>0</v>
      </c>
      <c r="E128" s="63">
        <f>(($F45*(1+'[1]Expense Assumptions'!$C$6))*E60)/4</f>
        <v>0</v>
      </c>
      <c r="F128" s="63">
        <f>(($F45*(1+'[1]Expense Assumptions'!$C$6))*F60)/4</f>
        <v>0</v>
      </c>
      <c r="G128" s="63">
        <f t="shared" si="2"/>
        <v>0</v>
      </c>
    </row>
    <row r="129" spans="1:7">
      <c r="A129" s="51"/>
      <c r="B129" s="51" t="s">
        <v>39</v>
      </c>
      <c r="C129" s="63">
        <f>(($F46*(1+'[1]Expense Assumptions'!$C$6))*C61)/4</f>
        <v>0</v>
      </c>
      <c r="D129" s="63">
        <f>(($F46*(1+'[1]Expense Assumptions'!$C$6))*D61)/4</f>
        <v>0</v>
      </c>
      <c r="E129" s="63">
        <f>(($F46*(1+'[1]Expense Assumptions'!$C$6))*E61)/4</f>
        <v>0</v>
      </c>
      <c r="F129" s="63">
        <f>(($F46*(1+'[1]Expense Assumptions'!$C$6))*F61)/4</f>
        <v>0</v>
      </c>
      <c r="G129" s="63">
        <f t="shared" si="2"/>
        <v>0</v>
      </c>
    </row>
    <row r="130" spans="1:7">
      <c r="A130" s="51"/>
      <c r="B130" s="51" t="s">
        <v>40</v>
      </c>
      <c r="C130" s="63">
        <f>(($F47*(1+'[1]Expense Assumptions'!$C$6))*C62)/4</f>
        <v>0</v>
      </c>
      <c r="D130" s="63">
        <f>(($F47*(1+'[1]Expense Assumptions'!$C$6))*D62)/4</f>
        <v>0</v>
      </c>
      <c r="E130" s="63">
        <f>(($F47*(1+'[1]Expense Assumptions'!$C$6))*E62)/4</f>
        <v>0</v>
      </c>
      <c r="F130" s="63">
        <f>(($F47*(1+'[1]Expense Assumptions'!$C$6))*F62)/4</f>
        <v>0</v>
      </c>
      <c r="G130" s="63">
        <f t="shared" si="2"/>
        <v>0</v>
      </c>
    </row>
    <row r="131" spans="1:7">
      <c r="A131" s="51"/>
      <c r="B131" s="51" t="s">
        <v>41</v>
      </c>
      <c r="C131" s="63">
        <f>(($F48*(1+'[1]Expense Assumptions'!$C$6))*C63)/4</f>
        <v>0</v>
      </c>
      <c r="D131" s="63">
        <f>(($F48*(1+'[1]Expense Assumptions'!$C$6))*D63)/4</f>
        <v>0</v>
      </c>
      <c r="E131" s="63">
        <f>(($F48*(1+'[1]Expense Assumptions'!$C$6))*E63)/4</f>
        <v>0</v>
      </c>
      <c r="F131" s="63">
        <f>(($F48*(1+'[1]Expense Assumptions'!$C$6))*F63)/4</f>
        <v>0</v>
      </c>
      <c r="G131" s="63">
        <f t="shared" si="2"/>
        <v>0</v>
      </c>
    </row>
    <row r="132" spans="1:7">
      <c r="A132" s="51"/>
      <c r="B132" s="51" t="s">
        <v>42</v>
      </c>
      <c r="C132" s="63">
        <f>(($F49*(1+'[1]Expense Assumptions'!$C$6))*C64)/4</f>
        <v>0</v>
      </c>
      <c r="D132" s="63">
        <f>(($F49*(1+'[1]Expense Assumptions'!$C$6))*D64)/4</f>
        <v>0</v>
      </c>
      <c r="E132" s="63">
        <f>(($F49*(1+'[1]Expense Assumptions'!$C$6))*E64)/4</f>
        <v>0</v>
      </c>
      <c r="F132" s="63">
        <f>(($F49*(1+'[1]Expense Assumptions'!$C$6))*F64)/4</f>
        <v>0</v>
      </c>
      <c r="G132" s="63">
        <f t="shared" si="2"/>
        <v>0</v>
      </c>
    </row>
    <row r="133" spans="1:7">
      <c r="A133" s="51"/>
      <c r="B133" s="51" t="s">
        <v>43</v>
      </c>
      <c r="C133" s="63">
        <f>(($F50*(1+'[1]Expense Assumptions'!$C$6))*C65)/4</f>
        <v>0</v>
      </c>
      <c r="D133" s="63">
        <f>(($F50*(1+'[1]Expense Assumptions'!$C$6))*D65)/4</f>
        <v>0</v>
      </c>
      <c r="E133" s="63">
        <f>(($F50*(1+'[1]Expense Assumptions'!$C$6))*E65)/4</f>
        <v>0</v>
      </c>
      <c r="F133" s="63">
        <f>(($F50*(1+'[1]Expense Assumptions'!$C$6))*F65)/4</f>
        <v>0</v>
      </c>
      <c r="G133" s="63">
        <f t="shared" si="2"/>
        <v>0</v>
      </c>
    </row>
    <row r="134" spans="1:7">
      <c r="A134" s="51"/>
      <c r="B134" s="51" t="s">
        <v>44</v>
      </c>
      <c r="C134" s="63">
        <f>(($F51*(1+'[1]Expense Assumptions'!$C$6))*C66)/4</f>
        <v>0</v>
      </c>
      <c r="D134" s="63">
        <f>(($F51*(1+'[1]Expense Assumptions'!$C$6))*D66)/4</f>
        <v>0</v>
      </c>
      <c r="E134" s="63">
        <f>(($F51*(1+'[1]Expense Assumptions'!$C$6))*E66)/4</f>
        <v>0</v>
      </c>
      <c r="F134" s="63">
        <f>(($F51*(1+'[1]Expense Assumptions'!$C$6))*F66)/4</f>
        <v>0</v>
      </c>
      <c r="G134" s="63">
        <f t="shared" si="2"/>
        <v>0</v>
      </c>
    </row>
    <row r="135" spans="1:7">
      <c r="A135" s="51"/>
      <c r="B135" s="51" t="s">
        <v>67</v>
      </c>
      <c r="C135" s="63">
        <f>SUM(C123:C134)</f>
        <v>3858.75</v>
      </c>
      <c r="D135" s="63">
        <f t="shared" ref="C135:G135" si="3">SUM(D123:D134)</f>
        <v>3858.75</v>
      </c>
      <c r="E135" s="63">
        <f t="shared" si="3"/>
        <v>3858.75</v>
      </c>
      <c r="F135" s="63">
        <f t="shared" si="3"/>
        <v>3858.75</v>
      </c>
      <c r="G135" s="63">
        <f t="shared" si="3"/>
        <v>15435</v>
      </c>
    </row>
    <row r="137" spans="1:7">
      <c r="A137" s="53" t="s">
        <v>68</v>
      </c>
      <c r="B137" s="53"/>
    </row>
    <row r="138" spans="1:7">
      <c r="A138" s="54"/>
      <c r="B138" s="54"/>
      <c r="C138" s="60" t="s">
        <v>55</v>
      </c>
      <c r="D138" s="60" t="s">
        <v>56</v>
      </c>
      <c r="E138" s="60" t="s">
        <v>57</v>
      </c>
      <c r="F138" s="60" t="s">
        <v>58</v>
      </c>
      <c r="G138" s="60" t="s">
        <v>21</v>
      </c>
    </row>
    <row r="139" spans="1:7">
      <c r="A139" s="53"/>
      <c r="B139" s="53" t="s">
        <v>33</v>
      </c>
      <c r="C139" s="63">
        <f>(($G40*(1+'[1]Expense Assumptions'!$C$6))*C55)/4</f>
        <v>1023.75</v>
      </c>
      <c r="D139" s="63">
        <f>(($G40*(1+'[1]Expense Assumptions'!$C$6))*D55)/4</f>
        <v>1023.75</v>
      </c>
      <c r="E139" s="63">
        <f>(($G40*(1+'[1]Expense Assumptions'!$C$6))*E55)/4</f>
        <v>1023.75</v>
      </c>
      <c r="F139" s="63">
        <f>(($G40*(1+'[1]Expense Assumptions'!$C$6))*F55)/4</f>
        <v>1023.75</v>
      </c>
      <c r="G139" s="64">
        <f t="shared" ref="G139:G150" si="4">SUM(C139:F139)</f>
        <v>4095</v>
      </c>
    </row>
    <row r="140" spans="1:7">
      <c r="A140" s="53"/>
      <c r="B140" s="53" t="s">
        <v>34</v>
      </c>
      <c r="C140" s="63">
        <f>(($G41*(1+'[1]Expense Assumptions'!$C$6))*C56)/4</f>
        <v>0</v>
      </c>
      <c r="D140" s="63">
        <f>(($G41*(1+'[1]Expense Assumptions'!$C$6))*D56)/4</f>
        <v>0</v>
      </c>
      <c r="E140" s="63">
        <f>(($G41*(1+'[1]Expense Assumptions'!$C$6))*E56)/4</f>
        <v>0</v>
      </c>
      <c r="F140" s="63">
        <f>(($G41*(1+'[1]Expense Assumptions'!$C$6))*F56)/4</f>
        <v>0</v>
      </c>
      <c r="G140" s="64">
        <f t="shared" si="4"/>
        <v>0</v>
      </c>
    </row>
    <row r="141" spans="1:7">
      <c r="A141" s="53"/>
      <c r="B141" s="53" t="s">
        <v>35</v>
      </c>
      <c r="C141" s="63">
        <f>(($G42*(1+'[1]Expense Assumptions'!$C$6))*C57)/4</f>
        <v>0</v>
      </c>
      <c r="D141" s="63">
        <f>(($G42*(1+'[1]Expense Assumptions'!$C$6))*D57)/4</f>
        <v>0</v>
      </c>
      <c r="E141" s="63">
        <f>(($G42*(1+'[1]Expense Assumptions'!$C$6))*E57)/4</f>
        <v>0</v>
      </c>
      <c r="F141" s="63">
        <f>(($G42*(1+'[1]Expense Assumptions'!$C$6))*F57)/4</f>
        <v>0</v>
      </c>
      <c r="G141" s="64">
        <f t="shared" si="4"/>
        <v>0</v>
      </c>
    </row>
    <row r="142" spans="1:7">
      <c r="A142" s="53"/>
      <c r="B142" s="53" t="s">
        <v>36</v>
      </c>
      <c r="C142" s="63">
        <f>(($G43*(1+'[1]Expense Assumptions'!$C$6))*C58)/4</f>
        <v>787.5</v>
      </c>
      <c r="D142" s="63">
        <f>(($G43*(1+'[1]Expense Assumptions'!$C$6))*D58)/4</f>
        <v>787.5</v>
      </c>
      <c r="E142" s="63">
        <f>(($G43*(1+'[1]Expense Assumptions'!$C$6))*E58)/4</f>
        <v>787.5</v>
      </c>
      <c r="F142" s="63">
        <f>(($G43*(1+'[1]Expense Assumptions'!$C$6))*F58)/4</f>
        <v>787.5</v>
      </c>
      <c r="G142" s="64">
        <f t="shared" si="4"/>
        <v>3150</v>
      </c>
    </row>
    <row r="143" spans="1:7">
      <c r="A143" s="53"/>
      <c r="B143" s="53" t="s">
        <v>37</v>
      </c>
      <c r="C143" s="63">
        <f>(($G44*(1+'[1]Expense Assumptions'!$C$6))*C59)/4</f>
        <v>0</v>
      </c>
      <c r="D143" s="63">
        <f>(($G44*(1+'[1]Expense Assumptions'!$C$6))*D59)/4</f>
        <v>0</v>
      </c>
      <c r="E143" s="63">
        <f>(($G44*(1+'[1]Expense Assumptions'!$C$6))*E59)/4</f>
        <v>0</v>
      </c>
      <c r="F143" s="63">
        <f>(($G44*(1+'[1]Expense Assumptions'!$C$6))*F59)/4</f>
        <v>0</v>
      </c>
      <c r="G143" s="64">
        <f t="shared" si="4"/>
        <v>0</v>
      </c>
    </row>
    <row r="144" spans="1:7">
      <c r="A144" s="53"/>
      <c r="B144" s="53" t="s">
        <v>38</v>
      </c>
      <c r="C144" s="63">
        <f>(($G45*(1+'[1]Expense Assumptions'!$C$6))*C60)/4</f>
        <v>0</v>
      </c>
      <c r="D144" s="63">
        <f>(($G45*(1+'[1]Expense Assumptions'!$C$6))*D60)/4</f>
        <v>0</v>
      </c>
      <c r="E144" s="63">
        <f>(($G45*(1+'[1]Expense Assumptions'!$C$6))*E60)/4</f>
        <v>0</v>
      </c>
      <c r="F144" s="63">
        <f>(($G45*(1+'[1]Expense Assumptions'!$C$6))*F60)/4</f>
        <v>0</v>
      </c>
      <c r="G144" s="64">
        <f t="shared" si="4"/>
        <v>0</v>
      </c>
    </row>
    <row r="145" spans="1:7">
      <c r="A145" s="53"/>
      <c r="B145" s="53" t="s">
        <v>39</v>
      </c>
      <c r="C145" s="63">
        <f>(($G46*(1+'[1]Expense Assumptions'!$C$6))*C61)/4</f>
        <v>0</v>
      </c>
      <c r="D145" s="63">
        <f>(($G46*(1+'[1]Expense Assumptions'!$C$6))*D61)/4</f>
        <v>0</v>
      </c>
      <c r="E145" s="63">
        <f>(($G46*(1+'[1]Expense Assumptions'!$C$6))*E61)/4</f>
        <v>0</v>
      </c>
      <c r="F145" s="63">
        <f>(($G46*(1+'[1]Expense Assumptions'!$C$6))*F61)/4</f>
        <v>0</v>
      </c>
      <c r="G145" s="64">
        <f t="shared" si="4"/>
        <v>0</v>
      </c>
    </row>
    <row r="146" spans="1:7">
      <c r="A146" s="53"/>
      <c r="B146" s="53" t="s">
        <v>40</v>
      </c>
      <c r="C146" s="63">
        <f>(($G47*(1+'[1]Expense Assumptions'!$C$6))*C62)/4</f>
        <v>0</v>
      </c>
      <c r="D146" s="63">
        <f>(($G47*(1+'[1]Expense Assumptions'!$C$6))*D62)/4</f>
        <v>0</v>
      </c>
      <c r="E146" s="63">
        <f>(($G47*(1+'[1]Expense Assumptions'!$C$6))*E62)/4</f>
        <v>0</v>
      </c>
      <c r="F146" s="63">
        <f>(($G47*(1+'[1]Expense Assumptions'!$C$6))*F62)/4</f>
        <v>0</v>
      </c>
      <c r="G146" s="64">
        <f t="shared" si="4"/>
        <v>0</v>
      </c>
    </row>
    <row r="147" spans="1:7">
      <c r="A147" s="53"/>
      <c r="B147" s="53" t="s">
        <v>41</v>
      </c>
      <c r="C147" s="63">
        <f>(($G48*(1+'[1]Expense Assumptions'!$C$6))*C63)/4</f>
        <v>0</v>
      </c>
      <c r="D147" s="63">
        <f>(($G48*(1+'[1]Expense Assumptions'!$C$6))*D63)/4</f>
        <v>0</v>
      </c>
      <c r="E147" s="63">
        <f>(($G48*(1+'[1]Expense Assumptions'!$C$6))*E63)/4</f>
        <v>0</v>
      </c>
      <c r="F147" s="63">
        <f>(($G48*(1+'[1]Expense Assumptions'!$C$6))*F63)/4</f>
        <v>0</v>
      </c>
      <c r="G147" s="64">
        <f t="shared" si="4"/>
        <v>0</v>
      </c>
    </row>
    <row r="148" spans="1:7">
      <c r="A148" s="53"/>
      <c r="B148" s="53" t="s">
        <v>42</v>
      </c>
      <c r="C148" s="63">
        <f>(($G49*(1+'[1]Expense Assumptions'!$C$6))*C64)/4</f>
        <v>0</v>
      </c>
      <c r="D148" s="63">
        <f>(($G49*(1+'[1]Expense Assumptions'!$C$6))*D64)/4</f>
        <v>0</v>
      </c>
      <c r="E148" s="63">
        <f>(($G49*(1+'[1]Expense Assumptions'!$C$6))*E64)/4</f>
        <v>0</v>
      </c>
      <c r="F148" s="63">
        <f>(($G49*(1+'[1]Expense Assumptions'!$C$6))*F64)/4</f>
        <v>0</v>
      </c>
      <c r="G148" s="64">
        <f t="shared" si="4"/>
        <v>0</v>
      </c>
    </row>
    <row r="149" spans="1:7">
      <c r="A149" s="53"/>
      <c r="B149" s="53" t="s">
        <v>43</v>
      </c>
      <c r="C149" s="63">
        <f>(($G50*(1+'[1]Expense Assumptions'!$C$6))*C65)/4</f>
        <v>0</v>
      </c>
      <c r="D149" s="63">
        <f>(($G50*(1+'[1]Expense Assumptions'!$C$6))*D65)/4</f>
        <v>0</v>
      </c>
      <c r="E149" s="63">
        <f>(($G50*(1+'[1]Expense Assumptions'!$C$6))*E65)/4</f>
        <v>0</v>
      </c>
      <c r="F149" s="63">
        <f>(($G50*(1+'[1]Expense Assumptions'!$C$6))*F65)/4</f>
        <v>0</v>
      </c>
      <c r="G149" s="64">
        <f t="shared" si="4"/>
        <v>0</v>
      </c>
    </row>
    <row r="150" spans="1:7">
      <c r="A150" s="53"/>
      <c r="B150" s="53" t="s">
        <v>44</v>
      </c>
      <c r="C150" s="63">
        <f>(($G51*(1+'[1]Expense Assumptions'!$C$6))*C66)/4</f>
        <v>0</v>
      </c>
      <c r="D150" s="63">
        <f>(($G51*(1+'[1]Expense Assumptions'!$C$6))*D66)/4</f>
        <v>0</v>
      </c>
      <c r="E150" s="63">
        <f>(($G51*(1+'[1]Expense Assumptions'!$C$6))*E66)/4</f>
        <v>0</v>
      </c>
      <c r="F150" s="63">
        <f>(($G51*(1+'[1]Expense Assumptions'!$C$6))*F66)/4</f>
        <v>0</v>
      </c>
      <c r="G150" s="64">
        <f t="shared" si="4"/>
        <v>0</v>
      </c>
    </row>
    <row r="151" spans="1:7">
      <c r="A151" s="53"/>
      <c r="B151" s="53" t="s">
        <v>69</v>
      </c>
      <c r="C151" s="64">
        <f t="shared" ref="C151:G151" si="5">SUM(C139:C150)</f>
        <v>1811.25</v>
      </c>
      <c r="D151" s="64">
        <f t="shared" si="5"/>
        <v>1811.25</v>
      </c>
      <c r="E151" s="64">
        <f t="shared" si="5"/>
        <v>1811.25</v>
      </c>
      <c r="F151" s="64">
        <f t="shared" si="5"/>
        <v>1811.25</v>
      </c>
      <c r="G151" s="64">
        <f t="shared" si="5"/>
        <v>7245</v>
      </c>
    </row>
    <row r="153" spans="1:7">
      <c r="A153" s="55" t="s">
        <v>70</v>
      </c>
      <c r="B153" s="55"/>
    </row>
    <row r="154" spans="1:7">
      <c r="A154" s="56"/>
      <c r="B154" s="56"/>
      <c r="C154" s="60" t="s">
        <v>55</v>
      </c>
      <c r="D154" s="60" t="s">
        <v>56</v>
      </c>
      <c r="E154" s="60" t="s">
        <v>57</v>
      </c>
      <c r="F154" s="60" t="s">
        <v>58</v>
      </c>
      <c r="G154" s="60" t="s">
        <v>21</v>
      </c>
    </row>
    <row r="155" spans="1:7">
      <c r="A155" s="55"/>
      <c r="B155" s="55" t="s">
        <v>33</v>
      </c>
      <c r="C155" s="63">
        <f>(($H40*(1+'[1]Expense Assumptions'!$C$6))*C55)/4</f>
        <v>787.5</v>
      </c>
      <c r="D155" s="63">
        <f>(($H40*(1+'[1]Expense Assumptions'!$C$6))*D55)/4</f>
        <v>787.5</v>
      </c>
      <c r="E155" s="63">
        <f>(($H40*(1+'[1]Expense Assumptions'!$C$6))*E55)/4</f>
        <v>787.5</v>
      </c>
      <c r="F155" s="63">
        <f>(($H40*(1+'[1]Expense Assumptions'!$C$6))*F55)/4</f>
        <v>787.5</v>
      </c>
      <c r="G155" s="63">
        <f t="shared" ref="G155:G167" si="6">SUM(C155:F155)</f>
        <v>3150</v>
      </c>
    </row>
    <row r="156" spans="1:7">
      <c r="A156" s="55"/>
      <c r="B156" s="55" t="s">
        <v>34</v>
      </c>
      <c r="C156" s="63">
        <f>(($H41*(1+'[1]Expense Assumptions'!$C$6))*C56)/4</f>
        <v>0</v>
      </c>
      <c r="D156" s="63">
        <f>(($H41*(1+'[1]Expense Assumptions'!$C$6))*D56)/4</f>
        <v>0</v>
      </c>
      <c r="E156" s="63">
        <f>(($H41*(1+'[1]Expense Assumptions'!$C$6))*E56)/4</f>
        <v>0</v>
      </c>
      <c r="F156" s="63">
        <f>(($H41*(1+'[1]Expense Assumptions'!$C$6))*F56)/4</f>
        <v>0</v>
      </c>
      <c r="G156" s="63">
        <f t="shared" si="6"/>
        <v>0</v>
      </c>
    </row>
    <row r="157" spans="1:7">
      <c r="A157" s="55"/>
      <c r="B157" s="55" t="s">
        <v>35</v>
      </c>
      <c r="C157" s="63">
        <f>(($H42*(1+'[1]Expense Assumptions'!$C$6))*C57)/4</f>
        <v>0</v>
      </c>
      <c r="D157" s="63">
        <f>(($H42*(1+'[1]Expense Assumptions'!$C$6))*D57)/4</f>
        <v>0</v>
      </c>
      <c r="E157" s="63">
        <f>(($H42*(1+'[1]Expense Assumptions'!$C$6))*E57)/4</f>
        <v>0</v>
      </c>
      <c r="F157" s="63">
        <f>(($H42*(1+'[1]Expense Assumptions'!$C$6))*F57)/4</f>
        <v>0</v>
      </c>
      <c r="G157" s="63">
        <f t="shared" si="6"/>
        <v>0</v>
      </c>
    </row>
    <row r="158" spans="1:7">
      <c r="A158" s="55"/>
      <c r="B158" s="55" t="s">
        <v>36</v>
      </c>
      <c r="C158" s="63">
        <f>(($H43*(1+'[1]Expense Assumptions'!$C$6))*C58)/4</f>
        <v>787.5</v>
      </c>
      <c r="D158" s="63">
        <f>(($H43*(1+'[1]Expense Assumptions'!$C$6))*D58)/4</f>
        <v>787.5</v>
      </c>
      <c r="E158" s="63">
        <f>(($H43*(1+'[1]Expense Assumptions'!$C$6))*E58)/4</f>
        <v>787.5</v>
      </c>
      <c r="F158" s="63">
        <f>(($H43*(1+'[1]Expense Assumptions'!$C$6))*F58)/4</f>
        <v>787.5</v>
      </c>
      <c r="G158" s="63">
        <f t="shared" si="6"/>
        <v>3150</v>
      </c>
    </row>
    <row r="159" spans="1:7">
      <c r="A159" s="55"/>
      <c r="B159" s="55" t="s">
        <v>37</v>
      </c>
      <c r="C159" s="63">
        <f>(($H44*(1+'[1]Expense Assumptions'!$C$6))*C59)/4</f>
        <v>0</v>
      </c>
      <c r="D159" s="63">
        <f>(($H44*(1+'[1]Expense Assumptions'!$C$6))*D59)/4</f>
        <v>0</v>
      </c>
      <c r="E159" s="63">
        <f>(($H44*(1+'[1]Expense Assumptions'!$C$6))*E59)/4</f>
        <v>0</v>
      </c>
      <c r="F159" s="63">
        <f>(($H44*(1+'[1]Expense Assumptions'!$C$6))*F59)/4</f>
        <v>0</v>
      </c>
      <c r="G159" s="63">
        <f t="shared" si="6"/>
        <v>0</v>
      </c>
    </row>
    <row r="160" spans="1:7">
      <c r="A160" s="55"/>
      <c r="B160" s="55" t="s">
        <v>38</v>
      </c>
      <c r="C160" s="63">
        <f>(($H45*(1+'[1]Expense Assumptions'!$C$6))*C60)/4</f>
        <v>0</v>
      </c>
      <c r="D160" s="63">
        <f>(($H45*(1+'[1]Expense Assumptions'!$C$6))*D60)/4</f>
        <v>0</v>
      </c>
      <c r="E160" s="63">
        <f>(($H45*(1+'[1]Expense Assumptions'!$C$6))*E60)/4</f>
        <v>0</v>
      </c>
      <c r="F160" s="63">
        <f>(($H45*(1+'[1]Expense Assumptions'!$C$6))*F60)/4</f>
        <v>0</v>
      </c>
      <c r="G160" s="63">
        <f t="shared" si="6"/>
        <v>0</v>
      </c>
    </row>
    <row r="161" spans="1:7">
      <c r="A161" s="55"/>
      <c r="B161" s="55" t="s">
        <v>39</v>
      </c>
      <c r="C161" s="63">
        <f>(($H46*(1+'[1]Expense Assumptions'!$C$6))*C61)/4</f>
        <v>0</v>
      </c>
      <c r="D161" s="63">
        <f>(($H46*(1+'[1]Expense Assumptions'!$C$6))*D61)/4</f>
        <v>0</v>
      </c>
      <c r="E161" s="63">
        <f>(($H46*(1+'[1]Expense Assumptions'!$C$6))*E61)/4</f>
        <v>0</v>
      </c>
      <c r="F161" s="63">
        <f>(($H46*(1+'[1]Expense Assumptions'!$C$6))*F61)/4</f>
        <v>0</v>
      </c>
      <c r="G161" s="63">
        <f t="shared" si="6"/>
        <v>0</v>
      </c>
    </row>
    <row r="162" spans="1:7">
      <c r="A162" s="55"/>
      <c r="B162" s="55" t="s">
        <v>40</v>
      </c>
      <c r="C162" s="63">
        <f>(($H47*(1+'[1]Expense Assumptions'!$C$6))*C62)/4</f>
        <v>0</v>
      </c>
      <c r="D162" s="63">
        <f>(($H47*(1+'[1]Expense Assumptions'!$C$6))*D62)/4</f>
        <v>0</v>
      </c>
      <c r="E162" s="63">
        <f>(($H47*(1+'[1]Expense Assumptions'!$C$6))*E62)/4</f>
        <v>0</v>
      </c>
      <c r="F162" s="63">
        <f>(($H47*(1+'[1]Expense Assumptions'!$C$6))*F62)/4</f>
        <v>0</v>
      </c>
      <c r="G162" s="63">
        <f t="shared" si="6"/>
        <v>0</v>
      </c>
    </row>
    <row r="163" spans="1:7">
      <c r="A163" s="55"/>
      <c r="B163" s="55" t="s">
        <v>41</v>
      </c>
      <c r="C163" s="63">
        <f>(($H48*(1+'[1]Expense Assumptions'!$C$6))*C63)/4</f>
        <v>0</v>
      </c>
      <c r="D163" s="63">
        <f>(($H48*(1+'[1]Expense Assumptions'!$C$6))*D63)/4</f>
        <v>0</v>
      </c>
      <c r="E163" s="63">
        <f>(($H48*(1+'[1]Expense Assumptions'!$C$6))*E63)/4</f>
        <v>0</v>
      </c>
      <c r="F163" s="63">
        <f>(($H48*(1+'[1]Expense Assumptions'!$C$6))*F63)/4</f>
        <v>0</v>
      </c>
      <c r="G163" s="63">
        <f t="shared" si="6"/>
        <v>0</v>
      </c>
    </row>
    <row r="164" spans="1:7">
      <c r="A164" s="55"/>
      <c r="B164" s="55" t="s">
        <v>42</v>
      </c>
      <c r="C164" s="63">
        <f>(($H49*(1+'[1]Expense Assumptions'!$C$6))*C64)/4</f>
        <v>0</v>
      </c>
      <c r="D164" s="63">
        <f>(($H49*(1+'[1]Expense Assumptions'!$C$6))*D64)/4</f>
        <v>0</v>
      </c>
      <c r="E164" s="63">
        <f>(($H49*(1+'[1]Expense Assumptions'!$C$6))*E64)/4</f>
        <v>0</v>
      </c>
      <c r="F164" s="63">
        <f>(($H49*(1+'[1]Expense Assumptions'!$C$6))*F64)/4</f>
        <v>0</v>
      </c>
      <c r="G164" s="63">
        <f t="shared" si="6"/>
        <v>0</v>
      </c>
    </row>
    <row r="165" spans="1:7">
      <c r="A165" s="55"/>
      <c r="B165" s="55" t="s">
        <v>43</v>
      </c>
      <c r="C165" s="63">
        <f>(($H50*(1+'[1]Expense Assumptions'!$C$6))*C65)/4</f>
        <v>0</v>
      </c>
      <c r="D165" s="63">
        <f>(($H50*(1+'[1]Expense Assumptions'!$C$6))*D65)/4</f>
        <v>0</v>
      </c>
      <c r="E165" s="63">
        <f>(($H50*(1+'[1]Expense Assumptions'!$C$6))*E65)/4</f>
        <v>0</v>
      </c>
      <c r="F165" s="63">
        <f>(($H50*(1+'[1]Expense Assumptions'!$C$6))*F65)/4</f>
        <v>0</v>
      </c>
      <c r="G165" s="63">
        <f t="shared" si="6"/>
        <v>0</v>
      </c>
    </row>
    <row r="166" spans="1:7">
      <c r="A166" s="55"/>
      <c r="B166" s="55" t="s">
        <v>44</v>
      </c>
      <c r="C166" s="63">
        <f>(($H51*(1+'[1]Expense Assumptions'!$C$6))*C66)/4</f>
        <v>0</v>
      </c>
      <c r="D166" s="63">
        <f>(($H51*(1+'[1]Expense Assumptions'!$C$6))*D66)/4</f>
        <v>0</v>
      </c>
      <c r="E166" s="63">
        <f>(($H51*(1+'[1]Expense Assumptions'!$C$6))*E66)/4</f>
        <v>0</v>
      </c>
      <c r="F166" s="63">
        <f>(($H51*(1+'[1]Expense Assumptions'!$C$6))*F66)/4</f>
        <v>0</v>
      </c>
      <c r="G166" s="63">
        <f t="shared" si="6"/>
        <v>0</v>
      </c>
    </row>
    <row r="167" spans="1:7">
      <c r="A167" s="55"/>
      <c r="B167" s="55" t="s">
        <v>71</v>
      </c>
      <c r="C167" s="63">
        <f t="shared" ref="C167:G167" si="7">SUM(C155:C166)</f>
        <v>1575</v>
      </c>
      <c r="D167" s="63">
        <f t="shared" si="7"/>
        <v>1575</v>
      </c>
      <c r="E167" s="63">
        <f t="shared" si="7"/>
        <v>1575</v>
      </c>
      <c r="F167" s="63">
        <f t="shared" si="7"/>
        <v>1575</v>
      </c>
      <c r="G167" s="63">
        <f t="shared" si="6"/>
        <v>6300</v>
      </c>
    </row>
    <row r="175" spans="1:7">
      <c r="B175" s="57"/>
      <c r="C175" s="57" t="s">
        <v>72</v>
      </c>
      <c r="D175" s="57" t="s">
        <v>73</v>
      </c>
    </row>
    <row r="176" spans="1:7">
      <c r="B176" s="57" t="s">
        <v>33</v>
      </c>
      <c r="C176" s="57">
        <v>1</v>
      </c>
      <c r="D176" s="57">
        <v>150</v>
      </c>
    </row>
    <row r="177" spans="2:4">
      <c r="B177" s="57" t="s">
        <v>74</v>
      </c>
      <c r="C177" s="57">
        <v>1</v>
      </c>
      <c r="D177" s="57">
        <v>75</v>
      </c>
    </row>
    <row r="178" spans="2:4">
      <c r="B178" s="57" t="s">
        <v>75</v>
      </c>
      <c r="C178" s="57">
        <v>1</v>
      </c>
      <c r="D178" s="57">
        <v>75</v>
      </c>
    </row>
    <row r="179" spans="2:4">
      <c r="B179" s="57" t="s">
        <v>76</v>
      </c>
      <c r="C179" s="57">
        <v>3</v>
      </c>
      <c r="D179" s="57">
        <v>75</v>
      </c>
    </row>
    <row r="180" spans="2:4">
      <c r="B180" s="57" t="s">
        <v>77</v>
      </c>
      <c r="C180" s="57">
        <v>1</v>
      </c>
      <c r="D180" s="57">
        <v>75</v>
      </c>
    </row>
    <row r="181" spans="2:4">
      <c r="B181" s="57" t="s">
        <v>78</v>
      </c>
      <c r="C181" s="57">
        <v>1</v>
      </c>
      <c r="D181" s="57">
        <v>150</v>
      </c>
    </row>
    <row r="182" spans="2:4">
      <c r="B182" s="57" t="s">
        <v>79</v>
      </c>
      <c r="C182" s="57">
        <v>1</v>
      </c>
      <c r="D182" s="57">
        <v>75</v>
      </c>
    </row>
    <row r="183" spans="2:4">
      <c r="B183" s="57" t="s">
        <v>80</v>
      </c>
      <c r="C183" s="57">
        <v>1</v>
      </c>
      <c r="D183" s="57">
        <v>75</v>
      </c>
    </row>
    <row r="184" spans="2:4">
      <c r="B184" s="57" t="s">
        <v>81</v>
      </c>
      <c r="C184" s="57">
        <v>1</v>
      </c>
      <c r="D184" s="57">
        <v>75</v>
      </c>
    </row>
    <row r="185" spans="2:4">
      <c r="B185" s="57" t="s">
        <v>82</v>
      </c>
      <c r="C185" s="57">
        <v>1</v>
      </c>
      <c r="D185" s="57">
        <v>75</v>
      </c>
    </row>
    <row r="186" spans="2:4">
      <c r="B186" s="57" t="s">
        <v>83</v>
      </c>
      <c r="C186" s="57">
        <v>4</v>
      </c>
      <c r="D186" s="57">
        <v>60</v>
      </c>
    </row>
    <row r="187" spans="2:4">
      <c r="B187" s="57" t="s">
        <v>84</v>
      </c>
      <c r="C187" s="57">
        <v>1</v>
      </c>
      <c r="D187" s="57">
        <v>60</v>
      </c>
    </row>
    <row r="188" spans="2:4">
      <c r="B188" s="57" t="s">
        <v>85</v>
      </c>
      <c r="C188" s="57">
        <v>2</v>
      </c>
      <c r="D188" s="5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NGUYEN</dc:creator>
  <cp:lastModifiedBy>TIN NGUYEN</cp:lastModifiedBy>
  <dcterms:created xsi:type="dcterms:W3CDTF">2012-03-29T08:56:36Z</dcterms:created>
  <dcterms:modified xsi:type="dcterms:W3CDTF">2012-03-29T14:00:45Z</dcterms:modified>
</cp:coreProperties>
</file>