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ugusto/Desktop/"/>
    </mc:Choice>
  </mc:AlternateContent>
  <xr:revisionPtr revIDLastSave="0" documentId="13_ncr:1_{97FF3988-BA97-1343-BEF3-903BEBEE86E4}" xr6:coauthVersionLast="47" xr6:coauthVersionMax="47" xr10:uidLastSave="{00000000-0000-0000-0000-000000000000}"/>
  <bookViews>
    <workbookView xWindow="280" yWindow="500" windowWidth="37140" windowHeight="18500" activeTab="1" xr2:uid="{1AA92662-9AA2-554E-992F-890A9BE3569E}"/>
  </bookViews>
  <sheets>
    <sheet name="Grafica" sheetId="12" r:id="rId1"/>
    <sheet name="2024" sheetId="11" r:id="rId2"/>
    <sheet name="2023" sheetId="10" r:id="rId3"/>
    <sheet name="2022" sheetId="4" r:id="rId4"/>
    <sheet name="2021" sheetId="3" r:id="rId5"/>
    <sheet name="2020" sheetId="2" r:id="rId6"/>
  </sheets>
  <definedNames>
    <definedName name="_xlnm._FilterDatabase" localSheetId="4" hidden="1">'2021'!$A$1:$J$74</definedName>
    <definedName name="_xlnm._FilterDatabase" localSheetId="3" hidden="1">'2022'!$B$1:$B$76</definedName>
    <definedName name="_xlnm._FilterDatabase" localSheetId="2" hidden="1">'2023'!$A$1:$M$147</definedName>
    <definedName name="_xlnm._FilterDatabase" localSheetId="1" hidden="1">'2024'!$A$1:$R$284</definedName>
  </definedNames>
  <calcPr calcId="191029" iterateDelta="1E-4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2" i="11" l="1"/>
  <c r="O122" i="11"/>
  <c r="P122" i="11"/>
  <c r="N123" i="11"/>
  <c r="O123" i="11"/>
  <c r="P123" i="11"/>
  <c r="N124" i="11"/>
  <c r="O124" i="11"/>
  <c r="P124" i="11"/>
  <c r="N125" i="11"/>
  <c r="O125" i="11"/>
  <c r="P125" i="11"/>
  <c r="N126" i="11"/>
  <c r="O126" i="11"/>
  <c r="P126" i="11"/>
  <c r="N127" i="11"/>
  <c r="O127" i="11"/>
  <c r="P127" i="11"/>
  <c r="N100" i="11"/>
  <c r="O100" i="11"/>
  <c r="P100" i="11"/>
  <c r="N101" i="11"/>
  <c r="O101" i="11"/>
  <c r="P101" i="11"/>
  <c r="N102" i="11"/>
  <c r="O102" i="11"/>
  <c r="P102" i="11"/>
  <c r="N103" i="11"/>
  <c r="O103" i="11"/>
  <c r="P103" i="11"/>
  <c r="N104" i="11"/>
  <c r="O104" i="11"/>
  <c r="P104" i="11"/>
  <c r="N231" i="11"/>
  <c r="O231" i="11"/>
  <c r="P231" i="11"/>
  <c r="N232" i="11"/>
  <c r="O232" i="11"/>
  <c r="P232" i="11"/>
  <c r="N233" i="11"/>
  <c r="O233" i="11"/>
  <c r="P233" i="11"/>
  <c r="N209" i="11"/>
  <c r="O209" i="11"/>
  <c r="P209" i="11"/>
  <c r="N210" i="11"/>
  <c r="O210" i="11"/>
  <c r="P210" i="11"/>
  <c r="N211" i="11"/>
  <c r="O211" i="11"/>
  <c r="P211" i="11"/>
  <c r="N212" i="11"/>
  <c r="O212" i="11"/>
  <c r="P212" i="11"/>
  <c r="N185" i="11"/>
  <c r="O185" i="11"/>
  <c r="P185" i="11"/>
  <c r="N186" i="11"/>
  <c r="O186" i="11"/>
  <c r="P186" i="11"/>
  <c r="N187" i="11"/>
  <c r="O187" i="11"/>
  <c r="P187" i="11"/>
  <c r="N188" i="11"/>
  <c r="O188" i="11"/>
  <c r="P188" i="11"/>
  <c r="N189" i="11"/>
  <c r="O189" i="11"/>
  <c r="P189" i="11"/>
  <c r="N190" i="11"/>
  <c r="O190" i="11"/>
  <c r="P190" i="11"/>
  <c r="N164" i="11"/>
  <c r="O164" i="11"/>
  <c r="P164" i="11"/>
  <c r="N165" i="11"/>
  <c r="O165" i="11"/>
  <c r="P165" i="11"/>
  <c r="N166" i="11"/>
  <c r="O166" i="11"/>
  <c r="P166" i="11"/>
  <c r="N167" i="11"/>
  <c r="O167" i="11"/>
  <c r="P167" i="11"/>
  <c r="N168" i="11"/>
  <c r="O168" i="11"/>
  <c r="P168" i="11"/>
  <c r="N142" i="11"/>
  <c r="O142" i="11"/>
  <c r="P142" i="11"/>
  <c r="N143" i="11"/>
  <c r="O143" i="11"/>
  <c r="P143" i="11"/>
  <c r="N144" i="11"/>
  <c r="O144" i="11"/>
  <c r="P144" i="11"/>
  <c r="N145" i="11"/>
  <c r="O145" i="11"/>
  <c r="P145" i="11"/>
  <c r="N146" i="11"/>
  <c r="O146" i="11"/>
  <c r="P146" i="11"/>
  <c r="N119" i="11"/>
  <c r="O119" i="11"/>
  <c r="P119" i="11"/>
  <c r="D109" i="11"/>
  <c r="E109" i="11"/>
  <c r="F109" i="11"/>
  <c r="G109" i="11"/>
  <c r="H109" i="11"/>
  <c r="I109" i="11"/>
  <c r="J109" i="11"/>
  <c r="K109" i="11"/>
  <c r="L109" i="11"/>
  <c r="M109" i="11"/>
  <c r="C109" i="11"/>
  <c r="D284" i="11"/>
  <c r="E284" i="11"/>
  <c r="F284" i="11"/>
  <c r="G284" i="11"/>
  <c r="H284" i="11"/>
  <c r="I284" i="11"/>
  <c r="J284" i="11"/>
  <c r="K284" i="11"/>
  <c r="L284" i="11"/>
  <c r="M284" i="11"/>
  <c r="C284" i="11"/>
  <c r="D262" i="11"/>
  <c r="E262" i="11"/>
  <c r="F262" i="11"/>
  <c r="G262" i="11"/>
  <c r="H262" i="11"/>
  <c r="I262" i="11"/>
  <c r="J262" i="11"/>
  <c r="K262" i="11"/>
  <c r="L262" i="11"/>
  <c r="M262" i="11"/>
  <c r="C262" i="11"/>
  <c r="D240" i="11"/>
  <c r="E240" i="11"/>
  <c r="F240" i="11"/>
  <c r="G240" i="11"/>
  <c r="H240" i="11"/>
  <c r="I240" i="11"/>
  <c r="J240" i="11"/>
  <c r="K240" i="11"/>
  <c r="L240" i="11"/>
  <c r="M240" i="11"/>
  <c r="N239" i="11"/>
  <c r="O239" i="11"/>
  <c r="P239" i="11"/>
  <c r="C240" i="11"/>
  <c r="D218" i="11"/>
  <c r="E218" i="11"/>
  <c r="F218" i="11"/>
  <c r="G218" i="11"/>
  <c r="H218" i="11"/>
  <c r="I218" i="11"/>
  <c r="J218" i="11"/>
  <c r="K218" i="11"/>
  <c r="L218" i="11"/>
  <c r="M218" i="11"/>
  <c r="C218" i="11"/>
  <c r="D197" i="11"/>
  <c r="E197" i="11"/>
  <c r="F197" i="11"/>
  <c r="G197" i="11"/>
  <c r="H197" i="11"/>
  <c r="I197" i="11"/>
  <c r="J197" i="11"/>
  <c r="K197" i="11"/>
  <c r="L197" i="11"/>
  <c r="M197" i="11"/>
  <c r="C197" i="11"/>
  <c r="D176" i="11"/>
  <c r="E176" i="11"/>
  <c r="F176" i="11"/>
  <c r="G176" i="11"/>
  <c r="H176" i="11"/>
  <c r="I176" i="11"/>
  <c r="J176" i="11"/>
  <c r="K176" i="11"/>
  <c r="L176" i="11"/>
  <c r="M176" i="11"/>
  <c r="C176" i="11"/>
  <c r="D155" i="11"/>
  <c r="E155" i="11"/>
  <c r="F155" i="11"/>
  <c r="G155" i="11"/>
  <c r="H155" i="11"/>
  <c r="I155" i="11"/>
  <c r="J155" i="11"/>
  <c r="K155" i="11"/>
  <c r="L155" i="11"/>
  <c r="M155" i="11"/>
  <c r="C155" i="11"/>
  <c r="D135" i="11"/>
  <c r="E135" i="11"/>
  <c r="F135" i="11"/>
  <c r="G135" i="11"/>
  <c r="H135" i="11"/>
  <c r="I135" i="11"/>
  <c r="J135" i="11"/>
  <c r="K135" i="11"/>
  <c r="L135" i="11"/>
  <c r="M135" i="11"/>
  <c r="C135" i="11"/>
  <c r="N271" i="11"/>
  <c r="O271" i="11"/>
  <c r="P271" i="11"/>
  <c r="N272" i="11"/>
  <c r="O272" i="11"/>
  <c r="P272" i="11"/>
  <c r="N273" i="11"/>
  <c r="O273" i="11"/>
  <c r="P273" i="11"/>
  <c r="N250" i="11"/>
  <c r="O250" i="11"/>
  <c r="P250" i="11"/>
  <c r="N251" i="11"/>
  <c r="O251" i="11"/>
  <c r="P251" i="11"/>
  <c r="N252" i="11"/>
  <c r="O252" i="11"/>
  <c r="P252" i="11"/>
  <c r="N92" i="11"/>
  <c r="O92" i="11"/>
  <c r="P92" i="11"/>
  <c r="N93" i="11"/>
  <c r="O93" i="11"/>
  <c r="P93" i="11"/>
  <c r="N94" i="11"/>
  <c r="O94" i="11"/>
  <c r="P94" i="11"/>
  <c r="N95" i="11"/>
  <c r="O95" i="11"/>
  <c r="P95" i="11"/>
  <c r="N96" i="11"/>
  <c r="O96" i="11"/>
  <c r="P96" i="11"/>
  <c r="C20" i="11"/>
  <c r="D20" i="11"/>
  <c r="E20" i="11"/>
  <c r="F20" i="11"/>
  <c r="G20" i="11"/>
  <c r="H20" i="11"/>
  <c r="I20" i="11"/>
  <c r="J20" i="11"/>
  <c r="K20" i="11"/>
  <c r="L20" i="11"/>
  <c r="M20" i="11"/>
  <c r="C45" i="11"/>
  <c r="D45" i="11"/>
  <c r="E45" i="11"/>
  <c r="F45" i="11"/>
  <c r="G45" i="11"/>
  <c r="H45" i="11"/>
  <c r="I45" i="11"/>
  <c r="J45" i="11"/>
  <c r="K45" i="11"/>
  <c r="L45" i="11"/>
  <c r="M45" i="11"/>
  <c r="C83" i="11"/>
  <c r="D83" i="11"/>
  <c r="E83" i="11"/>
  <c r="F83" i="11"/>
  <c r="G83" i="11"/>
  <c r="H83" i="11"/>
  <c r="I83" i="11"/>
  <c r="J83" i="11"/>
  <c r="K83" i="11"/>
  <c r="L83" i="11"/>
  <c r="M83" i="11"/>
  <c r="N78" i="11" l="1"/>
  <c r="O78" i="11"/>
  <c r="P78" i="11"/>
  <c r="N79" i="11"/>
  <c r="O79" i="11"/>
  <c r="P79" i="11"/>
  <c r="N80" i="11"/>
  <c r="O80" i="11"/>
  <c r="P80" i="11"/>
  <c r="N81" i="11"/>
  <c r="O81" i="11"/>
  <c r="P81" i="11"/>
  <c r="N82" i="11"/>
  <c r="O82" i="11"/>
  <c r="P82" i="11"/>
  <c r="H143" i="10" l="1"/>
  <c r="P64" i="11" l="1"/>
  <c r="N62" i="11" l="1"/>
  <c r="O62" i="11"/>
  <c r="P62" i="11"/>
  <c r="N63" i="11"/>
  <c r="O63" i="11"/>
  <c r="P63" i="11"/>
  <c r="N64" i="11"/>
  <c r="O64" i="11"/>
  <c r="N65" i="11"/>
  <c r="O65" i="11"/>
  <c r="P65" i="11"/>
  <c r="N66" i="11"/>
  <c r="O66" i="11"/>
  <c r="P66" i="11"/>
  <c r="N67" i="11"/>
  <c r="O67" i="11"/>
  <c r="P67" i="11"/>
  <c r="N68" i="11"/>
  <c r="O68" i="11"/>
  <c r="P68" i="11"/>
  <c r="N69" i="11"/>
  <c r="O69" i="11"/>
  <c r="P69" i="11"/>
  <c r="N70" i="11"/>
  <c r="O70" i="11"/>
  <c r="P70" i="11"/>
  <c r="N71" i="11"/>
  <c r="O71" i="11"/>
  <c r="P71" i="11"/>
  <c r="N72" i="11"/>
  <c r="O72" i="11"/>
  <c r="P72" i="11"/>
  <c r="N73" i="11"/>
  <c r="O73" i="11"/>
  <c r="P73" i="11"/>
  <c r="N74" i="11"/>
  <c r="O74" i="11"/>
  <c r="P74" i="11"/>
  <c r="N75" i="11"/>
  <c r="O75" i="11"/>
  <c r="P75" i="11"/>
  <c r="N76" i="11"/>
  <c r="O76" i="11"/>
  <c r="P76" i="11"/>
  <c r="N41" i="11" l="1"/>
  <c r="O41" i="11"/>
  <c r="P41" i="11"/>
  <c r="N42" i="11"/>
  <c r="O42" i="11"/>
  <c r="P42" i="11"/>
  <c r="N43" i="11"/>
  <c r="O43" i="11"/>
  <c r="P43" i="11"/>
  <c r="N44" i="11"/>
  <c r="O44" i="11"/>
  <c r="P44" i="11"/>
  <c r="P39" i="11"/>
  <c r="P40" i="11"/>
  <c r="N39" i="11"/>
  <c r="O39" i="11"/>
  <c r="N40" i="11"/>
  <c r="O40" i="11"/>
  <c r="N36" i="11"/>
  <c r="O36" i="11"/>
  <c r="N37" i="11"/>
  <c r="O37" i="11"/>
  <c r="N38" i="11"/>
  <c r="O38" i="11"/>
  <c r="P38" i="11" l="1"/>
  <c r="P36" i="11"/>
  <c r="P37" i="11"/>
  <c r="O19" i="11" l="1"/>
  <c r="N19" i="11"/>
  <c r="P19" i="11"/>
  <c r="O18" i="11"/>
  <c r="N18" i="11"/>
  <c r="P18" i="11"/>
  <c r="P13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77" i="11"/>
  <c r="O85" i="11"/>
  <c r="O86" i="11"/>
  <c r="O87" i="11"/>
  <c r="O88" i="11"/>
  <c r="O89" i="11"/>
  <c r="O90" i="11"/>
  <c r="O91" i="11"/>
  <c r="O97" i="11"/>
  <c r="O98" i="11"/>
  <c r="O99" i="11"/>
  <c r="O105" i="11"/>
  <c r="O106" i="11"/>
  <c r="O107" i="11"/>
  <c r="O108" i="11"/>
  <c r="O111" i="11"/>
  <c r="O112" i="11"/>
  <c r="O113" i="11"/>
  <c r="O114" i="11"/>
  <c r="O115" i="11"/>
  <c r="O116" i="11"/>
  <c r="O117" i="11"/>
  <c r="O118" i="11"/>
  <c r="O120" i="11"/>
  <c r="O121" i="11"/>
  <c r="O128" i="11"/>
  <c r="O129" i="11"/>
  <c r="O130" i="11"/>
  <c r="O131" i="11"/>
  <c r="O132" i="11"/>
  <c r="O133" i="11"/>
  <c r="O134" i="11"/>
  <c r="O137" i="11"/>
  <c r="O138" i="11"/>
  <c r="O139" i="11"/>
  <c r="O140" i="11"/>
  <c r="O141" i="11"/>
  <c r="O147" i="11"/>
  <c r="O148" i="11"/>
  <c r="O149" i="11"/>
  <c r="O150" i="11"/>
  <c r="O151" i="11"/>
  <c r="O152" i="11"/>
  <c r="O153" i="11"/>
  <c r="O154" i="11"/>
  <c r="O157" i="11"/>
  <c r="O158" i="11"/>
  <c r="O159" i="11"/>
  <c r="O160" i="11"/>
  <c r="O161" i="11"/>
  <c r="O162" i="11"/>
  <c r="O163" i="11"/>
  <c r="O169" i="11"/>
  <c r="O170" i="11"/>
  <c r="O171" i="11"/>
  <c r="O172" i="11"/>
  <c r="O173" i="11"/>
  <c r="O174" i="11"/>
  <c r="O175" i="11"/>
  <c r="O178" i="11"/>
  <c r="O179" i="11"/>
  <c r="O180" i="11"/>
  <c r="O181" i="11"/>
  <c r="O182" i="11"/>
  <c r="O183" i="11"/>
  <c r="O184" i="11"/>
  <c r="O191" i="11"/>
  <c r="O192" i="11"/>
  <c r="O193" i="11"/>
  <c r="O194" i="11"/>
  <c r="O195" i="11"/>
  <c r="O196" i="11"/>
  <c r="O199" i="11"/>
  <c r="O200" i="11"/>
  <c r="O201" i="11"/>
  <c r="O202" i="11"/>
  <c r="O203" i="11"/>
  <c r="O204" i="11"/>
  <c r="O205" i="11"/>
  <c r="O206" i="11"/>
  <c r="O207" i="11"/>
  <c r="O208" i="11"/>
  <c r="O213" i="11"/>
  <c r="O214" i="11"/>
  <c r="O215" i="11"/>
  <c r="O216" i="11"/>
  <c r="O217" i="11"/>
  <c r="O220" i="11"/>
  <c r="O221" i="11"/>
  <c r="O222" i="11"/>
  <c r="O223" i="11"/>
  <c r="O224" i="11"/>
  <c r="O225" i="11"/>
  <c r="O226" i="11"/>
  <c r="O227" i="11"/>
  <c r="O228" i="11"/>
  <c r="O229" i="11"/>
  <c r="O230" i="11"/>
  <c r="O234" i="11"/>
  <c r="O235" i="11"/>
  <c r="O236" i="11"/>
  <c r="O237" i="11"/>
  <c r="O238" i="11"/>
  <c r="O242" i="11"/>
  <c r="O243" i="11"/>
  <c r="O244" i="11"/>
  <c r="O245" i="11"/>
  <c r="O246" i="11"/>
  <c r="O247" i="11"/>
  <c r="O248" i="11"/>
  <c r="O249" i="11"/>
  <c r="O253" i="11"/>
  <c r="O254" i="11"/>
  <c r="O255" i="11"/>
  <c r="O256" i="11"/>
  <c r="O257" i="11"/>
  <c r="O258" i="11"/>
  <c r="O259" i="11"/>
  <c r="O260" i="11"/>
  <c r="O261" i="11"/>
  <c r="O264" i="11"/>
  <c r="O265" i="11"/>
  <c r="O266" i="11"/>
  <c r="O267" i="11"/>
  <c r="O268" i="11"/>
  <c r="O269" i="11"/>
  <c r="O270" i="11"/>
  <c r="O274" i="11"/>
  <c r="O275" i="11"/>
  <c r="O276" i="11"/>
  <c r="O277" i="11"/>
  <c r="O278" i="11"/>
  <c r="O279" i="11"/>
  <c r="O280" i="11"/>
  <c r="O281" i="11"/>
  <c r="O282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77" i="11"/>
  <c r="N85" i="11"/>
  <c r="N86" i="11"/>
  <c r="N87" i="11"/>
  <c r="N88" i="11"/>
  <c r="N89" i="11"/>
  <c r="N90" i="11"/>
  <c r="N91" i="11"/>
  <c r="N97" i="11"/>
  <c r="N98" i="11"/>
  <c r="N99" i="11"/>
  <c r="N105" i="11"/>
  <c r="N106" i="11"/>
  <c r="N107" i="11"/>
  <c r="N108" i="11"/>
  <c r="N111" i="11"/>
  <c r="N112" i="11"/>
  <c r="N113" i="11"/>
  <c r="N114" i="11"/>
  <c r="N115" i="11"/>
  <c r="N116" i="11"/>
  <c r="N117" i="11"/>
  <c r="N118" i="11"/>
  <c r="N120" i="11"/>
  <c r="N121" i="11"/>
  <c r="N128" i="11"/>
  <c r="N129" i="11"/>
  <c r="N130" i="11"/>
  <c r="N131" i="11"/>
  <c r="N132" i="11"/>
  <c r="N133" i="11"/>
  <c r="N134" i="11"/>
  <c r="N137" i="11"/>
  <c r="N138" i="11"/>
  <c r="N139" i="11"/>
  <c r="N140" i="11"/>
  <c r="N141" i="11"/>
  <c r="N147" i="11"/>
  <c r="N148" i="11"/>
  <c r="N149" i="11"/>
  <c r="N150" i="11"/>
  <c r="N151" i="11"/>
  <c r="N152" i="11"/>
  <c r="N153" i="11"/>
  <c r="N154" i="11"/>
  <c r="N157" i="11"/>
  <c r="N158" i="11"/>
  <c r="N159" i="11"/>
  <c r="N160" i="11"/>
  <c r="N161" i="11"/>
  <c r="N162" i="11"/>
  <c r="N163" i="11"/>
  <c r="N169" i="11"/>
  <c r="N170" i="11"/>
  <c r="N171" i="11"/>
  <c r="N172" i="11"/>
  <c r="N173" i="11"/>
  <c r="N174" i="11"/>
  <c r="N175" i="11"/>
  <c r="N178" i="11"/>
  <c r="N179" i="11"/>
  <c r="N180" i="11"/>
  <c r="N181" i="11"/>
  <c r="N182" i="11"/>
  <c r="N183" i="11"/>
  <c r="N184" i="11"/>
  <c r="N191" i="11"/>
  <c r="N192" i="11"/>
  <c r="N193" i="11"/>
  <c r="N194" i="11"/>
  <c r="N195" i="11"/>
  <c r="N196" i="11"/>
  <c r="N199" i="11"/>
  <c r="N200" i="11"/>
  <c r="N201" i="11"/>
  <c r="N202" i="11"/>
  <c r="N203" i="11"/>
  <c r="N204" i="11"/>
  <c r="N205" i="11"/>
  <c r="N206" i="11"/>
  <c r="N207" i="11"/>
  <c r="N208" i="11"/>
  <c r="N213" i="11"/>
  <c r="N214" i="11"/>
  <c r="N215" i="11"/>
  <c r="N216" i="11"/>
  <c r="N217" i="11"/>
  <c r="N220" i="11"/>
  <c r="N221" i="11"/>
  <c r="N222" i="11"/>
  <c r="N223" i="11"/>
  <c r="N224" i="11"/>
  <c r="N225" i="11"/>
  <c r="N226" i="11"/>
  <c r="N227" i="11"/>
  <c r="N228" i="11"/>
  <c r="N229" i="11"/>
  <c r="N230" i="11"/>
  <c r="N234" i="11"/>
  <c r="N235" i="11"/>
  <c r="N236" i="11"/>
  <c r="N237" i="11"/>
  <c r="N238" i="11"/>
  <c r="N242" i="11"/>
  <c r="N243" i="11"/>
  <c r="N244" i="11"/>
  <c r="N245" i="11"/>
  <c r="N246" i="11"/>
  <c r="N247" i="11"/>
  <c r="N248" i="11"/>
  <c r="N249" i="11"/>
  <c r="N253" i="11"/>
  <c r="N254" i="11"/>
  <c r="N255" i="11"/>
  <c r="N256" i="11"/>
  <c r="N257" i="11"/>
  <c r="N258" i="11"/>
  <c r="N259" i="11"/>
  <c r="N260" i="11"/>
  <c r="N261" i="11"/>
  <c r="N264" i="11"/>
  <c r="N265" i="11"/>
  <c r="N266" i="11"/>
  <c r="N267" i="11"/>
  <c r="N268" i="11"/>
  <c r="N269" i="11"/>
  <c r="N270" i="11"/>
  <c r="N274" i="11"/>
  <c r="N275" i="11"/>
  <c r="N276" i="11"/>
  <c r="N277" i="11"/>
  <c r="N278" i="11"/>
  <c r="N279" i="11"/>
  <c r="N280" i="11"/>
  <c r="N281" i="11"/>
  <c r="N282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3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3" i="11"/>
  <c r="O4" i="11"/>
  <c r="O5" i="11"/>
  <c r="P4" i="11"/>
  <c r="P5" i="11"/>
  <c r="P6" i="11"/>
  <c r="P7" i="11"/>
  <c r="P8" i="11"/>
  <c r="P9" i="11"/>
  <c r="P10" i="11"/>
  <c r="P11" i="11"/>
  <c r="P12" i="11"/>
  <c r="P14" i="11"/>
  <c r="P15" i="11"/>
  <c r="P16" i="11"/>
  <c r="P17" i="11"/>
  <c r="P3" i="11"/>
  <c r="N176" i="11" l="1"/>
  <c r="O240" i="11"/>
  <c r="N262" i="11"/>
  <c r="O218" i="11"/>
  <c r="N135" i="11"/>
  <c r="N284" i="11"/>
  <c r="N218" i="11"/>
  <c r="N197" i="11"/>
  <c r="N240" i="11"/>
  <c r="N155" i="11"/>
  <c r="N109" i="11"/>
  <c r="O176" i="11"/>
  <c r="O155" i="11"/>
  <c r="O109" i="11"/>
  <c r="O197" i="11"/>
  <c r="O284" i="11"/>
  <c r="O262" i="11"/>
  <c r="O135" i="11"/>
  <c r="N20" i="11"/>
  <c r="N45" i="11"/>
  <c r="O45" i="11"/>
  <c r="O83" i="11"/>
  <c r="N83" i="11"/>
  <c r="O20" i="11"/>
  <c r="P20" i="11"/>
  <c r="I123" i="10" l="1"/>
  <c r="P264" i="11" l="1"/>
  <c r="P265" i="11"/>
  <c r="P266" i="11"/>
  <c r="P242" i="11"/>
  <c r="P243" i="11"/>
  <c r="P244" i="11"/>
  <c r="P245" i="11"/>
  <c r="P178" i="11"/>
  <c r="P179" i="11"/>
  <c r="P180" i="11"/>
  <c r="P181" i="11"/>
  <c r="P182" i="11"/>
  <c r="P183" i="11"/>
  <c r="P157" i="11"/>
  <c r="P158" i="11"/>
  <c r="P159" i="11"/>
  <c r="P160" i="11"/>
  <c r="P161" i="11"/>
  <c r="P162" i="11"/>
  <c r="P137" i="11"/>
  <c r="P138" i="11"/>
  <c r="P139" i="11"/>
  <c r="P140" i="11"/>
  <c r="P141" i="11"/>
  <c r="P147" i="11"/>
  <c r="P148" i="11"/>
  <c r="P149" i="11"/>
  <c r="P111" i="11"/>
  <c r="P112" i="11"/>
  <c r="P113" i="11"/>
  <c r="P114" i="11"/>
  <c r="P115" i="11"/>
  <c r="P116" i="11"/>
  <c r="P85" i="11"/>
  <c r="P86" i="11"/>
  <c r="P87" i="11"/>
  <c r="P88" i="11"/>
  <c r="P89" i="11"/>
  <c r="P90" i="11"/>
  <c r="P91" i="11"/>
  <c r="P97" i="11"/>
  <c r="P98" i="11"/>
  <c r="P47" i="11"/>
  <c r="P48" i="11"/>
  <c r="P49" i="11"/>
  <c r="P50" i="11"/>
  <c r="P51" i="11"/>
  <c r="P52" i="11"/>
  <c r="P53" i="11"/>
  <c r="P54" i="11"/>
  <c r="P55" i="11"/>
  <c r="P56" i="11"/>
  <c r="P22" i="11"/>
  <c r="P23" i="11"/>
  <c r="P24" i="11"/>
  <c r="P25" i="11"/>
  <c r="P26" i="11"/>
  <c r="P27" i="11"/>
  <c r="P28" i="11"/>
  <c r="P29" i="11"/>
  <c r="P30" i="11"/>
  <c r="P31" i="11"/>
  <c r="P282" i="11"/>
  <c r="P281" i="11"/>
  <c r="P280" i="11"/>
  <c r="P279" i="11"/>
  <c r="P278" i="11"/>
  <c r="P277" i="11"/>
  <c r="P276" i="11"/>
  <c r="P275" i="11"/>
  <c r="P274" i="11"/>
  <c r="P270" i="11"/>
  <c r="P269" i="11"/>
  <c r="P268" i="11"/>
  <c r="P267" i="11"/>
  <c r="P261" i="11"/>
  <c r="P260" i="11"/>
  <c r="P259" i="11"/>
  <c r="P258" i="11"/>
  <c r="P257" i="11"/>
  <c r="P256" i="11"/>
  <c r="P255" i="11"/>
  <c r="P254" i="11"/>
  <c r="P253" i="11"/>
  <c r="P249" i="11"/>
  <c r="P248" i="11"/>
  <c r="P247" i="11"/>
  <c r="P246" i="11"/>
  <c r="P238" i="11"/>
  <c r="P237" i="11"/>
  <c r="P236" i="11"/>
  <c r="P235" i="11"/>
  <c r="P234" i="11"/>
  <c r="P230" i="11"/>
  <c r="P229" i="11"/>
  <c r="P228" i="11"/>
  <c r="P227" i="11"/>
  <c r="P226" i="11"/>
  <c r="P225" i="11"/>
  <c r="P224" i="11"/>
  <c r="P223" i="11"/>
  <c r="P222" i="11"/>
  <c r="P221" i="11"/>
  <c r="P220" i="11"/>
  <c r="P217" i="11"/>
  <c r="P216" i="11"/>
  <c r="P215" i="11"/>
  <c r="P214" i="11"/>
  <c r="P213" i="11"/>
  <c r="P208" i="11"/>
  <c r="P207" i="11"/>
  <c r="P206" i="11"/>
  <c r="P205" i="11"/>
  <c r="P204" i="11"/>
  <c r="P203" i="11"/>
  <c r="P202" i="11"/>
  <c r="P201" i="11"/>
  <c r="P200" i="11"/>
  <c r="P199" i="11"/>
  <c r="P196" i="11"/>
  <c r="P195" i="11"/>
  <c r="P194" i="11"/>
  <c r="P193" i="11"/>
  <c r="P192" i="11"/>
  <c r="P191" i="11"/>
  <c r="P184" i="11"/>
  <c r="P175" i="11"/>
  <c r="P174" i="11"/>
  <c r="P173" i="11"/>
  <c r="P172" i="11"/>
  <c r="P171" i="11"/>
  <c r="P170" i="11"/>
  <c r="P169" i="11"/>
  <c r="P163" i="11"/>
  <c r="P154" i="11"/>
  <c r="P153" i="11"/>
  <c r="P152" i="11"/>
  <c r="P151" i="11"/>
  <c r="P150" i="11"/>
  <c r="P134" i="11"/>
  <c r="P133" i="11"/>
  <c r="P132" i="11"/>
  <c r="P131" i="11"/>
  <c r="P130" i="11"/>
  <c r="P129" i="11"/>
  <c r="P128" i="11"/>
  <c r="P121" i="11"/>
  <c r="P120" i="11"/>
  <c r="P118" i="11"/>
  <c r="P117" i="11"/>
  <c r="P108" i="11"/>
  <c r="P107" i="11"/>
  <c r="P106" i="11"/>
  <c r="P105" i="11"/>
  <c r="P99" i="11"/>
  <c r="P77" i="11"/>
  <c r="P61" i="11"/>
  <c r="P60" i="11"/>
  <c r="P59" i="11"/>
  <c r="P58" i="11"/>
  <c r="P57" i="11"/>
  <c r="P35" i="11"/>
  <c r="P34" i="11"/>
  <c r="P33" i="11"/>
  <c r="P32" i="11"/>
  <c r="I63" i="10"/>
  <c r="I53" i="10"/>
  <c r="I137" i="10"/>
  <c r="I136" i="10"/>
  <c r="I135" i="10"/>
  <c r="I131" i="10"/>
  <c r="I130" i="10"/>
  <c r="I129" i="10"/>
  <c r="I128" i="10"/>
  <c r="I124" i="10"/>
  <c r="I122" i="10"/>
  <c r="I110" i="10"/>
  <c r="I109" i="10"/>
  <c r="I108" i="10"/>
  <c r="I106" i="10"/>
  <c r="I105" i="10"/>
  <c r="I88" i="10"/>
  <c r="I95" i="10"/>
  <c r="I141" i="10"/>
  <c r="I139" i="10"/>
  <c r="I140" i="10"/>
  <c r="I143" i="10"/>
  <c r="I144" i="10"/>
  <c r="I145" i="10"/>
  <c r="I146" i="10"/>
  <c r="I138" i="10"/>
  <c r="P218" i="11" l="1"/>
  <c r="P240" i="11"/>
  <c r="P155" i="11"/>
  <c r="P109" i="11"/>
  <c r="P176" i="11"/>
  <c r="P197" i="11"/>
  <c r="P284" i="11"/>
  <c r="P262" i="11"/>
  <c r="P135" i="11"/>
  <c r="P83" i="11"/>
  <c r="P45" i="11"/>
  <c r="L143" i="10"/>
  <c r="L144" i="10"/>
  <c r="L145" i="10"/>
  <c r="L146" i="10"/>
  <c r="H144" i="10"/>
  <c r="H131" i="10"/>
  <c r="H134" i="10"/>
  <c r="H135" i="10"/>
  <c r="H136" i="10"/>
  <c r="H137" i="10"/>
  <c r="H138" i="10"/>
  <c r="H139" i="10"/>
  <c r="H140" i="10"/>
  <c r="H141" i="10"/>
  <c r="H128" i="10"/>
  <c r="H129" i="10"/>
  <c r="H130" i="10"/>
  <c r="H125" i="10"/>
  <c r="H126" i="10"/>
  <c r="H127" i="10"/>
  <c r="H124" i="10"/>
  <c r="H123" i="10"/>
  <c r="L142" i="10"/>
  <c r="H149" i="10" l="1"/>
  <c r="L141" i="10"/>
  <c r="L140" i="10"/>
  <c r="L139" i="10" l="1"/>
  <c r="J149" i="10"/>
  <c r="E149" i="10"/>
  <c r="D149" i="10"/>
  <c r="C149" i="10"/>
  <c r="L138" i="10"/>
  <c r="L137" i="10"/>
  <c r="L136" i="10"/>
  <c r="L135" i="10"/>
  <c r="L134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79" i="10"/>
  <c r="L78" i="10"/>
  <c r="L77" i="10"/>
  <c r="L76" i="10"/>
  <c r="L75" i="10"/>
  <c r="L74" i="10"/>
  <c r="L73" i="10"/>
  <c r="L72" i="10"/>
  <c r="L71" i="10"/>
  <c r="L70" i="10"/>
  <c r="L69" i="10"/>
  <c r="L67" i="10"/>
  <c r="L66" i="10"/>
  <c r="L65" i="10"/>
  <c r="L64" i="10"/>
  <c r="L63" i="10"/>
  <c r="L62" i="10"/>
  <c r="L61" i="10"/>
  <c r="L60" i="10"/>
  <c r="L59" i="10"/>
  <c r="L58" i="10"/>
  <c r="L55" i="10"/>
  <c r="L54" i="10"/>
  <c r="L53" i="10"/>
  <c r="L52" i="10"/>
  <c r="L51" i="10"/>
  <c r="L48" i="10"/>
  <c r="L47" i="10"/>
  <c r="L46" i="10"/>
  <c r="L45" i="10"/>
  <c r="L44" i="10"/>
  <c r="L43" i="10"/>
  <c r="L42" i="10"/>
  <c r="L41" i="10"/>
  <c r="L40" i="10"/>
  <c r="L39" i="10"/>
  <c r="L38" i="10"/>
  <c r="L35" i="10"/>
  <c r="L34" i="10"/>
  <c r="L33" i="10"/>
  <c r="L32" i="10"/>
  <c r="L31" i="10"/>
  <c r="L30" i="10"/>
  <c r="K29" i="10"/>
  <c r="L26" i="10"/>
  <c r="L25" i="10"/>
  <c r="L24" i="10"/>
  <c r="L23" i="10"/>
  <c r="L22" i="10"/>
  <c r="L21" i="10"/>
  <c r="L20" i="10"/>
  <c r="L19" i="10"/>
  <c r="K18" i="10"/>
  <c r="L15" i="10"/>
  <c r="L14" i="10"/>
  <c r="L13" i="10"/>
  <c r="L12" i="10"/>
  <c r="L11" i="10"/>
  <c r="L8" i="10"/>
  <c r="L7" i="10"/>
  <c r="L6" i="10"/>
  <c r="L5" i="10"/>
  <c r="L4" i="10"/>
  <c r="L3" i="10"/>
  <c r="L147" i="10" l="1"/>
  <c r="L149" i="10"/>
  <c r="K149" i="10"/>
  <c r="L16" i="10"/>
  <c r="L27" i="10"/>
  <c r="L36" i="10"/>
  <c r="L49" i="10"/>
  <c r="L56" i="10"/>
  <c r="L68" i="10"/>
  <c r="L98" i="10"/>
  <c r="L80" i="10"/>
  <c r="L117" i="10"/>
  <c r="L132" i="10"/>
  <c r="L9" i="10"/>
  <c r="H61" i="4" l="1"/>
  <c r="H65" i="3" l="1"/>
  <c r="H65" i="4"/>
  <c r="H71" i="3" l="1"/>
  <c r="H74" i="3" l="1"/>
  <c r="H19" i="2" l="1"/>
  <c r="H14" i="2" l="1"/>
  <c r="I149" i="10" l="1"/>
  <c r="C286" i="11"/>
  <c r="E286" i="11"/>
  <c r="J286" i="11"/>
  <c r="I286" i="11"/>
  <c r="N286" i="11"/>
  <c r="P286" i="11"/>
  <c r="L286" i="11"/>
  <c r="F286" i="11"/>
  <c r="D286" i="11"/>
  <c r="H286" i="11"/>
  <c r="K286" i="11"/>
  <c r="O286" i="11"/>
  <c r="M286" i="11"/>
  <c r="G286" i="11"/>
</calcChain>
</file>

<file path=xl/sharedStrings.xml><?xml version="1.0" encoding="utf-8"?>
<sst xmlns="http://schemas.openxmlformats.org/spreadsheetml/2006/main" count="1742" uniqueCount="868">
  <si>
    <t>Customer Name</t>
  </si>
  <si>
    <t>Phone 1</t>
  </si>
  <si>
    <t>Address</t>
  </si>
  <si>
    <t>City</t>
  </si>
  <si>
    <t>State</t>
  </si>
  <si>
    <t>Zip</t>
  </si>
  <si>
    <t>Comment</t>
  </si>
  <si>
    <t>Candido Castillo Salgado</t>
  </si>
  <si>
    <t xml:space="preserve"> 661-349-2245 </t>
  </si>
  <si>
    <t>Lancaster</t>
  </si>
  <si>
    <t>Adalberto &amp; Teresa Nieves</t>
  </si>
  <si>
    <t xml:space="preserve"> 323-815-1424</t>
  </si>
  <si>
    <t xml:space="preserve">4813 9th Ave   </t>
  </si>
  <si>
    <t>Ca</t>
  </si>
  <si>
    <t xml:space="preserve">Heather Herrera </t>
  </si>
  <si>
    <t>11206 S Budlong Ave</t>
  </si>
  <si>
    <t>Los Angeles</t>
  </si>
  <si>
    <t>Juan y Maria Gonzalez</t>
  </si>
  <si>
    <t>562-213-6551</t>
  </si>
  <si>
    <t>22410 Joliet Ave</t>
  </si>
  <si>
    <t>Hawaiian Gardens</t>
  </si>
  <si>
    <t>Julio Cabrera</t>
  </si>
  <si>
    <t>562-445-1141</t>
  </si>
  <si>
    <t>1335 E Eleanor St</t>
  </si>
  <si>
    <t>Long Beach</t>
  </si>
  <si>
    <t>44703 Raysack Ave</t>
  </si>
  <si>
    <t>Listing</t>
  </si>
  <si>
    <t xml:space="preserve">Commission </t>
  </si>
  <si>
    <t>Maria Vargas</t>
  </si>
  <si>
    <t>7423 Owensmouth Ave</t>
  </si>
  <si>
    <t>Canoga Park</t>
  </si>
  <si>
    <t xml:space="preserve">Compradores  con Andrea </t>
  </si>
  <si>
    <t>Bernabe Gonzalez</t>
  </si>
  <si>
    <t>323-632-5964</t>
  </si>
  <si>
    <t>3849 W 111Th Pl</t>
  </si>
  <si>
    <t>Inglewood</t>
  </si>
  <si>
    <t>Refinanciar</t>
  </si>
  <si>
    <t xml:space="preserve">Aire acondicionado </t>
  </si>
  <si>
    <t>Ayuda del Gobierno</t>
  </si>
  <si>
    <t>Augusto</t>
  </si>
  <si>
    <t>Hardy</t>
  </si>
  <si>
    <t>Refinanciamiento</t>
  </si>
  <si>
    <t xml:space="preserve">Listing   </t>
  </si>
  <si>
    <t xml:space="preserve">Refinanciamiento </t>
  </si>
  <si>
    <t>SBA Loan</t>
  </si>
  <si>
    <t>#</t>
  </si>
  <si>
    <t>Empleados</t>
  </si>
  <si>
    <t>Loan</t>
  </si>
  <si>
    <t>Desempleo</t>
  </si>
  <si>
    <t>ericka 351 y andrea 665</t>
  </si>
  <si>
    <t>andrea 300</t>
  </si>
  <si>
    <t>Abraham Anaya</t>
  </si>
  <si>
    <t>818-877-9225</t>
  </si>
  <si>
    <t>10340 Orion Ave</t>
  </si>
  <si>
    <t>Mission Hills</t>
  </si>
  <si>
    <t>Kimberlys</t>
  </si>
  <si>
    <t>250 referido</t>
  </si>
  <si>
    <t>Alex</t>
  </si>
  <si>
    <t>kimb 300 nancy 1500</t>
  </si>
  <si>
    <t>323-841-7140</t>
  </si>
  <si>
    <t>ericka 453 clara 200</t>
  </si>
  <si>
    <t>818-484-0883</t>
  </si>
  <si>
    <t>8801 Ranchito Ave</t>
  </si>
  <si>
    <t>Panorama City</t>
  </si>
  <si>
    <t xml:space="preserve">Los Angeles </t>
  </si>
  <si>
    <t>418 ericka</t>
  </si>
  <si>
    <t xml:space="preserve">Irene y Roberto Carrera </t>
  </si>
  <si>
    <t xml:space="preserve">Living Trust </t>
  </si>
  <si>
    <t>100 luchy</t>
  </si>
  <si>
    <t>Remodelacion</t>
  </si>
  <si>
    <t>Abiu y Eligia Rodriguez</t>
  </si>
  <si>
    <t>818-363-6433</t>
  </si>
  <si>
    <t>10027 Hayvenhurst Ave</t>
  </si>
  <si>
    <t>North Hills</t>
  </si>
  <si>
    <t>Connie</t>
  </si>
  <si>
    <t>Daniel Mariscal</t>
  </si>
  <si>
    <t>818-822-6086</t>
  </si>
  <si>
    <t>17819 Baltar St</t>
  </si>
  <si>
    <t>Reseda</t>
  </si>
  <si>
    <t>Jhon</t>
  </si>
  <si>
    <t>Celso Arellano</t>
  </si>
  <si>
    <t>818-269-6132</t>
  </si>
  <si>
    <t>12330 Osborne St # 31</t>
  </si>
  <si>
    <t>Pacoima</t>
  </si>
  <si>
    <t>Baudencio Ibarra</t>
  </si>
  <si>
    <t>818-445-4217</t>
  </si>
  <si>
    <t>17648 Miranda St</t>
  </si>
  <si>
    <t>Encino</t>
  </si>
  <si>
    <t xml:space="preserve">Adicion testamento </t>
  </si>
  <si>
    <t xml:space="preserve">Connie $550 </t>
  </si>
  <si>
    <t>Rosa $550</t>
  </si>
  <si>
    <t>Ericka $510</t>
  </si>
  <si>
    <t>Ayuda Desempleo</t>
  </si>
  <si>
    <t xml:space="preserve">Ignacio Solano </t>
  </si>
  <si>
    <t>562-423-4153</t>
  </si>
  <si>
    <t>19 W Pleasent St</t>
  </si>
  <si>
    <t xml:space="preserve">Reverse </t>
  </si>
  <si>
    <t>Octavio Pena</t>
  </si>
  <si>
    <t>562-449-8728</t>
  </si>
  <si>
    <t>1404 E 8th St</t>
  </si>
  <si>
    <t>Jose y Ursula Millan</t>
  </si>
  <si>
    <t>818-814-0829</t>
  </si>
  <si>
    <t>13569 Corcoran St</t>
  </si>
  <si>
    <t>San Fernando</t>
  </si>
  <si>
    <t>Elpidio Castro</t>
  </si>
  <si>
    <t>562-682-2924</t>
  </si>
  <si>
    <t>3431 Delta Ave</t>
  </si>
  <si>
    <t>Kimberly $100</t>
  </si>
  <si>
    <t>Clara $150</t>
  </si>
  <si>
    <t>Candela $100</t>
  </si>
  <si>
    <t>Connie $100</t>
  </si>
  <si>
    <t>Sylmar</t>
  </si>
  <si>
    <t>Carlos Zaballa</t>
  </si>
  <si>
    <t>818-535-0899</t>
  </si>
  <si>
    <t>12507 Blue Sage Dr</t>
  </si>
  <si>
    <t>818-314-2052</t>
  </si>
  <si>
    <t>Maria y Sandra Granados</t>
  </si>
  <si>
    <t>818-387-6267</t>
  </si>
  <si>
    <t>7842 Peachtree Ave</t>
  </si>
  <si>
    <t xml:space="preserve">Pool </t>
  </si>
  <si>
    <t xml:space="preserve">Fabio y Sonia Orellana </t>
  </si>
  <si>
    <t>818-281-1712</t>
  </si>
  <si>
    <t>12768 Weidner St</t>
  </si>
  <si>
    <t>Gloria y Pedro Arroyo</t>
  </si>
  <si>
    <t>818-982-2085</t>
  </si>
  <si>
    <t>11613 Cantlay St</t>
  </si>
  <si>
    <t>North Hollywood</t>
  </si>
  <si>
    <t>Marcelino y Antonia Santiago</t>
  </si>
  <si>
    <t>818-437-5963</t>
  </si>
  <si>
    <t>8846 Keokuk Ave</t>
  </si>
  <si>
    <t>Winnetka</t>
  </si>
  <si>
    <t>Felipe $100</t>
  </si>
  <si>
    <t>Felipe 100</t>
  </si>
  <si>
    <t>Cheque de ayuda Biden</t>
  </si>
  <si>
    <t xml:space="preserve">Maria Solis </t>
  </si>
  <si>
    <t>9300 Kalmia St</t>
  </si>
  <si>
    <t>323-691-3202</t>
  </si>
  <si>
    <t>Isabel y Jose Cauich</t>
  </si>
  <si>
    <t>818-620-6345</t>
  </si>
  <si>
    <t>8945 Woodley Ave</t>
  </si>
  <si>
    <t>Living Trust</t>
  </si>
  <si>
    <t>Arleta</t>
  </si>
  <si>
    <t>Kimberly $500</t>
  </si>
  <si>
    <t>Rosa $650</t>
  </si>
  <si>
    <t>Benito y Aurora Campos</t>
  </si>
  <si>
    <t>323-229-1982</t>
  </si>
  <si>
    <t>9504 Juniper St</t>
  </si>
  <si>
    <t>David Huaynate</t>
  </si>
  <si>
    <t>818-264-6452</t>
  </si>
  <si>
    <t>22031 Runnymede St</t>
  </si>
  <si>
    <t>Gladys Ham</t>
  </si>
  <si>
    <t>323-251-6005</t>
  </si>
  <si>
    <t>2245 S Cochran Ave</t>
  </si>
  <si>
    <t>Reverse</t>
  </si>
  <si>
    <t>Gonzalo y Elsa Casillas</t>
  </si>
  <si>
    <t>562-243-1495</t>
  </si>
  <si>
    <t>2229 Linden Ave</t>
  </si>
  <si>
    <t>Diego $100</t>
  </si>
  <si>
    <t>Rafael y Teresa Mendez</t>
  </si>
  <si>
    <t>818-493-0316</t>
  </si>
  <si>
    <t>528 Harps St</t>
  </si>
  <si>
    <t>Francisco y Maria Sierra</t>
  </si>
  <si>
    <t>818-437-6756</t>
  </si>
  <si>
    <t>543 Harding Ave</t>
  </si>
  <si>
    <t>Luis y Alberto Aviles</t>
  </si>
  <si>
    <t>424-222-3784</t>
  </si>
  <si>
    <t>117 W 115th St</t>
  </si>
  <si>
    <t>David Snaider</t>
  </si>
  <si>
    <t>818-522-4708</t>
  </si>
  <si>
    <t>9821 Farralone Ave</t>
  </si>
  <si>
    <t>Chatsworth</t>
  </si>
  <si>
    <t>Maria y Francisco Hernandez</t>
  </si>
  <si>
    <t>323-333-2242</t>
  </si>
  <si>
    <t>3582 E 5th St</t>
  </si>
  <si>
    <t>Ignacio y Ana Rodriguez</t>
  </si>
  <si>
    <t>818-486-4052</t>
  </si>
  <si>
    <t>14024 Remington St</t>
  </si>
  <si>
    <t xml:space="preserve">Techo </t>
  </si>
  <si>
    <t>Marcelina Aguayo</t>
  </si>
  <si>
    <t>818-307-6824</t>
  </si>
  <si>
    <t>7407 Variel Ave</t>
  </si>
  <si>
    <t>Katherine  $100</t>
  </si>
  <si>
    <t>Ismael y Alejandra Rodriguez</t>
  </si>
  <si>
    <t>323-992-7342</t>
  </si>
  <si>
    <t>9629 Juniper St</t>
  </si>
  <si>
    <t>Katherine $100</t>
  </si>
  <si>
    <t>Andrea $500</t>
  </si>
  <si>
    <t>Alicia y Antonio Calderon</t>
  </si>
  <si>
    <t>213-640-0101</t>
  </si>
  <si>
    <t>13616 S Mariposa Ave</t>
  </si>
  <si>
    <t>Gardena</t>
  </si>
  <si>
    <t>Ivan y Catalina Mora</t>
  </si>
  <si>
    <t>818-442-7570</t>
  </si>
  <si>
    <t>19834 Vanowen St</t>
  </si>
  <si>
    <t>Rodolfo y Paula Puebla</t>
  </si>
  <si>
    <t>323-321-5504</t>
  </si>
  <si>
    <t>10524 Grape St</t>
  </si>
  <si>
    <t>Osmin y Sonia Amaya</t>
  </si>
  <si>
    <t>818-642-9635</t>
  </si>
  <si>
    <t>11851 Stagg St</t>
  </si>
  <si>
    <t>Rosa y Francisco Gomez</t>
  </si>
  <si>
    <t>818-314-4294</t>
  </si>
  <si>
    <t>10407 Cayuga Ave</t>
  </si>
  <si>
    <t>Mateo $100</t>
  </si>
  <si>
    <t>Antonio Alarcon</t>
  </si>
  <si>
    <t>323-484-9846</t>
  </si>
  <si>
    <t>3346 Seminole Ave</t>
  </si>
  <si>
    <t>Lynwood</t>
  </si>
  <si>
    <t>Saul y Silvia Guzman</t>
  </si>
  <si>
    <t>818-965-6303</t>
  </si>
  <si>
    <t>15107 San Jose St</t>
  </si>
  <si>
    <t>Martha Avila</t>
  </si>
  <si>
    <t>818-314-7431</t>
  </si>
  <si>
    <t>8539 Hazeltine Ave</t>
  </si>
  <si>
    <t>Enrique y Aurora Avila</t>
  </si>
  <si>
    <t>818-231-0367</t>
  </si>
  <si>
    <t>9655 Aqueduct Ave</t>
  </si>
  <si>
    <t>Lorenzo y Maria Alvarez</t>
  </si>
  <si>
    <t>818-497-8471</t>
  </si>
  <si>
    <t>20605 Parthenia St</t>
  </si>
  <si>
    <t>Alberta De Luna</t>
  </si>
  <si>
    <t>323-231-2862</t>
  </si>
  <si>
    <t>4325 Lima St</t>
  </si>
  <si>
    <t>Veronica y Genaro Velazquez</t>
  </si>
  <si>
    <t>8611 Kester Ave</t>
  </si>
  <si>
    <t xml:space="preserve">Diego $100 </t>
  </si>
  <si>
    <t>Maria Fernandez</t>
  </si>
  <si>
    <t>818-821-2436</t>
  </si>
  <si>
    <t>7651 Reseda Blvd #65-U</t>
  </si>
  <si>
    <t>Ignacio y Maria Jimenez</t>
  </si>
  <si>
    <t>818-792-1865</t>
  </si>
  <si>
    <t>13415 Fellows Ave</t>
  </si>
  <si>
    <t>Mateo $80</t>
  </si>
  <si>
    <t>Compton</t>
  </si>
  <si>
    <t>Martha y Oscar Hernandez</t>
  </si>
  <si>
    <t>818-619-5189</t>
  </si>
  <si>
    <t>10511 Sharp Ave</t>
  </si>
  <si>
    <t>Jose Limon</t>
  </si>
  <si>
    <t>818-642-0165</t>
  </si>
  <si>
    <t>13981 Del Sur St</t>
  </si>
  <si>
    <t>Conrado e Hilda Lopez</t>
  </si>
  <si>
    <t>818-620-4357</t>
  </si>
  <si>
    <t>17340 Saticoy St</t>
  </si>
  <si>
    <t>Van Nuys</t>
  </si>
  <si>
    <t>Luchy $300</t>
  </si>
  <si>
    <t>Erick $422</t>
  </si>
  <si>
    <t>Eva Ledesma</t>
  </si>
  <si>
    <t>562-338-9638</t>
  </si>
  <si>
    <t>22328 Funston Ave</t>
  </si>
  <si>
    <t>Silvia Mercado</t>
  </si>
  <si>
    <t>323-387-8069</t>
  </si>
  <si>
    <t>1630 E 92nd St</t>
  </si>
  <si>
    <t>Cliente Benito $100</t>
  </si>
  <si>
    <t>818-942-5793</t>
  </si>
  <si>
    <t>Margarita Vasquez</t>
  </si>
  <si>
    <t>714-251-9915</t>
  </si>
  <si>
    <t>Santa Ana</t>
  </si>
  <si>
    <t>605 English St</t>
  </si>
  <si>
    <t>818-821-2435</t>
  </si>
  <si>
    <t>7650 Reseda Blvd #65-U</t>
  </si>
  <si>
    <t>Eviction</t>
  </si>
  <si>
    <t>Rosa $1000</t>
  </si>
  <si>
    <t xml:space="preserve">Ronald $4995 </t>
  </si>
  <si>
    <t>Eluard $5195</t>
  </si>
  <si>
    <t>Lendistry</t>
  </si>
  <si>
    <t>Total</t>
  </si>
  <si>
    <t>Juan y Cruz Quezada</t>
  </si>
  <si>
    <t>15146 Olivia Ave</t>
  </si>
  <si>
    <t>Paramount</t>
  </si>
  <si>
    <t>Maria Alatorre</t>
  </si>
  <si>
    <t>562-426-9898</t>
  </si>
  <si>
    <t>2330 Pasadena Ave</t>
  </si>
  <si>
    <t>562-531-4772</t>
  </si>
  <si>
    <t>Aurora Montiel</t>
  </si>
  <si>
    <t>562-965-7905</t>
  </si>
  <si>
    <t>1621 N Grandee Ave</t>
  </si>
  <si>
    <t>Luciano Martinez</t>
  </si>
  <si>
    <t>714-321-8459</t>
  </si>
  <si>
    <t>519 S Huron Dr</t>
  </si>
  <si>
    <t>Yusmelis add</t>
  </si>
  <si>
    <t>Alberto y Maria Ochoa</t>
  </si>
  <si>
    <t>562-735-9254</t>
  </si>
  <si>
    <t>714 S Bullis Rd</t>
  </si>
  <si>
    <t>Baño</t>
  </si>
  <si>
    <t>Yusmelis $100</t>
  </si>
  <si>
    <t>Lucia Alcazar Lua</t>
  </si>
  <si>
    <t>562-618-0462</t>
  </si>
  <si>
    <t xml:space="preserve">21903 Elaine Ave </t>
  </si>
  <si>
    <t>Pablo y Sol Solanas Pacheco</t>
  </si>
  <si>
    <t>310-480-4309</t>
  </si>
  <si>
    <t>25212 Oaks St</t>
  </si>
  <si>
    <t>Lomita</t>
  </si>
  <si>
    <t>ADU Nov 11 $1000</t>
  </si>
  <si>
    <t>debe 250</t>
  </si>
  <si>
    <t>818-488-0971</t>
  </si>
  <si>
    <t>Maria y Cayetano Orellana</t>
  </si>
  <si>
    <t>661-474-0656</t>
  </si>
  <si>
    <t>1831 Ventura Ct</t>
  </si>
  <si>
    <t>Wasco</t>
  </si>
  <si>
    <t>Elias y Maria Salazar</t>
  </si>
  <si>
    <t>818-272-3492</t>
  </si>
  <si>
    <t>10721 Amboy Ave</t>
  </si>
  <si>
    <t xml:space="preserve">Living Trust tiene 3 casas </t>
  </si>
  <si>
    <t>Diego $0</t>
  </si>
  <si>
    <t>Azul $100</t>
  </si>
  <si>
    <t>Fernando y Consuelo Barboza</t>
  </si>
  <si>
    <t>818-447-7500</t>
  </si>
  <si>
    <t>1412 S Burris Ave</t>
  </si>
  <si>
    <t>Celso c</t>
  </si>
  <si>
    <t>Fabio c</t>
  </si>
  <si>
    <t>Antonio y Sara Ramos</t>
  </si>
  <si>
    <t>562-328-6017</t>
  </si>
  <si>
    <t>13028 Sunshine Ave</t>
  </si>
  <si>
    <t xml:space="preserve">Whittier </t>
  </si>
  <si>
    <t>Living trust</t>
  </si>
  <si>
    <t>Reyna c</t>
  </si>
  <si>
    <t>Lourdes y Ramon Alarcon</t>
  </si>
  <si>
    <t>661-495-6007</t>
  </si>
  <si>
    <t>8260 Webb ave</t>
  </si>
  <si>
    <t>Antonio y Rosa Jimenez</t>
  </si>
  <si>
    <t>310-713-6038</t>
  </si>
  <si>
    <t>8807 Ranchito Ave</t>
  </si>
  <si>
    <t>Irene c</t>
  </si>
  <si>
    <t>Luz y Sergio Sanchez</t>
  </si>
  <si>
    <t>818-669-4438</t>
  </si>
  <si>
    <t>9448 Woodale Ave</t>
  </si>
  <si>
    <t>Reyna y Jose Marquez</t>
  </si>
  <si>
    <t>310-594-9151</t>
  </si>
  <si>
    <t>11203 Hermes St</t>
  </si>
  <si>
    <t>Norwalk</t>
  </si>
  <si>
    <t>Martha c $100</t>
  </si>
  <si>
    <t>Fabiola $50 a Diego</t>
  </si>
  <si>
    <t xml:space="preserve">                               </t>
  </si>
  <si>
    <t xml:space="preserve">Telma c </t>
  </si>
  <si>
    <t>Maribel y Mario Elena</t>
  </si>
  <si>
    <t>818-287-1561</t>
  </si>
  <si>
    <t xml:space="preserve">12323 Lull St </t>
  </si>
  <si>
    <t>Diego $600 y Rosa $1500</t>
  </si>
  <si>
    <t>Telma Rocha</t>
  </si>
  <si>
    <t>818-287-9468</t>
  </si>
  <si>
    <t>12151 Saticoy St</t>
  </si>
  <si>
    <t>Candela</t>
  </si>
  <si>
    <t>Maria Guzman</t>
  </si>
  <si>
    <t>340 Hurst Ave</t>
  </si>
  <si>
    <t>Ventura</t>
  </si>
  <si>
    <t>Eluard</t>
  </si>
  <si>
    <t>Maria Sanchez</t>
  </si>
  <si>
    <t>714-262-1996</t>
  </si>
  <si>
    <t>249 N Spruce Dr</t>
  </si>
  <si>
    <t>Anaheim</t>
  </si>
  <si>
    <t>Marta y Jose Huerta</t>
  </si>
  <si>
    <t>323-578-9560</t>
  </si>
  <si>
    <t>546 Williamson Ave</t>
  </si>
  <si>
    <t>Angie $100</t>
  </si>
  <si>
    <t>Josefina y Jose Munoz</t>
  </si>
  <si>
    <t>818-896-2843</t>
  </si>
  <si>
    <t>13318 Glamis St</t>
  </si>
  <si>
    <t>Angie $50</t>
  </si>
  <si>
    <t>APN# 3037-025-024</t>
  </si>
  <si>
    <t>Pearblossom</t>
  </si>
  <si>
    <t>Augusto nancy $1000</t>
  </si>
  <si>
    <t>Marcelino Martinez</t>
  </si>
  <si>
    <t>714-262-3650</t>
  </si>
  <si>
    <t>2149 W Wellington Cir</t>
  </si>
  <si>
    <t>Maria Garcia</t>
  </si>
  <si>
    <t>310-403-3868</t>
  </si>
  <si>
    <t>1738 E 106th St</t>
  </si>
  <si>
    <t>Aurora c</t>
  </si>
  <si>
    <t>562-234-8519</t>
  </si>
  <si>
    <t>Living Trust Modificacion</t>
  </si>
  <si>
    <t>Manu  $100</t>
  </si>
  <si>
    <t>Gricelda y Leonel Valencia</t>
  </si>
  <si>
    <t>818-219-2144</t>
  </si>
  <si>
    <t>8793 Haddon Ave</t>
  </si>
  <si>
    <t>Sun Valley</t>
  </si>
  <si>
    <t>Celia Hernandez</t>
  </si>
  <si>
    <t>12067 Rossiter Ave</t>
  </si>
  <si>
    <t xml:space="preserve">Irene c </t>
  </si>
  <si>
    <t>818-362-8639</t>
  </si>
  <si>
    <t>Buyer</t>
  </si>
  <si>
    <t>8251 Columbus Ave</t>
  </si>
  <si>
    <t>Benjamin y Maria Banuelos</t>
  </si>
  <si>
    <t>818-686-8305</t>
  </si>
  <si>
    <t>12873 Paxton St</t>
  </si>
  <si>
    <t>Refugio Dorado</t>
  </si>
  <si>
    <t>818-943-3576</t>
  </si>
  <si>
    <t>19050 Keswick St</t>
  </si>
  <si>
    <t>Luis y Maria Negrete</t>
  </si>
  <si>
    <t>13700 Paxton St</t>
  </si>
  <si>
    <t>Veronica y Luis Velasco</t>
  </si>
  <si>
    <t>818-469-1576</t>
  </si>
  <si>
    <t>Angie $0</t>
  </si>
  <si>
    <t>Luis Dorado</t>
  </si>
  <si>
    <t>818-426-9362</t>
  </si>
  <si>
    <t>Jose y Norma Briceno</t>
  </si>
  <si>
    <t>562-499-9898</t>
  </si>
  <si>
    <t>2108 Myrtle Ave</t>
  </si>
  <si>
    <t>Raul Hernandez</t>
  </si>
  <si>
    <t>16902 Keswick St</t>
  </si>
  <si>
    <t>Miriam Hernandez</t>
  </si>
  <si>
    <t>13374 Terra Bella St</t>
  </si>
  <si>
    <t>Angie</t>
  </si>
  <si>
    <t>Ana Rosa Mejia</t>
  </si>
  <si>
    <t>714-317-4123</t>
  </si>
  <si>
    <t>1138 W Walnut St</t>
  </si>
  <si>
    <t>Manu $0</t>
  </si>
  <si>
    <t>818-425-0598</t>
  </si>
  <si>
    <t xml:space="preserve">Eluard </t>
  </si>
  <si>
    <t>Ofelia Garcia</t>
  </si>
  <si>
    <t>818-939-5368</t>
  </si>
  <si>
    <t>8912 Ilex Ave</t>
  </si>
  <si>
    <t>Isidoro Montalvo</t>
  </si>
  <si>
    <t>562-577-7059</t>
  </si>
  <si>
    <t>2544 E Whidby Ln</t>
  </si>
  <si>
    <t>Maria y Raul Corona</t>
  </si>
  <si>
    <t>818-780-0164</t>
  </si>
  <si>
    <t>7914 Mammoth Ave</t>
  </si>
  <si>
    <t>Crisanto</t>
  </si>
  <si>
    <t>Fernando y Ofelia Garcia</t>
  </si>
  <si>
    <t>5125 W Reno Ave # 1033</t>
  </si>
  <si>
    <t>Las Vegas</t>
  </si>
  <si>
    <t>Nv</t>
  </si>
  <si>
    <t>Juan Carlos Reyes</t>
  </si>
  <si>
    <t>818-447-4934</t>
  </si>
  <si>
    <t>16733 Sunburst St</t>
  </si>
  <si>
    <t>Northridge</t>
  </si>
  <si>
    <t>Asesoria</t>
  </si>
  <si>
    <t>Martin Pelayo</t>
  </si>
  <si>
    <t>12300 San Fernando Rd</t>
  </si>
  <si>
    <t>Jose Cuadras</t>
  </si>
  <si>
    <t>323-715-3763</t>
  </si>
  <si>
    <t>8949 San Gabriel Ave</t>
  </si>
  <si>
    <t>South Gate</t>
  </si>
  <si>
    <t>Alejandra</t>
  </si>
  <si>
    <t>Daniel y Graciela Robertti</t>
  </si>
  <si>
    <t>949-566-4196</t>
  </si>
  <si>
    <t>26492 Calle San Luis #77E</t>
  </si>
  <si>
    <t>San Juan Capistrano</t>
  </si>
  <si>
    <t>Rafael Castaneda</t>
  </si>
  <si>
    <t>38602 3rd St E</t>
  </si>
  <si>
    <t>Palmdale</t>
  </si>
  <si>
    <t>Celestine Castaneda</t>
  </si>
  <si>
    <t>8932 Ilex Ave</t>
  </si>
  <si>
    <t>Felipe y Rosa Romero</t>
  </si>
  <si>
    <t>310-597-5149</t>
  </si>
  <si>
    <t>9740 Elizabeth ave</t>
  </si>
  <si>
    <t>323-806-9183</t>
  </si>
  <si>
    <t>165 E 36th Pl</t>
  </si>
  <si>
    <t xml:space="preserve">Angie </t>
  </si>
  <si>
    <t>Ramiro y Virna Calleja</t>
  </si>
  <si>
    <t>Juan Guerrero</t>
  </si>
  <si>
    <t>657-966-8384</t>
  </si>
  <si>
    <t>1614 W Stanford St</t>
  </si>
  <si>
    <t>Pablo $650</t>
  </si>
  <si>
    <t>Eluard $8593  Rosa  $1500</t>
  </si>
  <si>
    <t>Bernardo y Paula Varela</t>
  </si>
  <si>
    <t>818-849-8670</t>
  </si>
  <si>
    <t>6934 Alabama Ave</t>
  </si>
  <si>
    <t>Rigoberto Martinez</t>
  </si>
  <si>
    <t>Olga y Agustin Lopez</t>
  </si>
  <si>
    <t>714-329-8906</t>
  </si>
  <si>
    <t>8732 Tamarack way</t>
  </si>
  <si>
    <t>Buena Park</t>
  </si>
  <si>
    <t>Jose c</t>
  </si>
  <si>
    <t>Pablo $300</t>
  </si>
  <si>
    <t>Lucia y Jose Guerra</t>
  </si>
  <si>
    <t>818-599-6260</t>
  </si>
  <si>
    <t>9668 Sandusky Ave</t>
  </si>
  <si>
    <t>Griselda c</t>
  </si>
  <si>
    <t>Federico y Martha Vazquez</t>
  </si>
  <si>
    <t>818-481-4684</t>
  </si>
  <si>
    <t>6937 Gazette Ave</t>
  </si>
  <si>
    <t>Bernardo c</t>
  </si>
  <si>
    <t>Julio Reyes</t>
  </si>
  <si>
    <t>818-423-1799</t>
  </si>
  <si>
    <t>11515 Kelowna St</t>
  </si>
  <si>
    <t xml:space="preserve">Refugio c </t>
  </si>
  <si>
    <t>Ines Alcantara</t>
  </si>
  <si>
    <t>818-660-7225</t>
  </si>
  <si>
    <t>6939 Alabama Ave 111</t>
  </si>
  <si>
    <t>Guadalupe Nuñez</t>
  </si>
  <si>
    <t>818-675-6200</t>
  </si>
  <si>
    <t>11869 Phillippi Ave</t>
  </si>
  <si>
    <t xml:space="preserve">Maria Victoria Valdez Banales </t>
  </si>
  <si>
    <t>818-941-6754</t>
  </si>
  <si>
    <t>10920 Jamie Ave</t>
  </si>
  <si>
    <t>Manuel y Elena Orozco</t>
  </si>
  <si>
    <t>818-348-6958</t>
  </si>
  <si>
    <t>20949 Saticoy St</t>
  </si>
  <si>
    <t>Jaime y Rosalba Gutierrez</t>
  </si>
  <si>
    <t>323-620-1229</t>
  </si>
  <si>
    <t>6106 Pala Ave</t>
  </si>
  <si>
    <t>Maywood</t>
  </si>
  <si>
    <t>Kelly</t>
  </si>
  <si>
    <t>Gandy y Juana Avila</t>
  </si>
  <si>
    <t>714-395-7513</t>
  </si>
  <si>
    <t>214 E Adele St</t>
  </si>
  <si>
    <t xml:space="preserve">Anaheim </t>
  </si>
  <si>
    <t xml:space="preserve">Reyna c </t>
  </si>
  <si>
    <t>Caroline Arias Noriega</t>
  </si>
  <si>
    <t>562-843-0782</t>
  </si>
  <si>
    <t>6603 Rivergrove Dr</t>
  </si>
  <si>
    <t>Downey</t>
  </si>
  <si>
    <t>Ingrid y Jorge Contreras</t>
  </si>
  <si>
    <t>323-702-8391</t>
  </si>
  <si>
    <t>2006 W Martin L K Jr Blvd</t>
  </si>
  <si>
    <t xml:space="preserve">Living Trust. </t>
  </si>
  <si>
    <t xml:space="preserve">Pedro Cocoletzi </t>
  </si>
  <si>
    <t>213-908-9941</t>
  </si>
  <si>
    <t>8505 Icicle Creek Dr</t>
  </si>
  <si>
    <t xml:space="preserve">Bakersfield </t>
  </si>
  <si>
    <t>Pablo</t>
  </si>
  <si>
    <t>Alfonso y Rosalba Jimenez</t>
  </si>
  <si>
    <t>714-610-5900</t>
  </si>
  <si>
    <t>2442 E Tryon Ave</t>
  </si>
  <si>
    <t xml:space="preserve"> </t>
  </si>
  <si>
    <t>Ezequiel Reyes</t>
  </si>
  <si>
    <t>818-402-7892</t>
  </si>
  <si>
    <t>162 Pinehurst Dr</t>
  </si>
  <si>
    <t>Santa Teresa</t>
  </si>
  <si>
    <t>NM</t>
  </si>
  <si>
    <t>Pablo   $400</t>
  </si>
  <si>
    <t>Armando y Sofia Mora Avila</t>
  </si>
  <si>
    <t>661-208-7031</t>
  </si>
  <si>
    <t>38526 Carolside Ave</t>
  </si>
  <si>
    <t xml:space="preserve">Palmdale </t>
  </si>
  <si>
    <t>Raul  $400</t>
  </si>
  <si>
    <t>Product</t>
  </si>
  <si>
    <t>Repre</t>
  </si>
  <si>
    <t>Jaime Castillo</t>
  </si>
  <si>
    <t>Felix Bello</t>
  </si>
  <si>
    <t>Maria Solis</t>
  </si>
  <si>
    <t>Arnold y Bethy Lugo</t>
  </si>
  <si>
    <t>Tomas y Ana Lopez</t>
  </si>
  <si>
    <t>Ofelia Jaimes</t>
  </si>
  <si>
    <t>19 W Pleasant St</t>
  </si>
  <si>
    <t>Teresa Lorigo</t>
  </si>
  <si>
    <t>Miguel y Maria Contreras</t>
  </si>
  <si>
    <t>Francisco Moreno</t>
  </si>
  <si>
    <t>Jose Trejo</t>
  </si>
  <si>
    <t>Javier y Imelda Sosa</t>
  </si>
  <si>
    <t>Karina</t>
  </si>
  <si>
    <t>Nancy $400 y Cesar</t>
  </si>
  <si>
    <t>Pablo $600 y Cesar</t>
  </si>
  <si>
    <t>Luchy y Cesar</t>
  </si>
  <si>
    <t>Manuel c y Cesar</t>
  </si>
  <si>
    <t>Augusto y Cesar</t>
  </si>
  <si>
    <t>Solis c y Cesar</t>
  </si>
  <si>
    <t>Rufino Rosales</t>
  </si>
  <si>
    <t>Ines c</t>
  </si>
  <si>
    <t>Gabriel y Ana Chaidez</t>
  </si>
  <si>
    <t>Maria y Fernando hijo Villarreal</t>
  </si>
  <si>
    <t xml:space="preserve">Gloria </t>
  </si>
  <si>
    <t>Hassan y Hanaa Alostaz</t>
  </si>
  <si>
    <t xml:space="preserve">Enero Vts.          6 </t>
  </si>
  <si>
    <t>Febrero Vts.       5</t>
  </si>
  <si>
    <t>Maria y Miguel Navarrete</t>
  </si>
  <si>
    <t>Gloria</t>
  </si>
  <si>
    <t>Maria Ign c</t>
  </si>
  <si>
    <t>Miguel y Maria Villalobos</t>
  </si>
  <si>
    <t>Felix y Maria Sierra</t>
  </si>
  <si>
    <t>Pedro y Ruth Hernandez</t>
  </si>
  <si>
    <t>Marzo Vts.          8</t>
  </si>
  <si>
    <t xml:space="preserve">Manuel c </t>
  </si>
  <si>
    <t xml:space="preserve">Miguel y Maria Limon </t>
  </si>
  <si>
    <t>Lucas</t>
  </si>
  <si>
    <t>Martha Cruz</t>
  </si>
  <si>
    <t>Ruben Aleman</t>
  </si>
  <si>
    <t xml:space="preserve">Miguel Aleman </t>
  </si>
  <si>
    <t>David y Graciela Munoz</t>
  </si>
  <si>
    <t>Sonia</t>
  </si>
  <si>
    <t>Elia Diaz</t>
  </si>
  <si>
    <t>karina</t>
  </si>
  <si>
    <t>Abril Vts.        6</t>
  </si>
  <si>
    <t>Jose y Calixta Castillo</t>
  </si>
  <si>
    <t>Maria y Hugo Fernandez</t>
  </si>
  <si>
    <t>Flor y Herbert Davila</t>
  </si>
  <si>
    <t>Contreras c</t>
  </si>
  <si>
    <t>Martha y Gilberto Avila</t>
  </si>
  <si>
    <t>Sebastian y Amanda Molina</t>
  </si>
  <si>
    <t>Javier y Teresa Cuevas</t>
  </si>
  <si>
    <t>Johnny</t>
  </si>
  <si>
    <t>Quit Claim</t>
  </si>
  <si>
    <t>Juan e Hilda Hernandez</t>
  </si>
  <si>
    <t>Antonio y Maria Villalobos</t>
  </si>
  <si>
    <t>Villalobos c</t>
  </si>
  <si>
    <t>Gumecinda Bahena</t>
  </si>
  <si>
    <t>Santiago</t>
  </si>
  <si>
    <t>Jesus y Macaria Lomeli</t>
  </si>
  <si>
    <t>Augusto v</t>
  </si>
  <si>
    <t>Mayo Vts.       10</t>
  </si>
  <si>
    <t>Alfredo y Teresa Lopez</t>
  </si>
  <si>
    <t>Jose y Ernestina De La Cruz</t>
  </si>
  <si>
    <t>Facundo</t>
  </si>
  <si>
    <t>Abel y Angelica Gonzalez</t>
  </si>
  <si>
    <t>Manuel y Guillermina Limas</t>
  </si>
  <si>
    <t>Carlos y Maria Tin</t>
  </si>
  <si>
    <t>Rosa</t>
  </si>
  <si>
    <t>Junio  Vts.          5</t>
  </si>
  <si>
    <t>Carlos Padilla</t>
  </si>
  <si>
    <t>Francisca y Francisco Mena</t>
  </si>
  <si>
    <t>Albino y Maria Rodriguez</t>
  </si>
  <si>
    <t>Salvador Martinez</t>
  </si>
  <si>
    <t>Carlos Millan</t>
  </si>
  <si>
    <t>Lourdes y Martin Millan</t>
  </si>
  <si>
    <t>Angela Cisneros</t>
  </si>
  <si>
    <t>Myrna Lara</t>
  </si>
  <si>
    <t>Olga Uribe</t>
  </si>
  <si>
    <t>Elsa c</t>
  </si>
  <si>
    <t>Julio  Vts.          10</t>
  </si>
  <si>
    <t>Maria y Jose Gallegos</t>
  </si>
  <si>
    <t>Antonio y Rosalia Diaz</t>
  </si>
  <si>
    <t>Miguel, Rita, Aaron Morales</t>
  </si>
  <si>
    <t>Jesus y Carmen Leyva</t>
  </si>
  <si>
    <t>Arturo y Rosalva Saavedra</t>
  </si>
  <si>
    <t>Martin y Gloria Rico</t>
  </si>
  <si>
    <t>Abraham Tenas Lemus</t>
  </si>
  <si>
    <t>Armida y Alfonso Avila</t>
  </si>
  <si>
    <t>Graciela y Rafael Calderon</t>
  </si>
  <si>
    <t>Heydee Koury</t>
  </si>
  <si>
    <t>Delmy Sandoval</t>
  </si>
  <si>
    <t>Agosto  Vts.        10</t>
  </si>
  <si>
    <t>Facundo + Bono $300</t>
  </si>
  <si>
    <t>Gloria + Bono $200</t>
  </si>
  <si>
    <t>Antonio y Abigail Medina</t>
  </si>
  <si>
    <t>Nolberto y Ofelia Rojas</t>
  </si>
  <si>
    <t>Olga y Edgar Sandoval</t>
  </si>
  <si>
    <t>Silvia y Rigoberto Garibay</t>
  </si>
  <si>
    <t>Lomeli c</t>
  </si>
  <si>
    <t>Oscar Iniguez</t>
  </si>
  <si>
    <t>Veronica y Oscar Chacon</t>
  </si>
  <si>
    <t>Gumencinda</t>
  </si>
  <si>
    <t>Dalberto y Yolanda Jara</t>
  </si>
  <si>
    <t>Hilario y Yolanda Vallejo</t>
  </si>
  <si>
    <t>Ernesto y Rosario Licon</t>
  </si>
  <si>
    <t>Miguel y Ericka Murillo</t>
  </si>
  <si>
    <t>Maria Franco</t>
  </si>
  <si>
    <t>Juan y Mercedes Fuentes</t>
  </si>
  <si>
    <t>Carmen Contreras</t>
  </si>
  <si>
    <t>Dayana y Joseline Quijada</t>
  </si>
  <si>
    <t>Myrna c</t>
  </si>
  <si>
    <t>Roxanna y Armando Bustamante</t>
  </si>
  <si>
    <t>Septiembre  Vts.  16</t>
  </si>
  <si>
    <t xml:space="preserve">Esther y Leocadio Meza </t>
  </si>
  <si>
    <t>Alonso y Maria Guerrero</t>
  </si>
  <si>
    <t>Maria Proano</t>
  </si>
  <si>
    <t>Anival Jimenez</t>
  </si>
  <si>
    <t>Ignacio Muñoz</t>
  </si>
  <si>
    <t>Jose y Dolores Chilin</t>
  </si>
  <si>
    <t>Martin y Rosa Borunda</t>
  </si>
  <si>
    <t>Ana y Marco Sanchez</t>
  </si>
  <si>
    <t>Francisco y Maria Palencia</t>
  </si>
  <si>
    <t>Israel y Marisol Gonzalez</t>
  </si>
  <si>
    <t>Antonia y Sam Monrroy</t>
  </si>
  <si>
    <t>Santos y Ortencia Bautista</t>
  </si>
  <si>
    <t>Leticia y Oscar Salazar</t>
  </si>
  <si>
    <t>Ernestina c</t>
  </si>
  <si>
    <t>Francisco Torres</t>
  </si>
  <si>
    <t>Jairo Olano</t>
  </si>
  <si>
    <t>Felix y Rosa Cisneros</t>
  </si>
  <si>
    <t>Miguel Valenzuela</t>
  </si>
  <si>
    <t>Pedro y Eva Melendez</t>
  </si>
  <si>
    <t>Imanol Axel</t>
  </si>
  <si>
    <t>Octubre     Vts.     17</t>
  </si>
  <si>
    <t>Herminia y Jose Corona</t>
  </si>
  <si>
    <t>Rosa y Carlos Amaya</t>
  </si>
  <si>
    <t>Agapito Hilario Rodriguez</t>
  </si>
  <si>
    <t>Carlos y Rosenda Gutierrez</t>
  </si>
  <si>
    <t xml:space="preserve">Yolanda y Francisco Bautista </t>
  </si>
  <si>
    <t xml:space="preserve">Francisco y Belia Martinez </t>
  </si>
  <si>
    <t>Juan Orozco</t>
  </si>
  <si>
    <t>Claudio Valencia</t>
  </si>
  <si>
    <t>Carlota Tabares</t>
  </si>
  <si>
    <t>Gregorio Alcantar</t>
  </si>
  <si>
    <t>Marina Giron Marroquin</t>
  </si>
  <si>
    <t>Isidro Samudio Romero</t>
  </si>
  <si>
    <t>Maria del Rosario Gaspar</t>
  </si>
  <si>
    <t>Imanol</t>
  </si>
  <si>
    <t>Noviembre   Vts.    13</t>
  </si>
  <si>
    <t>Efrain Quevedo</t>
  </si>
  <si>
    <t>Gloria r</t>
  </si>
  <si>
    <t xml:space="preserve">Bill </t>
  </si>
  <si>
    <t>Cost LT</t>
  </si>
  <si>
    <t>Comis Rep</t>
  </si>
  <si>
    <t>Deuda Rep</t>
  </si>
  <si>
    <t>Cheques</t>
  </si>
  <si>
    <t>Cost RE</t>
  </si>
  <si>
    <t>Real estate</t>
  </si>
  <si>
    <t>Living T.</t>
  </si>
  <si>
    <t>Jose y Gilma Orellana</t>
  </si>
  <si>
    <t>Orellana c</t>
  </si>
  <si>
    <t>Cristino y Victoria Gomez</t>
  </si>
  <si>
    <t>Baltazar y Martha Patino</t>
  </si>
  <si>
    <t>Salvador o Enrique y Maria Rdz</t>
  </si>
  <si>
    <t>Lucas r</t>
  </si>
  <si>
    <t>Beatriz y Lazaro Gamez Raya</t>
  </si>
  <si>
    <t xml:space="preserve">Goria </t>
  </si>
  <si>
    <t>George y Maicela Cuevas</t>
  </si>
  <si>
    <t>Gildardo y Maria Lopez</t>
  </si>
  <si>
    <t>Alicia c</t>
  </si>
  <si>
    <t>Cecilio y Maria Garcia</t>
  </si>
  <si>
    <t>Pague</t>
  </si>
  <si>
    <t>Remigio y Juana Alvarado</t>
  </si>
  <si>
    <t>Martha Martinez</t>
  </si>
  <si>
    <t>Erlinda Chilin</t>
  </si>
  <si>
    <t>Chilin c</t>
  </si>
  <si>
    <t>Sergio Calderon</t>
  </si>
  <si>
    <t>Deposito</t>
  </si>
  <si>
    <t>Cancelo</t>
  </si>
  <si>
    <t>Diciembre      Vts.       13</t>
  </si>
  <si>
    <t>Monica Alvarado</t>
  </si>
  <si>
    <t>Ana y Francisco Govea</t>
  </si>
  <si>
    <t>Salvador y Julia Ramirez</t>
  </si>
  <si>
    <t>Jesus y Ana Barajas</t>
  </si>
  <si>
    <t>Hector Gutierrez</t>
  </si>
  <si>
    <t>LT</t>
  </si>
  <si>
    <t xml:space="preserve">Comis </t>
  </si>
  <si>
    <t>Dep 1</t>
  </si>
  <si>
    <t>Dep 2</t>
  </si>
  <si>
    <t>Dep 3</t>
  </si>
  <si>
    <t>Dep 4</t>
  </si>
  <si>
    <t>Adelan 1</t>
  </si>
  <si>
    <t>Adelan 2</t>
  </si>
  <si>
    <t>Adelan 3</t>
  </si>
  <si>
    <t>Adelan 4</t>
  </si>
  <si>
    <t xml:space="preserve">Pedro y Polonia Sanchez </t>
  </si>
  <si>
    <t>Arnulfo y Concepcion Flores</t>
  </si>
  <si>
    <t>Jose y Esmirna Lopez</t>
  </si>
  <si>
    <t>Ramon Gonzalez</t>
  </si>
  <si>
    <t>Eveny y Guillermo Morfin</t>
  </si>
  <si>
    <t>Heyde c</t>
  </si>
  <si>
    <t>Rodolfo y Irma Ramirez</t>
  </si>
  <si>
    <t>Client Chek</t>
  </si>
  <si>
    <t>Fernando Rubio</t>
  </si>
  <si>
    <t xml:space="preserve">Daniel Beltran </t>
  </si>
  <si>
    <t>Rubio c</t>
  </si>
  <si>
    <t>Juan y Maria Jovel</t>
  </si>
  <si>
    <t>Gerardo y Angelica Contreras</t>
  </si>
  <si>
    <t>Ellie Acevedo</t>
  </si>
  <si>
    <t>Margarito Lopez</t>
  </si>
  <si>
    <t>Gume c</t>
  </si>
  <si>
    <t>Enero Vts.          17</t>
  </si>
  <si>
    <t>Lazaro e Isabel Castillo</t>
  </si>
  <si>
    <t>Waldo Marin Chavez</t>
  </si>
  <si>
    <t>Silvia Garcia</t>
  </si>
  <si>
    <t>Edwin y Deysi Burgos</t>
  </si>
  <si>
    <t>Raul y Yolanda Mora</t>
  </si>
  <si>
    <t>Enrique y Alma Jimenez</t>
  </si>
  <si>
    <t>Braulio y Luz Campos</t>
  </si>
  <si>
    <t>Francisco Aguilar</t>
  </si>
  <si>
    <t>Ramon y Marcelina Morales</t>
  </si>
  <si>
    <t>Antonio Sepulveda</t>
  </si>
  <si>
    <t>Juan y Leonor Mondragon</t>
  </si>
  <si>
    <t>Dulcidia Jovel</t>
  </si>
  <si>
    <t>Flor c</t>
  </si>
  <si>
    <t>Carlos y Reyna Torrejon</t>
  </si>
  <si>
    <t>Maria Menacho</t>
  </si>
  <si>
    <t>Consuelo Castillo</t>
  </si>
  <si>
    <t>Rosalba Corona Valdivia</t>
  </si>
  <si>
    <t>Francisco c</t>
  </si>
  <si>
    <t>Cayetano e Irma Arcienaga</t>
  </si>
  <si>
    <t>Axel</t>
  </si>
  <si>
    <t>Christina y Jose Lara Andrade</t>
  </si>
  <si>
    <t>Norma y Christina Andrade</t>
  </si>
  <si>
    <t>Christina c</t>
  </si>
  <si>
    <t>Elida Barrios</t>
  </si>
  <si>
    <t>Serafin e Irma Tapia</t>
  </si>
  <si>
    <t>Abigail c</t>
  </si>
  <si>
    <t>Eva Figueroa</t>
  </si>
  <si>
    <t>C</t>
  </si>
  <si>
    <t>Jose y Malena Estrada</t>
  </si>
  <si>
    <t>Juan Bareno</t>
  </si>
  <si>
    <t>Francisco Gomez</t>
  </si>
  <si>
    <t>Febrero Vts.       22</t>
  </si>
  <si>
    <t>Jose y Maria Gomez</t>
  </si>
  <si>
    <t>Martha Marquez Villegas</t>
  </si>
  <si>
    <t>Erica Marquez</t>
  </si>
  <si>
    <t>Martha c</t>
  </si>
  <si>
    <t>Adolfo y Micaela Molina</t>
  </si>
  <si>
    <t>Jose y Maria Romero</t>
  </si>
  <si>
    <t>Jesus y Maria Burciaga</t>
  </si>
  <si>
    <t>Martin Uribe</t>
  </si>
  <si>
    <t>Ignacio y Elvira Osorio</t>
  </si>
  <si>
    <t>Gloria Cartagena</t>
  </si>
  <si>
    <t>Elena c</t>
  </si>
  <si>
    <t>Antonio y Rebeca Estrada</t>
  </si>
  <si>
    <t>Jesus y Alejandra Gurule</t>
  </si>
  <si>
    <t>Jesus c</t>
  </si>
  <si>
    <t>Delmy y Luis Zaldaña</t>
  </si>
  <si>
    <t>Ricardo y Maricela Lopez</t>
  </si>
  <si>
    <t>Lopez c</t>
  </si>
  <si>
    <t>Jesus y Norma Lopez</t>
  </si>
  <si>
    <t>Jorge y Triza Menendez</t>
  </si>
  <si>
    <t>Raquel Gaviño</t>
  </si>
  <si>
    <t>Antonio y Angela Urena</t>
  </si>
  <si>
    <t>Julio y Elia Garcia</t>
  </si>
  <si>
    <t>Martin Robles</t>
  </si>
  <si>
    <t>Juan y Maria Salcedo</t>
  </si>
  <si>
    <t>Silvia Delgado</t>
  </si>
  <si>
    <t>Ernesto y Emilia Lopez</t>
  </si>
  <si>
    <t>Janet Almodovar</t>
  </si>
  <si>
    <t>Baldomero y Maria Guillen</t>
  </si>
  <si>
    <t>Juan y Maria Sifuentes</t>
  </si>
  <si>
    <t>Sonia Reyes</t>
  </si>
  <si>
    <t>Heriberto Chavez</t>
  </si>
  <si>
    <t>Raquel</t>
  </si>
  <si>
    <t>Melvin Alas</t>
  </si>
  <si>
    <t>Miguel Zambrano</t>
  </si>
  <si>
    <t>Maria Casas</t>
  </si>
  <si>
    <t>Armando y Reynalda Quintero</t>
  </si>
  <si>
    <t>Raul y Maria Jimenez</t>
  </si>
  <si>
    <t>Hector y Dolores Couzin</t>
  </si>
  <si>
    <t xml:space="preserve">Suma de Comis </t>
  </si>
  <si>
    <t>Valores</t>
  </si>
  <si>
    <t>Suma de Living T.</t>
  </si>
  <si>
    <t>Suma de Cost LT</t>
  </si>
  <si>
    <t>Marzo Vts.          34</t>
  </si>
  <si>
    <t>Esther Martinez</t>
  </si>
  <si>
    <t>Deisy</t>
  </si>
  <si>
    <t>Felix y Josefa Rivas</t>
  </si>
  <si>
    <t>Fernando c</t>
  </si>
  <si>
    <t>Graciela Gil</t>
  </si>
  <si>
    <t>Jose y Adela Alberto</t>
  </si>
  <si>
    <t>Carlos y Diana Lopez</t>
  </si>
  <si>
    <t>Gurule c</t>
  </si>
  <si>
    <t>Epifanio y Graciela Flores</t>
  </si>
  <si>
    <t>Enrique y Maria Arroyo</t>
  </si>
  <si>
    <t>Facundo r</t>
  </si>
  <si>
    <t>Adrian y Maria Cueva</t>
  </si>
  <si>
    <t>Marcos de Paz</t>
  </si>
  <si>
    <t>RE</t>
  </si>
  <si>
    <t>Jose y Maria Salguero</t>
  </si>
  <si>
    <t>David y Numbia Estrada</t>
  </si>
  <si>
    <t>Jose y Estela Interiano</t>
  </si>
  <si>
    <t>Acevedo c</t>
  </si>
  <si>
    <t>Estrada c</t>
  </si>
  <si>
    <t xml:space="preserve">Acsension y Maria Estrada </t>
  </si>
  <si>
    <t>Teresa y Diego Rodriguez</t>
  </si>
  <si>
    <t>Jose y Otilia Solis</t>
  </si>
  <si>
    <t>Victor Miranda</t>
  </si>
  <si>
    <t>Jaime Hernandez</t>
  </si>
  <si>
    <t>Juan y Magdalena Rodriguez</t>
  </si>
  <si>
    <t>Beatriz y Carlos Rivera</t>
  </si>
  <si>
    <t>Guillermo y Soledad Martinez</t>
  </si>
  <si>
    <t>Estela y Jaime Ibarra</t>
  </si>
  <si>
    <t>Consuelo Sanchez</t>
  </si>
  <si>
    <t>Flavio Rivera</t>
  </si>
  <si>
    <t>Isaias y Ezer Gutierrez</t>
  </si>
  <si>
    <t>Abril Vts.        22</t>
  </si>
  <si>
    <t>Maria Corral</t>
  </si>
  <si>
    <t>Estela Castellanos</t>
  </si>
  <si>
    <t>Marisela y Jose Miramontes</t>
  </si>
  <si>
    <t>Ana y Luis Flores</t>
  </si>
  <si>
    <t>Adriana y Hector Alvarado</t>
  </si>
  <si>
    <t>Leah y Carlos Quevdo</t>
  </si>
  <si>
    <t>Beatriz c</t>
  </si>
  <si>
    <t>Consuelo c</t>
  </si>
  <si>
    <t>Tomas c</t>
  </si>
  <si>
    <t>Olga Lilia Bahena</t>
  </si>
  <si>
    <t>Juliana y Arturo Barraza</t>
  </si>
  <si>
    <t>Cuevas c</t>
  </si>
  <si>
    <t>Olga c</t>
  </si>
  <si>
    <t>Raul Aguirre</t>
  </si>
  <si>
    <t>Veronica Davalos</t>
  </si>
  <si>
    <t>Isaias y Zoila Arreola</t>
  </si>
  <si>
    <t>Mayo Vts.       13</t>
  </si>
  <si>
    <t>Gloria y Aurelio Carmona</t>
  </si>
  <si>
    <t xml:space="preserve">Alma y Rogelio Higareda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</si>
</sst>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&lt;=9999999]###\-####;\(###\)\ ###\-####"/>
    <numFmt numFmtId="166" formatCode="_-[$$-540A]* #,##0.00_ ;_-[$$-540A]* \-#,##0.00\ ;_-[$$-540A]* &quot;-&quot;??_ ;_-@_ 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</font>
    <font>
      <sz val="12"/>
      <color rgb="FFC0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b/>
      <sz val="12"/>
      <color theme="9" tint="-0.249977111117893"/>
      <name val="Calibri"/>
      <family val="2"/>
    </font>
    <font>
      <b/>
      <sz val="12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1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164" fontId="0" fillId="4" borderId="2" xfId="1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justify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5" fillId="0" borderId="4" xfId="1" applyFont="1" applyFill="1" applyBorder="1" applyAlignment="1">
      <alignment horizontal="center"/>
    </xf>
    <xf numFmtId="164" fontId="5" fillId="0" borderId="5" xfId="1" applyFont="1" applyBorder="1"/>
    <xf numFmtId="164" fontId="5" fillId="0" borderId="4" xfId="1" applyFont="1" applyBorder="1"/>
    <xf numFmtId="0" fontId="3" fillId="3" borderId="6" xfId="0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164" fontId="5" fillId="0" borderId="3" xfId="1" applyFont="1" applyBorder="1"/>
    <xf numFmtId="164" fontId="5" fillId="0" borderId="3" xfId="1" applyFont="1" applyFill="1" applyBorder="1"/>
    <xf numFmtId="0" fontId="0" fillId="0" borderId="1" xfId="0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4" fontId="5" fillId="0" borderId="1" xfId="1" applyFont="1" applyBorder="1"/>
    <xf numFmtId="0" fontId="4" fillId="0" borderId="1" xfId="0" applyFont="1" applyBorder="1" applyAlignment="1">
      <alignment horizontal="center"/>
    </xf>
    <xf numFmtId="164" fontId="5" fillId="0" borderId="1" xfId="1" applyFont="1" applyFill="1" applyBorder="1"/>
    <xf numFmtId="0" fontId="4" fillId="0" borderId="1" xfId="0" applyFont="1" applyBorder="1" applyAlignment="1">
      <alignment horizontal="left"/>
    </xf>
    <xf numFmtId="164" fontId="6" fillId="0" borderId="1" xfId="0" applyNumberFormat="1" applyFont="1" applyBorder="1"/>
    <xf numFmtId="6" fontId="4" fillId="0" borderId="1" xfId="0" applyNumberFormat="1" applyFont="1" applyBorder="1"/>
    <xf numFmtId="0" fontId="4" fillId="0" borderId="1" xfId="0" applyFont="1" applyBorder="1"/>
    <xf numFmtId="0" fontId="7" fillId="0" borderId="1" xfId="0" applyFont="1" applyBorder="1"/>
    <xf numFmtId="0" fontId="2" fillId="0" borderId="9" xfId="0" applyFont="1" applyBorder="1" applyAlignment="1">
      <alignment horizontal="left"/>
    </xf>
    <xf numFmtId="164" fontId="6" fillId="5" borderId="10" xfId="0" applyNumberFormat="1" applyFont="1" applyFill="1" applyBorder="1"/>
    <xf numFmtId="164" fontId="5" fillId="0" borderId="1" xfId="1" applyFont="1" applyFill="1" applyBorder="1" applyAlignment="1">
      <alignment horizontal="left"/>
    </xf>
    <xf numFmtId="0" fontId="4" fillId="0" borderId="0" xfId="0" applyFont="1"/>
    <xf numFmtId="164" fontId="6" fillId="5" borderId="1" xfId="0" applyNumberFormat="1" applyFont="1" applyFill="1" applyBorder="1"/>
    <xf numFmtId="164" fontId="6" fillId="6" borderId="1" xfId="0" applyNumberFormat="1" applyFont="1" applyFill="1" applyBorder="1"/>
    <xf numFmtId="0" fontId="9" fillId="0" borderId="1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10" fillId="3" borderId="1" xfId="0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right"/>
    </xf>
    <xf numFmtId="44" fontId="5" fillId="0" borderId="1" xfId="1" applyNumberFormat="1" applyFont="1" applyFill="1" applyBorder="1" applyAlignment="1">
      <alignment horizontal="right"/>
    </xf>
    <xf numFmtId="44" fontId="5" fillId="0" borderId="1" xfId="1" applyNumberFormat="1" applyFont="1" applyBorder="1" applyAlignment="1">
      <alignment horizontal="right"/>
    </xf>
    <xf numFmtId="44" fontId="6" fillId="3" borderId="1" xfId="0" applyNumberFormat="1" applyFont="1" applyFill="1" applyBorder="1" applyAlignment="1">
      <alignment horizontal="right"/>
    </xf>
    <xf numFmtId="44" fontId="6" fillId="5" borderId="10" xfId="0" applyNumberFormat="1" applyFont="1" applyFill="1" applyBorder="1" applyAlignment="1">
      <alignment horizontal="right"/>
    </xf>
    <xf numFmtId="164" fontId="0" fillId="0" borderId="1" xfId="1" applyFont="1" applyBorder="1"/>
    <xf numFmtId="164" fontId="2" fillId="0" borderId="1" xfId="1" applyFont="1" applyBorder="1"/>
    <xf numFmtId="164" fontId="2" fillId="0" borderId="1" xfId="1" applyFont="1" applyFill="1" applyBorder="1"/>
    <xf numFmtId="46" fontId="4" fillId="0" borderId="1" xfId="0" applyNumberFormat="1" applyFont="1" applyBorder="1"/>
    <xf numFmtId="14" fontId="4" fillId="2" borderId="1" xfId="0" applyNumberFormat="1" applyFont="1" applyFill="1" applyBorder="1" applyAlignment="1">
      <alignment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/>
    <xf numFmtId="0" fontId="13" fillId="0" borderId="1" xfId="0" applyFont="1" applyBorder="1" applyAlignment="1">
      <alignment horizontal="justify"/>
    </xf>
    <xf numFmtId="0" fontId="7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7" fillId="0" borderId="1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164" fontId="4" fillId="0" borderId="1" xfId="1" applyFont="1" applyBorder="1"/>
    <xf numFmtId="0" fontId="7" fillId="0" borderId="9" xfId="0" applyFont="1" applyBorder="1" applyAlignment="1">
      <alignment horizontal="left" wrapText="1"/>
    </xf>
    <xf numFmtId="164" fontId="11" fillId="0" borderId="12" xfId="1" applyFont="1" applyBorder="1"/>
    <xf numFmtId="164" fontId="4" fillId="0" borderId="12" xfId="1" applyFont="1" applyBorder="1"/>
    <xf numFmtId="0" fontId="0" fillId="0" borderId="11" xfId="0" applyBorder="1"/>
    <xf numFmtId="164" fontId="2" fillId="0" borderId="11" xfId="1" applyFont="1" applyFill="1" applyBorder="1"/>
    <xf numFmtId="164" fontId="4" fillId="0" borderId="11" xfId="1" applyFont="1" applyBorder="1"/>
    <xf numFmtId="164" fontId="11" fillId="0" borderId="1" xfId="1" applyFont="1" applyBorder="1"/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46" fontId="12" fillId="0" borderId="10" xfId="0" applyNumberFormat="1" applyFont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64" fontId="0" fillId="0" borderId="12" xfId="1" applyFont="1" applyBorder="1"/>
    <xf numFmtId="164" fontId="4" fillId="0" borderId="18" xfId="1" applyFont="1" applyBorder="1"/>
    <xf numFmtId="164" fontId="14" fillId="0" borderId="12" xfId="1" applyFont="1" applyBorder="1"/>
    <xf numFmtId="164" fontId="11" fillId="0" borderId="18" xfId="1" applyFont="1" applyBorder="1"/>
    <xf numFmtId="0" fontId="0" fillId="0" borderId="12" xfId="0" applyBorder="1"/>
    <xf numFmtId="164" fontId="14" fillId="0" borderId="11" xfId="1" applyFont="1" applyBorder="1"/>
    <xf numFmtId="164" fontId="6" fillId="6" borderId="2" xfId="0" applyNumberFormat="1" applyFont="1" applyFill="1" applyBorder="1"/>
    <xf numFmtId="164" fontId="6" fillId="3" borderId="2" xfId="0" applyNumberFormat="1" applyFont="1" applyFill="1" applyBorder="1"/>
    <xf numFmtId="164" fontId="11" fillId="0" borderId="19" xfId="1" applyFont="1" applyBorder="1"/>
    <xf numFmtId="164" fontId="0" fillId="0" borderId="0" xfId="1" applyFont="1" applyBorder="1"/>
    <xf numFmtId="0" fontId="0" fillId="0" borderId="18" xfId="0" applyBorder="1"/>
    <xf numFmtId="0" fontId="3" fillId="3" borderId="2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9" xfId="0" applyBorder="1"/>
    <xf numFmtId="164" fontId="6" fillId="0" borderId="12" xfId="0" applyNumberFormat="1" applyFont="1" applyBorder="1"/>
    <xf numFmtId="164" fontId="6" fillId="0" borderId="9" xfId="0" applyNumberFormat="1" applyFont="1" applyBorder="1"/>
    <xf numFmtId="164" fontId="1" fillId="0" borderId="12" xfId="1" applyFont="1" applyBorder="1"/>
    <xf numFmtId="0" fontId="1" fillId="0" borderId="11" xfId="0" applyFont="1" applyBorder="1"/>
    <xf numFmtId="0" fontId="1" fillId="0" borderId="1" xfId="0" applyFont="1" applyBorder="1"/>
    <xf numFmtId="164" fontId="1" fillId="0" borderId="1" xfId="1" applyFont="1" applyBorder="1"/>
    <xf numFmtId="164" fontId="10" fillId="3" borderId="14" xfId="1" applyFont="1" applyFill="1" applyBorder="1" applyAlignment="1">
      <alignment horizontal="center" vertical="center"/>
    </xf>
    <xf numFmtId="164" fontId="0" fillId="0" borderId="0" xfId="1" applyFont="1"/>
    <xf numFmtId="46" fontId="15" fillId="0" borderId="10" xfId="0" applyNumberFormat="1" applyFont="1" applyBorder="1" applyAlignment="1">
      <alignment horizontal="left"/>
    </xf>
    <xf numFmtId="164" fontId="3" fillId="3" borderId="14" xfId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4" fontId="15" fillId="0" borderId="10" xfId="1" applyFont="1" applyBorder="1" applyAlignment="1">
      <alignment horizontal="center" vertical="center"/>
    </xf>
    <xf numFmtId="164" fontId="16" fillId="0" borderId="10" xfId="1" applyFont="1" applyBorder="1" applyAlignment="1">
      <alignment horizontal="center" vertical="center"/>
    </xf>
    <xf numFmtId="164" fontId="12" fillId="0" borderId="21" xfId="1" applyFont="1" applyBorder="1"/>
    <xf numFmtId="0" fontId="15" fillId="0" borderId="10" xfId="0" applyFont="1" applyBorder="1" applyAlignment="1">
      <alignment horizontal="center"/>
    </xf>
    <xf numFmtId="0" fontId="15" fillId="0" borderId="1" xfId="0" applyFont="1" applyBorder="1"/>
    <xf numFmtId="164" fontId="16" fillId="0" borderId="21" xfId="1" applyFont="1" applyBorder="1" applyAlignment="1">
      <alignment horizontal="center" vertical="center"/>
    </xf>
    <xf numFmtId="164" fontId="12" fillId="0" borderId="12" xfId="1" applyFont="1" applyBorder="1"/>
    <xf numFmtId="164" fontId="17" fillId="0" borderId="12" xfId="1" applyFont="1" applyBorder="1"/>
    <xf numFmtId="0" fontId="15" fillId="0" borderId="1" xfId="0" applyFont="1" applyBorder="1" applyAlignment="1">
      <alignment horizontal="center"/>
    </xf>
    <xf numFmtId="46" fontId="16" fillId="0" borderId="10" xfId="0" applyNumberFormat="1" applyFont="1" applyBorder="1" applyAlignment="1">
      <alignment horizontal="left"/>
    </xf>
    <xf numFmtId="164" fontId="15" fillId="0" borderId="1" xfId="1" applyFont="1" applyBorder="1"/>
    <xf numFmtId="164" fontId="15" fillId="0" borderId="12" xfId="1" applyFont="1" applyBorder="1"/>
    <xf numFmtId="0" fontId="16" fillId="0" borderId="1" xfId="0" applyFont="1" applyBorder="1"/>
    <xf numFmtId="164" fontId="12" fillId="0" borderId="1" xfId="1" applyFont="1" applyBorder="1"/>
    <xf numFmtId="46" fontId="12" fillId="0" borderId="1" xfId="0" applyNumberFormat="1" applyFont="1" applyBorder="1"/>
    <xf numFmtId="164" fontId="17" fillId="0" borderId="1" xfId="1" applyFont="1" applyBorder="1"/>
    <xf numFmtId="0" fontId="16" fillId="2" borderId="1" xfId="0" applyFont="1" applyFill="1" applyBorder="1" applyAlignment="1">
      <alignment wrapText="1"/>
    </xf>
    <xf numFmtId="164" fontId="16" fillId="0" borderId="1" xfId="1" applyFont="1" applyBorder="1"/>
    <xf numFmtId="14" fontId="12" fillId="2" borderId="1" xfId="0" applyNumberFormat="1" applyFont="1" applyFill="1" applyBorder="1" applyAlignment="1">
      <alignment wrapText="1"/>
    </xf>
    <xf numFmtId="0" fontId="12" fillId="0" borderId="1" xfId="0" applyFont="1" applyBorder="1"/>
    <xf numFmtId="164" fontId="16" fillId="0" borderId="1" xfId="1" applyFont="1" applyFill="1" applyBorder="1"/>
    <xf numFmtId="0" fontId="18" fillId="0" borderId="1" xfId="0" applyFont="1" applyBorder="1"/>
    <xf numFmtId="164" fontId="16" fillId="0" borderId="11" xfId="1" applyFont="1" applyFill="1" applyBorder="1"/>
    <xf numFmtId="164" fontId="15" fillId="0" borderId="11" xfId="1" applyFont="1" applyBorder="1"/>
    <xf numFmtId="164" fontId="15" fillId="0" borderId="19" xfId="1" applyFont="1" applyBorder="1"/>
    <xf numFmtId="164" fontId="12" fillId="0" borderId="11" xfId="1" applyFont="1" applyBorder="1"/>
    <xf numFmtId="164" fontId="17" fillId="0" borderId="19" xfId="1" applyFont="1" applyBorder="1"/>
    <xf numFmtId="0" fontId="15" fillId="0" borderId="0" xfId="0" applyFont="1"/>
    <xf numFmtId="164" fontId="15" fillId="6" borderId="2" xfId="1" applyFont="1" applyFill="1" applyBorder="1"/>
    <xf numFmtId="0" fontId="15" fillId="0" borderId="0" xfId="0" applyFont="1" applyAlignment="1">
      <alignment horizontal="center"/>
    </xf>
    <xf numFmtId="164" fontId="15" fillId="0" borderId="0" xfId="1" applyFont="1"/>
    <xf numFmtId="46" fontId="16" fillId="0" borderId="1" xfId="0" applyNumberFormat="1" applyFont="1" applyBorder="1"/>
    <xf numFmtId="0" fontId="16" fillId="0" borderId="1" xfId="0" applyFont="1" applyBorder="1" applyAlignment="1">
      <alignment horizontal="center"/>
    </xf>
    <xf numFmtId="46" fontId="16" fillId="0" borderId="0" xfId="0" applyNumberFormat="1" applyFont="1"/>
    <xf numFmtId="0" fontId="12" fillId="0" borderId="1" xfId="0" applyFont="1" applyBorder="1" applyAlignment="1">
      <alignment horizontal="center"/>
    </xf>
    <xf numFmtId="164" fontId="12" fillId="7" borderId="2" xfId="1" applyFont="1" applyFill="1" applyBorder="1"/>
    <xf numFmtId="0" fontId="0" fillId="0" borderId="0" xfId="0" applyAlignment="1">
      <alignment wrapText="1"/>
    </xf>
    <xf numFmtId="0" fontId="16" fillId="6" borderId="1" xfId="0" applyFont="1" applyFill="1" applyBorder="1"/>
    <xf numFmtId="164" fontId="19" fillId="6" borderId="1" xfId="1" applyFont="1" applyFill="1" applyBorder="1"/>
    <xf numFmtId="164" fontId="20" fillId="6" borderId="1" xfId="1" applyFont="1" applyFill="1" applyBorder="1"/>
    <xf numFmtId="0" fontId="16" fillId="6" borderId="10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wrapText="1"/>
    </xf>
    <xf numFmtId="0" fontId="16" fillId="6" borderId="1" xfId="0" applyFont="1" applyFill="1" applyBorder="1" applyAlignment="1">
      <alignment horizontal="center"/>
    </xf>
    <xf numFmtId="164" fontId="19" fillId="6" borderId="12" xfId="1" applyFont="1" applyFill="1" applyBorder="1"/>
    <xf numFmtId="164" fontId="20" fillId="6" borderId="12" xfId="1" applyFont="1" applyFill="1" applyBorder="1"/>
    <xf numFmtId="164" fontId="16" fillId="6" borderId="1" xfId="1" applyFont="1" applyFill="1" applyBorder="1"/>
    <xf numFmtId="164" fontId="15" fillId="6" borderId="1" xfId="1" applyFont="1" applyFill="1" applyBorder="1"/>
    <xf numFmtId="0" fontId="15" fillId="6" borderId="1" xfId="0" applyFont="1" applyFill="1" applyBorder="1"/>
    <xf numFmtId="0" fontId="15" fillId="6" borderId="11" xfId="0" applyFont="1" applyFill="1" applyBorder="1"/>
    <xf numFmtId="164" fontId="16" fillId="6" borderId="11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1" fontId="0" fillId="0" borderId="0" xfId="0" applyNumberFormat="1"/>
    <xf numFmtId="0" fontId="0" fillId="0" borderId="0" xfId="0" pivotButton="1"/>
    <xf numFmtId="0" fontId="15" fillId="0" borderId="1" xfId="0" applyFont="1" applyBorder="1" applyAlignment="1">
      <alignment horizontal="center" wrapText="1"/>
    </xf>
    <xf numFmtId="0" fontId="18" fillId="0" borderId="9" xfId="0" applyFont="1" applyBorder="1" applyAlignment="1">
      <alignment horizontal="center" wrapText="1"/>
    </xf>
    <xf numFmtId="0" fontId="15" fillId="6" borderId="1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C00000"/>
      </font>
    </dxf>
  </dxfs>
  <tableStyles count="0" defaultTableStyle="TableStyleMedium2" defaultPivotStyle="PivotStyleLight16"/>
  <colors>
    <mruColors>
      <color rgb="FFF6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8318977298033"/>
          <c:y val="3.6264833523925954E-2"/>
          <c:w val="0.82542650797069039"/>
          <c:h val="0.87036144095624968"/>
        </c:manualLayout>
      </c:layout>
      <c:barChart>
        <c:barDir val="bar"/>
        <c:grouping val="clustered"/>
        <c:varyColors val="0"/>
        <c:ser>
          <c:idx val="2"/>
          <c:order val="0"/>
          <c:tx>
            <c:v>Total Comisiones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'2024'!$E$286</c:f>
              <c:numCache>
                <c:formatCode>_("$"* #,##0.00_);_("$"* \(#,##0.00\);_("$"* "-"??_);_(@_)</c:formatCode>
                <c:ptCount val="1"/>
                <c:pt idx="0">
                  <c:v>34600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91-476E-A952-14D46E99C55A}"/>
            </c:ext>
          </c:extLst>
        </c:ser>
        <c:ser>
          <c:idx val="3"/>
          <c:order val="1"/>
          <c:tx>
            <c:v>Total Por Pagar Tele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'2024'!$N$286</c:f>
              <c:numCache>
                <c:formatCode>_("$"* #,##0.00_);_("$"* \(#,##0.00\);_("$"* "-"??_);_(@_)</c:formatCode>
                <c:ptCount val="1"/>
                <c:pt idx="0">
                  <c:v>11625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91-476E-A952-14D46E99C55A}"/>
            </c:ext>
          </c:extLst>
        </c:ser>
        <c:ser>
          <c:idx val="1"/>
          <c:order val="2"/>
          <c:tx>
            <c:v>Total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AE-0942-A5C6-BA2391FBA2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'2024'!$D$286</c:f>
              <c:numCache>
                <c:formatCode>_("$"* #,##0.00_);_("$"* \(#,##0.00\);_("$"* "-"??_);_(@_)</c:formatCode>
                <c:ptCount val="1"/>
                <c:pt idx="0">
                  <c:v>14320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91-476E-A952-14D46E99C55A}"/>
            </c:ext>
          </c:extLst>
        </c:ser>
        <c:ser>
          <c:idx val="4"/>
          <c:order val="3"/>
          <c:tx>
            <c:v>Total Por cobrar Client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'2024'!$O$286</c:f>
              <c:numCache>
                <c:formatCode>_("$"* #,##0.00_);_("$"* \(#,##0.00\);_("$"* "-"??_);_(@_)</c:formatCode>
                <c:ptCount val="1"/>
                <c:pt idx="0">
                  <c:v>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91-476E-A952-14D46E99C55A}"/>
            </c:ext>
          </c:extLst>
        </c:ser>
        <c:ser>
          <c:idx val="5"/>
          <c:order val="4"/>
          <c:tx>
            <c:v>Total Ganancias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'2024'!$P$286</c:f>
              <c:numCache>
                <c:formatCode>_("$"* #,##0.00_);_("$"* \(#,##0.00\);_("$"* "-"??_);_(@_)</c:formatCode>
                <c:ptCount val="1"/>
                <c:pt idx="0">
                  <c:v>113720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91-476E-A952-14D46E99C55A}"/>
            </c:ext>
          </c:extLst>
        </c:ser>
        <c:ser>
          <c:idx val="0"/>
          <c:order val="5"/>
          <c:tx>
            <c:v>Total Bill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'2024'!$C$286</c:f>
              <c:numCache>
                <c:formatCode>_("$"* #,##0.00_);_("$"* \(#,##0.00\);_("$"* "-"??_);_(@_)</c:formatCode>
                <c:ptCount val="1"/>
                <c:pt idx="0">
                  <c:v>162640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1-476E-A952-14D46E99C5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1103199"/>
        <c:axId val="511104159"/>
      </c:barChart>
      <c:catAx>
        <c:axId val="5111031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solidFill>
            <a:schemeClr val="accent6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11104159"/>
        <c:crosses val="autoZero"/>
        <c:auto val="1"/>
        <c:lblAlgn val="ctr"/>
        <c:lblOffset val="100"/>
        <c:noMultiLvlLbl val="0"/>
      </c:catAx>
      <c:valAx>
        <c:axId val="511104159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11103199"/>
        <c:crosses val="autoZero"/>
        <c:crossBetween val="between"/>
      </c:valAx>
      <c:spPr>
        <a:noFill/>
        <a:ln>
          <a:solidFill>
            <a:schemeClr val="accent1">
              <a:alpha val="97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7.3779786894540992E-3"/>
          <c:y val="6.8545445563989851E-2"/>
          <c:w val="0.12059557909967746"/>
          <c:h val="0.82766424344842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 LT.xlsx]Grafica!TablaDinámica1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Grafica!$D$36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5A-4B4E-8240-A2D8D96C82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5A-4B4E-8240-A2D8D96C82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5A-4B4E-8240-A2D8D96C82F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Grafica!$C$37:$C$39</c:f>
              <c:strCache>
                <c:ptCount val="3"/>
                <c:pt idx="0">
                  <c:v>Suma de Comis </c:v>
                </c:pt>
                <c:pt idx="1">
                  <c:v>Suma de Living T.</c:v>
                </c:pt>
                <c:pt idx="2">
                  <c:v>Suma de Cost LT</c:v>
                </c:pt>
              </c:strCache>
            </c:strRef>
          </c:cat>
          <c:val>
            <c:numRef>
              <c:f>Grafica!$D$37:$D$39</c:f>
              <c:numCache>
                <c:formatCode>General</c:formatCode>
                <c:ptCount val="3"/>
                <c:pt idx="0">
                  <c:v>74400</c:v>
                </c:pt>
                <c:pt idx="1">
                  <c:v>211920</c:v>
                </c:pt>
                <c:pt idx="2">
                  <c:v>26880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47E-AE14-A475DCE74B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389061</xdr:colOff>
      <xdr:row>26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F91808-1BBC-C145-74FB-927F186FA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318722</xdr:colOff>
      <xdr:row>28</xdr:row>
      <xdr:rowOff>185372</xdr:rowOff>
    </xdr:from>
    <xdr:to>
      <xdr:col>13</xdr:col>
      <xdr:colOff>372940</xdr:colOff>
      <xdr:row>42</xdr:row>
      <xdr:rowOff>158995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5F7452-EBAF-FE77-D30A-63DBCCE2B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RIRAGA" refreshedDate="45381.627022222223" createdVersion="8" refreshedVersion="8" minRefreshableVersion="3" recordCount="314" xr:uid="{22043E41-0ABD-4566-B6F0-AF558E914773}">
  <cacheSource type="worksheet">
    <worksheetSource ref="C1:P1048576" sheet="2024"/>
  </cacheSource>
  <cacheFields count="14">
    <cacheField name="Bill " numFmtId="164">
      <sharedItems containsString="0" containsBlank="1" containsNumber="1" containsInteger="1" minValue="0" maxValue="104400" count="14">
        <m/>
        <n v="500"/>
        <n v="1500"/>
        <n v="1300"/>
        <n v="1400"/>
        <n v="23900"/>
        <n v="1000"/>
        <n v="300"/>
        <n v="31900"/>
        <n v="200"/>
        <n v="100"/>
        <n v="48600"/>
        <n v="0"/>
        <n v="104400"/>
      </sharedItems>
    </cacheField>
    <cacheField name="Cost LT" numFmtId="164">
      <sharedItems containsBlank="1" containsMixedTypes="1" containsNumber="1" containsInteger="1" minValue="0" maxValue="8960" count="11">
        <m/>
        <n v="70"/>
        <n v="120"/>
        <n v="1990"/>
        <n v="0"/>
        <n v="2640"/>
        <s v=" "/>
        <n v="190"/>
        <n v="160"/>
        <n v="4330"/>
        <n v="8960"/>
      </sharedItems>
    </cacheField>
    <cacheField name="Comis " numFmtId="164">
      <sharedItems containsString="0" containsBlank="1" containsNumber="1" containsInteger="1" minValue="0" maxValue="24800" count="12">
        <m/>
        <n v="0"/>
        <n v="400"/>
        <n v="500"/>
        <n v="300"/>
        <n v="100"/>
        <n v="700"/>
        <n v="6200"/>
        <n v="200"/>
        <n v="7000"/>
        <n v="11600"/>
        <n v="24800"/>
      </sharedItems>
    </cacheField>
    <cacheField name="Dep 1" numFmtId="164">
      <sharedItems containsString="0" containsBlank="1" containsNumber="1" containsInteger="1" minValue="0" maxValue="18635"/>
    </cacheField>
    <cacheField name="Dep 2" numFmtId="164">
      <sharedItems containsString="0" containsBlank="1" containsNumber="1" containsInteger="1" minValue="0" maxValue="43088"/>
    </cacheField>
    <cacheField name="Dep 3" numFmtId="164">
      <sharedItems containsString="0" containsBlank="1" containsNumber="1" containsInteger="1" minValue="0" maxValue="7425"/>
    </cacheField>
    <cacheField name="Dep 4" numFmtId="164">
      <sharedItems containsString="0" containsBlank="1" containsNumber="1" containsInteger="1" minValue="0" maxValue="0"/>
    </cacheField>
    <cacheField name="Adelan 1" numFmtId="164">
      <sharedItems containsString="0" containsBlank="1" containsNumber="1" containsInteger="1" minValue="0" maxValue="8500"/>
    </cacheField>
    <cacheField name="Adelan 2" numFmtId="164">
      <sharedItems containsString="0" containsBlank="1" containsNumber="1" containsInteger="1" minValue="0" maxValue="4900"/>
    </cacheField>
    <cacheField name="Adelan 3" numFmtId="164">
      <sharedItems containsString="0" containsBlank="1" containsNumber="1" containsInteger="1" minValue="0" maxValue="850"/>
    </cacheField>
    <cacheField name="Adelan 4" numFmtId="164">
      <sharedItems containsString="0" containsBlank="1" containsNumber="1" containsInteger="1" minValue="0" maxValue="0"/>
    </cacheField>
    <cacheField name="Deuda Rep" numFmtId="0">
      <sharedItems containsString="0" containsBlank="1" containsNumber="1" containsInteger="1" minValue="0" maxValue="10550"/>
    </cacheField>
    <cacheField name="Client Chek" numFmtId="0">
      <sharedItems containsString="0" containsBlank="1" containsNumber="1" containsInteger="1" minValue="0" maxValue="35252"/>
    </cacheField>
    <cacheField name="Living T." numFmtId="0">
      <sharedItems containsString="0" containsBlank="1" containsNumber="1" containsInteger="1" minValue="0" maxValue="70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  <x v="0"/>
    <m/>
    <m/>
    <m/>
    <m/>
    <m/>
    <m/>
    <m/>
    <m/>
    <m/>
    <m/>
    <m/>
  </r>
  <r>
    <x v="1"/>
    <x v="1"/>
    <x v="1"/>
    <n v="100"/>
    <m/>
    <m/>
    <m/>
    <n v="0"/>
    <m/>
    <m/>
    <m/>
    <n v="0"/>
    <n v="400"/>
    <n v="430"/>
  </r>
  <r>
    <x v="2"/>
    <x v="2"/>
    <x v="2"/>
    <n v="525"/>
    <n v="325"/>
    <n v="325"/>
    <m/>
    <n v="200"/>
    <n v="100"/>
    <n v="100"/>
    <m/>
    <n v="0"/>
    <n v="325"/>
    <n v="980"/>
  </r>
  <r>
    <x v="2"/>
    <x v="2"/>
    <x v="3"/>
    <n v="500"/>
    <n v="1000"/>
    <m/>
    <m/>
    <n v="500"/>
    <m/>
    <m/>
    <m/>
    <n v="0"/>
    <n v="0"/>
    <n v="880"/>
  </r>
  <r>
    <x v="2"/>
    <x v="2"/>
    <x v="2"/>
    <n v="300"/>
    <n v="1200"/>
    <m/>
    <m/>
    <n v="100"/>
    <n v="150"/>
    <n v="150"/>
    <m/>
    <n v="0"/>
    <n v="0"/>
    <n v="980"/>
  </r>
  <r>
    <x v="2"/>
    <x v="2"/>
    <x v="3"/>
    <n v="400"/>
    <m/>
    <m/>
    <m/>
    <n v="100"/>
    <m/>
    <m/>
    <m/>
    <n v="400"/>
    <n v="1100"/>
    <n v="880"/>
  </r>
  <r>
    <x v="2"/>
    <x v="2"/>
    <x v="2"/>
    <n v="300"/>
    <n v="1200"/>
    <m/>
    <m/>
    <n v="100"/>
    <n v="150"/>
    <n v="150"/>
    <m/>
    <n v="0"/>
    <n v="0"/>
    <n v="980"/>
  </r>
  <r>
    <x v="2"/>
    <x v="2"/>
    <x v="2"/>
    <n v="100"/>
    <n v="200"/>
    <n v="1200"/>
    <m/>
    <n v="50"/>
    <n v="200"/>
    <n v="150"/>
    <m/>
    <n v="0"/>
    <n v="0"/>
    <n v="980"/>
  </r>
  <r>
    <x v="2"/>
    <x v="2"/>
    <x v="3"/>
    <n v="100"/>
    <n v="1400"/>
    <m/>
    <m/>
    <n v="250"/>
    <n v="250"/>
    <m/>
    <m/>
    <n v="0"/>
    <n v="0"/>
    <n v="880"/>
  </r>
  <r>
    <x v="3"/>
    <x v="2"/>
    <x v="4"/>
    <n v="200"/>
    <n v="1100"/>
    <m/>
    <m/>
    <n v="300"/>
    <m/>
    <m/>
    <m/>
    <n v="0"/>
    <n v="0"/>
    <n v="880"/>
  </r>
  <r>
    <x v="3"/>
    <x v="2"/>
    <x v="5"/>
    <n v="300"/>
    <n v="1000"/>
    <m/>
    <m/>
    <n v="0"/>
    <m/>
    <m/>
    <m/>
    <n v="100"/>
    <n v="0"/>
    <n v="1080"/>
  </r>
  <r>
    <x v="2"/>
    <x v="2"/>
    <x v="3"/>
    <n v="200"/>
    <n v="300"/>
    <n v="1000"/>
    <m/>
    <n v="250"/>
    <m/>
    <m/>
    <m/>
    <n v="250"/>
    <n v="0"/>
    <n v="880"/>
  </r>
  <r>
    <x v="4"/>
    <x v="2"/>
    <x v="2"/>
    <n v="400"/>
    <n v="500"/>
    <n v="500"/>
    <m/>
    <n v="150"/>
    <n v="150"/>
    <n v="100"/>
    <m/>
    <n v="0"/>
    <n v="0"/>
    <n v="880"/>
  </r>
  <r>
    <x v="4"/>
    <x v="2"/>
    <x v="1"/>
    <n v="300"/>
    <n v="500"/>
    <n v="300"/>
    <m/>
    <n v="0"/>
    <m/>
    <m/>
    <m/>
    <n v="0"/>
    <n v="300"/>
    <n v="1280"/>
  </r>
  <r>
    <x v="2"/>
    <x v="2"/>
    <x v="2"/>
    <n v="100"/>
    <n v="200"/>
    <n v="600"/>
    <m/>
    <n v="100"/>
    <n v="150"/>
    <m/>
    <m/>
    <n v="150"/>
    <n v="600"/>
    <n v="980"/>
  </r>
  <r>
    <x v="2"/>
    <x v="2"/>
    <x v="6"/>
    <n v="300"/>
    <n v="500"/>
    <n v="700"/>
    <m/>
    <n v="300"/>
    <n v="400"/>
    <m/>
    <m/>
    <n v="0"/>
    <n v="0"/>
    <n v="680"/>
  </r>
  <r>
    <x v="2"/>
    <x v="2"/>
    <x v="6"/>
    <n v="500"/>
    <n v="333"/>
    <m/>
    <m/>
    <n v="150"/>
    <n v="150"/>
    <m/>
    <m/>
    <n v="400"/>
    <n v="667"/>
    <n v="680"/>
  </r>
  <r>
    <x v="2"/>
    <x v="2"/>
    <x v="1"/>
    <n v="200"/>
    <n v="1300"/>
    <m/>
    <m/>
    <m/>
    <m/>
    <m/>
    <m/>
    <n v="0"/>
    <n v="0"/>
    <n v="1380"/>
  </r>
  <r>
    <x v="5"/>
    <x v="3"/>
    <x v="7"/>
    <n v="4825"/>
    <n v="11058"/>
    <n v="4625"/>
    <n v="0"/>
    <n v="2550"/>
    <n v="1700"/>
    <n v="650"/>
    <n v="0"/>
    <n v="1300"/>
    <n v="3392"/>
    <n v="15710"/>
  </r>
  <r>
    <x v="0"/>
    <x v="0"/>
    <x v="0"/>
    <m/>
    <m/>
    <m/>
    <m/>
    <m/>
    <m/>
    <m/>
    <m/>
    <m/>
    <m/>
    <m/>
  </r>
  <r>
    <x v="6"/>
    <x v="2"/>
    <x v="8"/>
    <n v="300"/>
    <n v="700"/>
    <m/>
    <m/>
    <n v="100"/>
    <n v="100"/>
    <m/>
    <m/>
    <n v="0"/>
    <n v="0"/>
    <n v="680"/>
  </r>
  <r>
    <x v="2"/>
    <x v="2"/>
    <x v="3"/>
    <n v="100"/>
    <n v="1400"/>
    <m/>
    <m/>
    <n v="300"/>
    <m/>
    <m/>
    <m/>
    <n v="200"/>
    <n v="0"/>
    <n v="880"/>
  </r>
  <r>
    <x v="2"/>
    <x v="2"/>
    <x v="3"/>
    <n v="450"/>
    <n v="350"/>
    <m/>
    <m/>
    <n v="150"/>
    <n v="200"/>
    <m/>
    <m/>
    <n v="150"/>
    <n v="700"/>
    <n v="880"/>
  </r>
  <r>
    <x v="2"/>
    <x v="2"/>
    <x v="2"/>
    <n v="100"/>
    <n v="1400"/>
    <m/>
    <m/>
    <n v="200"/>
    <n v="200"/>
    <m/>
    <m/>
    <n v="0"/>
    <n v="0"/>
    <n v="980"/>
  </r>
  <r>
    <x v="2"/>
    <x v="2"/>
    <x v="3"/>
    <n v="200"/>
    <n v="300"/>
    <n v="500"/>
    <m/>
    <n v="100"/>
    <n v="400"/>
    <m/>
    <m/>
    <n v="0"/>
    <n v="500"/>
    <n v="880"/>
  </r>
  <r>
    <x v="2"/>
    <x v="2"/>
    <x v="2"/>
    <n v="300"/>
    <n v="600"/>
    <n v="600"/>
    <m/>
    <n v="150"/>
    <n v="150"/>
    <n v="100"/>
    <m/>
    <n v="0"/>
    <n v="0"/>
    <n v="980"/>
  </r>
  <r>
    <x v="2"/>
    <x v="2"/>
    <x v="2"/>
    <n v="200"/>
    <n v="300"/>
    <n v="500"/>
    <m/>
    <n v="100"/>
    <n v="100"/>
    <n v="100"/>
    <m/>
    <n v="100"/>
    <n v="500"/>
    <n v="980"/>
  </r>
  <r>
    <x v="2"/>
    <x v="2"/>
    <x v="3"/>
    <n v="100"/>
    <n v="1400"/>
    <m/>
    <m/>
    <n v="500"/>
    <m/>
    <m/>
    <m/>
    <n v="0"/>
    <n v="0"/>
    <n v="880"/>
  </r>
  <r>
    <x v="2"/>
    <x v="2"/>
    <x v="2"/>
    <n v="100"/>
    <n v="700"/>
    <n v="700"/>
    <m/>
    <n v="200"/>
    <n v="200"/>
    <m/>
    <m/>
    <n v="0"/>
    <n v="0"/>
    <n v="980"/>
  </r>
  <r>
    <x v="6"/>
    <x v="2"/>
    <x v="8"/>
    <n v="100"/>
    <n v="900"/>
    <m/>
    <m/>
    <m/>
    <m/>
    <m/>
    <m/>
    <n v="200"/>
    <n v="0"/>
    <n v="680"/>
  </r>
  <r>
    <x v="2"/>
    <x v="2"/>
    <x v="2"/>
    <n v="200"/>
    <n v="1300"/>
    <m/>
    <m/>
    <n v="200"/>
    <n v="200"/>
    <m/>
    <m/>
    <n v="0"/>
    <n v="0"/>
    <n v="980"/>
  </r>
  <r>
    <x v="2"/>
    <x v="2"/>
    <x v="1"/>
    <n v="500"/>
    <n v="500"/>
    <n v="500"/>
    <m/>
    <m/>
    <m/>
    <m/>
    <m/>
    <n v="0"/>
    <n v="0"/>
    <n v="1380"/>
  </r>
  <r>
    <x v="2"/>
    <x v="2"/>
    <x v="6"/>
    <n v="350"/>
    <m/>
    <m/>
    <m/>
    <n v="100"/>
    <m/>
    <m/>
    <m/>
    <n v="600"/>
    <n v="1150"/>
    <n v="680"/>
  </r>
  <r>
    <x v="2"/>
    <x v="2"/>
    <x v="2"/>
    <n v="150"/>
    <m/>
    <m/>
    <m/>
    <m/>
    <m/>
    <m/>
    <m/>
    <n v="400"/>
    <n v="1350"/>
    <n v="980"/>
  </r>
  <r>
    <x v="2"/>
    <x v="2"/>
    <x v="1"/>
    <n v="500"/>
    <m/>
    <m/>
    <m/>
    <m/>
    <m/>
    <m/>
    <m/>
    <n v="0"/>
    <n v="1000"/>
    <n v="1380"/>
  </r>
  <r>
    <x v="2"/>
    <x v="2"/>
    <x v="8"/>
    <n v="500"/>
    <n v="1000"/>
    <m/>
    <m/>
    <n v="200"/>
    <m/>
    <m/>
    <m/>
    <n v="0"/>
    <n v="0"/>
    <n v="1180"/>
  </r>
  <r>
    <x v="2"/>
    <x v="2"/>
    <x v="5"/>
    <n v="200"/>
    <n v="500"/>
    <m/>
    <m/>
    <n v="100"/>
    <m/>
    <m/>
    <m/>
    <n v="0"/>
    <n v="800"/>
    <n v="1280"/>
  </r>
  <r>
    <x v="3"/>
    <x v="2"/>
    <x v="2"/>
    <n v="300"/>
    <n v="500"/>
    <m/>
    <m/>
    <n v="200"/>
    <m/>
    <m/>
    <m/>
    <n v="200"/>
    <n v="500"/>
    <n v="780"/>
  </r>
  <r>
    <x v="3"/>
    <x v="2"/>
    <x v="1"/>
    <n v="300"/>
    <n v="350"/>
    <m/>
    <m/>
    <m/>
    <m/>
    <m/>
    <m/>
    <n v="0"/>
    <n v="650"/>
    <n v="1180"/>
  </r>
  <r>
    <x v="2"/>
    <x v="2"/>
    <x v="1"/>
    <n v="500"/>
    <n v="1000"/>
    <m/>
    <m/>
    <m/>
    <m/>
    <m/>
    <m/>
    <n v="0"/>
    <n v="0"/>
    <n v="1380"/>
  </r>
  <r>
    <x v="2"/>
    <x v="2"/>
    <x v="6"/>
    <n v="500"/>
    <m/>
    <m/>
    <m/>
    <n v="250"/>
    <m/>
    <m/>
    <m/>
    <n v="450"/>
    <n v="1000"/>
    <n v="680"/>
  </r>
  <r>
    <x v="7"/>
    <x v="4"/>
    <x v="1"/>
    <n v="300"/>
    <m/>
    <m/>
    <m/>
    <m/>
    <m/>
    <m/>
    <m/>
    <n v="0"/>
    <n v="0"/>
    <n v="300"/>
  </r>
  <r>
    <x v="2"/>
    <x v="2"/>
    <x v="5"/>
    <n v="300"/>
    <n v="1200"/>
    <m/>
    <m/>
    <n v="100"/>
    <m/>
    <m/>
    <m/>
    <n v="0"/>
    <n v="0"/>
    <n v="1280"/>
  </r>
  <r>
    <x v="8"/>
    <x v="5"/>
    <x v="9"/>
    <n v="6550"/>
    <n v="14400"/>
    <n v="2800"/>
    <n v="0"/>
    <n v="2950"/>
    <n v="1550"/>
    <n v="200"/>
    <n v="0"/>
    <n v="2300"/>
    <n v="8150"/>
    <n v="22260"/>
  </r>
  <r>
    <x v="0"/>
    <x v="6"/>
    <x v="0"/>
    <m/>
    <m/>
    <m/>
    <m/>
    <m/>
    <m/>
    <m/>
    <m/>
    <n v="0"/>
    <n v="0"/>
    <m/>
  </r>
  <r>
    <x v="2"/>
    <x v="2"/>
    <x v="5"/>
    <n v="200"/>
    <n v="1300"/>
    <m/>
    <m/>
    <n v="100"/>
    <m/>
    <m/>
    <m/>
    <n v="0"/>
    <n v="0"/>
    <n v="1280"/>
  </r>
  <r>
    <x v="2"/>
    <x v="2"/>
    <x v="3"/>
    <n v="200"/>
    <n v="430"/>
    <m/>
    <m/>
    <n v="100"/>
    <n v="200"/>
    <m/>
    <m/>
    <n v="200"/>
    <n v="870"/>
    <n v="880"/>
  </r>
  <r>
    <x v="2"/>
    <x v="2"/>
    <x v="4"/>
    <n v="100"/>
    <n v="1400"/>
    <m/>
    <m/>
    <n v="100"/>
    <n v="200"/>
    <m/>
    <m/>
    <n v="0"/>
    <n v="0"/>
    <n v="1080"/>
  </r>
  <r>
    <x v="3"/>
    <x v="2"/>
    <x v="2"/>
    <n v="300"/>
    <n v="1000"/>
    <m/>
    <m/>
    <n v="100"/>
    <n v="300"/>
    <m/>
    <m/>
    <n v="0"/>
    <n v="0"/>
    <n v="780"/>
  </r>
  <r>
    <x v="3"/>
    <x v="2"/>
    <x v="1"/>
    <n v="300"/>
    <n v="1000"/>
    <m/>
    <m/>
    <m/>
    <m/>
    <m/>
    <m/>
    <n v="0"/>
    <n v="0"/>
    <n v="1180"/>
  </r>
  <r>
    <x v="2"/>
    <x v="2"/>
    <x v="3"/>
    <n v="100"/>
    <n v="1400"/>
    <m/>
    <m/>
    <n v="500"/>
    <m/>
    <m/>
    <m/>
    <n v="0"/>
    <n v="0"/>
    <n v="880"/>
  </r>
  <r>
    <x v="2"/>
    <x v="2"/>
    <x v="3"/>
    <n v="100"/>
    <m/>
    <m/>
    <m/>
    <m/>
    <m/>
    <m/>
    <m/>
    <n v="500"/>
    <n v="1400"/>
    <n v="880"/>
  </r>
  <r>
    <x v="2"/>
    <x v="2"/>
    <x v="3"/>
    <n v="400"/>
    <m/>
    <m/>
    <m/>
    <m/>
    <m/>
    <m/>
    <m/>
    <n v="500"/>
    <n v="1100"/>
    <n v="880"/>
  </r>
  <r>
    <x v="2"/>
    <x v="2"/>
    <x v="6"/>
    <n v="200"/>
    <n v="650"/>
    <m/>
    <m/>
    <n v="100"/>
    <n v="300"/>
    <m/>
    <m/>
    <n v="300"/>
    <n v="650"/>
    <n v="680"/>
  </r>
  <r>
    <x v="2"/>
    <x v="2"/>
    <x v="6"/>
    <n v="600"/>
    <m/>
    <m/>
    <m/>
    <n v="300"/>
    <m/>
    <m/>
    <m/>
    <n v="400"/>
    <n v="900"/>
    <n v="680"/>
  </r>
  <r>
    <x v="2"/>
    <x v="2"/>
    <x v="8"/>
    <n v="200"/>
    <n v="500"/>
    <m/>
    <m/>
    <n v="200"/>
    <m/>
    <m/>
    <m/>
    <n v="0"/>
    <n v="800"/>
    <n v="1180"/>
  </r>
  <r>
    <x v="3"/>
    <x v="2"/>
    <x v="1"/>
    <n v="200"/>
    <n v="400"/>
    <m/>
    <m/>
    <m/>
    <m/>
    <m/>
    <m/>
    <n v="0"/>
    <n v="700"/>
    <n v="1180"/>
  </r>
  <r>
    <x v="3"/>
    <x v="2"/>
    <x v="4"/>
    <n v="200"/>
    <n v="1100"/>
    <m/>
    <m/>
    <n v="200"/>
    <n v="100"/>
    <m/>
    <m/>
    <n v="0"/>
    <n v="0"/>
    <n v="880"/>
  </r>
  <r>
    <x v="9"/>
    <x v="4"/>
    <x v="1"/>
    <n v="200"/>
    <m/>
    <m/>
    <m/>
    <m/>
    <m/>
    <m/>
    <m/>
    <n v="0"/>
    <n v="0"/>
    <n v="200"/>
  </r>
  <r>
    <x v="2"/>
    <x v="2"/>
    <x v="1"/>
    <n v="200"/>
    <n v="1300"/>
    <m/>
    <m/>
    <m/>
    <m/>
    <m/>
    <m/>
    <n v="0"/>
    <n v="0"/>
    <n v="1380"/>
  </r>
  <r>
    <x v="2"/>
    <x v="2"/>
    <x v="5"/>
    <n v="300"/>
    <n v="200"/>
    <m/>
    <m/>
    <n v="100"/>
    <m/>
    <m/>
    <m/>
    <n v="0"/>
    <n v="1000"/>
    <n v="1280"/>
  </r>
  <r>
    <x v="4"/>
    <x v="2"/>
    <x v="4"/>
    <n v="100"/>
    <n v="500"/>
    <m/>
    <m/>
    <n v="150"/>
    <m/>
    <m/>
    <m/>
    <n v="150"/>
    <n v="800"/>
    <n v="980"/>
  </r>
  <r>
    <x v="2"/>
    <x v="2"/>
    <x v="6"/>
    <n v="300"/>
    <n v="600"/>
    <m/>
    <m/>
    <n v="100"/>
    <n v="250"/>
    <m/>
    <m/>
    <n v="350"/>
    <n v="600"/>
    <n v="680"/>
  </r>
  <r>
    <x v="2"/>
    <x v="2"/>
    <x v="4"/>
    <n v="100"/>
    <n v="1400"/>
    <m/>
    <m/>
    <n v="300"/>
    <m/>
    <m/>
    <m/>
    <n v="0"/>
    <n v="0"/>
    <n v="1080"/>
  </r>
  <r>
    <x v="2"/>
    <x v="2"/>
    <x v="6"/>
    <n v="100"/>
    <n v="400"/>
    <m/>
    <m/>
    <m/>
    <m/>
    <m/>
    <m/>
    <n v="700"/>
    <n v="1000"/>
    <n v="680"/>
  </r>
  <r>
    <x v="2"/>
    <x v="2"/>
    <x v="4"/>
    <n v="400"/>
    <n v="0"/>
    <m/>
    <m/>
    <n v="150"/>
    <m/>
    <m/>
    <m/>
    <n v="150"/>
    <n v="1100"/>
    <n v="1080"/>
  </r>
  <r>
    <x v="2"/>
    <x v="7"/>
    <x v="4"/>
    <n v="200"/>
    <n v="650"/>
    <m/>
    <m/>
    <n v="100"/>
    <n v="100"/>
    <m/>
    <m/>
    <n v="100"/>
    <n v="650"/>
    <n v="1010"/>
  </r>
  <r>
    <x v="2"/>
    <x v="7"/>
    <x v="8"/>
    <n v="200"/>
    <n v="1300"/>
    <m/>
    <m/>
    <n v="200"/>
    <m/>
    <m/>
    <m/>
    <n v="0"/>
    <n v="0"/>
    <n v="1110"/>
  </r>
  <r>
    <x v="2"/>
    <x v="2"/>
    <x v="6"/>
    <n v="60"/>
    <m/>
    <m/>
    <m/>
    <m/>
    <m/>
    <m/>
    <m/>
    <n v="700"/>
    <n v="1440"/>
    <n v="680"/>
  </r>
  <r>
    <x v="2"/>
    <x v="7"/>
    <x v="4"/>
    <n v="200"/>
    <n v="300"/>
    <m/>
    <m/>
    <n v="50"/>
    <n v="100"/>
    <m/>
    <m/>
    <n v="150"/>
    <n v="1000"/>
    <n v="1010"/>
  </r>
  <r>
    <x v="10"/>
    <x v="4"/>
    <x v="1"/>
    <n v="100"/>
    <m/>
    <m/>
    <m/>
    <m/>
    <m/>
    <m/>
    <m/>
    <n v="0"/>
    <n v="0"/>
    <n v="100"/>
  </r>
  <r>
    <x v="2"/>
    <x v="2"/>
    <x v="6"/>
    <n v="100"/>
    <m/>
    <m/>
    <m/>
    <m/>
    <m/>
    <m/>
    <m/>
    <n v="700"/>
    <n v="1400"/>
    <n v="680"/>
  </r>
  <r>
    <x v="2"/>
    <x v="2"/>
    <x v="8"/>
    <n v="200"/>
    <n v="1300"/>
    <m/>
    <m/>
    <m/>
    <m/>
    <m/>
    <m/>
    <n v="200"/>
    <n v="0"/>
    <n v="1180"/>
  </r>
  <r>
    <x v="2"/>
    <x v="2"/>
    <x v="6"/>
    <n v="200"/>
    <m/>
    <m/>
    <m/>
    <m/>
    <m/>
    <m/>
    <m/>
    <n v="700"/>
    <n v="1300"/>
    <n v="680"/>
  </r>
  <r>
    <x v="4"/>
    <x v="2"/>
    <x v="8"/>
    <n v="500"/>
    <n v="500"/>
    <m/>
    <m/>
    <n v="100"/>
    <n v="100"/>
    <m/>
    <m/>
    <n v="0"/>
    <n v="400"/>
    <n v="1080"/>
  </r>
  <r>
    <x v="2"/>
    <x v="8"/>
    <x v="2"/>
    <n v="100"/>
    <m/>
    <m/>
    <m/>
    <m/>
    <m/>
    <m/>
    <m/>
    <n v="400"/>
    <n v="1400"/>
    <n v="940"/>
  </r>
  <r>
    <x v="3"/>
    <x v="2"/>
    <x v="1"/>
    <n v="300"/>
    <m/>
    <m/>
    <m/>
    <m/>
    <m/>
    <m/>
    <m/>
    <n v="0"/>
    <n v="1000"/>
    <n v="1180"/>
  </r>
  <r>
    <x v="2"/>
    <x v="8"/>
    <x v="4"/>
    <n v="100"/>
    <m/>
    <m/>
    <m/>
    <m/>
    <m/>
    <m/>
    <m/>
    <n v="300"/>
    <n v="1400"/>
    <n v="1040"/>
  </r>
  <r>
    <x v="2"/>
    <x v="8"/>
    <x v="8"/>
    <n v="100"/>
    <m/>
    <m/>
    <m/>
    <n v="50"/>
    <m/>
    <m/>
    <m/>
    <n v="150"/>
    <n v="1400"/>
    <n v="1140"/>
  </r>
  <r>
    <x v="2"/>
    <x v="8"/>
    <x v="4"/>
    <n v="100"/>
    <m/>
    <m/>
    <m/>
    <m/>
    <m/>
    <m/>
    <m/>
    <n v="300"/>
    <n v="1400"/>
    <n v="104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11"/>
    <x v="9"/>
    <x v="10"/>
    <n v="7260"/>
    <n v="17630"/>
    <n v="0"/>
    <n v="0"/>
    <n v="3000"/>
    <n v="1650"/>
    <n v="0"/>
    <n v="0"/>
    <n v="6950"/>
    <n v="23710"/>
    <n v="3267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12"/>
    <x v="4"/>
    <x v="1"/>
    <n v="0"/>
    <n v="0"/>
    <n v="0"/>
    <n v="0"/>
    <n v="0"/>
    <n v="0"/>
    <n v="0"/>
    <n v="0"/>
    <n v="0"/>
    <n v="0"/>
    <n v="0"/>
  </r>
  <r>
    <x v="0"/>
    <x v="0"/>
    <x v="0"/>
    <m/>
    <m/>
    <m/>
    <m/>
    <m/>
    <m/>
    <m/>
    <m/>
    <n v="0"/>
    <n v="0"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12"/>
    <x v="4"/>
    <x v="1"/>
    <n v="0"/>
    <n v="0"/>
    <n v="0"/>
    <n v="0"/>
    <n v="0"/>
    <n v="0"/>
    <n v="0"/>
    <n v="0"/>
    <n v="0"/>
    <n v="0"/>
    <n v="0"/>
  </r>
  <r>
    <x v="0"/>
    <x v="0"/>
    <x v="0"/>
    <m/>
    <m/>
    <m/>
    <m/>
    <m/>
    <m/>
    <m/>
    <m/>
    <n v="0"/>
    <n v="0"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12"/>
    <x v="4"/>
    <x v="1"/>
    <n v="0"/>
    <n v="0"/>
    <n v="0"/>
    <n v="0"/>
    <n v="0"/>
    <n v="0"/>
    <n v="0"/>
    <n v="0"/>
    <n v="0"/>
    <n v="0"/>
    <n v="0"/>
  </r>
  <r>
    <x v="0"/>
    <x v="0"/>
    <x v="0"/>
    <m/>
    <m/>
    <m/>
    <m/>
    <m/>
    <m/>
    <m/>
    <m/>
    <n v="0"/>
    <n v="0"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12"/>
    <x v="4"/>
    <x v="1"/>
    <n v="0"/>
    <n v="0"/>
    <n v="0"/>
    <n v="0"/>
    <n v="0"/>
    <n v="0"/>
    <n v="0"/>
    <n v="0"/>
    <n v="0"/>
    <n v="0"/>
    <n v="0"/>
  </r>
  <r>
    <x v="0"/>
    <x v="0"/>
    <x v="0"/>
    <m/>
    <m/>
    <m/>
    <m/>
    <m/>
    <m/>
    <m/>
    <m/>
    <n v="0"/>
    <n v="0"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12"/>
    <x v="4"/>
    <x v="1"/>
    <n v="0"/>
    <n v="0"/>
    <n v="0"/>
    <n v="0"/>
    <n v="0"/>
    <n v="0"/>
    <n v="0"/>
    <n v="0"/>
    <n v="0"/>
    <n v="0"/>
    <n v="0"/>
  </r>
  <r>
    <x v="0"/>
    <x v="0"/>
    <x v="0"/>
    <m/>
    <m/>
    <m/>
    <m/>
    <m/>
    <m/>
    <m/>
    <m/>
    <n v="0"/>
    <n v="0"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12"/>
    <x v="4"/>
    <x v="1"/>
    <n v="0"/>
    <n v="0"/>
    <n v="0"/>
    <n v="0"/>
    <n v="0"/>
    <n v="0"/>
    <n v="0"/>
    <n v="0"/>
    <n v="0"/>
    <n v="0"/>
    <n v="0"/>
  </r>
  <r>
    <x v="0"/>
    <x v="0"/>
    <x v="0"/>
    <m/>
    <m/>
    <m/>
    <m/>
    <m/>
    <m/>
    <m/>
    <m/>
    <n v="0"/>
    <n v="0"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12"/>
    <x v="4"/>
    <x v="1"/>
    <n v="0"/>
    <n v="0"/>
    <n v="0"/>
    <n v="0"/>
    <n v="0"/>
    <n v="0"/>
    <n v="0"/>
    <n v="0"/>
    <n v="0"/>
    <n v="0"/>
    <n v="0"/>
  </r>
  <r>
    <x v="0"/>
    <x v="0"/>
    <x v="0"/>
    <m/>
    <m/>
    <m/>
    <m/>
    <m/>
    <m/>
    <m/>
    <m/>
    <n v="0"/>
    <n v="0"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12"/>
    <x v="4"/>
    <x v="1"/>
    <n v="0"/>
    <n v="0"/>
    <n v="0"/>
    <n v="0"/>
    <n v="0"/>
    <n v="0"/>
    <n v="0"/>
    <n v="0"/>
    <n v="0"/>
    <n v="0"/>
    <n v="0"/>
  </r>
  <r>
    <x v="0"/>
    <x v="0"/>
    <x v="0"/>
    <m/>
    <m/>
    <m/>
    <m/>
    <m/>
    <m/>
    <m/>
    <m/>
    <n v="0"/>
    <n v="0"/>
    <m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n v="0"/>
    <n v="0"/>
    <n v="0"/>
  </r>
  <r>
    <x v="0"/>
    <x v="0"/>
    <x v="0"/>
    <m/>
    <m/>
    <m/>
    <m/>
    <m/>
    <m/>
    <m/>
    <m/>
    <m/>
    <m/>
    <m/>
  </r>
  <r>
    <x v="12"/>
    <x v="4"/>
    <x v="1"/>
    <n v="0"/>
    <n v="0"/>
    <n v="0"/>
    <n v="0"/>
    <n v="0"/>
    <n v="0"/>
    <n v="0"/>
    <n v="0"/>
    <n v="0"/>
    <n v="0"/>
    <n v="0"/>
  </r>
  <r>
    <x v="0"/>
    <x v="0"/>
    <x v="0"/>
    <m/>
    <m/>
    <m/>
    <m/>
    <m/>
    <m/>
    <m/>
    <m/>
    <m/>
    <m/>
    <m/>
  </r>
  <r>
    <x v="13"/>
    <x v="10"/>
    <x v="11"/>
    <n v="18635"/>
    <n v="43088"/>
    <n v="7425"/>
    <n v="0"/>
    <n v="8500"/>
    <n v="4900"/>
    <n v="850"/>
    <n v="0"/>
    <n v="10550"/>
    <n v="35252"/>
    <n v="70640"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  <r>
    <x v="0"/>
    <x v="0"/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8717A-5B6E-4970-9036-6DD6C3776433}" name="TablaDinámica1" cacheId="5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36:D39" firstHeaderRow="1" firstDataRow="1" firstDataCol="1"/>
  <pivotFields count="14">
    <pivotField showAll="0">
      <items count="15">
        <item x="12"/>
        <item x="10"/>
        <item x="9"/>
        <item x="7"/>
        <item x="1"/>
        <item x="6"/>
        <item x="3"/>
        <item x="4"/>
        <item x="2"/>
        <item x="5"/>
        <item x="8"/>
        <item x="11"/>
        <item x="13"/>
        <item x="0"/>
        <item t="default"/>
      </items>
    </pivotField>
    <pivotField dataField="1" showAll="0">
      <items count="12">
        <item x="4"/>
        <item x="1"/>
        <item x="2"/>
        <item x="8"/>
        <item x="7"/>
        <item x="3"/>
        <item x="5"/>
        <item x="9"/>
        <item x="10"/>
        <item x="6"/>
        <item x="0"/>
        <item t="default"/>
      </items>
    </pivotField>
    <pivotField dataField="1" showAll="0">
      <items count="13">
        <item x="1"/>
        <item x="5"/>
        <item x="8"/>
        <item x="4"/>
        <item x="2"/>
        <item x="3"/>
        <item x="6"/>
        <item x="7"/>
        <item x="9"/>
        <item x="10"/>
        <item x="1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Suma de Comis " fld="2" baseField="0" baseItem="0"/>
    <dataField name="Suma de Living T." fld="13" baseField="0" baseItem="0"/>
    <dataField name="Suma de Cost LT" fld="1" baseField="0" baseItem="19"/>
  </dataFields>
  <chartFormats count="4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DA22-FC96-4919-9F91-47F76ADC69A5}">
  <dimension ref="A7:Q1453"/>
  <sheetViews>
    <sheetView showGridLines="0" zoomScale="130" zoomScaleNormal="130" workbookViewId="0">
      <selection activeCell="D39" sqref="D39"/>
    </sheetView>
  </sheetViews>
  <sheetFormatPr baseColWidth="10" defaultRowHeight="16" x14ac:dyDescent="0.2"/>
  <cols>
    <col min="1" max="1" width="17.33203125" customWidth="1"/>
    <col min="3" max="3" width="15.1640625" bestFit="1" customWidth="1"/>
    <col min="4" max="4" width="7.1640625" bestFit="1" customWidth="1"/>
    <col min="5" max="6" width="5.1640625" bestFit="1" customWidth="1"/>
    <col min="7" max="9" width="6.1640625" bestFit="1" customWidth="1"/>
    <col min="10" max="10" width="5.1640625" bestFit="1" customWidth="1"/>
    <col min="11" max="14" width="6.1640625" bestFit="1" customWidth="1"/>
    <col min="15" max="15" width="10.5" bestFit="1" customWidth="1"/>
    <col min="16" max="16" width="12.1640625" bestFit="1" customWidth="1"/>
    <col min="17" max="17" width="10.5" bestFit="1" customWidth="1"/>
    <col min="18" max="18" width="12.1640625" bestFit="1" customWidth="1"/>
  </cols>
  <sheetData>
    <row r="7" spans="1:1" ht="27" customHeight="1" x14ac:dyDescent="0.2">
      <c r="A7" s="164"/>
    </row>
    <row r="16" spans="1:1" ht="6.75" customHeight="1" x14ac:dyDescent="0.2"/>
    <row r="19" spans="1:4" ht="7.5" customHeight="1" x14ac:dyDescent="0.2"/>
    <row r="20" spans="1:4" ht="18" customHeight="1" x14ac:dyDescent="0.2">
      <c r="A20" s="165"/>
    </row>
    <row r="21" spans="1:4" ht="19.5" customHeight="1" x14ac:dyDescent="0.2"/>
    <row r="23" spans="1:4" x14ac:dyDescent="0.2">
      <c r="A23" s="165"/>
    </row>
    <row r="26" spans="1:4" ht="21" customHeight="1" x14ac:dyDescent="0.2"/>
    <row r="27" spans="1:4" ht="19.5" customHeight="1" x14ac:dyDescent="0.2"/>
    <row r="29" spans="1:4" x14ac:dyDescent="0.2">
      <c r="D29" s="166"/>
    </row>
    <row r="36" spans="3:4" x14ac:dyDescent="0.2">
      <c r="C36" s="167" t="s">
        <v>813</v>
      </c>
    </row>
    <row r="37" spans="3:4" x14ac:dyDescent="0.2">
      <c r="C37" s="18" t="s">
        <v>812</v>
      </c>
      <c r="D37">
        <v>74400</v>
      </c>
    </row>
    <row r="38" spans="3:4" x14ac:dyDescent="0.2">
      <c r="C38" s="18" t="s">
        <v>814</v>
      </c>
      <c r="D38">
        <v>211920</v>
      </c>
    </row>
    <row r="39" spans="3:4" x14ac:dyDescent="0.2">
      <c r="C39" s="18" t="s">
        <v>815</v>
      </c>
      <c r="D39">
        <v>26880</v>
      </c>
    </row>
    <row r="1265" spans="17:17" x14ac:dyDescent="0.2">
      <c r="Q1265" s="149"/>
    </row>
    <row r="1442" spans="17:17" x14ac:dyDescent="0.2">
      <c r="Q1442" s="149"/>
    </row>
    <row r="1453" spans="17:17" x14ac:dyDescent="0.2">
      <c r="Q1453" s="14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A289-05CA-7946-81D4-C258827E09D6}">
  <sheetPr codeName="Hoja1"/>
  <dimension ref="A1:R321"/>
  <sheetViews>
    <sheetView tabSelected="1" zoomScale="140" zoomScaleNormal="140" workbookViewId="0">
      <pane ySplit="1" topLeftCell="A6" activePane="bottomLeft" state="frozen"/>
      <selection pane="bottomLeft" activeCell="K295" sqref="K295"/>
    </sheetView>
  </sheetViews>
  <sheetFormatPr baseColWidth="10" defaultRowHeight="16" x14ac:dyDescent="0.2"/>
  <cols>
    <col min="1" max="1" width="26" customWidth="1"/>
    <col min="2" max="2" width="8" style="7" customWidth="1"/>
    <col min="3" max="3" width="15.83203125" style="109" customWidth="1"/>
    <col min="4" max="4" width="11.33203125" style="109" customWidth="1"/>
    <col min="5" max="6" width="11.83203125" style="109" customWidth="1"/>
    <col min="7" max="7" width="12.6640625" style="109" customWidth="1"/>
    <col min="8" max="8" width="12.33203125" style="109" customWidth="1"/>
    <col min="9" max="9" width="10.83203125" style="109" customWidth="1"/>
    <col min="10" max="10" width="10.6640625" style="109" customWidth="1"/>
    <col min="11" max="11" width="11.5" style="109" customWidth="1"/>
    <col min="12" max="12" width="10.83203125" style="109" customWidth="1"/>
    <col min="13" max="13" width="9.33203125" style="109" customWidth="1"/>
    <col min="14" max="14" width="12.5" customWidth="1"/>
    <col min="15" max="15" width="12.83203125" customWidth="1"/>
    <col min="16" max="16" width="11.6640625" customWidth="1"/>
    <col min="17" max="17" width="10.6640625" customWidth="1"/>
    <col min="18" max="18" width="4" style="7" customWidth="1"/>
  </cols>
  <sheetData>
    <row r="1" spans="1:18" ht="17" thickBot="1" x14ac:dyDescent="0.25">
      <c r="A1" s="78" t="s">
        <v>0</v>
      </c>
      <c r="B1" s="79" t="s">
        <v>527</v>
      </c>
      <c r="C1" s="108" t="s">
        <v>681</v>
      </c>
      <c r="D1" s="111" t="s">
        <v>682</v>
      </c>
      <c r="E1" s="111" t="s">
        <v>716</v>
      </c>
      <c r="F1" s="111" t="s">
        <v>717</v>
      </c>
      <c r="G1" s="111" t="s">
        <v>718</v>
      </c>
      <c r="H1" s="111" t="s">
        <v>719</v>
      </c>
      <c r="I1" s="111" t="s">
        <v>720</v>
      </c>
      <c r="J1" s="111" t="s">
        <v>721</v>
      </c>
      <c r="K1" s="111" t="s">
        <v>722</v>
      </c>
      <c r="L1" s="111" t="s">
        <v>723</v>
      </c>
      <c r="M1" s="111" t="s">
        <v>724</v>
      </c>
      <c r="N1" s="82" t="s">
        <v>684</v>
      </c>
      <c r="O1" s="82" t="s">
        <v>732</v>
      </c>
      <c r="P1" s="83" t="s">
        <v>688</v>
      </c>
      <c r="Q1" s="81" t="s">
        <v>528</v>
      </c>
      <c r="R1" s="84" t="s">
        <v>45</v>
      </c>
    </row>
    <row r="2" spans="1:18" x14ac:dyDescent="0.2">
      <c r="A2" s="85" t="s">
        <v>741</v>
      </c>
      <c r="B2" s="112"/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2"/>
      <c r="O2" s="115"/>
      <c r="P2" s="112"/>
      <c r="Q2" s="112"/>
      <c r="R2" s="116"/>
    </row>
    <row r="3" spans="1:18" x14ac:dyDescent="0.2">
      <c r="A3" s="117" t="s">
        <v>710</v>
      </c>
      <c r="B3" s="112" t="s">
        <v>715</v>
      </c>
      <c r="C3" s="113">
        <v>500</v>
      </c>
      <c r="D3" s="114">
        <v>70</v>
      </c>
      <c r="E3" s="118">
        <v>0</v>
      </c>
      <c r="F3" s="118">
        <v>100</v>
      </c>
      <c r="G3" s="118"/>
      <c r="H3" s="118"/>
      <c r="I3" s="118"/>
      <c r="J3" s="118">
        <v>0</v>
      </c>
      <c r="K3" s="118"/>
      <c r="L3" s="118"/>
      <c r="M3" s="118"/>
      <c r="N3" s="119">
        <f>E3-J3-K3-L3-M3</f>
        <v>0</v>
      </c>
      <c r="O3" s="119">
        <f t="shared" ref="O3:O4" si="0">C3-F3-G3-H3-I3</f>
        <v>400</v>
      </c>
      <c r="P3" s="120">
        <f t="shared" ref="P3:P19" si="1">C3-D3-E3</f>
        <v>430</v>
      </c>
      <c r="Q3" s="112" t="s">
        <v>581</v>
      </c>
      <c r="R3" s="121">
        <v>1</v>
      </c>
    </row>
    <row r="4" spans="1:18" x14ac:dyDescent="0.2">
      <c r="A4" s="117" t="s">
        <v>711</v>
      </c>
      <c r="B4" s="112" t="s">
        <v>715</v>
      </c>
      <c r="C4" s="113">
        <v>1500</v>
      </c>
      <c r="D4" s="114">
        <v>120</v>
      </c>
      <c r="E4" s="118">
        <v>400</v>
      </c>
      <c r="F4" s="118">
        <v>525</v>
      </c>
      <c r="G4" s="118">
        <v>325</v>
      </c>
      <c r="H4" s="118">
        <v>325</v>
      </c>
      <c r="I4" s="118">
        <v>325</v>
      </c>
      <c r="J4" s="118">
        <v>200</v>
      </c>
      <c r="K4" s="118">
        <v>100</v>
      </c>
      <c r="L4" s="118">
        <v>100</v>
      </c>
      <c r="M4" s="118"/>
      <c r="N4" s="119">
        <f t="shared" ref="N4:N105" si="2">E4-J4-K4-L4-M4</f>
        <v>0</v>
      </c>
      <c r="O4" s="119">
        <f t="shared" si="0"/>
        <v>0</v>
      </c>
      <c r="P4" s="120">
        <f t="shared" si="1"/>
        <v>980</v>
      </c>
      <c r="Q4" s="112" t="s">
        <v>593</v>
      </c>
      <c r="R4" s="121">
        <v>2</v>
      </c>
    </row>
    <row r="5" spans="1:18" x14ac:dyDescent="0.2">
      <c r="A5" s="110" t="s">
        <v>712</v>
      </c>
      <c r="B5" s="112" t="s">
        <v>715</v>
      </c>
      <c r="C5" s="113">
        <v>1500</v>
      </c>
      <c r="D5" s="114">
        <v>120</v>
      </c>
      <c r="E5" s="118">
        <v>500</v>
      </c>
      <c r="F5" s="118">
        <v>500</v>
      </c>
      <c r="G5" s="118">
        <v>1000</v>
      </c>
      <c r="H5" s="118"/>
      <c r="I5" s="118"/>
      <c r="J5" s="118">
        <v>500</v>
      </c>
      <c r="K5" s="118"/>
      <c r="L5" s="118"/>
      <c r="M5" s="118"/>
      <c r="N5" s="119">
        <f t="shared" si="2"/>
        <v>0</v>
      </c>
      <c r="O5" s="119">
        <f>C5-F5-G5-H5-I5</f>
        <v>0</v>
      </c>
      <c r="P5" s="120">
        <f t="shared" si="1"/>
        <v>880</v>
      </c>
      <c r="Q5" s="112" t="s">
        <v>581</v>
      </c>
      <c r="R5" s="121">
        <v>3</v>
      </c>
    </row>
    <row r="6" spans="1:18" x14ac:dyDescent="0.2">
      <c r="A6" s="122" t="s">
        <v>713</v>
      </c>
      <c r="B6" s="112" t="s">
        <v>715</v>
      </c>
      <c r="C6" s="113">
        <v>1500</v>
      </c>
      <c r="D6" s="114">
        <v>120</v>
      </c>
      <c r="E6" s="118">
        <v>400</v>
      </c>
      <c r="F6" s="118">
        <v>300</v>
      </c>
      <c r="G6" s="118">
        <v>1200</v>
      </c>
      <c r="H6" s="118"/>
      <c r="I6" s="118"/>
      <c r="J6" s="118">
        <v>100</v>
      </c>
      <c r="K6" s="118">
        <v>150</v>
      </c>
      <c r="L6" s="118">
        <v>150</v>
      </c>
      <c r="M6" s="118"/>
      <c r="N6" s="119">
        <f t="shared" si="2"/>
        <v>0</v>
      </c>
      <c r="O6" s="119">
        <f t="shared" ref="O6:O107" si="3">C6-F6-G6-H6-I6</f>
        <v>0</v>
      </c>
      <c r="P6" s="120">
        <f t="shared" si="1"/>
        <v>980</v>
      </c>
      <c r="Q6" s="112" t="s">
        <v>557</v>
      </c>
      <c r="R6" s="121">
        <v>4</v>
      </c>
    </row>
    <row r="7" spans="1:18" x14ac:dyDescent="0.2">
      <c r="A7" s="122" t="s">
        <v>714</v>
      </c>
      <c r="B7" s="112" t="s">
        <v>715</v>
      </c>
      <c r="C7" s="113">
        <v>1500</v>
      </c>
      <c r="D7" s="114">
        <v>120</v>
      </c>
      <c r="E7" s="118">
        <v>500</v>
      </c>
      <c r="F7" s="118">
        <v>400</v>
      </c>
      <c r="G7" s="118">
        <v>400</v>
      </c>
      <c r="H7" s="118">
        <v>350</v>
      </c>
      <c r="I7" s="118"/>
      <c r="J7" s="118">
        <v>100</v>
      </c>
      <c r="K7" s="118">
        <v>200</v>
      </c>
      <c r="L7" s="118">
        <v>100</v>
      </c>
      <c r="M7" s="118"/>
      <c r="N7" s="119">
        <f t="shared" si="2"/>
        <v>100</v>
      </c>
      <c r="O7" s="119">
        <f t="shared" si="3"/>
        <v>350</v>
      </c>
      <c r="P7" s="120">
        <f t="shared" si="1"/>
        <v>880</v>
      </c>
      <c r="Q7" s="112" t="s">
        <v>581</v>
      </c>
      <c r="R7" s="121">
        <v>5</v>
      </c>
    </row>
    <row r="8" spans="1:18" x14ac:dyDescent="0.2">
      <c r="A8" s="117" t="s">
        <v>725</v>
      </c>
      <c r="B8" s="112" t="s">
        <v>715</v>
      </c>
      <c r="C8" s="113">
        <v>1500</v>
      </c>
      <c r="D8" s="114">
        <v>120</v>
      </c>
      <c r="E8" s="118">
        <v>400</v>
      </c>
      <c r="F8" s="118">
        <v>300</v>
      </c>
      <c r="G8" s="118">
        <v>1200</v>
      </c>
      <c r="H8" s="118"/>
      <c r="I8" s="118"/>
      <c r="J8" s="118">
        <v>100</v>
      </c>
      <c r="K8" s="118">
        <v>150</v>
      </c>
      <c r="L8" s="118">
        <v>150</v>
      </c>
      <c r="M8" s="118"/>
      <c r="N8" s="119">
        <f t="shared" si="2"/>
        <v>0</v>
      </c>
      <c r="O8" s="119">
        <f t="shared" si="3"/>
        <v>0</v>
      </c>
      <c r="P8" s="120">
        <f t="shared" si="1"/>
        <v>980</v>
      </c>
      <c r="Q8" s="112" t="s">
        <v>557</v>
      </c>
      <c r="R8" s="121">
        <v>6</v>
      </c>
    </row>
    <row r="9" spans="1:18" x14ac:dyDescent="0.2">
      <c r="A9" s="117" t="s">
        <v>726</v>
      </c>
      <c r="B9" s="112" t="s">
        <v>715</v>
      </c>
      <c r="C9" s="113">
        <v>1500</v>
      </c>
      <c r="D9" s="114">
        <v>120</v>
      </c>
      <c r="E9" s="118">
        <v>400</v>
      </c>
      <c r="F9" s="118">
        <v>100</v>
      </c>
      <c r="G9" s="118">
        <v>200</v>
      </c>
      <c r="H9" s="118">
        <v>1200</v>
      </c>
      <c r="I9" s="118"/>
      <c r="J9" s="118">
        <v>50</v>
      </c>
      <c r="K9" s="118">
        <v>200</v>
      </c>
      <c r="L9" s="118">
        <v>150</v>
      </c>
      <c r="M9" s="118"/>
      <c r="N9" s="119">
        <f t="shared" si="2"/>
        <v>0</v>
      </c>
      <c r="O9" s="119">
        <f t="shared" si="3"/>
        <v>0</v>
      </c>
      <c r="P9" s="120">
        <f t="shared" si="1"/>
        <v>980</v>
      </c>
      <c r="Q9" s="112" t="s">
        <v>557</v>
      </c>
      <c r="R9" s="121">
        <v>7</v>
      </c>
    </row>
    <row r="10" spans="1:18" x14ac:dyDescent="0.2">
      <c r="A10" s="117" t="s">
        <v>727</v>
      </c>
      <c r="B10" s="112" t="s">
        <v>715</v>
      </c>
      <c r="C10" s="113">
        <v>1500</v>
      </c>
      <c r="D10" s="114">
        <v>120</v>
      </c>
      <c r="E10" s="118">
        <v>500</v>
      </c>
      <c r="F10" s="118">
        <v>100</v>
      </c>
      <c r="G10" s="118">
        <v>1400</v>
      </c>
      <c r="H10" s="118"/>
      <c r="I10" s="118"/>
      <c r="J10" s="118">
        <v>250</v>
      </c>
      <c r="K10" s="118">
        <v>250</v>
      </c>
      <c r="L10" s="118"/>
      <c r="M10" s="118"/>
      <c r="N10" s="119">
        <f t="shared" si="2"/>
        <v>0</v>
      </c>
      <c r="O10" s="119">
        <f t="shared" si="3"/>
        <v>0</v>
      </c>
      <c r="P10" s="120">
        <f t="shared" si="1"/>
        <v>880</v>
      </c>
      <c r="Q10" s="112" t="s">
        <v>581</v>
      </c>
      <c r="R10" s="121">
        <v>8</v>
      </c>
    </row>
    <row r="11" spans="1:18" x14ac:dyDescent="0.2">
      <c r="A11" s="117" t="s">
        <v>728</v>
      </c>
      <c r="B11" s="112" t="s">
        <v>715</v>
      </c>
      <c r="C11" s="123">
        <v>1300</v>
      </c>
      <c r="D11" s="123">
        <v>120</v>
      </c>
      <c r="E11" s="124">
        <v>300</v>
      </c>
      <c r="F11" s="124">
        <v>200</v>
      </c>
      <c r="G11" s="124">
        <v>1100</v>
      </c>
      <c r="H11" s="124"/>
      <c r="I11" s="124"/>
      <c r="J11" s="124">
        <v>300</v>
      </c>
      <c r="K11" s="124"/>
      <c r="L11" s="124"/>
      <c r="M11" s="124"/>
      <c r="N11" s="119">
        <f t="shared" si="2"/>
        <v>0</v>
      </c>
      <c r="O11" s="119">
        <f t="shared" si="3"/>
        <v>0</v>
      </c>
      <c r="P11" s="120">
        <f t="shared" si="1"/>
        <v>880</v>
      </c>
      <c r="Q11" s="112" t="s">
        <v>511</v>
      </c>
      <c r="R11" s="121">
        <v>9</v>
      </c>
    </row>
    <row r="12" spans="1:18" x14ac:dyDescent="0.2">
      <c r="A12" s="125" t="s">
        <v>729</v>
      </c>
      <c r="B12" s="112" t="s">
        <v>715</v>
      </c>
      <c r="C12" s="123">
        <v>1300</v>
      </c>
      <c r="D12" s="123">
        <v>120</v>
      </c>
      <c r="E12" s="124">
        <v>100</v>
      </c>
      <c r="F12" s="124">
        <v>300</v>
      </c>
      <c r="G12" s="124">
        <v>1000</v>
      </c>
      <c r="H12" s="124"/>
      <c r="I12" s="124"/>
      <c r="J12" s="124">
        <v>0</v>
      </c>
      <c r="K12" s="124"/>
      <c r="L12" s="124"/>
      <c r="M12" s="124"/>
      <c r="N12" s="119">
        <f t="shared" si="2"/>
        <v>100</v>
      </c>
      <c r="O12" s="119">
        <f t="shared" si="3"/>
        <v>0</v>
      </c>
      <c r="P12" s="120">
        <f t="shared" si="1"/>
        <v>1080</v>
      </c>
      <c r="Q12" s="112" t="s">
        <v>730</v>
      </c>
      <c r="R12" s="121">
        <v>10</v>
      </c>
    </row>
    <row r="13" spans="1:18" x14ac:dyDescent="0.2">
      <c r="A13" s="125" t="s">
        <v>731</v>
      </c>
      <c r="B13" s="112" t="s">
        <v>715</v>
      </c>
      <c r="C13" s="123">
        <v>1500</v>
      </c>
      <c r="D13" s="123">
        <v>120</v>
      </c>
      <c r="E13" s="124">
        <v>500</v>
      </c>
      <c r="F13" s="124">
        <v>200</v>
      </c>
      <c r="G13" s="124">
        <v>300</v>
      </c>
      <c r="H13" s="124">
        <v>1000</v>
      </c>
      <c r="I13" s="124"/>
      <c r="J13" s="124">
        <v>250</v>
      </c>
      <c r="K13" s="124">
        <v>250</v>
      </c>
      <c r="L13" s="124"/>
      <c r="M13" s="124"/>
      <c r="N13" s="119">
        <f t="shared" si="2"/>
        <v>0</v>
      </c>
      <c r="O13" s="119">
        <f t="shared" si="3"/>
        <v>0</v>
      </c>
      <c r="P13" s="120">
        <f t="shared" si="1"/>
        <v>880</v>
      </c>
      <c r="Q13" s="112" t="s">
        <v>581</v>
      </c>
      <c r="R13" s="121">
        <v>11</v>
      </c>
    </row>
    <row r="14" spans="1:18" x14ac:dyDescent="0.2">
      <c r="A14" s="125" t="s">
        <v>733</v>
      </c>
      <c r="B14" s="112" t="s">
        <v>715</v>
      </c>
      <c r="C14" s="123">
        <v>1400</v>
      </c>
      <c r="D14" s="123">
        <v>120</v>
      </c>
      <c r="E14" s="124">
        <v>400</v>
      </c>
      <c r="F14" s="124">
        <v>400</v>
      </c>
      <c r="G14" s="124">
        <v>500</v>
      </c>
      <c r="H14" s="124">
        <v>500</v>
      </c>
      <c r="I14" s="124"/>
      <c r="J14" s="124">
        <v>150</v>
      </c>
      <c r="K14" s="124">
        <v>150</v>
      </c>
      <c r="L14" s="124">
        <v>100</v>
      </c>
      <c r="M14" s="124"/>
      <c r="N14" s="119">
        <f t="shared" si="2"/>
        <v>0</v>
      </c>
      <c r="O14" s="119">
        <f t="shared" si="3"/>
        <v>0</v>
      </c>
      <c r="P14" s="120">
        <f t="shared" si="1"/>
        <v>880</v>
      </c>
      <c r="Q14" s="112" t="s">
        <v>593</v>
      </c>
      <c r="R14" s="121">
        <v>12</v>
      </c>
    </row>
    <row r="15" spans="1:18" x14ac:dyDescent="0.2">
      <c r="A15" s="125" t="s">
        <v>734</v>
      </c>
      <c r="B15" s="112" t="s">
        <v>715</v>
      </c>
      <c r="C15" s="123">
        <v>1400</v>
      </c>
      <c r="D15" s="123">
        <v>120</v>
      </c>
      <c r="E15" s="124">
        <v>0</v>
      </c>
      <c r="F15" s="124">
        <v>300</v>
      </c>
      <c r="G15" s="124">
        <v>500</v>
      </c>
      <c r="H15" s="124">
        <v>300</v>
      </c>
      <c r="I15" s="124">
        <v>300</v>
      </c>
      <c r="J15" s="124">
        <v>0</v>
      </c>
      <c r="K15" s="124"/>
      <c r="L15" s="124"/>
      <c r="M15" s="124"/>
      <c r="N15" s="119">
        <f t="shared" si="2"/>
        <v>0</v>
      </c>
      <c r="O15" s="119">
        <f t="shared" si="3"/>
        <v>0</v>
      </c>
      <c r="P15" s="120">
        <f t="shared" si="1"/>
        <v>1280</v>
      </c>
      <c r="Q15" s="112" t="s">
        <v>735</v>
      </c>
      <c r="R15" s="121">
        <v>13</v>
      </c>
    </row>
    <row r="16" spans="1:18" x14ac:dyDescent="0.2">
      <c r="A16" s="125" t="s">
        <v>736</v>
      </c>
      <c r="B16" s="112" t="s">
        <v>715</v>
      </c>
      <c r="C16" s="123">
        <v>1500</v>
      </c>
      <c r="D16" s="123">
        <v>120</v>
      </c>
      <c r="E16" s="124">
        <v>400</v>
      </c>
      <c r="F16" s="124">
        <v>100</v>
      </c>
      <c r="G16" s="124">
        <v>200</v>
      </c>
      <c r="H16" s="124">
        <v>600</v>
      </c>
      <c r="I16" s="124">
        <v>600</v>
      </c>
      <c r="J16" s="124">
        <v>100</v>
      </c>
      <c r="K16" s="124">
        <v>150</v>
      </c>
      <c r="L16" s="124">
        <v>150</v>
      </c>
      <c r="M16" s="124"/>
      <c r="N16" s="119">
        <f t="shared" si="2"/>
        <v>0</v>
      </c>
      <c r="O16" s="119">
        <f t="shared" si="3"/>
        <v>0</v>
      </c>
      <c r="P16" s="120">
        <f t="shared" si="1"/>
        <v>980</v>
      </c>
      <c r="Q16" s="112" t="s">
        <v>677</v>
      </c>
      <c r="R16" s="121">
        <v>14</v>
      </c>
    </row>
    <row r="17" spans="1:18" x14ac:dyDescent="0.2">
      <c r="A17" s="125" t="s">
        <v>737</v>
      </c>
      <c r="B17" s="112" t="s">
        <v>715</v>
      </c>
      <c r="C17" s="123">
        <v>1500</v>
      </c>
      <c r="D17" s="123">
        <v>120</v>
      </c>
      <c r="E17" s="124">
        <v>700</v>
      </c>
      <c r="F17" s="124">
        <v>300</v>
      </c>
      <c r="G17" s="124">
        <v>500</v>
      </c>
      <c r="H17" s="124">
        <v>700</v>
      </c>
      <c r="I17" s="124"/>
      <c r="J17" s="124">
        <v>300</v>
      </c>
      <c r="K17" s="124">
        <v>400</v>
      </c>
      <c r="L17" s="124"/>
      <c r="M17" s="124"/>
      <c r="N17" s="119">
        <f t="shared" si="2"/>
        <v>0</v>
      </c>
      <c r="O17" s="119">
        <f t="shared" si="3"/>
        <v>0</v>
      </c>
      <c r="P17" s="120">
        <f t="shared" si="1"/>
        <v>680</v>
      </c>
      <c r="Q17" s="112" t="s">
        <v>581</v>
      </c>
      <c r="R17" s="121">
        <v>15</v>
      </c>
    </row>
    <row r="18" spans="1:18" x14ac:dyDescent="0.2">
      <c r="A18" s="125" t="s">
        <v>738</v>
      </c>
      <c r="B18" s="112" t="s">
        <v>715</v>
      </c>
      <c r="C18" s="123">
        <v>1500</v>
      </c>
      <c r="D18" s="123">
        <v>120</v>
      </c>
      <c r="E18" s="124">
        <v>700</v>
      </c>
      <c r="F18" s="124">
        <v>500</v>
      </c>
      <c r="G18" s="124">
        <v>333</v>
      </c>
      <c r="H18" s="124">
        <v>333</v>
      </c>
      <c r="I18" s="124">
        <v>334</v>
      </c>
      <c r="J18" s="124">
        <v>150</v>
      </c>
      <c r="K18" s="124">
        <v>150</v>
      </c>
      <c r="L18" s="124">
        <v>400</v>
      </c>
      <c r="M18" s="124"/>
      <c r="N18" s="119">
        <f t="shared" si="2"/>
        <v>0</v>
      </c>
      <c r="O18" s="119">
        <f t="shared" si="3"/>
        <v>0</v>
      </c>
      <c r="P18" s="120">
        <f t="shared" si="1"/>
        <v>680</v>
      </c>
      <c r="Q18" s="112" t="s">
        <v>581</v>
      </c>
      <c r="R18" s="121">
        <v>16</v>
      </c>
    </row>
    <row r="19" spans="1:18" x14ac:dyDescent="0.2">
      <c r="A19" s="125" t="s">
        <v>739</v>
      </c>
      <c r="B19" s="112" t="s">
        <v>715</v>
      </c>
      <c r="C19" s="123">
        <v>1500</v>
      </c>
      <c r="D19" s="123">
        <v>120</v>
      </c>
      <c r="E19" s="124">
        <v>0</v>
      </c>
      <c r="F19" s="124">
        <v>200</v>
      </c>
      <c r="G19" s="124">
        <v>1300</v>
      </c>
      <c r="H19" s="124"/>
      <c r="I19" s="124"/>
      <c r="J19" s="124"/>
      <c r="K19" s="124"/>
      <c r="L19" s="124"/>
      <c r="M19" s="124"/>
      <c r="N19" s="119">
        <f t="shared" si="2"/>
        <v>0</v>
      </c>
      <c r="O19" s="119">
        <f t="shared" si="3"/>
        <v>0</v>
      </c>
      <c r="P19" s="120">
        <f t="shared" si="1"/>
        <v>1380</v>
      </c>
      <c r="Q19" s="112" t="s">
        <v>740</v>
      </c>
      <c r="R19" s="121">
        <v>17</v>
      </c>
    </row>
    <row r="20" spans="1:18" x14ac:dyDescent="0.2">
      <c r="A20" s="150"/>
      <c r="B20" s="154"/>
      <c r="C20" s="151">
        <f t="shared" ref="C20:O20" si="4">SUM(C3:C19)</f>
        <v>23900</v>
      </c>
      <c r="D20" s="152">
        <f t="shared" si="4"/>
        <v>1990</v>
      </c>
      <c r="E20" s="152">
        <f t="shared" si="4"/>
        <v>6200</v>
      </c>
      <c r="F20" s="151">
        <f t="shared" si="4"/>
        <v>4825</v>
      </c>
      <c r="G20" s="151">
        <f t="shared" si="4"/>
        <v>11458</v>
      </c>
      <c r="H20" s="151">
        <f t="shared" si="4"/>
        <v>5308</v>
      </c>
      <c r="I20" s="151">
        <f t="shared" si="4"/>
        <v>1559</v>
      </c>
      <c r="J20" s="152">
        <f t="shared" si="4"/>
        <v>2550</v>
      </c>
      <c r="K20" s="152">
        <f t="shared" si="4"/>
        <v>2150</v>
      </c>
      <c r="L20" s="152">
        <f t="shared" si="4"/>
        <v>1300</v>
      </c>
      <c r="M20" s="152">
        <f t="shared" si="4"/>
        <v>0</v>
      </c>
      <c r="N20" s="152">
        <f t="shared" si="4"/>
        <v>200</v>
      </c>
      <c r="O20" s="152">
        <f t="shared" si="4"/>
        <v>750</v>
      </c>
      <c r="P20" s="151">
        <f>SUM(P3:P19)</f>
        <v>15710</v>
      </c>
      <c r="Q20" s="153"/>
      <c r="R20" s="154"/>
    </row>
    <row r="21" spans="1:18" x14ac:dyDescent="0.2">
      <c r="A21" s="127" t="s">
        <v>773</v>
      </c>
      <c r="B21" s="121"/>
      <c r="C21" s="123"/>
      <c r="D21" s="123"/>
      <c r="E21" s="123"/>
      <c r="F21" s="123"/>
      <c r="G21" s="123"/>
      <c r="H21" s="123"/>
      <c r="I21" s="123"/>
      <c r="J21" s="123"/>
      <c r="K21" s="124"/>
      <c r="L21" s="124"/>
      <c r="M21" s="124"/>
      <c r="N21" s="119"/>
      <c r="O21" s="119"/>
      <c r="P21" s="117"/>
      <c r="Q21" s="112"/>
      <c r="R21" s="121"/>
    </row>
    <row r="22" spans="1:18" x14ac:dyDescent="0.2">
      <c r="A22" s="144" t="s">
        <v>742</v>
      </c>
      <c r="B22" s="121" t="s">
        <v>715</v>
      </c>
      <c r="C22" s="123">
        <v>1000</v>
      </c>
      <c r="D22" s="123">
        <v>120</v>
      </c>
      <c r="E22" s="123">
        <v>200</v>
      </c>
      <c r="F22" s="123">
        <v>300</v>
      </c>
      <c r="G22" s="123">
        <v>700</v>
      </c>
      <c r="H22" s="123"/>
      <c r="I22" s="123"/>
      <c r="J22" s="123">
        <v>100</v>
      </c>
      <c r="K22" s="124">
        <v>100</v>
      </c>
      <c r="L22" s="124"/>
      <c r="M22" s="124"/>
      <c r="N22" s="119">
        <f t="shared" si="2"/>
        <v>0</v>
      </c>
      <c r="O22" s="119">
        <f t="shared" si="3"/>
        <v>0</v>
      </c>
      <c r="P22" s="128">
        <f t="shared" ref="P22:P44" si="5">C22-D22-E22</f>
        <v>680</v>
      </c>
      <c r="Q22" s="112" t="s">
        <v>581</v>
      </c>
      <c r="R22" s="121">
        <v>18</v>
      </c>
    </row>
    <row r="23" spans="1:18" x14ac:dyDescent="0.2">
      <c r="A23" s="144" t="s">
        <v>743</v>
      </c>
      <c r="B23" s="121" t="s">
        <v>715</v>
      </c>
      <c r="C23" s="123">
        <v>1500</v>
      </c>
      <c r="D23" s="123">
        <v>120</v>
      </c>
      <c r="E23" s="123">
        <v>500</v>
      </c>
      <c r="F23" s="123">
        <v>100</v>
      </c>
      <c r="G23" s="123">
        <v>1400</v>
      </c>
      <c r="H23" s="123"/>
      <c r="I23" s="123"/>
      <c r="J23" s="123">
        <v>300</v>
      </c>
      <c r="K23" s="124"/>
      <c r="L23" s="124"/>
      <c r="M23" s="124"/>
      <c r="N23" s="119">
        <f t="shared" si="2"/>
        <v>200</v>
      </c>
      <c r="O23" s="119">
        <f t="shared" si="3"/>
        <v>0</v>
      </c>
      <c r="P23" s="128">
        <f t="shared" si="5"/>
        <v>880</v>
      </c>
      <c r="Q23" s="112" t="s">
        <v>581</v>
      </c>
      <c r="R23" s="121">
        <v>19</v>
      </c>
    </row>
    <row r="24" spans="1:18" x14ac:dyDescent="0.2">
      <c r="A24" s="144" t="s">
        <v>744</v>
      </c>
      <c r="B24" s="121" t="s">
        <v>715</v>
      </c>
      <c r="C24" s="123">
        <v>1500</v>
      </c>
      <c r="D24" s="123">
        <v>120</v>
      </c>
      <c r="E24" s="123">
        <v>500</v>
      </c>
      <c r="F24" s="123">
        <v>450</v>
      </c>
      <c r="G24" s="123">
        <v>350</v>
      </c>
      <c r="H24" s="123">
        <v>350</v>
      </c>
      <c r="I24" s="123"/>
      <c r="J24" s="123">
        <v>150</v>
      </c>
      <c r="K24" s="124">
        <v>200</v>
      </c>
      <c r="L24" s="124"/>
      <c r="M24" s="124"/>
      <c r="N24" s="119">
        <f t="shared" si="2"/>
        <v>150</v>
      </c>
      <c r="O24" s="119">
        <f t="shared" si="3"/>
        <v>350</v>
      </c>
      <c r="P24" s="128">
        <f t="shared" si="5"/>
        <v>880</v>
      </c>
      <c r="Q24" s="112" t="s">
        <v>581</v>
      </c>
      <c r="R24" s="121">
        <v>20</v>
      </c>
    </row>
    <row r="25" spans="1:18" x14ac:dyDescent="0.2">
      <c r="A25" s="144" t="s">
        <v>745</v>
      </c>
      <c r="B25" s="121" t="s">
        <v>715</v>
      </c>
      <c r="C25" s="123">
        <v>1500</v>
      </c>
      <c r="D25" s="123">
        <v>120</v>
      </c>
      <c r="E25" s="123">
        <v>400</v>
      </c>
      <c r="F25" s="123">
        <v>100</v>
      </c>
      <c r="G25" s="123">
        <v>1400</v>
      </c>
      <c r="H25" s="123"/>
      <c r="I25" s="123"/>
      <c r="J25" s="123">
        <v>200</v>
      </c>
      <c r="K25" s="124">
        <v>200</v>
      </c>
      <c r="L25" s="124"/>
      <c r="M25" s="124"/>
      <c r="N25" s="119">
        <f t="shared" si="2"/>
        <v>0</v>
      </c>
      <c r="O25" s="119">
        <f t="shared" si="3"/>
        <v>0</v>
      </c>
      <c r="P25" s="128">
        <f t="shared" si="5"/>
        <v>980</v>
      </c>
      <c r="Q25" s="112" t="s">
        <v>677</v>
      </c>
      <c r="R25" s="121">
        <v>21</v>
      </c>
    </row>
    <row r="26" spans="1:18" x14ac:dyDescent="0.2">
      <c r="A26" s="144" t="s">
        <v>746</v>
      </c>
      <c r="B26" s="121" t="s">
        <v>715</v>
      </c>
      <c r="C26" s="123">
        <v>1500</v>
      </c>
      <c r="D26" s="123">
        <v>120</v>
      </c>
      <c r="E26" s="123">
        <v>500</v>
      </c>
      <c r="F26" s="123">
        <v>200</v>
      </c>
      <c r="G26" s="123">
        <v>300</v>
      </c>
      <c r="H26" s="123">
        <v>500</v>
      </c>
      <c r="I26" s="123">
        <v>500</v>
      </c>
      <c r="J26" s="123">
        <v>100</v>
      </c>
      <c r="K26" s="124">
        <v>400</v>
      </c>
      <c r="L26" s="124"/>
      <c r="M26" s="124"/>
      <c r="N26" s="119">
        <f t="shared" si="2"/>
        <v>0</v>
      </c>
      <c r="O26" s="119">
        <f t="shared" si="3"/>
        <v>0</v>
      </c>
      <c r="P26" s="128">
        <f t="shared" si="5"/>
        <v>880</v>
      </c>
      <c r="Q26" s="112" t="s">
        <v>581</v>
      </c>
      <c r="R26" s="121">
        <v>22</v>
      </c>
    </row>
    <row r="27" spans="1:18" x14ac:dyDescent="0.2">
      <c r="A27" s="144" t="s">
        <v>747</v>
      </c>
      <c r="B27" s="121" t="s">
        <v>715</v>
      </c>
      <c r="C27" s="123">
        <v>1500</v>
      </c>
      <c r="D27" s="123">
        <v>120</v>
      </c>
      <c r="E27" s="123">
        <v>400</v>
      </c>
      <c r="F27" s="123">
        <v>300</v>
      </c>
      <c r="G27" s="123">
        <v>600</v>
      </c>
      <c r="H27" s="123">
        <v>600</v>
      </c>
      <c r="I27" s="123"/>
      <c r="J27" s="123">
        <v>150</v>
      </c>
      <c r="K27" s="124">
        <v>150</v>
      </c>
      <c r="L27" s="124">
        <v>100</v>
      </c>
      <c r="M27" s="124"/>
      <c r="N27" s="119">
        <f t="shared" si="2"/>
        <v>0</v>
      </c>
      <c r="O27" s="119">
        <f t="shared" si="3"/>
        <v>0</v>
      </c>
      <c r="P27" s="128">
        <f t="shared" si="5"/>
        <v>980</v>
      </c>
      <c r="Q27" s="112" t="s">
        <v>565</v>
      </c>
      <c r="R27" s="121">
        <v>23</v>
      </c>
    </row>
    <row r="28" spans="1:18" x14ac:dyDescent="0.2">
      <c r="A28" s="144" t="s">
        <v>748</v>
      </c>
      <c r="B28" s="121" t="s">
        <v>715</v>
      </c>
      <c r="C28" s="123">
        <v>1500</v>
      </c>
      <c r="D28" s="123">
        <v>120</v>
      </c>
      <c r="E28" s="123">
        <v>400</v>
      </c>
      <c r="F28" s="123">
        <v>200</v>
      </c>
      <c r="G28" s="123">
        <v>300</v>
      </c>
      <c r="H28" s="123">
        <v>500</v>
      </c>
      <c r="I28" s="123">
        <v>500</v>
      </c>
      <c r="J28" s="123">
        <v>100</v>
      </c>
      <c r="K28" s="124">
        <v>100</v>
      </c>
      <c r="L28" s="124">
        <v>100</v>
      </c>
      <c r="M28" s="124">
        <v>100</v>
      </c>
      <c r="N28" s="119">
        <f t="shared" si="2"/>
        <v>0</v>
      </c>
      <c r="O28" s="119">
        <f t="shared" si="3"/>
        <v>0</v>
      </c>
      <c r="P28" s="128">
        <f t="shared" si="5"/>
        <v>980</v>
      </c>
      <c r="Q28" s="112" t="s">
        <v>565</v>
      </c>
      <c r="R28" s="121">
        <v>24</v>
      </c>
    </row>
    <row r="29" spans="1:18" x14ac:dyDescent="0.2">
      <c r="A29" s="144" t="s">
        <v>749</v>
      </c>
      <c r="B29" s="121" t="s">
        <v>715</v>
      </c>
      <c r="C29" s="123">
        <v>1500</v>
      </c>
      <c r="D29" s="123">
        <v>120</v>
      </c>
      <c r="E29" s="123">
        <v>500</v>
      </c>
      <c r="F29" s="123">
        <v>100</v>
      </c>
      <c r="G29" s="123">
        <v>1400</v>
      </c>
      <c r="H29" s="123"/>
      <c r="I29" s="123"/>
      <c r="J29" s="123">
        <v>500</v>
      </c>
      <c r="K29" s="124"/>
      <c r="L29" s="124"/>
      <c r="M29" s="124"/>
      <c r="N29" s="119">
        <f t="shared" si="2"/>
        <v>0</v>
      </c>
      <c r="O29" s="119">
        <f t="shared" si="3"/>
        <v>0</v>
      </c>
      <c r="P29" s="128">
        <f t="shared" si="5"/>
        <v>880</v>
      </c>
      <c r="Q29" s="112" t="s">
        <v>581</v>
      </c>
      <c r="R29" s="121">
        <v>25</v>
      </c>
    </row>
    <row r="30" spans="1:18" x14ac:dyDescent="0.2">
      <c r="A30" s="144" t="s">
        <v>750</v>
      </c>
      <c r="B30" s="121" t="s">
        <v>715</v>
      </c>
      <c r="C30" s="123">
        <v>1500</v>
      </c>
      <c r="D30" s="123">
        <v>120</v>
      </c>
      <c r="E30" s="123">
        <v>400</v>
      </c>
      <c r="F30" s="123">
        <v>100</v>
      </c>
      <c r="G30" s="123">
        <v>700</v>
      </c>
      <c r="H30" s="123">
        <v>700</v>
      </c>
      <c r="I30" s="123"/>
      <c r="J30" s="123">
        <v>200</v>
      </c>
      <c r="K30" s="124">
        <v>200</v>
      </c>
      <c r="L30" s="124"/>
      <c r="M30" s="124"/>
      <c r="N30" s="119">
        <f t="shared" si="2"/>
        <v>0</v>
      </c>
      <c r="O30" s="119">
        <f t="shared" si="3"/>
        <v>0</v>
      </c>
      <c r="P30" s="128">
        <f t="shared" si="5"/>
        <v>980</v>
      </c>
      <c r="Q30" s="112" t="s">
        <v>557</v>
      </c>
      <c r="R30" s="121">
        <v>26</v>
      </c>
    </row>
    <row r="31" spans="1:18" x14ac:dyDescent="0.2">
      <c r="A31" s="144" t="s">
        <v>751</v>
      </c>
      <c r="B31" s="121" t="s">
        <v>715</v>
      </c>
      <c r="C31" s="123">
        <v>1000</v>
      </c>
      <c r="D31" s="123">
        <v>120</v>
      </c>
      <c r="E31" s="123">
        <v>200</v>
      </c>
      <c r="F31" s="123">
        <v>100</v>
      </c>
      <c r="G31" s="123">
        <v>900</v>
      </c>
      <c r="H31" s="123"/>
      <c r="I31" s="123"/>
      <c r="J31" s="123">
        <v>200</v>
      </c>
      <c r="K31" s="124"/>
      <c r="L31" s="124"/>
      <c r="M31" s="124"/>
      <c r="N31" s="119">
        <f t="shared" si="2"/>
        <v>0</v>
      </c>
      <c r="O31" s="119">
        <f t="shared" si="3"/>
        <v>0</v>
      </c>
      <c r="P31" s="128">
        <f t="shared" si="5"/>
        <v>680</v>
      </c>
      <c r="Q31" s="112" t="s">
        <v>557</v>
      </c>
      <c r="R31" s="121">
        <v>27</v>
      </c>
    </row>
    <row r="32" spans="1:18" x14ac:dyDescent="0.2">
      <c r="A32" s="144" t="s">
        <v>752</v>
      </c>
      <c r="B32" s="145" t="s">
        <v>715</v>
      </c>
      <c r="C32" s="130">
        <v>1500</v>
      </c>
      <c r="D32" s="123">
        <v>120</v>
      </c>
      <c r="E32" s="123">
        <v>400</v>
      </c>
      <c r="F32" s="123">
        <v>200</v>
      </c>
      <c r="G32" s="123">
        <v>1300</v>
      </c>
      <c r="H32" s="123"/>
      <c r="I32" s="123"/>
      <c r="J32" s="123">
        <v>200</v>
      </c>
      <c r="K32" s="124">
        <v>200</v>
      </c>
      <c r="L32" s="124"/>
      <c r="M32" s="124"/>
      <c r="N32" s="119">
        <f t="shared" si="2"/>
        <v>0</v>
      </c>
      <c r="O32" s="119">
        <f t="shared" si="3"/>
        <v>0</v>
      </c>
      <c r="P32" s="128">
        <f t="shared" si="5"/>
        <v>980</v>
      </c>
      <c r="Q32" s="112" t="s">
        <v>677</v>
      </c>
      <c r="R32" s="121">
        <v>28</v>
      </c>
    </row>
    <row r="33" spans="1:18" ht="17" x14ac:dyDescent="0.2">
      <c r="A33" s="129" t="s">
        <v>753</v>
      </c>
      <c r="B33" s="145" t="s">
        <v>715</v>
      </c>
      <c r="C33" s="130">
        <v>1500</v>
      </c>
      <c r="D33" s="123">
        <v>120</v>
      </c>
      <c r="E33" s="124">
        <v>0</v>
      </c>
      <c r="F33" s="124">
        <v>500</v>
      </c>
      <c r="G33" s="124">
        <v>500</v>
      </c>
      <c r="H33" s="124">
        <v>500</v>
      </c>
      <c r="I33" s="124"/>
      <c r="J33" s="124"/>
      <c r="K33" s="124"/>
      <c r="L33" s="124"/>
      <c r="M33" s="124"/>
      <c r="N33" s="119">
        <f t="shared" si="2"/>
        <v>0</v>
      </c>
      <c r="O33" s="119">
        <f t="shared" si="3"/>
        <v>0</v>
      </c>
      <c r="P33" s="128">
        <f t="shared" si="5"/>
        <v>1380</v>
      </c>
      <c r="Q33" s="112" t="s">
        <v>754</v>
      </c>
      <c r="R33" s="121">
        <v>29</v>
      </c>
    </row>
    <row r="34" spans="1:18" x14ac:dyDescent="0.2">
      <c r="A34" s="144" t="s">
        <v>755</v>
      </c>
      <c r="B34" s="145" t="s">
        <v>715</v>
      </c>
      <c r="C34" s="123">
        <v>1500</v>
      </c>
      <c r="D34" s="123">
        <v>120</v>
      </c>
      <c r="E34" s="124">
        <v>700</v>
      </c>
      <c r="F34" s="124">
        <v>350</v>
      </c>
      <c r="G34" s="124">
        <v>400</v>
      </c>
      <c r="H34" s="124"/>
      <c r="I34" s="124"/>
      <c r="J34" s="124">
        <v>100</v>
      </c>
      <c r="K34" s="124">
        <v>200</v>
      </c>
      <c r="L34" s="124"/>
      <c r="M34" s="124"/>
      <c r="N34" s="119">
        <f t="shared" si="2"/>
        <v>400</v>
      </c>
      <c r="O34" s="119">
        <f t="shared" si="3"/>
        <v>750</v>
      </c>
      <c r="P34" s="120">
        <f t="shared" si="5"/>
        <v>680</v>
      </c>
      <c r="Q34" s="112" t="s">
        <v>581</v>
      </c>
      <c r="R34" s="121">
        <v>30</v>
      </c>
    </row>
    <row r="35" spans="1:18" x14ac:dyDescent="0.2">
      <c r="A35" s="144" t="s">
        <v>756</v>
      </c>
      <c r="B35" s="145" t="s">
        <v>715</v>
      </c>
      <c r="C35" s="130">
        <v>1500</v>
      </c>
      <c r="D35" s="123">
        <v>120</v>
      </c>
      <c r="E35" s="124">
        <v>400</v>
      </c>
      <c r="F35" s="124">
        <v>300</v>
      </c>
      <c r="G35" s="124"/>
      <c r="H35" s="124"/>
      <c r="I35" s="124"/>
      <c r="J35" s="124">
        <v>400</v>
      </c>
      <c r="K35" s="124"/>
      <c r="L35" s="124"/>
      <c r="M35" s="124"/>
      <c r="N35" s="119">
        <f t="shared" si="2"/>
        <v>0</v>
      </c>
      <c r="O35" s="119">
        <f t="shared" si="3"/>
        <v>1200</v>
      </c>
      <c r="P35" s="120">
        <f t="shared" si="5"/>
        <v>980</v>
      </c>
      <c r="Q35" s="112" t="s">
        <v>557</v>
      </c>
      <c r="R35" s="121">
        <v>31</v>
      </c>
    </row>
    <row r="36" spans="1:18" x14ac:dyDescent="0.2">
      <c r="A36" s="144" t="s">
        <v>757</v>
      </c>
      <c r="B36" s="145" t="s">
        <v>715</v>
      </c>
      <c r="C36" s="130">
        <v>1500</v>
      </c>
      <c r="D36" s="123">
        <v>120</v>
      </c>
      <c r="E36" s="124">
        <v>0</v>
      </c>
      <c r="F36" s="124">
        <v>500</v>
      </c>
      <c r="G36" s="124">
        <v>300</v>
      </c>
      <c r="H36" s="124">
        <v>350</v>
      </c>
      <c r="I36" s="124">
        <v>350</v>
      </c>
      <c r="J36" s="124"/>
      <c r="K36" s="124"/>
      <c r="L36" s="124"/>
      <c r="M36" s="124"/>
      <c r="N36" s="119">
        <f t="shared" ref="N36:N38" si="6">E36-J36-K36-L36-M36</f>
        <v>0</v>
      </c>
      <c r="O36" s="119">
        <f t="shared" ref="O36:O38" si="7">C36-F36-G36-H36-I36</f>
        <v>0</v>
      </c>
      <c r="P36" s="120">
        <f t="shared" si="5"/>
        <v>1380</v>
      </c>
      <c r="Q36" s="112" t="s">
        <v>39</v>
      </c>
      <c r="R36" s="121">
        <v>32</v>
      </c>
    </row>
    <row r="37" spans="1:18" x14ac:dyDescent="0.2">
      <c r="A37" s="144" t="s">
        <v>758</v>
      </c>
      <c r="B37" s="145" t="s">
        <v>715</v>
      </c>
      <c r="C37" s="130">
        <v>1500</v>
      </c>
      <c r="D37" s="123">
        <v>120</v>
      </c>
      <c r="E37" s="124">
        <v>200</v>
      </c>
      <c r="F37" s="124">
        <v>500</v>
      </c>
      <c r="G37" s="124">
        <v>1000</v>
      </c>
      <c r="H37" s="124"/>
      <c r="I37" s="124"/>
      <c r="J37" s="124">
        <v>200</v>
      </c>
      <c r="K37" s="124"/>
      <c r="L37" s="124"/>
      <c r="M37" s="124"/>
      <c r="N37" s="119">
        <f t="shared" si="6"/>
        <v>0</v>
      </c>
      <c r="O37" s="119">
        <f t="shared" si="7"/>
        <v>0</v>
      </c>
      <c r="P37" s="120">
        <f t="shared" si="5"/>
        <v>1180</v>
      </c>
      <c r="Q37" s="112" t="s">
        <v>759</v>
      </c>
      <c r="R37" s="121">
        <v>33</v>
      </c>
    </row>
    <row r="38" spans="1:18" x14ac:dyDescent="0.2">
      <c r="A38" s="144" t="s">
        <v>760</v>
      </c>
      <c r="B38" s="145" t="s">
        <v>715</v>
      </c>
      <c r="C38" s="130">
        <v>1500</v>
      </c>
      <c r="D38" s="123">
        <v>120</v>
      </c>
      <c r="E38" s="124">
        <v>100</v>
      </c>
      <c r="F38" s="124">
        <v>200</v>
      </c>
      <c r="G38" s="124">
        <v>500</v>
      </c>
      <c r="H38" s="124">
        <v>300</v>
      </c>
      <c r="I38" s="124"/>
      <c r="J38" s="124">
        <v>100</v>
      </c>
      <c r="K38" s="124"/>
      <c r="L38" s="124"/>
      <c r="M38" s="124"/>
      <c r="N38" s="119">
        <f t="shared" si="6"/>
        <v>0</v>
      </c>
      <c r="O38" s="119">
        <f t="shared" si="7"/>
        <v>500</v>
      </c>
      <c r="P38" s="120">
        <f t="shared" si="5"/>
        <v>1280</v>
      </c>
      <c r="Q38" s="112" t="s">
        <v>761</v>
      </c>
      <c r="R38" s="121">
        <v>34</v>
      </c>
    </row>
    <row r="39" spans="1:18" x14ac:dyDescent="0.2">
      <c r="A39" s="144" t="s">
        <v>762</v>
      </c>
      <c r="B39" s="145" t="s">
        <v>715</v>
      </c>
      <c r="C39" s="130">
        <v>1300</v>
      </c>
      <c r="D39" s="123">
        <v>120</v>
      </c>
      <c r="E39" s="124">
        <v>400</v>
      </c>
      <c r="F39" s="124">
        <v>300</v>
      </c>
      <c r="G39" s="124">
        <v>500</v>
      </c>
      <c r="H39" s="124">
        <v>500</v>
      </c>
      <c r="I39" s="124"/>
      <c r="J39" s="124">
        <v>200</v>
      </c>
      <c r="K39" s="124">
        <v>200</v>
      </c>
      <c r="L39" s="124"/>
      <c r="M39" s="124"/>
      <c r="N39" s="119">
        <f t="shared" ref="N39:N40" si="8">E39-J39-K39-L39-M39</f>
        <v>0</v>
      </c>
      <c r="O39" s="119">
        <f t="shared" ref="O39:O40" si="9">C39-F39-G39-H39-I39</f>
        <v>0</v>
      </c>
      <c r="P39" s="120">
        <f t="shared" si="5"/>
        <v>780</v>
      </c>
      <c r="Q39" s="112" t="s">
        <v>593</v>
      </c>
      <c r="R39" s="121">
        <v>35</v>
      </c>
    </row>
    <row r="40" spans="1:18" x14ac:dyDescent="0.2">
      <c r="A40" s="144" t="s">
        <v>763</v>
      </c>
      <c r="B40" s="145" t="s">
        <v>715</v>
      </c>
      <c r="C40" s="130">
        <v>1300</v>
      </c>
      <c r="D40" s="123">
        <v>120</v>
      </c>
      <c r="E40" s="124">
        <v>0</v>
      </c>
      <c r="F40" s="124">
        <v>300</v>
      </c>
      <c r="G40" s="124">
        <v>350</v>
      </c>
      <c r="H40" s="124">
        <v>650</v>
      </c>
      <c r="I40" s="124"/>
      <c r="J40" s="124"/>
      <c r="K40" s="124"/>
      <c r="L40" s="124"/>
      <c r="M40" s="124"/>
      <c r="N40" s="119">
        <f t="shared" si="8"/>
        <v>0</v>
      </c>
      <c r="O40" s="119">
        <f t="shared" si="9"/>
        <v>0</v>
      </c>
      <c r="P40" s="120">
        <f t="shared" si="5"/>
        <v>1180</v>
      </c>
      <c r="Q40" s="112" t="s">
        <v>764</v>
      </c>
      <c r="R40" s="121">
        <v>36</v>
      </c>
    </row>
    <row r="41" spans="1:18" x14ac:dyDescent="0.2">
      <c r="A41" s="144" t="s">
        <v>765</v>
      </c>
      <c r="B41" s="145" t="s">
        <v>715</v>
      </c>
      <c r="C41" s="130">
        <v>1500</v>
      </c>
      <c r="D41" s="123">
        <v>120</v>
      </c>
      <c r="E41" s="124">
        <v>0</v>
      </c>
      <c r="F41" s="124">
        <v>500</v>
      </c>
      <c r="G41" s="124">
        <v>1000</v>
      </c>
      <c r="H41" s="124"/>
      <c r="I41" s="124"/>
      <c r="J41" s="124"/>
      <c r="K41" s="124"/>
      <c r="L41" s="124"/>
      <c r="M41" s="124"/>
      <c r="N41" s="119">
        <f t="shared" ref="N41:N44" si="10">E41-J41-K41-L41-M41</f>
        <v>0</v>
      </c>
      <c r="O41" s="119">
        <f t="shared" ref="O41:O44" si="11">C41-F41-G41-H41-I41</f>
        <v>0</v>
      </c>
      <c r="P41" s="120">
        <f t="shared" si="5"/>
        <v>1380</v>
      </c>
      <c r="Q41" s="112" t="s">
        <v>767</v>
      </c>
      <c r="R41" s="121">
        <v>37</v>
      </c>
    </row>
    <row r="42" spans="1:18" x14ac:dyDescent="0.2">
      <c r="A42" s="144" t="s">
        <v>766</v>
      </c>
      <c r="B42" s="145" t="s">
        <v>715</v>
      </c>
      <c r="C42" s="130">
        <v>1500</v>
      </c>
      <c r="D42" s="123">
        <v>120</v>
      </c>
      <c r="E42" s="124">
        <v>700</v>
      </c>
      <c r="F42" s="124">
        <v>500</v>
      </c>
      <c r="G42" s="124">
        <v>500</v>
      </c>
      <c r="H42" s="124"/>
      <c r="I42" s="124"/>
      <c r="J42" s="124">
        <v>250</v>
      </c>
      <c r="K42" s="124"/>
      <c r="L42" s="124"/>
      <c r="M42" s="124"/>
      <c r="N42" s="119">
        <f t="shared" si="10"/>
        <v>450</v>
      </c>
      <c r="O42" s="119">
        <f t="shared" si="11"/>
        <v>500</v>
      </c>
      <c r="P42" s="120">
        <f t="shared" si="5"/>
        <v>680</v>
      </c>
      <c r="Q42" s="112" t="s">
        <v>581</v>
      </c>
      <c r="R42" s="121">
        <v>38</v>
      </c>
    </row>
    <row r="43" spans="1:18" x14ac:dyDescent="0.2">
      <c r="A43" s="144" t="s">
        <v>768</v>
      </c>
      <c r="B43" s="145" t="s">
        <v>769</v>
      </c>
      <c r="C43" s="130">
        <v>300</v>
      </c>
      <c r="D43" s="123">
        <v>0</v>
      </c>
      <c r="E43" s="124">
        <v>0</v>
      </c>
      <c r="F43" s="124">
        <v>300</v>
      </c>
      <c r="G43" s="124"/>
      <c r="H43" s="124"/>
      <c r="I43" s="124"/>
      <c r="J43" s="124"/>
      <c r="K43" s="124"/>
      <c r="L43" s="124"/>
      <c r="M43" s="124"/>
      <c r="N43" s="119">
        <f t="shared" si="10"/>
        <v>0</v>
      </c>
      <c r="O43" s="119">
        <f t="shared" si="11"/>
        <v>0</v>
      </c>
      <c r="P43" s="120">
        <f t="shared" si="5"/>
        <v>300</v>
      </c>
      <c r="Q43" s="112" t="s">
        <v>39</v>
      </c>
      <c r="R43" s="121"/>
    </row>
    <row r="44" spans="1:18" ht="17" x14ac:dyDescent="0.2">
      <c r="A44" s="129" t="s">
        <v>770</v>
      </c>
      <c r="B44" s="145" t="s">
        <v>715</v>
      </c>
      <c r="C44" s="130">
        <v>1500</v>
      </c>
      <c r="D44" s="123">
        <v>120</v>
      </c>
      <c r="E44" s="124">
        <v>100</v>
      </c>
      <c r="F44" s="124">
        <v>300</v>
      </c>
      <c r="G44" s="124">
        <v>1200</v>
      </c>
      <c r="H44" s="124"/>
      <c r="I44" s="124"/>
      <c r="J44" s="124">
        <v>100</v>
      </c>
      <c r="K44" s="124"/>
      <c r="L44" s="124"/>
      <c r="M44" s="124"/>
      <c r="N44" s="119">
        <f t="shared" si="10"/>
        <v>0</v>
      </c>
      <c r="O44" s="119">
        <f t="shared" si="11"/>
        <v>0</v>
      </c>
      <c r="P44" s="120">
        <f t="shared" si="5"/>
        <v>1280</v>
      </c>
      <c r="Q44" s="112" t="s">
        <v>818</v>
      </c>
      <c r="R44" s="121">
        <v>39</v>
      </c>
    </row>
    <row r="45" spans="1:18" x14ac:dyDescent="0.2">
      <c r="A45" s="155"/>
      <c r="B45" s="156"/>
      <c r="C45" s="151">
        <f t="shared" ref="C45:O45" si="12">SUM(C22:C44)</f>
        <v>31900</v>
      </c>
      <c r="D45" s="152">
        <f t="shared" si="12"/>
        <v>2640</v>
      </c>
      <c r="E45" s="152">
        <f t="shared" si="12"/>
        <v>7000</v>
      </c>
      <c r="F45" s="151">
        <f t="shared" si="12"/>
        <v>6700</v>
      </c>
      <c r="G45" s="151">
        <f t="shared" si="12"/>
        <v>15600</v>
      </c>
      <c r="H45" s="151">
        <f t="shared" si="12"/>
        <v>4950</v>
      </c>
      <c r="I45" s="151">
        <f t="shared" si="12"/>
        <v>1350</v>
      </c>
      <c r="J45" s="152">
        <f t="shared" si="12"/>
        <v>3550</v>
      </c>
      <c r="K45" s="152">
        <f t="shared" si="12"/>
        <v>1950</v>
      </c>
      <c r="L45" s="152">
        <f t="shared" si="12"/>
        <v>200</v>
      </c>
      <c r="M45" s="152">
        <f t="shared" si="12"/>
        <v>100</v>
      </c>
      <c r="N45" s="152">
        <f t="shared" si="12"/>
        <v>1200</v>
      </c>
      <c r="O45" s="152">
        <f t="shared" si="12"/>
        <v>3300</v>
      </c>
      <c r="P45" s="151">
        <f>SUM(P22:P44)</f>
        <v>22260</v>
      </c>
      <c r="Q45" s="153"/>
      <c r="R45" s="154"/>
    </row>
    <row r="46" spans="1:18" ht="17" x14ac:dyDescent="0.2">
      <c r="A46" s="131" t="s">
        <v>816</v>
      </c>
      <c r="B46" s="145"/>
      <c r="C46" s="130"/>
      <c r="D46" s="123" t="s">
        <v>515</v>
      </c>
      <c r="E46" s="123"/>
      <c r="F46" s="123"/>
      <c r="G46" s="123"/>
      <c r="H46" s="123"/>
      <c r="I46" s="123"/>
      <c r="J46" s="123"/>
      <c r="K46" s="124"/>
      <c r="L46" s="124"/>
      <c r="M46" s="124"/>
      <c r="N46" s="119"/>
      <c r="O46" s="119"/>
      <c r="P46" s="117"/>
      <c r="Q46" s="112"/>
      <c r="R46" s="121"/>
    </row>
    <row r="47" spans="1:18" x14ac:dyDescent="0.2">
      <c r="A47" s="144" t="s">
        <v>771</v>
      </c>
      <c r="B47" s="145" t="s">
        <v>715</v>
      </c>
      <c r="C47" s="130">
        <v>1500</v>
      </c>
      <c r="D47" s="123">
        <v>120</v>
      </c>
      <c r="E47" s="123">
        <v>100</v>
      </c>
      <c r="F47" s="123">
        <v>200</v>
      </c>
      <c r="G47" s="123">
        <v>1300</v>
      </c>
      <c r="H47" s="123"/>
      <c r="I47" s="123"/>
      <c r="J47" s="123">
        <v>100</v>
      </c>
      <c r="K47" s="124"/>
      <c r="L47" s="124"/>
      <c r="M47" s="124"/>
      <c r="N47" s="119">
        <f t="shared" si="2"/>
        <v>0</v>
      </c>
      <c r="O47" s="119">
        <f t="shared" si="3"/>
        <v>0</v>
      </c>
      <c r="P47" s="120">
        <f t="shared" ref="P47:P82" si="13">C47-D47-E47</f>
        <v>1280</v>
      </c>
      <c r="Q47" s="112" t="s">
        <v>401</v>
      </c>
      <c r="R47" s="121">
        <v>40</v>
      </c>
    </row>
    <row r="48" spans="1:18" x14ac:dyDescent="0.2">
      <c r="A48" s="144" t="s">
        <v>772</v>
      </c>
      <c r="B48" s="145" t="s">
        <v>715</v>
      </c>
      <c r="C48" s="130">
        <v>1500</v>
      </c>
      <c r="D48" s="123">
        <v>120</v>
      </c>
      <c r="E48" s="123">
        <v>500</v>
      </c>
      <c r="F48" s="123">
        <v>200</v>
      </c>
      <c r="G48" s="123">
        <v>430</v>
      </c>
      <c r="H48" s="123">
        <v>430</v>
      </c>
      <c r="I48" s="123">
        <v>430</v>
      </c>
      <c r="J48" s="123">
        <v>100</v>
      </c>
      <c r="K48" s="124">
        <v>200</v>
      </c>
      <c r="L48" s="124"/>
      <c r="M48" s="124"/>
      <c r="N48" s="119">
        <f t="shared" si="2"/>
        <v>200</v>
      </c>
      <c r="O48" s="119">
        <f t="shared" si="3"/>
        <v>10</v>
      </c>
      <c r="P48" s="120">
        <f t="shared" si="13"/>
        <v>880</v>
      </c>
      <c r="Q48" s="112" t="s">
        <v>581</v>
      </c>
      <c r="R48" s="121">
        <v>41</v>
      </c>
    </row>
    <row r="49" spans="1:18" x14ac:dyDescent="0.2">
      <c r="A49" s="144" t="s">
        <v>774</v>
      </c>
      <c r="B49" s="145" t="s">
        <v>715</v>
      </c>
      <c r="C49" s="130">
        <v>1500</v>
      </c>
      <c r="D49" s="123">
        <v>120</v>
      </c>
      <c r="E49" s="123">
        <v>300</v>
      </c>
      <c r="F49" s="123">
        <v>100</v>
      </c>
      <c r="G49" s="123">
        <v>1400</v>
      </c>
      <c r="H49" s="123"/>
      <c r="I49" s="123"/>
      <c r="J49" s="123">
        <v>100</v>
      </c>
      <c r="K49" s="124">
        <v>200</v>
      </c>
      <c r="L49" s="124"/>
      <c r="M49" s="124"/>
      <c r="N49" s="119">
        <f t="shared" si="2"/>
        <v>0</v>
      </c>
      <c r="O49" s="119">
        <f t="shared" si="3"/>
        <v>0</v>
      </c>
      <c r="P49" s="120">
        <f t="shared" si="13"/>
        <v>1080</v>
      </c>
      <c r="Q49" s="112" t="s">
        <v>565</v>
      </c>
      <c r="R49" s="121">
        <v>42</v>
      </c>
    </row>
    <row r="50" spans="1:18" x14ac:dyDescent="0.2">
      <c r="A50" s="144" t="s">
        <v>775</v>
      </c>
      <c r="B50" s="145" t="s">
        <v>715</v>
      </c>
      <c r="C50" s="130">
        <v>1300</v>
      </c>
      <c r="D50" s="123">
        <v>120</v>
      </c>
      <c r="E50" s="123">
        <v>400</v>
      </c>
      <c r="F50" s="123">
        <v>300</v>
      </c>
      <c r="G50" s="123">
        <v>1000</v>
      </c>
      <c r="H50" s="123"/>
      <c r="I50" s="123"/>
      <c r="J50" s="123">
        <v>100</v>
      </c>
      <c r="K50" s="124">
        <v>300</v>
      </c>
      <c r="L50" s="124"/>
      <c r="M50" s="124"/>
      <c r="N50" s="119">
        <f t="shared" si="2"/>
        <v>0</v>
      </c>
      <c r="O50" s="119">
        <f t="shared" si="3"/>
        <v>0</v>
      </c>
      <c r="P50" s="120">
        <f t="shared" si="13"/>
        <v>780</v>
      </c>
      <c r="Q50" s="112" t="s">
        <v>557</v>
      </c>
      <c r="R50" s="121">
        <v>43</v>
      </c>
    </row>
    <row r="51" spans="1:18" x14ac:dyDescent="0.2">
      <c r="A51" s="144" t="s">
        <v>776</v>
      </c>
      <c r="B51" s="145" t="s">
        <v>715</v>
      </c>
      <c r="C51" s="130">
        <v>1300</v>
      </c>
      <c r="D51" s="123">
        <v>120</v>
      </c>
      <c r="E51" s="123">
        <v>0</v>
      </c>
      <c r="F51" s="123">
        <v>300</v>
      </c>
      <c r="G51" s="123">
        <v>1000</v>
      </c>
      <c r="H51" s="123"/>
      <c r="I51" s="123"/>
      <c r="J51" s="123"/>
      <c r="K51" s="124"/>
      <c r="L51" s="124"/>
      <c r="M51" s="124"/>
      <c r="N51" s="119">
        <f t="shared" si="2"/>
        <v>0</v>
      </c>
      <c r="O51" s="119">
        <f t="shared" si="3"/>
        <v>0</v>
      </c>
      <c r="P51" s="120">
        <f t="shared" si="13"/>
        <v>1180</v>
      </c>
      <c r="Q51" s="112" t="s">
        <v>777</v>
      </c>
      <c r="R51" s="121">
        <v>44</v>
      </c>
    </row>
    <row r="52" spans="1:18" x14ac:dyDescent="0.2">
      <c r="A52" s="144" t="s">
        <v>778</v>
      </c>
      <c r="B52" s="145" t="s">
        <v>715</v>
      </c>
      <c r="C52" s="130">
        <v>1500</v>
      </c>
      <c r="D52" s="123">
        <v>120</v>
      </c>
      <c r="E52" s="123">
        <v>500</v>
      </c>
      <c r="F52" s="123">
        <v>100</v>
      </c>
      <c r="G52" s="123">
        <v>1400</v>
      </c>
      <c r="H52" s="123"/>
      <c r="I52" s="123"/>
      <c r="J52" s="123">
        <v>500</v>
      </c>
      <c r="K52" s="124"/>
      <c r="L52" s="124"/>
      <c r="M52" s="124"/>
      <c r="N52" s="119">
        <f t="shared" si="2"/>
        <v>0</v>
      </c>
      <c r="O52" s="119">
        <f t="shared" si="3"/>
        <v>0</v>
      </c>
      <c r="P52" s="120">
        <f t="shared" si="13"/>
        <v>880</v>
      </c>
      <c r="Q52" s="112" t="s">
        <v>581</v>
      </c>
      <c r="R52" s="121">
        <v>45</v>
      </c>
    </row>
    <row r="53" spans="1:18" x14ac:dyDescent="0.2">
      <c r="A53" s="144" t="s">
        <v>779</v>
      </c>
      <c r="B53" s="145" t="s">
        <v>715</v>
      </c>
      <c r="C53" s="130">
        <v>1500</v>
      </c>
      <c r="D53" s="123">
        <v>120</v>
      </c>
      <c r="E53" s="123">
        <v>500</v>
      </c>
      <c r="F53" s="123">
        <v>100</v>
      </c>
      <c r="G53" s="123"/>
      <c r="H53" s="123"/>
      <c r="I53" s="123"/>
      <c r="J53" s="123"/>
      <c r="K53" s="124"/>
      <c r="L53" s="124"/>
      <c r="M53" s="124"/>
      <c r="N53" s="119">
        <f t="shared" si="2"/>
        <v>500</v>
      </c>
      <c r="O53" s="119">
        <f t="shared" si="3"/>
        <v>1400</v>
      </c>
      <c r="P53" s="120">
        <f t="shared" si="13"/>
        <v>880</v>
      </c>
      <c r="Q53" s="112" t="s">
        <v>581</v>
      </c>
      <c r="R53" s="121">
        <v>46</v>
      </c>
    </row>
    <row r="54" spans="1:18" x14ac:dyDescent="0.2">
      <c r="A54" s="144" t="s">
        <v>780</v>
      </c>
      <c r="B54" s="145" t="s">
        <v>715</v>
      </c>
      <c r="C54" s="130">
        <v>1500</v>
      </c>
      <c r="D54" s="123">
        <v>120</v>
      </c>
      <c r="E54" s="123">
        <v>500</v>
      </c>
      <c r="F54" s="123">
        <v>400</v>
      </c>
      <c r="G54" s="123">
        <v>330</v>
      </c>
      <c r="H54" s="123"/>
      <c r="I54" s="123"/>
      <c r="J54" s="123"/>
      <c r="K54" s="124"/>
      <c r="L54" s="124"/>
      <c r="M54" s="124"/>
      <c r="N54" s="119">
        <f t="shared" si="2"/>
        <v>500</v>
      </c>
      <c r="O54" s="119">
        <f t="shared" si="3"/>
        <v>770</v>
      </c>
      <c r="P54" s="120">
        <f t="shared" si="13"/>
        <v>880</v>
      </c>
      <c r="Q54" s="112" t="s">
        <v>581</v>
      </c>
      <c r="R54" s="121">
        <v>47</v>
      </c>
    </row>
    <row r="55" spans="1:18" x14ac:dyDescent="0.2">
      <c r="A55" s="144" t="s">
        <v>781</v>
      </c>
      <c r="B55" s="145" t="s">
        <v>715</v>
      </c>
      <c r="C55" s="130">
        <v>1500</v>
      </c>
      <c r="D55" s="123">
        <v>120</v>
      </c>
      <c r="E55" s="123">
        <v>700</v>
      </c>
      <c r="F55" s="123">
        <v>200</v>
      </c>
      <c r="G55" s="123">
        <v>650</v>
      </c>
      <c r="H55" s="123">
        <v>650</v>
      </c>
      <c r="I55" s="123"/>
      <c r="J55" s="123">
        <v>100</v>
      </c>
      <c r="K55" s="124">
        <v>300</v>
      </c>
      <c r="L55" s="124">
        <v>150</v>
      </c>
      <c r="M55" s="124"/>
      <c r="N55" s="119">
        <f t="shared" si="2"/>
        <v>150</v>
      </c>
      <c r="O55" s="119">
        <f t="shared" si="3"/>
        <v>0</v>
      </c>
      <c r="P55" s="120">
        <f t="shared" si="13"/>
        <v>680</v>
      </c>
      <c r="Q55" s="112" t="s">
        <v>581</v>
      </c>
      <c r="R55" s="121">
        <v>48</v>
      </c>
    </row>
    <row r="56" spans="1:18" x14ac:dyDescent="0.2">
      <c r="A56" s="144" t="s">
        <v>782</v>
      </c>
      <c r="B56" s="145" t="s">
        <v>715</v>
      </c>
      <c r="C56" s="130">
        <v>1500</v>
      </c>
      <c r="D56" s="123">
        <v>120</v>
      </c>
      <c r="E56" s="123">
        <v>700</v>
      </c>
      <c r="F56" s="123">
        <v>600</v>
      </c>
      <c r="G56" s="123">
        <v>300</v>
      </c>
      <c r="H56" s="123"/>
      <c r="I56" s="123"/>
      <c r="J56" s="123">
        <v>300</v>
      </c>
      <c r="K56" s="123"/>
      <c r="L56" s="123"/>
      <c r="M56" s="123"/>
      <c r="N56" s="119">
        <f t="shared" si="2"/>
        <v>400</v>
      </c>
      <c r="O56" s="119">
        <f t="shared" si="3"/>
        <v>600</v>
      </c>
      <c r="P56" s="120">
        <f t="shared" si="13"/>
        <v>680</v>
      </c>
      <c r="Q56" s="112" t="s">
        <v>581</v>
      </c>
      <c r="R56" s="121">
        <v>49</v>
      </c>
    </row>
    <row r="57" spans="1:18" x14ac:dyDescent="0.2">
      <c r="A57" s="144" t="s">
        <v>783</v>
      </c>
      <c r="B57" s="145" t="s">
        <v>715</v>
      </c>
      <c r="C57" s="130">
        <v>1500</v>
      </c>
      <c r="D57" s="123">
        <v>120</v>
      </c>
      <c r="E57" s="124">
        <v>200</v>
      </c>
      <c r="F57" s="124">
        <v>200</v>
      </c>
      <c r="G57" s="124">
        <v>500</v>
      </c>
      <c r="H57" s="124">
        <v>400</v>
      </c>
      <c r="I57" s="124"/>
      <c r="J57" s="124">
        <v>200</v>
      </c>
      <c r="K57" s="124"/>
      <c r="L57" s="124"/>
      <c r="M57" s="124"/>
      <c r="N57" s="119">
        <f t="shared" si="2"/>
        <v>0</v>
      </c>
      <c r="O57" s="119">
        <f t="shared" si="3"/>
        <v>400</v>
      </c>
      <c r="P57" s="120">
        <f t="shared" si="13"/>
        <v>1180</v>
      </c>
      <c r="Q57" s="112" t="s">
        <v>784</v>
      </c>
      <c r="R57" s="121">
        <v>50</v>
      </c>
    </row>
    <row r="58" spans="1:18" x14ac:dyDescent="0.2">
      <c r="A58" s="144" t="s">
        <v>785</v>
      </c>
      <c r="B58" s="145" t="s">
        <v>715</v>
      </c>
      <c r="C58" s="123">
        <v>1300</v>
      </c>
      <c r="D58" s="123">
        <v>120</v>
      </c>
      <c r="E58" s="124">
        <v>0</v>
      </c>
      <c r="F58" s="124">
        <v>200</v>
      </c>
      <c r="G58" s="124">
        <v>400</v>
      </c>
      <c r="H58" s="124">
        <v>700</v>
      </c>
      <c r="I58" s="124"/>
      <c r="J58" s="124"/>
      <c r="K58" s="124"/>
      <c r="L58" s="124"/>
      <c r="M58" s="124"/>
      <c r="N58" s="119">
        <f t="shared" si="2"/>
        <v>0</v>
      </c>
      <c r="O58" s="119">
        <f t="shared" si="3"/>
        <v>0</v>
      </c>
      <c r="P58" s="120">
        <f t="shared" si="13"/>
        <v>1180</v>
      </c>
      <c r="Q58" s="112" t="s">
        <v>787</v>
      </c>
      <c r="R58" s="121">
        <v>51</v>
      </c>
    </row>
    <row r="59" spans="1:18" ht="15" customHeight="1" x14ac:dyDescent="0.2">
      <c r="A59" s="146" t="s">
        <v>786</v>
      </c>
      <c r="B59" s="145" t="s">
        <v>715</v>
      </c>
      <c r="C59" s="130">
        <v>1300</v>
      </c>
      <c r="D59" s="123">
        <v>120</v>
      </c>
      <c r="E59" s="124">
        <v>300</v>
      </c>
      <c r="F59" s="124">
        <v>200</v>
      </c>
      <c r="G59" s="124">
        <v>1100</v>
      </c>
      <c r="H59" s="124"/>
      <c r="I59" s="124"/>
      <c r="J59" s="124">
        <v>200</v>
      </c>
      <c r="K59" s="124">
        <v>100</v>
      </c>
      <c r="L59" s="124"/>
      <c r="M59" s="124"/>
      <c r="N59" s="119">
        <f t="shared" si="2"/>
        <v>0</v>
      </c>
      <c r="O59" s="119">
        <f t="shared" si="3"/>
        <v>0</v>
      </c>
      <c r="P59" s="120">
        <f t="shared" si="13"/>
        <v>880</v>
      </c>
      <c r="Q59" s="112" t="s">
        <v>593</v>
      </c>
      <c r="R59" s="121">
        <v>52</v>
      </c>
    </row>
    <row r="60" spans="1:18" x14ac:dyDescent="0.2">
      <c r="A60" s="144" t="s">
        <v>788</v>
      </c>
      <c r="B60" s="147" t="s">
        <v>715</v>
      </c>
      <c r="C60" s="130">
        <v>200</v>
      </c>
      <c r="D60" s="123">
        <v>0</v>
      </c>
      <c r="E60" s="124">
        <v>0</v>
      </c>
      <c r="F60" s="124">
        <v>200</v>
      </c>
      <c r="G60" s="124"/>
      <c r="H60" s="124"/>
      <c r="I60" s="124"/>
      <c r="J60" s="124"/>
      <c r="K60" s="124"/>
      <c r="L60" s="124"/>
      <c r="M60" s="124"/>
      <c r="N60" s="119">
        <f t="shared" si="2"/>
        <v>0</v>
      </c>
      <c r="O60" s="119">
        <f t="shared" si="3"/>
        <v>0</v>
      </c>
      <c r="P60" s="120">
        <f t="shared" si="13"/>
        <v>200</v>
      </c>
      <c r="Q60" s="112" t="s">
        <v>557</v>
      </c>
      <c r="R60" s="121"/>
    </row>
    <row r="61" spans="1:18" x14ac:dyDescent="0.2">
      <c r="A61" s="144" t="s">
        <v>789</v>
      </c>
      <c r="B61" s="145" t="s">
        <v>715</v>
      </c>
      <c r="C61" s="130">
        <v>1500</v>
      </c>
      <c r="D61" s="123">
        <v>120</v>
      </c>
      <c r="E61" s="124">
        <v>0</v>
      </c>
      <c r="F61" s="124">
        <v>200</v>
      </c>
      <c r="G61" s="124">
        <v>1300</v>
      </c>
      <c r="H61" s="124"/>
      <c r="I61" s="124"/>
      <c r="J61" s="124"/>
      <c r="K61" s="124"/>
      <c r="L61" s="124"/>
      <c r="M61" s="124"/>
      <c r="N61" s="119">
        <f t="shared" si="2"/>
        <v>0</v>
      </c>
      <c r="O61" s="119">
        <f t="shared" si="3"/>
        <v>0</v>
      </c>
      <c r="P61" s="120">
        <f t="shared" si="13"/>
        <v>1380</v>
      </c>
      <c r="Q61" s="112" t="s">
        <v>790</v>
      </c>
      <c r="R61" s="121">
        <v>53</v>
      </c>
    </row>
    <row r="62" spans="1:18" x14ac:dyDescent="0.2">
      <c r="A62" s="144" t="s">
        <v>791</v>
      </c>
      <c r="B62" s="145" t="s">
        <v>715</v>
      </c>
      <c r="C62" s="130">
        <v>1500</v>
      </c>
      <c r="D62" s="123">
        <v>120</v>
      </c>
      <c r="E62" s="124">
        <v>100</v>
      </c>
      <c r="F62" s="124">
        <v>300</v>
      </c>
      <c r="G62" s="124">
        <v>200</v>
      </c>
      <c r="H62" s="124">
        <v>500</v>
      </c>
      <c r="I62" s="124">
        <v>500</v>
      </c>
      <c r="J62" s="124">
        <v>100</v>
      </c>
      <c r="K62" s="124"/>
      <c r="L62" s="124"/>
      <c r="M62" s="124"/>
      <c r="N62" s="119">
        <f t="shared" ref="N62:N76" si="14">E62-J62-K62-L62-M62</f>
        <v>0</v>
      </c>
      <c r="O62" s="119">
        <f t="shared" ref="O62:O76" si="15">C62-F62-G62-H62-I62</f>
        <v>0</v>
      </c>
      <c r="P62" s="120">
        <f t="shared" si="13"/>
        <v>1280</v>
      </c>
      <c r="Q62" s="112" t="s">
        <v>401</v>
      </c>
      <c r="R62" s="121">
        <v>54</v>
      </c>
    </row>
    <row r="63" spans="1:18" x14ac:dyDescent="0.2">
      <c r="A63" s="144" t="s">
        <v>792</v>
      </c>
      <c r="B63" s="145" t="s">
        <v>715</v>
      </c>
      <c r="C63" s="130">
        <v>1400</v>
      </c>
      <c r="D63" s="123">
        <v>120</v>
      </c>
      <c r="E63" s="124">
        <v>300</v>
      </c>
      <c r="F63" s="124">
        <v>100</v>
      </c>
      <c r="G63" s="124">
        <v>500</v>
      </c>
      <c r="H63" s="124">
        <v>800</v>
      </c>
      <c r="I63" s="124"/>
      <c r="J63" s="124">
        <v>150</v>
      </c>
      <c r="K63" s="124">
        <v>150</v>
      </c>
      <c r="L63" s="124"/>
      <c r="M63" s="124"/>
      <c r="N63" s="119">
        <f t="shared" si="14"/>
        <v>0</v>
      </c>
      <c r="O63" s="119">
        <f t="shared" si="15"/>
        <v>0</v>
      </c>
      <c r="P63" s="120">
        <f t="shared" si="13"/>
        <v>980</v>
      </c>
      <c r="Q63" s="112" t="s">
        <v>677</v>
      </c>
      <c r="R63" s="121">
        <v>55</v>
      </c>
    </row>
    <row r="64" spans="1:18" x14ac:dyDescent="0.2">
      <c r="A64" s="144" t="s">
        <v>793</v>
      </c>
      <c r="B64" s="145" t="s">
        <v>715</v>
      </c>
      <c r="C64" s="130">
        <v>1500</v>
      </c>
      <c r="D64" s="123">
        <v>120</v>
      </c>
      <c r="E64" s="124">
        <v>700</v>
      </c>
      <c r="F64" s="124">
        <v>300</v>
      </c>
      <c r="G64" s="124">
        <v>600</v>
      </c>
      <c r="H64" s="124">
        <v>600</v>
      </c>
      <c r="I64" s="124"/>
      <c r="J64" s="124">
        <v>100</v>
      </c>
      <c r="K64" s="124">
        <v>250</v>
      </c>
      <c r="L64" s="124">
        <v>150</v>
      </c>
      <c r="M64" s="124"/>
      <c r="N64" s="119">
        <f t="shared" si="14"/>
        <v>200</v>
      </c>
      <c r="O64" s="119">
        <f t="shared" si="15"/>
        <v>0</v>
      </c>
      <c r="P64" s="120">
        <f t="shared" si="13"/>
        <v>680</v>
      </c>
      <c r="Q64" s="112" t="s">
        <v>581</v>
      </c>
      <c r="R64" s="121">
        <v>56</v>
      </c>
    </row>
    <row r="65" spans="1:18" x14ac:dyDescent="0.2">
      <c r="A65" s="144" t="s">
        <v>794</v>
      </c>
      <c r="B65" s="145" t="s">
        <v>715</v>
      </c>
      <c r="C65" s="130">
        <v>1500</v>
      </c>
      <c r="D65" s="123">
        <v>120</v>
      </c>
      <c r="E65" s="124">
        <v>300</v>
      </c>
      <c r="F65" s="124">
        <v>100</v>
      </c>
      <c r="G65" s="124">
        <v>1400</v>
      </c>
      <c r="H65" s="124"/>
      <c r="I65" s="124"/>
      <c r="J65" s="124">
        <v>300</v>
      </c>
      <c r="K65" s="124"/>
      <c r="L65" s="124"/>
      <c r="M65" s="124"/>
      <c r="N65" s="119">
        <f t="shared" si="14"/>
        <v>0</v>
      </c>
      <c r="O65" s="119">
        <f t="shared" si="15"/>
        <v>0</v>
      </c>
      <c r="P65" s="120">
        <f t="shared" si="13"/>
        <v>1080</v>
      </c>
      <c r="Q65" s="112" t="s">
        <v>593</v>
      </c>
      <c r="R65" s="121">
        <v>57</v>
      </c>
    </row>
    <row r="66" spans="1:18" x14ac:dyDescent="0.2">
      <c r="A66" s="144" t="s">
        <v>795</v>
      </c>
      <c r="B66" s="145" t="s">
        <v>715</v>
      </c>
      <c r="C66" s="130">
        <v>1500</v>
      </c>
      <c r="D66" s="123">
        <v>120</v>
      </c>
      <c r="E66" s="124">
        <v>700</v>
      </c>
      <c r="F66" s="124">
        <v>100</v>
      </c>
      <c r="G66" s="124">
        <v>400</v>
      </c>
      <c r="H66" s="124">
        <v>1000</v>
      </c>
      <c r="I66" s="124"/>
      <c r="J66" s="124">
        <v>300</v>
      </c>
      <c r="K66" s="124"/>
      <c r="L66" s="124"/>
      <c r="M66" s="124"/>
      <c r="N66" s="119">
        <f t="shared" si="14"/>
        <v>400</v>
      </c>
      <c r="O66" s="119">
        <f t="shared" si="15"/>
        <v>0</v>
      </c>
      <c r="P66" s="120">
        <f t="shared" si="13"/>
        <v>680</v>
      </c>
      <c r="Q66" s="112" t="s">
        <v>581</v>
      </c>
      <c r="R66" s="121">
        <v>58</v>
      </c>
    </row>
    <row r="67" spans="1:18" x14ac:dyDescent="0.2">
      <c r="A67" s="144" t="s">
        <v>796</v>
      </c>
      <c r="B67" s="145" t="s">
        <v>715</v>
      </c>
      <c r="C67" s="130">
        <v>1500</v>
      </c>
      <c r="D67" s="123">
        <v>120</v>
      </c>
      <c r="E67" s="124">
        <v>300</v>
      </c>
      <c r="F67" s="124">
        <v>400</v>
      </c>
      <c r="G67" s="124">
        <v>366</v>
      </c>
      <c r="H67" s="124"/>
      <c r="I67" s="124"/>
      <c r="J67" s="124">
        <v>150</v>
      </c>
      <c r="K67" s="124">
        <v>75</v>
      </c>
      <c r="L67" s="124"/>
      <c r="M67" s="124"/>
      <c r="N67" s="119">
        <f t="shared" si="14"/>
        <v>75</v>
      </c>
      <c r="O67" s="119">
        <f t="shared" si="15"/>
        <v>734</v>
      </c>
      <c r="P67" s="120">
        <f t="shared" si="13"/>
        <v>1080</v>
      </c>
      <c r="Q67" s="112" t="s">
        <v>677</v>
      </c>
      <c r="R67" s="121">
        <v>59</v>
      </c>
    </row>
    <row r="68" spans="1:18" x14ac:dyDescent="0.2">
      <c r="A68" s="144" t="s">
        <v>797</v>
      </c>
      <c r="B68" s="145" t="s">
        <v>715</v>
      </c>
      <c r="C68" s="130">
        <v>1500</v>
      </c>
      <c r="D68" s="123">
        <v>190</v>
      </c>
      <c r="E68" s="124">
        <v>300</v>
      </c>
      <c r="F68" s="124">
        <v>200</v>
      </c>
      <c r="G68" s="124">
        <v>650</v>
      </c>
      <c r="H68" s="124">
        <v>650</v>
      </c>
      <c r="I68" s="124"/>
      <c r="J68" s="124">
        <v>100</v>
      </c>
      <c r="K68" s="124">
        <v>100</v>
      </c>
      <c r="L68" s="124">
        <v>100</v>
      </c>
      <c r="M68" s="124"/>
      <c r="N68" s="119">
        <f t="shared" si="14"/>
        <v>0</v>
      </c>
      <c r="O68" s="119">
        <f t="shared" si="15"/>
        <v>0</v>
      </c>
      <c r="P68" s="120">
        <f t="shared" si="13"/>
        <v>1010</v>
      </c>
      <c r="Q68" s="112" t="s">
        <v>565</v>
      </c>
      <c r="R68" s="121">
        <v>60</v>
      </c>
    </row>
    <row r="69" spans="1:18" x14ac:dyDescent="0.2">
      <c r="A69" s="144" t="s">
        <v>798</v>
      </c>
      <c r="B69" s="145" t="s">
        <v>715</v>
      </c>
      <c r="C69" s="130">
        <v>1500</v>
      </c>
      <c r="D69" s="123">
        <v>190</v>
      </c>
      <c r="E69" s="124">
        <v>200</v>
      </c>
      <c r="F69" s="124">
        <v>200</v>
      </c>
      <c r="G69" s="124">
        <v>1300</v>
      </c>
      <c r="H69" s="124"/>
      <c r="I69" s="124"/>
      <c r="J69" s="124">
        <v>200</v>
      </c>
      <c r="K69" s="124"/>
      <c r="L69" s="124"/>
      <c r="M69" s="124"/>
      <c r="N69" s="119">
        <f t="shared" si="14"/>
        <v>0</v>
      </c>
      <c r="O69" s="119">
        <f t="shared" si="15"/>
        <v>0</v>
      </c>
      <c r="P69" s="120">
        <f t="shared" si="13"/>
        <v>1110</v>
      </c>
      <c r="Q69" s="112" t="s">
        <v>784</v>
      </c>
      <c r="R69" s="121">
        <v>61</v>
      </c>
    </row>
    <row r="70" spans="1:18" x14ac:dyDescent="0.2">
      <c r="A70" s="144" t="s">
        <v>800</v>
      </c>
      <c r="B70" s="145" t="s">
        <v>715</v>
      </c>
      <c r="C70" s="130">
        <v>1500</v>
      </c>
      <c r="D70" s="123">
        <v>120</v>
      </c>
      <c r="E70" s="124">
        <v>700</v>
      </c>
      <c r="F70" s="124">
        <v>60</v>
      </c>
      <c r="G70" s="124">
        <v>300</v>
      </c>
      <c r="H70" s="124"/>
      <c r="I70" s="124"/>
      <c r="J70" s="124">
        <v>100</v>
      </c>
      <c r="K70" s="124"/>
      <c r="L70" s="124"/>
      <c r="M70" s="124"/>
      <c r="N70" s="119">
        <f t="shared" si="14"/>
        <v>600</v>
      </c>
      <c r="O70" s="119">
        <f t="shared" si="15"/>
        <v>1140</v>
      </c>
      <c r="P70" s="120">
        <f t="shared" si="13"/>
        <v>680</v>
      </c>
      <c r="Q70" s="112" t="s">
        <v>581</v>
      </c>
      <c r="R70" s="121">
        <v>62</v>
      </c>
    </row>
    <row r="71" spans="1:18" x14ac:dyDescent="0.2">
      <c r="A71" s="144" t="s">
        <v>801</v>
      </c>
      <c r="B71" s="145" t="s">
        <v>715</v>
      </c>
      <c r="C71" s="130">
        <v>1500</v>
      </c>
      <c r="D71" s="123">
        <v>190</v>
      </c>
      <c r="E71" s="124">
        <v>300</v>
      </c>
      <c r="F71" s="124">
        <v>200</v>
      </c>
      <c r="G71" s="124">
        <v>300</v>
      </c>
      <c r="H71" s="124">
        <v>1000</v>
      </c>
      <c r="I71" s="124"/>
      <c r="J71" s="124">
        <v>50</v>
      </c>
      <c r="K71" s="124">
        <v>100</v>
      </c>
      <c r="L71" s="124">
        <v>150</v>
      </c>
      <c r="M71" s="124"/>
      <c r="N71" s="119">
        <f t="shared" si="14"/>
        <v>0</v>
      </c>
      <c r="O71" s="119">
        <f t="shared" si="15"/>
        <v>0</v>
      </c>
      <c r="P71" s="120">
        <f t="shared" si="13"/>
        <v>1010</v>
      </c>
      <c r="Q71" s="112" t="s">
        <v>677</v>
      </c>
      <c r="R71" s="121">
        <v>63</v>
      </c>
    </row>
    <row r="72" spans="1:18" x14ac:dyDescent="0.2">
      <c r="A72" s="144" t="s">
        <v>802</v>
      </c>
      <c r="B72" s="147" t="s">
        <v>715</v>
      </c>
      <c r="C72" s="130">
        <v>100</v>
      </c>
      <c r="D72" s="123">
        <v>0</v>
      </c>
      <c r="E72" s="124">
        <v>0</v>
      </c>
      <c r="F72" s="124">
        <v>100</v>
      </c>
      <c r="G72" s="124"/>
      <c r="H72" s="124"/>
      <c r="I72" s="124"/>
      <c r="J72" s="124"/>
      <c r="K72" s="124"/>
      <c r="L72" s="124"/>
      <c r="M72" s="124"/>
      <c r="N72" s="119">
        <f t="shared" si="14"/>
        <v>0</v>
      </c>
      <c r="O72" s="119">
        <f t="shared" si="15"/>
        <v>0</v>
      </c>
      <c r="P72" s="120">
        <f t="shared" si="13"/>
        <v>100</v>
      </c>
      <c r="Q72" s="112" t="s">
        <v>581</v>
      </c>
      <c r="R72" s="121"/>
    </row>
    <row r="73" spans="1:18" x14ac:dyDescent="0.2">
      <c r="A73" s="144" t="s">
        <v>803</v>
      </c>
      <c r="B73" s="145" t="s">
        <v>715</v>
      </c>
      <c r="C73" s="130">
        <v>1500</v>
      </c>
      <c r="D73" s="123">
        <v>120</v>
      </c>
      <c r="E73" s="124">
        <v>700</v>
      </c>
      <c r="F73" s="124">
        <v>300</v>
      </c>
      <c r="G73" s="124">
        <v>600</v>
      </c>
      <c r="H73" s="124"/>
      <c r="I73" s="124"/>
      <c r="J73" s="124">
        <v>200</v>
      </c>
      <c r="K73" s="124"/>
      <c r="L73" s="124"/>
      <c r="M73" s="124"/>
      <c r="N73" s="119">
        <f t="shared" si="14"/>
        <v>500</v>
      </c>
      <c r="O73" s="119">
        <f t="shared" si="15"/>
        <v>600</v>
      </c>
      <c r="P73" s="120">
        <f t="shared" si="13"/>
        <v>680</v>
      </c>
      <c r="Q73" s="112" t="s">
        <v>581</v>
      </c>
      <c r="R73" s="121">
        <v>64</v>
      </c>
    </row>
    <row r="74" spans="1:18" x14ac:dyDescent="0.2">
      <c r="A74" s="144" t="s">
        <v>804</v>
      </c>
      <c r="B74" s="145" t="s">
        <v>715</v>
      </c>
      <c r="C74" s="130">
        <v>1500</v>
      </c>
      <c r="D74" s="123">
        <v>120</v>
      </c>
      <c r="E74" s="124">
        <v>200</v>
      </c>
      <c r="F74" s="124">
        <v>200</v>
      </c>
      <c r="G74" s="124">
        <v>1300</v>
      </c>
      <c r="H74" s="124"/>
      <c r="I74" s="124"/>
      <c r="J74" s="124"/>
      <c r="K74" s="124"/>
      <c r="L74" s="124"/>
      <c r="M74" s="124"/>
      <c r="N74" s="119">
        <f t="shared" si="14"/>
        <v>200</v>
      </c>
      <c r="O74" s="119">
        <f t="shared" si="15"/>
        <v>0</v>
      </c>
      <c r="P74" s="120">
        <f t="shared" si="13"/>
        <v>1180</v>
      </c>
      <c r="Q74" s="112" t="s">
        <v>805</v>
      </c>
      <c r="R74" s="121">
        <v>65</v>
      </c>
    </row>
    <row r="75" spans="1:18" x14ac:dyDescent="0.2">
      <c r="A75" s="144" t="s">
        <v>806</v>
      </c>
      <c r="B75" s="145" t="s">
        <v>715</v>
      </c>
      <c r="C75" s="130">
        <v>1500</v>
      </c>
      <c r="D75" s="123">
        <v>120</v>
      </c>
      <c r="E75" s="124">
        <v>700</v>
      </c>
      <c r="F75" s="124">
        <v>200</v>
      </c>
      <c r="G75" s="124">
        <v>1300</v>
      </c>
      <c r="H75" s="124"/>
      <c r="I75" s="124"/>
      <c r="J75" s="124">
        <v>300</v>
      </c>
      <c r="K75" s="124"/>
      <c r="L75" s="124"/>
      <c r="M75" s="124"/>
      <c r="N75" s="119">
        <f t="shared" si="14"/>
        <v>400</v>
      </c>
      <c r="O75" s="119">
        <f t="shared" si="15"/>
        <v>0</v>
      </c>
      <c r="P75" s="120">
        <f t="shared" si="13"/>
        <v>680</v>
      </c>
      <c r="Q75" s="112" t="s">
        <v>581</v>
      </c>
      <c r="R75" s="121">
        <v>66</v>
      </c>
    </row>
    <row r="76" spans="1:18" x14ac:dyDescent="0.2">
      <c r="A76" s="144" t="s">
        <v>799</v>
      </c>
      <c r="B76" s="145" t="s">
        <v>715</v>
      </c>
      <c r="C76" s="130">
        <v>1400</v>
      </c>
      <c r="D76" s="123">
        <v>120</v>
      </c>
      <c r="E76" s="124">
        <v>200</v>
      </c>
      <c r="F76" s="124">
        <v>500</v>
      </c>
      <c r="G76" s="124">
        <v>500</v>
      </c>
      <c r="H76" s="124">
        <v>400</v>
      </c>
      <c r="I76" s="124"/>
      <c r="J76" s="124">
        <v>100</v>
      </c>
      <c r="K76" s="124">
        <v>100</v>
      </c>
      <c r="L76" s="124"/>
      <c r="M76" s="124"/>
      <c r="N76" s="119">
        <f t="shared" si="14"/>
        <v>0</v>
      </c>
      <c r="O76" s="119">
        <f t="shared" si="15"/>
        <v>0</v>
      </c>
      <c r="P76" s="120">
        <f t="shared" si="13"/>
        <v>1080</v>
      </c>
      <c r="Q76" s="112" t="s">
        <v>680</v>
      </c>
      <c r="R76" s="121">
        <v>67</v>
      </c>
    </row>
    <row r="77" spans="1:18" x14ac:dyDescent="0.2">
      <c r="A77" s="144" t="s">
        <v>807</v>
      </c>
      <c r="B77" s="145" t="s">
        <v>715</v>
      </c>
      <c r="C77" s="130">
        <v>1500</v>
      </c>
      <c r="D77" s="123">
        <v>160</v>
      </c>
      <c r="E77" s="124">
        <v>400</v>
      </c>
      <c r="F77" s="124">
        <v>100</v>
      </c>
      <c r="G77" s="124">
        <v>300</v>
      </c>
      <c r="H77" s="124">
        <v>550</v>
      </c>
      <c r="I77" s="124"/>
      <c r="J77" s="124">
        <v>150</v>
      </c>
      <c r="K77" s="124">
        <v>250</v>
      </c>
      <c r="L77" s="124"/>
      <c r="M77" s="124"/>
      <c r="N77" s="119">
        <f t="shared" si="2"/>
        <v>0</v>
      </c>
      <c r="O77" s="119">
        <f t="shared" si="3"/>
        <v>550</v>
      </c>
      <c r="P77" s="120">
        <f t="shared" si="13"/>
        <v>940</v>
      </c>
      <c r="Q77" s="112" t="s">
        <v>557</v>
      </c>
      <c r="R77" s="121">
        <v>68</v>
      </c>
    </row>
    <row r="78" spans="1:18" x14ac:dyDescent="0.2">
      <c r="A78" s="144" t="s">
        <v>808</v>
      </c>
      <c r="B78" s="145" t="s">
        <v>715</v>
      </c>
      <c r="C78" s="130">
        <v>1300</v>
      </c>
      <c r="D78" s="123">
        <v>120</v>
      </c>
      <c r="E78" s="124">
        <v>100</v>
      </c>
      <c r="F78" s="124">
        <v>300</v>
      </c>
      <c r="G78" s="124">
        <v>1000</v>
      </c>
      <c r="H78" s="124"/>
      <c r="I78" s="124"/>
      <c r="J78" s="124">
        <v>100</v>
      </c>
      <c r="K78" s="124"/>
      <c r="L78" s="124"/>
      <c r="M78" s="124"/>
      <c r="N78" s="119">
        <f t="shared" ref="N78:N82" si="16">E78-J78-K78-L78-M78</f>
        <v>0</v>
      </c>
      <c r="O78" s="119">
        <f t="shared" ref="O78:O82" si="17">C78-F78-G78-H78-I78</f>
        <v>0</v>
      </c>
      <c r="P78" s="120">
        <f t="shared" si="13"/>
        <v>1080</v>
      </c>
      <c r="Q78" s="112" t="s">
        <v>820</v>
      </c>
      <c r="R78" s="121">
        <v>69</v>
      </c>
    </row>
    <row r="79" spans="1:18" x14ac:dyDescent="0.2">
      <c r="A79" s="144" t="s">
        <v>809</v>
      </c>
      <c r="B79" s="145" t="s">
        <v>715</v>
      </c>
      <c r="C79" s="130">
        <v>1500</v>
      </c>
      <c r="D79" s="123">
        <v>160</v>
      </c>
      <c r="E79" s="124">
        <v>300</v>
      </c>
      <c r="F79" s="124">
        <v>100</v>
      </c>
      <c r="G79" s="124">
        <v>400</v>
      </c>
      <c r="H79" s="124">
        <v>500</v>
      </c>
      <c r="I79" s="124"/>
      <c r="J79" s="124">
        <v>150</v>
      </c>
      <c r="K79" s="124">
        <v>150</v>
      </c>
      <c r="L79" s="124"/>
      <c r="M79" s="124"/>
      <c r="N79" s="119">
        <f t="shared" si="16"/>
        <v>0</v>
      </c>
      <c r="O79" s="119">
        <f t="shared" si="17"/>
        <v>500</v>
      </c>
      <c r="P79" s="120">
        <f t="shared" si="13"/>
        <v>1040</v>
      </c>
      <c r="Q79" s="112" t="s">
        <v>593</v>
      </c>
      <c r="R79" s="121">
        <v>70</v>
      </c>
    </row>
    <row r="80" spans="1:18" x14ac:dyDescent="0.2">
      <c r="A80" s="144" t="s">
        <v>810</v>
      </c>
      <c r="B80" s="145" t="s">
        <v>715</v>
      </c>
      <c r="C80" s="130">
        <v>1500</v>
      </c>
      <c r="D80" s="123">
        <v>160</v>
      </c>
      <c r="E80" s="124">
        <v>200</v>
      </c>
      <c r="F80" s="124">
        <v>100</v>
      </c>
      <c r="G80" s="124">
        <v>500</v>
      </c>
      <c r="H80" s="124">
        <v>450</v>
      </c>
      <c r="I80" s="124"/>
      <c r="J80" s="124">
        <v>50</v>
      </c>
      <c r="K80" s="124">
        <v>150</v>
      </c>
      <c r="L80" s="124"/>
      <c r="M80" s="124"/>
      <c r="N80" s="119">
        <f t="shared" si="16"/>
        <v>0</v>
      </c>
      <c r="O80" s="119">
        <f t="shared" si="17"/>
        <v>450</v>
      </c>
      <c r="P80" s="120">
        <f t="shared" si="13"/>
        <v>1140</v>
      </c>
      <c r="Q80" s="112" t="s">
        <v>401</v>
      </c>
      <c r="R80" s="121">
        <v>71</v>
      </c>
    </row>
    <row r="81" spans="1:18" x14ac:dyDescent="0.2">
      <c r="A81" s="144" t="s">
        <v>811</v>
      </c>
      <c r="B81" s="145" t="s">
        <v>715</v>
      </c>
      <c r="C81" s="130">
        <v>1500</v>
      </c>
      <c r="D81" s="123">
        <v>160</v>
      </c>
      <c r="E81" s="124">
        <v>300</v>
      </c>
      <c r="F81" s="124">
        <v>100</v>
      </c>
      <c r="G81" s="124">
        <v>700</v>
      </c>
      <c r="H81" s="124">
        <v>700</v>
      </c>
      <c r="I81" s="124"/>
      <c r="J81" s="124">
        <v>100</v>
      </c>
      <c r="K81" s="124">
        <v>100</v>
      </c>
      <c r="L81" s="124">
        <v>100</v>
      </c>
      <c r="M81" s="124"/>
      <c r="N81" s="119">
        <f t="shared" si="16"/>
        <v>0</v>
      </c>
      <c r="O81" s="119">
        <f t="shared" si="17"/>
        <v>0</v>
      </c>
      <c r="P81" s="120">
        <f t="shared" si="13"/>
        <v>1040</v>
      </c>
      <c r="Q81" s="112" t="s">
        <v>593</v>
      </c>
      <c r="R81" s="121">
        <v>72</v>
      </c>
    </row>
    <row r="82" spans="1:18" x14ac:dyDescent="0.2">
      <c r="A82" s="144" t="s">
        <v>817</v>
      </c>
      <c r="B82" s="145" t="s">
        <v>715</v>
      </c>
      <c r="C82" s="130">
        <v>1500</v>
      </c>
      <c r="D82" s="123">
        <v>160</v>
      </c>
      <c r="E82" s="124">
        <v>300</v>
      </c>
      <c r="F82" s="124">
        <v>100</v>
      </c>
      <c r="G82" s="124"/>
      <c r="H82" s="124"/>
      <c r="I82" s="124"/>
      <c r="J82" s="124"/>
      <c r="K82" s="124"/>
      <c r="L82" s="124"/>
      <c r="M82" s="124"/>
      <c r="N82" s="119">
        <f t="shared" si="16"/>
        <v>300</v>
      </c>
      <c r="O82" s="119">
        <f t="shared" si="17"/>
        <v>1400</v>
      </c>
      <c r="P82" s="120">
        <f t="shared" si="13"/>
        <v>1040</v>
      </c>
      <c r="Q82" s="112" t="s">
        <v>593</v>
      </c>
      <c r="R82" s="121">
        <v>73</v>
      </c>
    </row>
    <row r="83" spans="1:18" x14ac:dyDescent="0.2">
      <c r="A83" s="155"/>
      <c r="B83" s="156"/>
      <c r="C83" s="157">
        <f t="shared" ref="C83:P83" si="18">SUM(C47:C82)</f>
        <v>50100</v>
      </c>
      <c r="D83" s="158">
        <f t="shared" si="18"/>
        <v>4490</v>
      </c>
      <c r="E83" s="158">
        <f t="shared" si="18"/>
        <v>12000</v>
      </c>
      <c r="F83" s="157">
        <f t="shared" si="18"/>
        <v>7560</v>
      </c>
      <c r="G83" s="157">
        <f t="shared" si="18"/>
        <v>23726</v>
      </c>
      <c r="H83" s="157">
        <f t="shared" si="18"/>
        <v>9330</v>
      </c>
      <c r="I83" s="157">
        <f t="shared" si="18"/>
        <v>930</v>
      </c>
      <c r="J83" s="158">
        <f t="shared" si="18"/>
        <v>4400</v>
      </c>
      <c r="K83" s="158">
        <f t="shared" si="18"/>
        <v>2525</v>
      </c>
      <c r="L83" s="158">
        <f t="shared" si="18"/>
        <v>650</v>
      </c>
      <c r="M83" s="158">
        <f t="shared" si="18"/>
        <v>0</v>
      </c>
      <c r="N83" s="158">
        <f t="shared" si="18"/>
        <v>4425</v>
      </c>
      <c r="O83" s="158">
        <f t="shared" si="18"/>
        <v>8554</v>
      </c>
      <c r="P83" s="157">
        <f t="shared" si="18"/>
        <v>33610</v>
      </c>
      <c r="Q83" s="153"/>
      <c r="R83" s="154"/>
    </row>
    <row r="84" spans="1:18" x14ac:dyDescent="0.2">
      <c r="A84" s="132" t="s">
        <v>848</v>
      </c>
      <c r="B84" s="121"/>
      <c r="C84" s="123"/>
      <c r="D84" s="123"/>
      <c r="E84" s="123"/>
      <c r="F84" s="123"/>
      <c r="G84" s="123"/>
      <c r="H84" s="123"/>
      <c r="I84" s="123"/>
      <c r="J84" s="123"/>
      <c r="K84" s="124"/>
      <c r="L84" s="124"/>
      <c r="M84" s="124"/>
      <c r="N84" s="119"/>
      <c r="O84" s="119"/>
      <c r="P84" s="117"/>
      <c r="Q84" s="112"/>
      <c r="R84" s="121"/>
    </row>
    <row r="85" spans="1:18" x14ac:dyDescent="0.2">
      <c r="A85" s="144" t="s">
        <v>825</v>
      </c>
      <c r="B85" s="121" t="s">
        <v>715</v>
      </c>
      <c r="C85" s="123">
        <v>1500</v>
      </c>
      <c r="D85" s="123">
        <v>160</v>
      </c>
      <c r="E85" s="123">
        <v>400</v>
      </c>
      <c r="F85" s="123">
        <v>200</v>
      </c>
      <c r="G85" s="123">
        <v>200</v>
      </c>
      <c r="H85" s="123"/>
      <c r="I85" s="123"/>
      <c r="J85" s="123">
        <v>100</v>
      </c>
      <c r="K85" s="124"/>
      <c r="L85" s="124"/>
      <c r="M85" s="124"/>
      <c r="N85" s="119">
        <f t="shared" si="2"/>
        <v>300</v>
      </c>
      <c r="O85" s="119">
        <f t="shared" si="3"/>
        <v>1100</v>
      </c>
      <c r="P85" s="120">
        <f t="shared" ref="P85:P91" si="19">C85-D85-E85</f>
        <v>940</v>
      </c>
      <c r="Q85" s="112" t="s">
        <v>593</v>
      </c>
      <c r="R85" s="121">
        <v>74</v>
      </c>
    </row>
    <row r="86" spans="1:18" x14ac:dyDescent="0.2">
      <c r="A86" s="144" t="s">
        <v>819</v>
      </c>
      <c r="B86" s="121" t="s">
        <v>715</v>
      </c>
      <c r="C86" s="123">
        <v>1500</v>
      </c>
      <c r="D86" s="123">
        <v>120</v>
      </c>
      <c r="E86" s="123">
        <v>500</v>
      </c>
      <c r="F86" s="123">
        <v>300</v>
      </c>
      <c r="G86" s="123">
        <v>1200</v>
      </c>
      <c r="H86" s="123"/>
      <c r="I86" s="123"/>
      <c r="J86" s="123">
        <v>250</v>
      </c>
      <c r="K86" s="124"/>
      <c r="L86" s="124"/>
      <c r="M86" s="124"/>
      <c r="N86" s="119">
        <f t="shared" si="2"/>
        <v>250</v>
      </c>
      <c r="O86" s="119">
        <f t="shared" si="3"/>
        <v>0</v>
      </c>
      <c r="P86" s="120">
        <f t="shared" si="19"/>
        <v>880</v>
      </c>
      <c r="Q86" s="112" t="s">
        <v>581</v>
      </c>
      <c r="R86" s="121">
        <v>75</v>
      </c>
    </row>
    <row r="87" spans="1:18" x14ac:dyDescent="0.2">
      <c r="A87" s="144" t="s">
        <v>821</v>
      </c>
      <c r="B87" s="121" t="s">
        <v>715</v>
      </c>
      <c r="C87" s="123">
        <v>1500</v>
      </c>
      <c r="D87" s="123">
        <v>160</v>
      </c>
      <c r="E87" s="123">
        <v>400</v>
      </c>
      <c r="F87" s="123">
        <v>100</v>
      </c>
      <c r="G87" s="123">
        <v>700</v>
      </c>
      <c r="H87" s="123">
        <v>200</v>
      </c>
      <c r="I87" s="123"/>
      <c r="J87" s="123">
        <v>400</v>
      </c>
      <c r="K87" s="124"/>
      <c r="L87" s="124"/>
      <c r="M87" s="124"/>
      <c r="N87" s="119">
        <f t="shared" si="2"/>
        <v>0</v>
      </c>
      <c r="O87" s="119">
        <f t="shared" si="3"/>
        <v>500</v>
      </c>
      <c r="P87" s="120">
        <f t="shared" si="19"/>
        <v>940</v>
      </c>
      <c r="Q87" s="112" t="s">
        <v>557</v>
      </c>
      <c r="R87" s="121">
        <v>76</v>
      </c>
    </row>
    <row r="88" spans="1:18" x14ac:dyDescent="0.2">
      <c r="A88" s="144" t="s">
        <v>822</v>
      </c>
      <c r="B88" s="121" t="s">
        <v>715</v>
      </c>
      <c r="C88" s="123">
        <v>1500</v>
      </c>
      <c r="D88" s="123">
        <v>160</v>
      </c>
      <c r="E88" s="123">
        <v>300</v>
      </c>
      <c r="F88" s="123">
        <v>100</v>
      </c>
      <c r="G88" s="123">
        <v>400</v>
      </c>
      <c r="H88" s="123"/>
      <c r="I88" s="123"/>
      <c r="J88" s="123">
        <v>100</v>
      </c>
      <c r="K88" s="124"/>
      <c r="L88" s="124"/>
      <c r="M88" s="124"/>
      <c r="N88" s="119">
        <f t="shared" si="2"/>
        <v>200</v>
      </c>
      <c r="O88" s="119">
        <f t="shared" si="3"/>
        <v>1000</v>
      </c>
      <c r="P88" s="120">
        <f t="shared" si="19"/>
        <v>1040</v>
      </c>
      <c r="Q88" s="112" t="s">
        <v>565</v>
      </c>
      <c r="R88" s="121">
        <v>77</v>
      </c>
    </row>
    <row r="89" spans="1:18" x14ac:dyDescent="0.2">
      <c r="A89" s="144" t="s">
        <v>823</v>
      </c>
      <c r="B89" s="121" t="s">
        <v>715</v>
      </c>
      <c r="C89" s="123">
        <v>1300</v>
      </c>
      <c r="D89" s="123">
        <v>120</v>
      </c>
      <c r="E89" s="123">
        <v>0</v>
      </c>
      <c r="F89" s="123">
        <v>400</v>
      </c>
      <c r="G89" s="123">
        <v>500</v>
      </c>
      <c r="H89" s="123"/>
      <c r="I89" s="123"/>
      <c r="J89" s="123"/>
      <c r="K89" s="124"/>
      <c r="L89" s="124"/>
      <c r="M89" s="124"/>
      <c r="N89" s="119">
        <f t="shared" si="2"/>
        <v>0</v>
      </c>
      <c r="O89" s="119">
        <f t="shared" si="3"/>
        <v>400</v>
      </c>
      <c r="P89" s="120">
        <f t="shared" si="19"/>
        <v>1180</v>
      </c>
      <c r="Q89" s="112" t="s">
        <v>824</v>
      </c>
      <c r="R89" s="121">
        <v>78</v>
      </c>
    </row>
    <row r="90" spans="1:18" x14ac:dyDescent="0.2">
      <c r="A90" s="144" t="s">
        <v>826</v>
      </c>
      <c r="B90" s="121" t="s">
        <v>715</v>
      </c>
      <c r="C90" s="123">
        <v>1100</v>
      </c>
      <c r="D90" s="123">
        <v>120</v>
      </c>
      <c r="E90" s="123">
        <v>200</v>
      </c>
      <c r="F90" s="123">
        <v>200</v>
      </c>
      <c r="G90" s="123">
        <v>900</v>
      </c>
      <c r="H90" s="123"/>
      <c r="I90" s="123"/>
      <c r="J90" s="123">
        <v>200</v>
      </c>
      <c r="K90" s="124"/>
      <c r="L90" s="124"/>
      <c r="M90" s="124"/>
      <c r="N90" s="119">
        <f t="shared" si="2"/>
        <v>0</v>
      </c>
      <c r="O90" s="119">
        <f t="shared" si="3"/>
        <v>0</v>
      </c>
      <c r="P90" s="120">
        <f t="shared" si="19"/>
        <v>780</v>
      </c>
      <c r="Q90" s="112" t="s">
        <v>827</v>
      </c>
      <c r="R90" s="121">
        <v>79</v>
      </c>
    </row>
    <row r="91" spans="1:18" x14ac:dyDescent="0.2">
      <c r="A91" s="144" t="s">
        <v>828</v>
      </c>
      <c r="B91" s="121" t="s">
        <v>715</v>
      </c>
      <c r="C91" s="123">
        <v>1500</v>
      </c>
      <c r="D91" s="123">
        <v>160</v>
      </c>
      <c r="E91" s="123">
        <v>300</v>
      </c>
      <c r="F91" s="123">
        <v>200</v>
      </c>
      <c r="G91" s="123">
        <v>1300</v>
      </c>
      <c r="H91" s="123"/>
      <c r="I91" s="123"/>
      <c r="J91" s="123">
        <v>100</v>
      </c>
      <c r="K91" s="124">
        <v>200</v>
      </c>
      <c r="L91" s="124"/>
      <c r="M91" s="124"/>
      <c r="N91" s="119">
        <f t="shared" si="2"/>
        <v>0</v>
      </c>
      <c r="O91" s="119">
        <f t="shared" si="3"/>
        <v>0</v>
      </c>
      <c r="P91" s="120">
        <f t="shared" si="19"/>
        <v>1040</v>
      </c>
      <c r="Q91" s="112" t="s">
        <v>565</v>
      </c>
      <c r="R91" s="121">
        <v>80</v>
      </c>
    </row>
    <row r="92" spans="1:18" x14ac:dyDescent="0.2">
      <c r="A92" s="5" t="s">
        <v>829</v>
      </c>
      <c r="B92" s="121" t="s">
        <v>830</v>
      </c>
      <c r="C92" s="123">
        <v>5240</v>
      </c>
      <c r="D92" s="123">
        <v>200</v>
      </c>
      <c r="E92" s="123">
        <v>0</v>
      </c>
      <c r="F92" s="123">
        <v>5240</v>
      </c>
      <c r="G92" s="123"/>
      <c r="H92" s="123"/>
      <c r="I92" s="123"/>
      <c r="J92" s="123">
        <v>0</v>
      </c>
      <c r="K92" s="124"/>
      <c r="L92" s="124"/>
      <c r="M92" s="124"/>
      <c r="N92" s="119">
        <f t="shared" ref="N92:N96" si="20">E92-J92-K92-L92-M92</f>
        <v>0</v>
      </c>
      <c r="O92" s="119">
        <f t="shared" ref="O92:O96" si="21">C92-F92-G92-H92-I92</f>
        <v>0</v>
      </c>
      <c r="P92" s="120">
        <f t="shared" ref="P92:P96" si="22">C92-D92-E92</f>
        <v>5040</v>
      </c>
      <c r="Q92" s="112" t="s">
        <v>39</v>
      </c>
      <c r="R92" s="121"/>
    </row>
    <row r="93" spans="1:18" x14ac:dyDescent="0.2">
      <c r="A93" s="144" t="s">
        <v>833</v>
      </c>
      <c r="B93" s="121" t="s">
        <v>715</v>
      </c>
      <c r="C93" s="123">
        <v>1500</v>
      </c>
      <c r="D93" s="123">
        <v>160</v>
      </c>
      <c r="E93" s="123">
        <v>100</v>
      </c>
      <c r="F93" s="123">
        <v>200</v>
      </c>
      <c r="G93" s="123">
        <v>0</v>
      </c>
      <c r="H93" s="123"/>
      <c r="I93" s="123"/>
      <c r="J93" s="123">
        <v>50</v>
      </c>
      <c r="K93" s="124">
        <v>50</v>
      </c>
      <c r="L93" s="124"/>
      <c r="M93" s="124"/>
      <c r="N93" s="119">
        <f t="shared" si="20"/>
        <v>0</v>
      </c>
      <c r="O93" s="119">
        <f t="shared" si="21"/>
        <v>1300</v>
      </c>
      <c r="P93" s="120">
        <f t="shared" si="22"/>
        <v>1240</v>
      </c>
      <c r="Q93" s="112" t="s">
        <v>401</v>
      </c>
      <c r="R93" s="121">
        <v>81</v>
      </c>
    </row>
    <row r="94" spans="1:18" x14ac:dyDescent="0.2">
      <c r="A94" s="144" t="s">
        <v>831</v>
      </c>
      <c r="B94" s="121" t="s">
        <v>715</v>
      </c>
      <c r="C94" s="123">
        <v>1500</v>
      </c>
      <c r="D94" s="123">
        <v>120</v>
      </c>
      <c r="E94" s="123">
        <v>0</v>
      </c>
      <c r="F94" s="123">
        <v>200</v>
      </c>
      <c r="G94" s="123">
        <v>400</v>
      </c>
      <c r="H94" s="123"/>
      <c r="I94" s="123"/>
      <c r="J94" s="123"/>
      <c r="K94" s="124"/>
      <c r="L94" s="124"/>
      <c r="M94" s="124"/>
      <c r="N94" s="119">
        <f t="shared" si="20"/>
        <v>0</v>
      </c>
      <c r="O94" s="119">
        <f t="shared" si="21"/>
        <v>900</v>
      </c>
      <c r="P94" s="120">
        <f t="shared" si="22"/>
        <v>1380</v>
      </c>
      <c r="Q94" s="112" t="s">
        <v>834</v>
      </c>
      <c r="R94" s="121">
        <v>82</v>
      </c>
    </row>
    <row r="95" spans="1:18" x14ac:dyDescent="0.2">
      <c r="A95" s="144" t="s">
        <v>836</v>
      </c>
      <c r="B95" s="121" t="s">
        <v>715</v>
      </c>
      <c r="C95" s="123">
        <v>1500</v>
      </c>
      <c r="D95" s="123">
        <v>120</v>
      </c>
      <c r="E95" s="123">
        <v>0</v>
      </c>
      <c r="F95" s="123">
        <v>750</v>
      </c>
      <c r="G95" s="123"/>
      <c r="H95" s="123"/>
      <c r="I95" s="123"/>
      <c r="J95" s="123"/>
      <c r="K95" s="124"/>
      <c r="L95" s="124"/>
      <c r="M95" s="124"/>
      <c r="N95" s="119">
        <f t="shared" si="20"/>
        <v>0</v>
      </c>
      <c r="O95" s="119">
        <f t="shared" si="21"/>
        <v>750</v>
      </c>
      <c r="P95" s="120">
        <f t="shared" si="22"/>
        <v>1380</v>
      </c>
      <c r="Q95" s="112" t="s">
        <v>835</v>
      </c>
      <c r="R95" s="121">
        <v>83</v>
      </c>
    </row>
    <row r="96" spans="1:18" x14ac:dyDescent="0.2">
      <c r="A96" s="144" t="s">
        <v>832</v>
      </c>
      <c r="B96" s="121" t="s">
        <v>715</v>
      </c>
      <c r="C96" s="123">
        <v>1500</v>
      </c>
      <c r="D96" s="123">
        <v>120</v>
      </c>
      <c r="E96" s="123">
        <v>0</v>
      </c>
      <c r="F96" s="123">
        <v>750</v>
      </c>
      <c r="G96" s="123"/>
      <c r="H96" s="123"/>
      <c r="I96" s="123"/>
      <c r="J96" s="123"/>
      <c r="K96" s="124"/>
      <c r="L96" s="124"/>
      <c r="M96" s="124"/>
      <c r="N96" s="119">
        <f t="shared" si="20"/>
        <v>0</v>
      </c>
      <c r="O96" s="119">
        <f t="shared" si="21"/>
        <v>750</v>
      </c>
      <c r="P96" s="120">
        <f t="shared" si="22"/>
        <v>1380</v>
      </c>
      <c r="Q96" s="112" t="s">
        <v>835</v>
      </c>
      <c r="R96" s="121">
        <v>84</v>
      </c>
    </row>
    <row r="97" spans="1:18" x14ac:dyDescent="0.2">
      <c r="A97" s="144" t="s">
        <v>837</v>
      </c>
      <c r="B97" s="121" t="s">
        <v>715</v>
      </c>
      <c r="C97" s="123">
        <v>1000</v>
      </c>
      <c r="D97" s="123">
        <v>120</v>
      </c>
      <c r="E97" s="123">
        <v>0</v>
      </c>
      <c r="F97" s="123">
        <v>1000</v>
      </c>
      <c r="G97" s="123"/>
      <c r="H97" s="123"/>
      <c r="I97" s="123"/>
      <c r="J97" s="123"/>
      <c r="K97" s="124"/>
      <c r="L97" s="124"/>
      <c r="M97" s="124"/>
      <c r="N97" s="119">
        <f t="shared" si="2"/>
        <v>0</v>
      </c>
      <c r="O97" s="119">
        <f t="shared" si="3"/>
        <v>0</v>
      </c>
      <c r="P97" s="120">
        <f t="shared" ref="P97:P108" si="23">C97-D97-E97</f>
        <v>880</v>
      </c>
      <c r="Q97" s="112" t="s">
        <v>628</v>
      </c>
      <c r="R97" s="121">
        <v>85</v>
      </c>
    </row>
    <row r="98" spans="1:18" x14ac:dyDescent="0.2">
      <c r="A98" s="144" t="s">
        <v>839</v>
      </c>
      <c r="B98" s="121" t="s">
        <v>715</v>
      </c>
      <c r="C98" s="130">
        <v>1500</v>
      </c>
      <c r="D98" s="123">
        <v>160</v>
      </c>
      <c r="E98" s="123">
        <v>300</v>
      </c>
      <c r="F98" s="123">
        <v>100</v>
      </c>
      <c r="G98" s="123">
        <v>500</v>
      </c>
      <c r="H98" s="123"/>
      <c r="I98" s="123"/>
      <c r="J98" s="123">
        <v>100</v>
      </c>
      <c r="K98" s="124"/>
      <c r="L98" s="124"/>
      <c r="M98" s="124"/>
      <c r="N98" s="119">
        <f t="shared" si="2"/>
        <v>200</v>
      </c>
      <c r="O98" s="119">
        <f t="shared" si="3"/>
        <v>900</v>
      </c>
      <c r="P98" s="120">
        <f t="shared" si="23"/>
        <v>1040</v>
      </c>
      <c r="Q98" s="112" t="s">
        <v>565</v>
      </c>
      <c r="R98" s="121">
        <v>86</v>
      </c>
    </row>
    <row r="99" spans="1:18" x14ac:dyDescent="0.2">
      <c r="A99" s="144" t="s">
        <v>838</v>
      </c>
      <c r="B99" s="121" t="s">
        <v>715</v>
      </c>
      <c r="C99" s="130">
        <v>1500</v>
      </c>
      <c r="D99" s="123">
        <v>160</v>
      </c>
      <c r="E99" s="123">
        <v>300</v>
      </c>
      <c r="F99" s="123">
        <v>200</v>
      </c>
      <c r="G99" s="123"/>
      <c r="H99" s="123"/>
      <c r="I99" s="123"/>
      <c r="J99" s="123">
        <v>100</v>
      </c>
      <c r="K99" s="124"/>
      <c r="L99" s="124"/>
      <c r="M99" s="124"/>
      <c r="N99" s="119">
        <f t="shared" si="2"/>
        <v>200</v>
      </c>
      <c r="O99" s="119">
        <f t="shared" si="3"/>
        <v>1300</v>
      </c>
      <c r="P99" s="120">
        <f t="shared" si="23"/>
        <v>1040</v>
      </c>
      <c r="Q99" s="112" t="s">
        <v>565</v>
      </c>
      <c r="R99" s="121">
        <v>87</v>
      </c>
    </row>
    <row r="100" spans="1:18" x14ac:dyDescent="0.2">
      <c r="A100" s="144" t="s">
        <v>840</v>
      </c>
      <c r="B100" s="121" t="s">
        <v>715</v>
      </c>
      <c r="C100" s="130">
        <v>1500</v>
      </c>
      <c r="D100" s="123">
        <v>160</v>
      </c>
      <c r="E100" s="124">
        <v>400</v>
      </c>
      <c r="F100" s="124">
        <v>200</v>
      </c>
      <c r="G100" s="124">
        <v>400</v>
      </c>
      <c r="H100" s="124"/>
      <c r="I100" s="124"/>
      <c r="J100" s="124">
        <v>150</v>
      </c>
      <c r="K100" s="124"/>
      <c r="L100" s="124"/>
      <c r="M100" s="124"/>
      <c r="N100" s="119">
        <f t="shared" ref="N100:N104" si="24">E100-J100-K100-L100-M100</f>
        <v>250</v>
      </c>
      <c r="O100" s="119">
        <f t="shared" ref="O100:O104" si="25">C100-F100-G100-H100-I100</f>
        <v>900</v>
      </c>
      <c r="P100" s="120">
        <f t="shared" ref="P100:P104" si="26">C100-D100-E100</f>
        <v>940</v>
      </c>
      <c r="Q100" s="112" t="s">
        <v>593</v>
      </c>
      <c r="R100" s="121">
        <v>88</v>
      </c>
    </row>
    <row r="101" spans="1:18" x14ac:dyDescent="0.2">
      <c r="A101" s="144" t="s">
        <v>841</v>
      </c>
      <c r="B101" s="121" t="s">
        <v>715</v>
      </c>
      <c r="C101" s="130">
        <v>1500</v>
      </c>
      <c r="D101" s="123">
        <v>160</v>
      </c>
      <c r="E101" s="124">
        <v>400</v>
      </c>
      <c r="F101" s="124">
        <v>200</v>
      </c>
      <c r="G101" s="124">
        <v>1300</v>
      </c>
      <c r="H101" s="124"/>
      <c r="I101" s="124"/>
      <c r="J101" s="124">
        <v>100</v>
      </c>
      <c r="K101" s="124">
        <v>300</v>
      </c>
      <c r="L101" s="124"/>
      <c r="M101" s="124"/>
      <c r="N101" s="119">
        <f t="shared" si="24"/>
        <v>0</v>
      </c>
      <c r="O101" s="119">
        <f t="shared" si="25"/>
        <v>0</v>
      </c>
      <c r="P101" s="120">
        <f t="shared" si="26"/>
        <v>940</v>
      </c>
      <c r="Q101" s="112" t="s">
        <v>565</v>
      </c>
      <c r="R101" s="121">
        <v>89</v>
      </c>
    </row>
    <row r="102" spans="1:18" x14ac:dyDescent="0.2">
      <c r="A102" s="144" t="s">
        <v>842</v>
      </c>
      <c r="B102" s="121" t="s">
        <v>715</v>
      </c>
      <c r="C102" s="130">
        <v>1500</v>
      </c>
      <c r="D102" s="123">
        <v>160</v>
      </c>
      <c r="E102" s="124">
        <v>400</v>
      </c>
      <c r="F102" s="124">
        <v>100</v>
      </c>
      <c r="G102" s="124">
        <v>350</v>
      </c>
      <c r="H102" s="124"/>
      <c r="I102" s="124"/>
      <c r="J102" s="124"/>
      <c r="K102" s="124"/>
      <c r="L102" s="124"/>
      <c r="M102" s="124"/>
      <c r="N102" s="119">
        <f t="shared" si="24"/>
        <v>400</v>
      </c>
      <c r="O102" s="119">
        <f t="shared" si="25"/>
        <v>1050</v>
      </c>
      <c r="P102" s="120">
        <f t="shared" si="26"/>
        <v>940</v>
      </c>
      <c r="Q102" s="112" t="s">
        <v>593</v>
      </c>
      <c r="R102" s="121">
        <v>90</v>
      </c>
    </row>
    <row r="103" spans="1:18" x14ac:dyDescent="0.2">
      <c r="A103" s="144" t="s">
        <v>843</v>
      </c>
      <c r="B103" s="121" t="s">
        <v>715</v>
      </c>
      <c r="C103" s="130">
        <v>1500</v>
      </c>
      <c r="D103" s="123">
        <v>120</v>
      </c>
      <c r="E103" s="124">
        <v>400</v>
      </c>
      <c r="F103" s="124">
        <v>500</v>
      </c>
      <c r="G103" s="124">
        <v>1000</v>
      </c>
      <c r="H103" s="124"/>
      <c r="I103" s="124"/>
      <c r="J103" s="124">
        <v>400</v>
      </c>
      <c r="K103" s="124"/>
      <c r="L103" s="124"/>
      <c r="M103" s="124"/>
      <c r="N103" s="119">
        <f t="shared" si="24"/>
        <v>0</v>
      </c>
      <c r="O103" s="119">
        <f t="shared" si="25"/>
        <v>0</v>
      </c>
      <c r="P103" s="120">
        <f t="shared" si="26"/>
        <v>980</v>
      </c>
      <c r="Q103" s="112" t="s">
        <v>570</v>
      </c>
      <c r="R103" s="121">
        <v>91</v>
      </c>
    </row>
    <row r="104" spans="1:18" x14ac:dyDescent="0.2">
      <c r="A104" s="144" t="s">
        <v>844</v>
      </c>
      <c r="B104" s="121" t="s">
        <v>715</v>
      </c>
      <c r="C104" s="130">
        <v>1500</v>
      </c>
      <c r="D104" s="123">
        <v>160</v>
      </c>
      <c r="E104" s="124">
        <v>300</v>
      </c>
      <c r="F104" s="124">
        <v>100</v>
      </c>
      <c r="G104" s="124"/>
      <c r="H104" s="124"/>
      <c r="I104" s="124"/>
      <c r="J104" s="124"/>
      <c r="K104" s="124"/>
      <c r="L104" s="124"/>
      <c r="M104" s="124"/>
      <c r="N104" s="119">
        <f t="shared" si="24"/>
        <v>300</v>
      </c>
      <c r="O104" s="119">
        <f t="shared" si="25"/>
        <v>1400</v>
      </c>
      <c r="P104" s="120">
        <f t="shared" si="26"/>
        <v>1040</v>
      </c>
      <c r="Q104" s="112" t="s">
        <v>677</v>
      </c>
      <c r="R104" s="121">
        <v>92</v>
      </c>
    </row>
    <row r="105" spans="1:18" x14ac:dyDescent="0.2">
      <c r="A105" s="144" t="s">
        <v>845</v>
      </c>
      <c r="B105" s="145" t="s">
        <v>715</v>
      </c>
      <c r="C105" s="130">
        <v>1500</v>
      </c>
      <c r="D105" s="123">
        <v>160</v>
      </c>
      <c r="E105" s="124">
        <v>400</v>
      </c>
      <c r="F105" s="124">
        <v>100</v>
      </c>
      <c r="G105" s="124">
        <v>300</v>
      </c>
      <c r="H105" s="124"/>
      <c r="I105" s="124"/>
      <c r="J105" s="124">
        <v>100</v>
      </c>
      <c r="K105" s="124"/>
      <c r="L105" s="124"/>
      <c r="M105" s="124"/>
      <c r="N105" s="119">
        <f t="shared" si="2"/>
        <v>300</v>
      </c>
      <c r="O105" s="119">
        <f t="shared" si="3"/>
        <v>1100</v>
      </c>
      <c r="P105" s="120">
        <f t="shared" si="23"/>
        <v>940</v>
      </c>
      <c r="Q105" s="112" t="s">
        <v>565</v>
      </c>
      <c r="R105" s="121">
        <v>93</v>
      </c>
    </row>
    <row r="106" spans="1:18" x14ac:dyDescent="0.2">
      <c r="A106" s="144" t="s">
        <v>846</v>
      </c>
      <c r="B106" s="145" t="s">
        <v>715</v>
      </c>
      <c r="C106" s="130">
        <v>1200</v>
      </c>
      <c r="D106" s="123">
        <v>160</v>
      </c>
      <c r="E106" s="124">
        <v>200</v>
      </c>
      <c r="F106" s="124">
        <v>200</v>
      </c>
      <c r="G106" s="124"/>
      <c r="H106" s="124"/>
      <c r="I106" s="124"/>
      <c r="J106" s="124"/>
      <c r="K106" s="124"/>
      <c r="L106" s="124"/>
      <c r="M106" s="124"/>
      <c r="N106" s="119">
        <f t="shared" ref="N106:N181" si="27">E106-J106-K106-L106-M106</f>
        <v>200</v>
      </c>
      <c r="O106" s="119">
        <f t="shared" si="3"/>
        <v>1000</v>
      </c>
      <c r="P106" s="120">
        <f t="shared" si="23"/>
        <v>840</v>
      </c>
      <c r="Q106" s="112" t="s">
        <v>677</v>
      </c>
      <c r="R106" s="121">
        <v>94</v>
      </c>
    </row>
    <row r="107" spans="1:18" x14ac:dyDescent="0.2">
      <c r="A107" s="144" t="s">
        <v>847</v>
      </c>
      <c r="B107" s="145" t="s">
        <v>715</v>
      </c>
      <c r="C107" s="130">
        <v>1500</v>
      </c>
      <c r="D107" s="123">
        <v>120</v>
      </c>
      <c r="E107" s="124">
        <v>500</v>
      </c>
      <c r="F107" s="124">
        <v>525</v>
      </c>
      <c r="G107" s="124"/>
      <c r="H107" s="124"/>
      <c r="I107" s="124"/>
      <c r="J107" s="124">
        <v>100</v>
      </c>
      <c r="K107" s="124"/>
      <c r="L107" s="124"/>
      <c r="M107" s="124"/>
      <c r="N107" s="119">
        <f t="shared" si="27"/>
        <v>400</v>
      </c>
      <c r="O107" s="119">
        <f t="shared" si="3"/>
        <v>975</v>
      </c>
      <c r="P107" s="120">
        <f t="shared" si="23"/>
        <v>880</v>
      </c>
      <c r="Q107" s="112" t="s">
        <v>581</v>
      </c>
      <c r="R107" s="121">
        <v>95</v>
      </c>
    </row>
    <row r="108" spans="1:18" x14ac:dyDescent="0.2">
      <c r="A108" s="5" t="s">
        <v>627</v>
      </c>
      <c r="B108" s="145" t="s">
        <v>769</v>
      </c>
      <c r="C108" s="130">
        <v>300</v>
      </c>
      <c r="D108" s="123"/>
      <c r="E108" s="124"/>
      <c r="F108" s="124">
        <v>300</v>
      </c>
      <c r="G108" s="124"/>
      <c r="H108" s="124"/>
      <c r="I108" s="124"/>
      <c r="J108" s="124"/>
      <c r="K108" s="124"/>
      <c r="L108" s="124"/>
      <c r="M108" s="124"/>
      <c r="N108" s="119">
        <f t="shared" si="27"/>
        <v>0</v>
      </c>
      <c r="O108" s="119">
        <f t="shared" ref="O108:O183" si="28">C108-F108-G108-H108-I108</f>
        <v>0</v>
      </c>
      <c r="P108" s="128">
        <f t="shared" si="23"/>
        <v>300</v>
      </c>
      <c r="Q108" s="112" t="s">
        <v>628</v>
      </c>
      <c r="R108" s="121"/>
    </row>
    <row r="109" spans="1:18" x14ac:dyDescent="0.2">
      <c r="A109" s="155"/>
      <c r="B109" s="156"/>
      <c r="C109" s="151">
        <f t="shared" ref="C109:P109" si="29">SUM(C85:C108)</f>
        <v>37140</v>
      </c>
      <c r="D109" s="152">
        <f t="shared" si="29"/>
        <v>3360</v>
      </c>
      <c r="E109" s="152">
        <f t="shared" si="29"/>
        <v>5800</v>
      </c>
      <c r="F109" s="151">
        <f t="shared" si="29"/>
        <v>12165</v>
      </c>
      <c r="G109" s="151">
        <f t="shared" si="29"/>
        <v>9450</v>
      </c>
      <c r="H109" s="151">
        <f t="shared" si="29"/>
        <v>200</v>
      </c>
      <c r="I109" s="151">
        <f t="shared" si="29"/>
        <v>0</v>
      </c>
      <c r="J109" s="152">
        <f t="shared" si="29"/>
        <v>2250</v>
      </c>
      <c r="K109" s="152">
        <f t="shared" si="29"/>
        <v>550</v>
      </c>
      <c r="L109" s="152">
        <f t="shared" si="29"/>
        <v>0</v>
      </c>
      <c r="M109" s="152">
        <f t="shared" si="29"/>
        <v>0</v>
      </c>
      <c r="N109" s="152">
        <f t="shared" si="29"/>
        <v>3000</v>
      </c>
      <c r="O109" s="152">
        <f t="shared" si="29"/>
        <v>15325</v>
      </c>
      <c r="P109" s="151">
        <f t="shared" si="29"/>
        <v>27980</v>
      </c>
      <c r="Q109" s="153"/>
      <c r="R109" s="154"/>
    </row>
    <row r="110" spans="1:18" x14ac:dyDescent="0.2">
      <c r="A110" s="132" t="s">
        <v>865</v>
      </c>
      <c r="B110" s="121"/>
      <c r="C110" s="123"/>
      <c r="D110" s="123"/>
      <c r="E110" s="123"/>
      <c r="F110" s="123"/>
      <c r="G110" s="123"/>
      <c r="H110" s="123"/>
      <c r="I110" s="123"/>
      <c r="J110" s="123"/>
      <c r="K110" s="124"/>
      <c r="L110" s="124"/>
      <c r="M110" s="124"/>
      <c r="N110" s="119"/>
      <c r="O110" s="119"/>
      <c r="P110" s="117"/>
      <c r="Q110" s="112"/>
      <c r="R110" s="121"/>
    </row>
    <row r="111" spans="1:18" x14ac:dyDescent="0.2">
      <c r="A111" s="144" t="s">
        <v>849</v>
      </c>
      <c r="B111" s="121" t="s">
        <v>715</v>
      </c>
      <c r="C111" s="123">
        <v>1500</v>
      </c>
      <c r="D111" s="123">
        <v>160</v>
      </c>
      <c r="E111" s="124">
        <v>300</v>
      </c>
      <c r="F111" s="124">
        <v>100</v>
      </c>
      <c r="G111" s="124"/>
      <c r="H111" s="124"/>
      <c r="I111" s="124"/>
      <c r="J111" s="124"/>
      <c r="K111" s="124"/>
      <c r="L111" s="124"/>
      <c r="M111" s="124"/>
      <c r="N111" s="119">
        <f t="shared" si="27"/>
        <v>300</v>
      </c>
      <c r="O111" s="119">
        <f t="shared" si="28"/>
        <v>1400</v>
      </c>
      <c r="P111" s="128">
        <f t="shared" ref="P111:P118" si="30">C111-D111-E111</f>
        <v>1040</v>
      </c>
      <c r="Q111" s="112" t="s">
        <v>677</v>
      </c>
      <c r="R111" s="121">
        <v>96</v>
      </c>
    </row>
    <row r="112" spans="1:18" x14ac:dyDescent="0.2">
      <c r="A112" s="144" t="s">
        <v>850</v>
      </c>
      <c r="B112" s="121" t="s">
        <v>715</v>
      </c>
      <c r="C112" s="123">
        <v>1500</v>
      </c>
      <c r="D112" s="123">
        <v>160</v>
      </c>
      <c r="E112" s="124">
        <v>400</v>
      </c>
      <c r="F112" s="124">
        <v>200</v>
      </c>
      <c r="G112" s="124"/>
      <c r="H112" s="124"/>
      <c r="I112" s="124"/>
      <c r="J112" s="124">
        <v>200</v>
      </c>
      <c r="K112" s="124"/>
      <c r="L112" s="124"/>
      <c r="M112" s="124"/>
      <c r="N112" s="119">
        <f t="shared" si="27"/>
        <v>200</v>
      </c>
      <c r="O112" s="119">
        <f t="shared" si="28"/>
        <v>1300</v>
      </c>
      <c r="P112" s="128">
        <f t="shared" si="30"/>
        <v>940</v>
      </c>
      <c r="Q112" s="112" t="s">
        <v>557</v>
      </c>
      <c r="R112" s="121">
        <v>97</v>
      </c>
    </row>
    <row r="113" spans="1:18" x14ac:dyDescent="0.2">
      <c r="A113" s="144" t="s">
        <v>851</v>
      </c>
      <c r="B113" s="121" t="s">
        <v>715</v>
      </c>
      <c r="C113" s="123">
        <v>1600</v>
      </c>
      <c r="D113" s="123">
        <v>160</v>
      </c>
      <c r="E113" s="124">
        <v>300</v>
      </c>
      <c r="F113" s="124">
        <v>200</v>
      </c>
      <c r="G113" s="124"/>
      <c r="H113" s="124"/>
      <c r="I113" s="124"/>
      <c r="J113" s="124"/>
      <c r="K113" s="124"/>
      <c r="L113" s="124"/>
      <c r="M113" s="124"/>
      <c r="N113" s="119">
        <f t="shared" si="27"/>
        <v>300</v>
      </c>
      <c r="O113" s="119">
        <f t="shared" si="28"/>
        <v>1400</v>
      </c>
      <c r="P113" s="128">
        <f t="shared" si="30"/>
        <v>1140</v>
      </c>
      <c r="Q113" s="112" t="s">
        <v>677</v>
      </c>
      <c r="R113" s="121">
        <v>98</v>
      </c>
    </row>
    <row r="114" spans="1:18" x14ac:dyDescent="0.2">
      <c r="A114" s="144" t="s">
        <v>852</v>
      </c>
      <c r="B114" s="121" t="s">
        <v>715</v>
      </c>
      <c r="C114" s="123">
        <v>1500</v>
      </c>
      <c r="D114" s="123">
        <v>120</v>
      </c>
      <c r="E114" s="124">
        <v>200</v>
      </c>
      <c r="F114" s="124">
        <v>200</v>
      </c>
      <c r="G114" s="124"/>
      <c r="H114" s="124"/>
      <c r="I114" s="124"/>
      <c r="J114" s="124"/>
      <c r="K114" s="124"/>
      <c r="L114" s="124"/>
      <c r="M114" s="124"/>
      <c r="N114" s="119">
        <f t="shared" si="27"/>
        <v>200</v>
      </c>
      <c r="O114" s="119">
        <f t="shared" si="28"/>
        <v>1300</v>
      </c>
      <c r="P114" s="128">
        <f t="shared" si="30"/>
        <v>1180</v>
      </c>
      <c r="Q114" s="112" t="s">
        <v>855</v>
      </c>
      <c r="R114" s="121">
        <v>99</v>
      </c>
    </row>
    <row r="115" spans="1:18" x14ac:dyDescent="0.2">
      <c r="A115" s="144" t="s">
        <v>853</v>
      </c>
      <c r="B115" s="121" t="s">
        <v>715</v>
      </c>
      <c r="C115" s="123">
        <v>1500</v>
      </c>
      <c r="D115" s="123">
        <v>120</v>
      </c>
      <c r="E115" s="124">
        <v>200</v>
      </c>
      <c r="F115" s="124">
        <v>200</v>
      </c>
      <c r="G115" s="124"/>
      <c r="H115" s="124"/>
      <c r="I115" s="124"/>
      <c r="J115" s="124"/>
      <c r="K115" s="124"/>
      <c r="L115" s="124"/>
      <c r="M115" s="124"/>
      <c r="N115" s="119">
        <f t="shared" si="27"/>
        <v>200</v>
      </c>
      <c r="O115" s="119">
        <f t="shared" si="28"/>
        <v>1300</v>
      </c>
      <c r="P115" s="128">
        <f t="shared" si="30"/>
        <v>1180</v>
      </c>
      <c r="Q115" s="112" t="s">
        <v>856</v>
      </c>
      <c r="R115" s="121">
        <v>100</v>
      </c>
    </row>
    <row r="116" spans="1:18" x14ac:dyDescent="0.2">
      <c r="A116" s="144" t="s">
        <v>854</v>
      </c>
      <c r="B116" s="121" t="s">
        <v>715</v>
      </c>
      <c r="C116" s="123">
        <v>1500</v>
      </c>
      <c r="D116" s="123">
        <v>120</v>
      </c>
      <c r="E116" s="124">
        <v>0</v>
      </c>
      <c r="F116" s="124">
        <v>200</v>
      </c>
      <c r="G116" s="124"/>
      <c r="H116" s="124"/>
      <c r="I116" s="124"/>
      <c r="J116" s="124"/>
      <c r="K116" s="124"/>
      <c r="L116" s="124"/>
      <c r="M116" s="124"/>
      <c r="N116" s="119">
        <f t="shared" si="27"/>
        <v>0</v>
      </c>
      <c r="O116" s="119">
        <f t="shared" si="28"/>
        <v>1300</v>
      </c>
      <c r="P116" s="128">
        <f t="shared" si="30"/>
        <v>1380</v>
      </c>
      <c r="Q116" s="112" t="s">
        <v>857</v>
      </c>
      <c r="R116" s="121">
        <v>101</v>
      </c>
    </row>
    <row r="117" spans="1:18" x14ac:dyDescent="0.2">
      <c r="A117" s="144" t="s">
        <v>858</v>
      </c>
      <c r="B117" s="121" t="s">
        <v>715</v>
      </c>
      <c r="C117" s="130">
        <v>1500</v>
      </c>
      <c r="D117" s="123">
        <v>120</v>
      </c>
      <c r="E117" s="124">
        <v>0</v>
      </c>
      <c r="F117" s="124">
        <v>200</v>
      </c>
      <c r="G117" s="124"/>
      <c r="H117" s="124"/>
      <c r="I117" s="124"/>
      <c r="J117" s="124"/>
      <c r="K117" s="124"/>
      <c r="L117" s="124"/>
      <c r="M117" s="124"/>
      <c r="N117" s="119">
        <f t="shared" si="27"/>
        <v>0</v>
      </c>
      <c r="O117" s="119">
        <f t="shared" si="28"/>
        <v>1300</v>
      </c>
      <c r="P117" s="128">
        <f t="shared" si="30"/>
        <v>1380</v>
      </c>
      <c r="Q117" s="112" t="s">
        <v>860</v>
      </c>
      <c r="R117" s="121">
        <v>102</v>
      </c>
    </row>
    <row r="118" spans="1:18" x14ac:dyDescent="0.2">
      <c r="A118" s="144" t="s">
        <v>859</v>
      </c>
      <c r="B118" s="121" t="s">
        <v>715</v>
      </c>
      <c r="C118" s="130">
        <v>1500</v>
      </c>
      <c r="D118" s="123">
        <v>120</v>
      </c>
      <c r="E118" s="124">
        <v>200</v>
      </c>
      <c r="F118" s="124">
        <v>200</v>
      </c>
      <c r="G118" s="124"/>
      <c r="H118" s="124"/>
      <c r="I118" s="124"/>
      <c r="J118" s="124"/>
      <c r="K118" s="124"/>
      <c r="L118" s="124"/>
      <c r="M118" s="124"/>
      <c r="N118" s="119">
        <f t="shared" si="27"/>
        <v>200</v>
      </c>
      <c r="O118" s="119">
        <f t="shared" si="28"/>
        <v>1300</v>
      </c>
      <c r="P118" s="128">
        <f t="shared" si="30"/>
        <v>1180</v>
      </c>
      <c r="Q118" s="112" t="s">
        <v>861</v>
      </c>
      <c r="R118" s="121">
        <v>103</v>
      </c>
    </row>
    <row r="119" spans="1:18" x14ac:dyDescent="0.2">
      <c r="A119" s="144" t="s">
        <v>862</v>
      </c>
      <c r="B119" s="145" t="s">
        <v>715</v>
      </c>
      <c r="C119" s="130">
        <v>1500</v>
      </c>
      <c r="D119" s="123">
        <v>160</v>
      </c>
      <c r="E119" s="124">
        <v>400</v>
      </c>
      <c r="F119" s="124">
        <v>200</v>
      </c>
      <c r="G119" s="124"/>
      <c r="H119" s="124"/>
      <c r="I119" s="124"/>
      <c r="J119" s="124">
        <v>200</v>
      </c>
      <c r="K119" s="124"/>
      <c r="L119" s="124"/>
      <c r="M119" s="124"/>
      <c r="N119" s="119">
        <f t="shared" ref="N119" si="31">E119-J119-K119-L119-M119</f>
        <v>200</v>
      </c>
      <c r="O119" s="119">
        <f t="shared" ref="O119" si="32">C119-F119-G119-H119-I119</f>
        <v>1300</v>
      </c>
      <c r="P119" s="128">
        <f t="shared" ref="P119" si="33">C119-D119-E119</f>
        <v>940</v>
      </c>
      <c r="Q119" s="112" t="s">
        <v>557</v>
      </c>
      <c r="R119" s="121">
        <v>104</v>
      </c>
    </row>
    <row r="120" spans="1:18" x14ac:dyDescent="0.2">
      <c r="A120" s="144" t="s">
        <v>863</v>
      </c>
      <c r="B120" s="145" t="s">
        <v>715</v>
      </c>
      <c r="C120" s="130">
        <v>1500</v>
      </c>
      <c r="D120" s="123">
        <v>160</v>
      </c>
      <c r="E120" s="124">
        <v>400</v>
      </c>
      <c r="F120" s="124">
        <v>400</v>
      </c>
      <c r="G120" s="124"/>
      <c r="H120" s="124"/>
      <c r="I120" s="124"/>
      <c r="J120" s="124">
        <v>200</v>
      </c>
      <c r="K120" s="124"/>
      <c r="L120" s="124"/>
      <c r="M120" s="124"/>
      <c r="N120" s="119">
        <f t="shared" si="27"/>
        <v>200</v>
      </c>
      <c r="O120" s="119">
        <f t="shared" si="28"/>
        <v>1100</v>
      </c>
      <c r="P120" s="128">
        <f t="shared" ref="P120:P134" si="34">C120-D120-E120</f>
        <v>940</v>
      </c>
      <c r="Q120" s="112" t="s">
        <v>557</v>
      </c>
      <c r="R120" s="121">
        <v>105</v>
      </c>
    </row>
    <row r="121" spans="1:18" ht="15" customHeight="1" x14ac:dyDescent="0.2">
      <c r="A121" s="144" t="s">
        <v>864</v>
      </c>
      <c r="B121" s="145" t="s">
        <v>715</v>
      </c>
      <c r="C121" s="130">
        <v>1500</v>
      </c>
      <c r="D121" s="123">
        <v>120</v>
      </c>
      <c r="E121" s="124">
        <v>500</v>
      </c>
      <c r="F121" s="124">
        <v>200</v>
      </c>
      <c r="G121" s="124"/>
      <c r="H121" s="124"/>
      <c r="I121" s="124"/>
      <c r="J121" s="124"/>
      <c r="K121" s="124"/>
      <c r="L121" s="124"/>
      <c r="M121" s="124"/>
      <c r="N121" s="119">
        <f t="shared" si="27"/>
        <v>500</v>
      </c>
      <c r="O121" s="119">
        <f t="shared" si="28"/>
        <v>1300</v>
      </c>
      <c r="P121" s="128">
        <f t="shared" si="34"/>
        <v>880</v>
      </c>
      <c r="Q121" s="112" t="s">
        <v>581</v>
      </c>
      <c r="R121" s="121">
        <v>106</v>
      </c>
    </row>
    <row r="122" spans="1:18" ht="15" customHeight="1" x14ac:dyDescent="0.2">
      <c r="A122" s="144" t="s">
        <v>866</v>
      </c>
      <c r="B122" s="145" t="s">
        <v>715</v>
      </c>
      <c r="C122" s="130">
        <v>1500</v>
      </c>
      <c r="D122" s="123">
        <v>160</v>
      </c>
      <c r="E122" s="124">
        <v>300</v>
      </c>
      <c r="F122" s="124">
        <v>200</v>
      </c>
      <c r="G122" s="124"/>
      <c r="H122" s="124"/>
      <c r="I122" s="124"/>
      <c r="J122" s="124">
        <v>100</v>
      </c>
      <c r="K122" s="124"/>
      <c r="L122" s="124"/>
      <c r="M122" s="124"/>
      <c r="N122" s="119">
        <f t="shared" ref="N122:N127" si="35">E122-J122-K122-L122-M122</f>
        <v>200</v>
      </c>
      <c r="O122" s="119">
        <f t="shared" ref="O122:O127" si="36">C122-F122-G122-H122-I122</f>
        <v>1300</v>
      </c>
      <c r="P122" s="128">
        <f t="shared" ref="P122:P127" si="37">C122-D122-E122</f>
        <v>1040</v>
      </c>
      <c r="Q122" s="112" t="s">
        <v>677</v>
      </c>
      <c r="R122" s="121">
        <v>107</v>
      </c>
    </row>
    <row r="123" spans="1:18" ht="15" customHeight="1" x14ac:dyDescent="0.2">
      <c r="A123" s="144" t="s">
        <v>867</v>
      </c>
      <c r="B123" s="145" t="s">
        <v>715</v>
      </c>
      <c r="C123" s="130">
        <v>1500</v>
      </c>
      <c r="D123" s="123">
        <v>160</v>
      </c>
      <c r="E123" s="124">
        <v>400</v>
      </c>
      <c r="F123" s="124">
        <v>200</v>
      </c>
      <c r="G123" s="124"/>
      <c r="H123" s="124"/>
      <c r="I123" s="124"/>
      <c r="J123" s="124">
        <v>100</v>
      </c>
      <c r="K123" s="124"/>
      <c r="L123" s="124"/>
      <c r="M123" s="124"/>
      <c r="N123" s="119">
        <f t="shared" si="35"/>
        <v>300</v>
      </c>
      <c r="O123" s="119">
        <f t="shared" si="36"/>
        <v>1300</v>
      </c>
      <c r="P123" s="128">
        <f t="shared" si="37"/>
        <v>940</v>
      </c>
      <c r="Q123" s="112" t="s">
        <v>557</v>
      </c>
      <c r="R123" s="121">
        <v>108</v>
      </c>
    </row>
    <row r="124" spans="1:18" ht="15" customHeight="1" x14ac:dyDescent="0.2">
      <c r="A124" s="129"/>
      <c r="B124" s="145"/>
      <c r="C124" s="130"/>
      <c r="D124" s="123"/>
      <c r="E124" s="124"/>
      <c r="F124" s="124"/>
      <c r="G124" s="124"/>
      <c r="H124" s="124"/>
      <c r="I124" s="124"/>
      <c r="J124" s="124"/>
      <c r="K124" s="124"/>
      <c r="L124" s="124"/>
      <c r="M124" s="124"/>
      <c r="N124" s="119">
        <f t="shared" si="35"/>
        <v>0</v>
      </c>
      <c r="O124" s="119">
        <f t="shared" si="36"/>
        <v>0</v>
      </c>
      <c r="P124" s="128">
        <f t="shared" si="37"/>
        <v>0</v>
      </c>
      <c r="Q124" s="112"/>
      <c r="R124" s="121"/>
    </row>
    <row r="125" spans="1:18" ht="15" customHeight="1" x14ac:dyDescent="0.2">
      <c r="A125" s="129"/>
      <c r="B125" s="145"/>
      <c r="C125" s="130"/>
      <c r="D125" s="123"/>
      <c r="E125" s="124"/>
      <c r="F125" s="124"/>
      <c r="G125" s="124"/>
      <c r="H125" s="124"/>
      <c r="I125" s="124"/>
      <c r="J125" s="124"/>
      <c r="K125" s="124"/>
      <c r="L125" s="124"/>
      <c r="M125" s="124"/>
      <c r="N125" s="119">
        <f t="shared" si="35"/>
        <v>0</v>
      </c>
      <c r="O125" s="119">
        <f t="shared" si="36"/>
        <v>0</v>
      </c>
      <c r="P125" s="128">
        <f t="shared" si="37"/>
        <v>0</v>
      </c>
      <c r="Q125" s="112"/>
      <c r="R125" s="121"/>
    </row>
    <row r="126" spans="1:18" ht="15" customHeight="1" x14ac:dyDescent="0.2">
      <c r="A126" s="129"/>
      <c r="B126" s="145"/>
      <c r="C126" s="130"/>
      <c r="D126" s="123"/>
      <c r="E126" s="124"/>
      <c r="F126" s="124"/>
      <c r="G126" s="124"/>
      <c r="H126" s="124"/>
      <c r="I126" s="124"/>
      <c r="J126" s="124"/>
      <c r="K126" s="124"/>
      <c r="L126" s="124"/>
      <c r="M126" s="124"/>
      <c r="N126" s="119">
        <f t="shared" si="35"/>
        <v>0</v>
      </c>
      <c r="O126" s="119">
        <f t="shared" si="36"/>
        <v>0</v>
      </c>
      <c r="P126" s="128">
        <f t="shared" si="37"/>
        <v>0</v>
      </c>
      <c r="Q126" s="112"/>
      <c r="R126" s="121"/>
    </row>
    <row r="127" spans="1:18" ht="15" customHeight="1" x14ac:dyDescent="0.2">
      <c r="A127" s="129"/>
      <c r="B127" s="145"/>
      <c r="C127" s="130"/>
      <c r="D127" s="123"/>
      <c r="E127" s="124"/>
      <c r="F127" s="124"/>
      <c r="G127" s="124"/>
      <c r="H127" s="124"/>
      <c r="I127" s="124"/>
      <c r="J127" s="124"/>
      <c r="K127" s="124"/>
      <c r="L127" s="124"/>
      <c r="M127" s="124"/>
      <c r="N127" s="119">
        <f t="shared" si="35"/>
        <v>0</v>
      </c>
      <c r="O127" s="119">
        <f t="shared" si="36"/>
        <v>0</v>
      </c>
      <c r="P127" s="128">
        <f t="shared" si="37"/>
        <v>0</v>
      </c>
      <c r="Q127" s="112"/>
      <c r="R127" s="121"/>
    </row>
    <row r="128" spans="1:18" x14ac:dyDescent="0.2">
      <c r="A128" s="129"/>
      <c r="B128" s="145"/>
      <c r="C128" s="130"/>
      <c r="D128" s="123"/>
      <c r="E128" s="124"/>
      <c r="F128" s="124"/>
      <c r="G128" s="124"/>
      <c r="H128" s="124"/>
      <c r="I128" s="124"/>
      <c r="J128" s="124"/>
      <c r="K128" s="124"/>
      <c r="L128" s="124"/>
      <c r="M128" s="124"/>
      <c r="N128" s="119">
        <f t="shared" si="27"/>
        <v>0</v>
      </c>
      <c r="O128" s="119">
        <f t="shared" si="28"/>
        <v>0</v>
      </c>
      <c r="P128" s="120">
        <f t="shared" si="34"/>
        <v>0</v>
      </c>
      <c r="Q128" s="112"/>
      <c r="R128" s="121"/>
    </row>
    <row r="129" spans="1:18" x14ac:dyDescent="0.2">
      <c r="A129" s="129"/>
      <c r="B129" s="145"/>
      <c r="C129" s="130"/>
      <c r="D129" s="123"/>
      <c r="E129" s="124"/>
      <c r="F129" s="124"/>
      <c r="G129" s="124"/>
      <c r="H129" s="124"/>
      <c r="I129" s="124"/>
      <c r="J129" s="124"/>
      <c r="K129" s="124"/>
      <c r="L129" s="124"/>
      <c r="M129" s="124"/>
      <c r="N129" s="119">
        <f t="shared" si="27"/>
        <v>0</v>
      </c>
      <c r="O129" s="119">
        <f t="shared" si="28"/>
        <v>0</v>
      </c>
      <c r="P129" s="120">
        <f t="shared" si="34"/>
        <v>0</v>
      </c>
      <c r="Q129" s="112"/>
      <c r="R129" s="121"/>
    </row>
    <row r="130" spans="1:18" x14ac:dyDescent="0.2">
      <c r="A130" s="129"/>
      <c r="B130" s="145"/>
      <c r="C130" s="130"/>
      <c r="D130" s="123"/>
      <c r="E130" s="124"/>
      <c r="F130" s="124"/>
      <c r="G130" s="124"/>
      <c r="H130" s="124"/>
      <c r="I130" s="124"/>
      <c r="J130" s="124"/>
      <c r="K130" s="124"/>
      <c r="L130" s="124"/>
      <c r="M130" s="124"/>
      <c r="N130" s="119">
        <f t="shared" si="27"/>
        <v>0</v>
      </c>
      <c r="O130" s="119">
        <f t="shared" si="28"/>
        <v>0</v>
      </c>
      <c r="P130" s="120">
        <f t="shared" si="34"/>
        <v>0</v>
      </c>
      <c r="Q130" s="112"/>
      <c r="R130" s="121"/>
    </row>
    <row r="131" spans="1:18" x14ac:dyDescent="0.2">
      <c r="A131" s="129"/>
      <c r="B131" s="145"/>
      <c r="C131" s="130"/>
      <c r="D131" s="123"/>
      <c r="E131" s="124"/>
      <c r="F131" s="124"/>
      <c r="G131" s="124"/>
      <c r="H131" s="124"/>
      <c r="I131" s="124"/>
      <c r="J131" s="124"/>
      <c r="K131" s="124"/>
      <c r="L131" s="124"/>
      <c r="M131" s="124"/>
      <c r="N131" s="119">
        <f t="shared" si="27"/>
        <v>0</v>
      </c>
      <c r="O131" s="119">
        <f t="shared" si="28"/>
        <v>0</v>
      </c>
      <c r="P131" s="120">
        <f t="shared" si="34"/>
        <v>0</v>
      </c>
      <c r="Q131" s="112"/>
      <c r="R131" s="121"/>
    </row>
    <row r="132" spans="1:18" x14ac:dyDescent="0.2">
      <c r="A132" s="129"/>
      <c r="B132" s="145"/>
      <c r="C132" s="130"/>
      <c r="D132" s="123"/>
      <c r="E132" s="124"/>
      <c r="F132" s="124"/>
      <c r="G132" s="124"/>
      <c r="H132" s="124"/>
      <c r="I132" s="124"/>
      <c r="J132" s="124"/>
      <c r="K132" s="124"/>
      <c r="L132" s="124"/>
      <c r="M132" s="124"/>
      <c r="N132" s="119">
        <f t="shared" si="27"/>
        <v>0</v>
      </c>
      <c r="O132" s="119">
        <f t="shared" si="28"/>
        <v>0</v>
      </c>
      <c r="P132" s="120">
        <f t="shared" si="34"/>
        <v>0</v>
      </c>
      <c r="Q132" s="112"/>
      <c r="R132" s="121"/>
    </row>
    <row r="133" spans="1:18" x14ac:dyDescent="0.2">
      <c r="A133" s="129"/>
      <c r="B133" s="145"/>
      <c r="C133" s="130"/>
      <c r="D133" s="123"/>
      <c r="E133" s="124"/>
      <c r="F133" s="124"/>
      <c r="G133" s="124"/>
      <c r="H133" s="124"/>
      <c r="I133" s="124"/>
      <c r="J133" s="124"/>
      <c r="K133" s="124"/>
      <c r="L133" s="124"/>
      <c r="M133" s="124"/>
      <c r="N133" s="119">
        <f t="shared" si="27"/>
        <v>0</v>
      </c>
      <c r="O133" s="119">
        <f t="shared" si="28"/>
        <v>0</v>
      </c>
      <c r="P133" s="120">
        <f t="shared" si="34"/>
        <v>0</v>
      </c>
      <c r="Q133" s="112"/>
      <c r="R133" s="121"/>
    </row>
    <row r="134" spans="1:18" x14ac:dyDescent="0.2">
      <c r="A134" s="129"/>
      <c r="B134" s="145"/>
      <c r="C134" s="130"/>
      <c r="D134" s="123"/>
      <c r="E134" s="124"/>
      <c r="F134" s="124"/>
      <c r="G134" s="124"/>
      <c r="H134" s="124"/>
      <c r="I134" s="124"/>
      <c r="J134" s="124"/>
      <c r="K134" s="124"/>
      <c r="L134" s="124"/>
      <c r="M134" s="124"/>
      <c r="N134" s="119">
        <f t="shared" si="27"/>
        <v>0</v>
      </c>
      <c r="O134" s="119">
        <f t="shared" si="28"/>
        <v>0</v>
      </c>
      <c r="P134" s="120">
        <f t="shared" si="34"/>
        <v>0</v>
      </c>
      <c r="Q134" s="112"/>
      <c r="R134" s="121"/>
    </row>
    <row r="135" spans="1:18" x14ac:dyDescent="0.2">
      <c r="A135" s="161"/>
      <c r="B135" s="154"/>
      <c r="C135" s="160">
        <f>SUM(C111:C134)</f>
        <v>19600</v>
      </c>
      <c r="D135" s="160">
        <f t="shared" ref="D135:P135" si="38">SUM(D111:D134)</f>
        <v>1840</v>
      </c>
      <c r="E135" s="160">
        <f t="shared" si="38"/>
        <v>3600</v>
      </c>
      <c r="F135" s="160">
        <f t="shared" si="38"/>
        <v>2700</v>
      </c>
      <c r="G135" s="160">
        <f t="shared" si="38"/>
        <v>0</v>
      </c>
      <c r="H135" s="160">
        <f t="shared" si="38"/>
        <v>0</v>
      </c>
      <c r="I135" s="160">
        <f t="shared" si="38"/>
        <v>0</v>
      </c>
      <c r="J135" s="160">
        <f t="shared" si="38"/>
        <v>800</v>
      </c>
      <c r="K135" s="160">
        <f t="shared" si="38"/>
        <v>0</v>
      </c>
      <c r="L135" s="160">
        <f t="shared" si="38"/>
        <v>0</v>
      </c>
      <c r="M135" s="160">
        <f t="shared" si="38"/>
        <v>0</v>
      </c>
      <c r="N135" s="160">
        <f t="shared" si="38"/>
        <v>2800</v>
      </c>
      <c r="O135" s="160">
        <f t="shared" si="38"/>
        <v>16900</v>
      </c>
      <c r="P135" s="160">
        <f t="shared" si="38"/>
        <v>14160</v>
      </c>
      <c r="Q135" s="153"/>
      <c r="R135" s="154"/>
    </row>
    <row r="136" spans="1:18" x14ac:dyDescent="0.2">
      <c r="A136" s="132" t="s">
        <v>598</v>
      </c>
      <c r="B136" s="121"/>
      <c r="C136" s="123"/>
      <c r="D136" s="123"/>
      <c r="E136" s="124"/>
      <c r="F136" s="124"/>
      <c r="G136" s="124"/>
      <c r="H136" s="124"/>
      <c r="I136" s="124"/>
      <c r="J136" s="124"/>
      <c r="K136" s="124"/>
      <c r="L136" s="124"/>
      <c r="M136" s="124"/>
      <c r="N136" s="119"/>
      <c r="O136" s="119"/>
      <c r="P136" s="120"/>
      <c r="Q136" s="112"/>
      <c r="R136" s="121"/>
    </row>
    <row r="137" spans="1:18" x14ac:dyDescent="0.2">
      <c r="A137" s="132"/>
      <c r="B137" s="121"/>
      <c r="C137" s="123"/>
      <c r="D137" s="123"/>
      <c r="E137" s="124"/>
      <c r="F137" s="124"/>
      <c r="G137" s="124"/>
      <c r="H137" s="124"/>
      <c r="I137" s="124"/>
      <c r="J137" s="124"/>
      <c r="K137" s="124"/>
      <c r="L137" s="124"/>
      <c r="M137" s="124"/>
      <c r="N137" s="119">
        <f t="shared" si="27"/>
        <v>0</v>
      </c>
      <c r="O137" s="119">
        <f t="shared" si="28"/>
        <v>0</v>
      </c>
      <c r="P137" s="120">
        <f>C137-D137-E137</f>
        <v>0</v>
      </c>
      <c r="Q137" s="112"/>
      <c r="R137" s="121"/>
    </row>
    <row r="138" spans="1:18" x14ac:dyDescent="0.2">
      <c r="A138" s="132"/>
      <c r="B138" s="121"/>
      <c r="C138" s="123"/>
      <c r="D138" s="123"/>
      <c r="E138" s="124"/>
      <c r="F138" s="124"/>
      <c r="G138" s="124"/>
      <c r="H138" s="124"/>
      <c r="I138" s="124"/>
      <c r="J138" s="124"/>
      <c r="K138" s="124"/>
      <c r="L138" s="124"/>
      <c r="M138" s="124"/>
      <c r="N138" s="119">
        <f t="shared" si="27"/>
        <v>0</v>
      </c>
      <c r="O138" s="119">
        <f t="shared" si="28"/>
        <v>0</v>
      </c>
      <c r="P138" s="120">
        <f>C138-D138-E138</f>
        <v>0</v>
      </c>
      <c r="Q138" s="112"/>
      <c r="R138" s="121"/>
    </row>
    <row r="139" spans="1:18" x14ac:dyDescent="0.2">
      <c r="A139" s="132"/>
      <c r="B139" s="121"/>
      <c r="C139" s="123"/>
      <c r="D139" s="123"/>
      <c r="E139" s="124"/>
      <c r="F139" s="124"/>
      <c r="G139" s="124"/>
      <c r="H139" s="124"/>
      <c r="I139" s="124"/>
      <c r="J139" s="124"/>
      <c r="K139" s="124"/>
      <c r="L139" s="124"/>
      <c r="M139" s="124"/>
      <c r="N139" s="119">
        <f t="shared" si="27"/>
        <v>0</v>
      </c>
      <c r="O139" s="119">
        <f t="shared" si="28"/>
        <v>0</v>
      </c>
      <c r="P139" s="120">
        <f>C139-D139-E139</f>
        <v>0</v>
      </c>
      <c r="Q139" s="112"/>
      <c r="R139" s="121"/>
    </row>
    <row r="140" spans="1:18" x14ac:dyDescent="0.2">
      <c r="A140" s="132"/>
      <c r="B140" s="121"/>
      <c r="C140" s="123"/>
      <c r="D140" s="123"/>
      <c r="E140" s="124"/>
      <c r="F140" s="124"/>
      <c r="G140" s="124"/>
      <c r="H140" s="124"/>
      <c r="I140" s="124"/>
      <c r="J140" s="124"/>
      <c r="K140" s="124"/>
      <c r="L140" s="124"/>
      <c r="M140" s="124"/>
      <c r="N140" s="119">
        <f t="shared" si="27"/>
        <v>0</v>
      </c>
      <c r="O140" s="119">
        <f t="shared" si="28"/>
        <v>0</v>
      </c>
      <c r="P140" s="120">
        <f>C140-D140-E140</f>
        <v>0</v>
      </c>
      <c r="Q140" s="112"/>
      <c r="R140" s="121"/>
    </row>
    <row r="141" spans="1:18" x14ac:dyDescent="0.2">
      <c r="A141" s="132"/>
      <c r="B141" s="121"/>
      <c r="C141" s="123"/>
      <c r="D141" s="123"/>
      <c r="E141" s="124"/>
      <c r="F141" s="124"/>
      <c r="G141" s="124"/>
      <c r="H141" s="124"/>
      <c r="I141" s="124"/>
      <c r="J141" s="124"/>
      <c r="K141" s="124"/>
      <c r="L141" s="124"/>
      <c r="M141" s="124"/>
      <c r="N141" s="119">
        <f t="shared" si="27"/>
        <v>0</v>
      </c>
      <c r="O141" s="119">
        <f t="shared" si="28"/>
        <v>0</v>
      </c>
      <c r="P141" s="120">
        <f>C141-D141-E141</f>
        <v>0</v>
      </c>
      <c r="Q141" s="112"/>
      <c r="R141" s="121"/>
    </row>
    <row r="142" spans="1:18" x14ac:dyDescent="0.2">
      <c r="A142" s="132"/>
      <c r="B142" s="121"/>
      <c r="C142" s="123"/>
      <c r="D142" s="123"/>
      <c r="E142" s="124"/>
      <c r="F142" s="124"/>
      <c r="G142" s="124"/>
      <c r="H142" s="124"/>
      <c r="I142" s="124"/>
      <c r="J142" s="124"/>
      <c r="K142" s="124"/>
      <c r="L142" s="124"/>
      <c r="M142" s="124"/>
      <c r="N142" s="119">
        <f t="shared" ref="N142:N146" si="39">E142-J142-K142-L142-M142</f>
        <v>0</v>
      </c>
      <c r="O142" s="119">
        <f t="shared" ref="O142:O146" si="40">C142-F142-G142-H142-I142</f>
        <v>0</v>
      </c>
      <c r="P142" s="120">
        <f t="shared" ref="P142:P146" si="41">C142-D142-E142</f>
        <v>0</v>
      </c>
      <c r="Q142" s="112"/>
      <c r="R142" s="121"/>
    </row>
    <row r="143" spans="1:18" x14ac:dyDescent="0.2">
      <c r="A143" s="132"/>
      <c r="B143" s="121"/>
      <c r="C143" s="123"/>
      <c r="D143" s="123"/>
      <c r="E143" s="124"/>
      <c r="F143" s="124"/>
      <c r="G143" s="124"/>
      <c r="H143" s="124"/>
      <c r="I143" s="124"/>
      <c r="J143" s="124"/>
      <c r="K143" s="124"/>
      <c r="L143" s="124"/>
      <c r="M143" s="124"/>
      <c r="N143" s="119">
        <f t="shared" si="39"/>
        <v>0</v>
      </c>
      <c r="O143" s="119">
        <f t="shared" si="40"/>
        <v>0</v>
      </c>
      <c r="P143" s="120">
        <f t="shared" si="41"/>
        <v>0</v>
      </c>
      <c r="Q143" s="112"/>
      <c r="R143" s="121"/>
    </row>
    <row r="144" spans="1:18" x14ac:dyDescent="0.2">
      <c r="A144" s="132"/>
      <c r="B144" s="121"/>
      <c r="C144" s="123"/>
      <c r="D144" s="123"/>
      <c r="E144" s="124"/>
      <c r="F144" s="124"/>
      <c r="G144" s="124"/>
      <c r="H144" s="124"/>
      <c r="I144" s="124"/>
      <c r="J144" s="124"/>
      <c r="K144" s="124"/>
      <c r="L144" s="124"/>
      <c r="M144" s="124"/>
      <c r="N144" s="119">
        <f t="shared" si="39"/>
        <v>0</v>
      </c>
      <c r="O144" s="119">
        <f t="shared" si="40"/>
        <v>0</v>
      </c>
      <c r="P144" s="120">
        <f t="shared" si="41"/>
        <v>0</v>
      </c>
      <c r="Q144" s="112"/>
      <c r="R144" s="121"/>
    </row>
    <row r="145" spans="1:18" x14ac:dyDescent="0.2">
      <c r="A145" s="132"/>
      <c r="B145" s="121"/>
      <c r="C145" s="123"/>
      <c r="D145" s="123"/>
      <c r="E145" s="124"/>
      <c r="F145" s="124"/>
      <c r="G145" s="124"/>
      <c r="H145" s="124"/>
      <c r="I145" s="124"/>
      <c r="J145" s="124"/>
      <c r="K145" s="124"/>
      <c r="L145" s="124"/>
      <c r="M145" s="124"/>
      <c r="N145" s="119">
        <f t="shared" si="39"/>
        <v>0</v>
      </c>
      <c r="O145" s="119">
        <f t="shared" si="40"/>
        <v>0</v>
      </c>
      <c r="P145" s="120">
        <f t="shared" si="41"/>
        <v>0</v>
      </c>
      <c r="Q145" s="112"/>
      <c r="R145" s="121"/>
    </row>
    <row r="146" spans="1:18" x14ac:dyDescent="0.2">
      <c r="A146" s="132"/>
      <c r="B146" s="121"/>
      <c r="C146" s="123"/>
      <c r="D146" s="123"/>
      <c r="E146" s="124"/>
      <c r="F146" s="124"/>
      <c r="G146" s="124"/>
      <c r="H146" s="124"/>
      <c r="I146" s="124"/>
      <c r="J146" s="124"/>
      <c r="K146" s="124"/>
      <c r="L146" s="124"/>
      <c r="M146" s="124"/>
      <c r="N146" s="119">
        <f t="shared" si="39"/>
        <v>0</v>
      </c>
      <c r="O146" s="119">
        <f t="shared" si="40"/>
        <v>0</v>
      </c>
      <c r="P146" s="120">
        <f t="shared" si="41"/>
        <v>0</v>
      </c>
      <c r="Q146" s="112"/>
      <c r="R146" s="121"/>
    </row>
    <row r="147" spans="1:18" x14ac:dyDescent="0.2">
      <c r="A147" s="132"/>
      <c r="B147" s="121"/>
      <c r="C147" s="123"/>
      <c r="D147" s="123"/>
      <c r="E147" s="124"/>
      <c r="F147" s="124"/>
      <c r="G147" s="124"/>
      <c r="H147" s="124"/>
      <c r="I147" s="124"/>
      <c r="J147" s="124"/>
      <c r="K147" s="124"/>
      <c r="L147" s="124"/>
      <c r="M147" s="124"/>
      <c r="N147" s="119">
        <f t="shared" si="27"/>
        <v>0</v>
      </c>
      <c r="O147" s="119">
        <f t="shared" si="28"/>
        <v>0</v>
      </c>
      <c r="P147" s="120">
        <f t="shared" ref="P147:P154" si="42">C147-D147-E147</f>
        <v>0</v>
      </c>
      <c r="Q147" s="112"/>
      <c r="R147" s="121"/>
    </row>
    <row r="148" spans="1:18" x14ac:dyDescent="0.2">
      <c r="A148" s="132"/>
      <c r="B148" s="121"/>
      <c r="C148" s="123"/>
      <c r="D148" s="123"/>
      <c r="E148" s="124"/>
      <c r="F148" s="124"/>
      <c r="G148" s="124"/>
      <c r="H148" s="124"/>
      <c r="I148" s="124"/>
      <c r="J148" s="124"/>
      <c r="K148" s="124"/>
      <c r="L148" s="124"/>
      <c r="M148" s="124"/>
      <c r="N148" s="119">
        <f t="shared" si="27"/>
        <v>0</v>
      </c>
      <c r="O148" s="119">
        <f t="shared" si="28"/>
        <v>0</v>
      </c>
      <c r="P148" s="120">
        <f t="shared" si="42"/>
        <v>0</v>
      </c>
      <c r="Q148" s="112"/>
      <c r="R148" s="121"/>
    </row>
    <row r="149" spans="1:18" x14ac:dyDescent="0.2">
      <c r="A149" s="132"/>
      <c r="B149" s="121"/>
      <c r="C149" s="123"/>
      <c r="D149" s="123"/>
      <c r="E149" s="124"/>
      <c r="F149" s="124"/>
      <c r="G149" s="124"/>
      <c r="H149" s="124"/>
      <c r="I149" s="124"/>
      <c r="J149" s="124"/>
      <c r="K149" s="124"/>
      <c r="L149" s="124"/>
      <c r="M149" s="124"/>
      <c r="N149" s="119">
        <f t="shared" si="27"/>
        <v>0</v>
      </c>
      <c r="O149" s="119">
        <f t="shared" si="28"/>
        <v>0</v>
      </c>
      <c r="P149" s="120">
        <f t="shared" si="42"/>
        <v>0</v>
      </c>
      <c r="Q149" s="112"/>
      <c r="R149" s="121"/>
    </row>
    <row r="150" spans="1:18" x14ac:dyDescent="0.2">
      <c r="A150" s="129"/>
      <c r="B150" s="145"/>
      <c r="C150" s="130"/>
      <c r="D150" s="123"/>
      <c r="E150" s="124"/>
      <c r="F150" s="124"/>
      <c r="G150" s="124"/>
      <c r="H150" s="124"/>
      <c r="I150" s="124"/>
      <c r="J150" s="124"/>
      <c r="K150" s="124"/>
      <c r="L150" s="124"/>
      <c r="M150" s="124"/>
      <c r="N150" s="119">
        <f t="shared" si="27"/>
        <v>0</v>
      </c>
      <c r="O150" s="119">
        <f t="shared" si="28"/>
        <v>0</v>
      </c>
      <c r="P150" s="120">
        <f t="shared" si="42"/>
        <v>0</v>
      </c>
      <c r="Q150" s="112"/>
      <c r="R150" s="121"/>
    </row>
    <row r="151" spans="1:18" x14ac:dyDescent="0.2">
      <c r="A151" s="117"/>
      <c r="B151" s="168"/>
      <c r="C151" s="133"/>
      <c r="D151" s="123"/>
      <c r="E151" s="124"/>
      <c r="F151" s="124"/>
      <c r="G151" s="124"/>
      <c r="H151" s="124"/>
      <c r="I151" s="124"/>
      <c r="J151" s="124"/>
      <c r="K151" s="124"/>
      <c r="L151" s="124"/>
      <c r="M151" s="124"/>
      <c r="N151" s="119">
        <f t="shared" si="27"/>
        <v>0</v>
      </c>
      <c r="O151" s="119">
        <f t="shared" si="28"/>
        <v>0</v>
      </c>
      <c r="P151" s="120">
        <f t="shared" si="42"/>
        <v>0</v>
      </c>
      <c r="Q151" s="112"/>
      <c r="R151" s="121"/>
    </row>
    <row r="152" spans="1:18" x14ac:dyDescent="0.2">
      <c r="A152" s="134"/>
      <c r="B152" s="169"/>
      <c r="C152" s="123"/>
      <c r="D152" s="123"/>
      <c r="E152" s="124"/>
      <c r="F152" s="124"/>
      <c r="G152" s="124"/>
      <c r="H152" s="124"/>
      <c r="I152" s="124"/>
      <c r="J152" s="124"/>
      <c r="K152" s="124"/>
      <c r="L152" s="124"/>
      <c r="M152" s="124"/>
      <c r="N152" s="119">
        <f t="shared" si="27"/>
        <v>0</v>
      </c>
      <c r="O152" s="119">
        <f t="shared" si="28"/>
        <v>0</v>
      </c>
      <c r="P152" s="120">
        <f t="shared" si="42"/>
        <v>0</v>
      </c>
      <c r="Q152" s="112"/>
      <c r="R152" s="121"/>
    </row>
    <row r="153" spans="1:18" x14ac:dyDescent="0.2">
      <c r="A153" s="117"/>
      <c r="B153" s="168"/>
      <c r="C153" s="133"/>
      <c r="D153" s="123"/>
      <c r="E153" s="124"/>
      <c r="F153" s="124"/>
      <c r="G153" s="124"/>
      <c r="H153" s="124"/>
      <c r="I153" s="124"/>
      <c r="J153" s="124"/>
      <c r="K153" s="124"/>
      <c r="L153" s="124"/>
      <c r="M153" s="124"/>
      <c r="N153" s="119">
        <f t="shared" si="27"/>
        <v>0</v>
      </c>
      <c r="O153" s="119">
        <f t="shared" si="28"/>
        <v>0</v>
      </c>
      <c r="P153" s="120">
        <f t="shared" si="42"/>
        <v>0</v>
      </c>
      <c r="Q153" s="112"/>
      <c r="R153" s="121"/>
    </row>
    <row r="154" spans="1:18" x14ac:dyDescent="0.2">
      <c r="A154" s="117"/>
      <c r="B154" s="168"/>
      <c r="C154" s="133"/>
      <c r="D154" s="123"/>
      <c r="E154" s="124"/>
      <c r="F154" s="124"/>
      <c r="G154" s="124"/>
      <c r="H154" s="124"/>
      <c r="I154" s="124"/>
      <c r="J154" s="124"/>
      <c r="K154" s="124"/>
      <c r="L154" s="124"/>
      <c r="M154" s="124"/>
      <c r="N154" s="119">
        <f t="shared" si="27"/>
        <v>0</v>
      </c>
      <c r="O154" s="119">
        <f t="shared" si="28"/>
        <v>0</v>
      </c>
      <c r="P154" s="120">
        <f t="shared" si="42"/>
        <v>0</v>
      </c>
      <c r="Q154" s="112"/>
      <c r="R154" s="121"/>
    </row>
    <row r="155" spans="1:18" x14ac:dyDescent="0.2">
      <c r="A155" s="161"/>
      <c r="B155" s="154"/>
      <c r="C155" s="160">
        <f>SUM(C137:C154)</f>
        <v>0</v>
      </c>
      <c r="D155" s="160">
        <f t="shared" ref="D155:P155" si="43">SUM(D137:D154)</f>
        <v>0</v>
      </c>
      <c r="E155" s="160">
        <f t="shared" si="43"/>
        <v>0</v>
      </c>
      <c r="F155" s="160">
        <f t="shared" si="43"/>
        <v>0</v>
      </c>
      <c r="G155" s="160">
        <f t="shared" si="43"/>
        <v>0</v>
      </c>
      <c r="H155" s="160">
        <f t="shared" si="43"/>
        <v>0</v>
      </c>
      <c r="I155" s="160">
        <f t="shared" si="43"/>
        <v>0</v>
      </c>
      <c r="J155" s="160">
        <f t="shared" si="43"/>
        <v>0</v>
      </c>
      <c r="K155" s="160">
        <f t="shared" si="43"/>
        <v>0</v>
      </c>
      <c r="L155" s="160">
        <f t="shared" si="43"/>
        <v>0</v>
      </c>
      <c r="M155" s="160">
        <f t="shared" si="43"/>
        <v>0</v>
      </c>
      <c r="N155" s="160">
        <f t="shared" si="43"/>
        <v>0</v>
      </c>
      <c r="O155" s="160">
        <f t="shared" si="43"/>
        <v>0</v>
      </c>
      <c r="P155" s="160">
        <f t="shared" si="43"/>
        <v>0</v>
      </c>
      <c r="Q155" s="153"/>
      <c r="R155" s="154"/>
    </row>
    <row r="156" spans="1:18" x14ac:dyDescent="0.2">
      <c r="A156" s="132" t="s">
        <v>609</v>
      </c>
      <c r="B156" s="121"/>
      <c r="C156" s="123"/>
      <c r="D156" s="123"/>
      <c r="E156" s="124"/>
      <c r="F156" s="124"/>
      <c r="G156" s="124"/>
      <c r="H156" s="124"/>
      <c r="I156" s="124"/>
      <c r="J156" s="124"/>
      <c r="K156" s="124"/>
      <c r="L156" s="124"/>
      <c r="M156" s="124"/>
      <c r="N156" s="119"/>
      <c r="O156" s="119"/>
      <c r="P156" s="120"/>
      <c r="Q156" s="112"/>
      <c r="R156" s="121"/>
    </row>
    <row r="157" spans="1:18" x14ac:dyDescent="0.2">
      <c r="A157" s="132"/>
      <c r="B157" s="121"/>
      <c r="C157" s="123"/>
      <c r="D157" s="123"/>
      <c r="E157" s="124"/>
      <c r="F157" s="124"/>
      <c r="G157" s="124"/>
      <c r="H157" s="124"/>
      <c r="I157" s="124"/>
      <c r="J157" s="124"/>
      <c r="K157" s="124"/>
      <c r="L157" s="124"/>
      <c r="M157" s="124"/>
      <c r="N157" s="119">
        <f t="shared" si="27"/>
        <v>0</v>
      </c>
      <c r="O157" s="119">
        <f t="shared" si="28"/>
        <v>0</v>
      </c>
      <c r="P157" s="120">
        <f t="shared" ref="P157:P163" si="44">C157-D157-E157</f>
        <v>0</v>
      </c>
      <c r="Q157" s="112"/>
      <c r="R157" s="121"/>
    </row>
    <row r="158" spans="1:18" x14ac:dyDescent="0.2">
      <c r="A158" s="132"/>
      <c r="B158" s="121"/>
      <c r="C158" s="123"/>
      <c r="D158" s="123"/>
      <c r="E158" s="124"/>
      <c r="F158" s="124"/>
      <c r="G158" s="124"/>
      <c r="H158" s="124"/>
      <c r="I158" s="124"/>
      <c r="J158" s="124"/>
      <c r="K158" s="124"/>
      <c r="L158" s="124"/>
      <c r="M158" s="124"/>
      <c r="N158" s="119">
        <f t="shared" si="27"/>
        <v>0</v>
      </c>
      <c r="O158" s="119">
        <f t="shared" si="28"/>
        <v>0</v>
      </c>
      <c r="P158" s="120">
        <f t="shared" si="44"/>
        <v>0</v>
      </c>
      <c r="Q158" s="112"/>
      <c r="R158" s="121"/>
    </row>
    <row r="159" spans="1:18" x14ac:dyDescent="0.2">
      <c r="A159" s="132"/>
      <c r="B159" s="121"/>
      <c r="C159" s="123"/>
      <c r="D159" s="123"/>
      <c r="E159" s="124"/>
      <c r="F159" s="124"/>
      <c r="G159" s="124"/>
      <c r="H159" s="124"/>
      <c r="I159" s="124"/>
      <c r="J159" s="124"/>
      <c r="K159" s="124"/>
      <c r="L159" s="124"/>
      <c r="M159" s="124"/>
      <c r="N159" s="119">
        <f t="shared" si="27"/>
        <v>0</v>
      </c>
      <c r="O159" s="119">
        <f t="shared" si="28"/>
        <v>0</v>
      </c>
      <c r="P159" s="120">
        <f t="shared" si="44"/>
        <v>0</v>
      </c>
      <c r="Q159" s="112"/>
      <c r="R159" s="121"/>
    </row>
    <row r="160" spans="1:18" x14ac:dyDescent="0.2">
      <c r="A160" s="132"/>
      <c r="B160" s="121"/>
      <c r="C160" s="123"/>
      <c r="D160" s="123"/>
      <c r="E160" s="124"/>
      <c r="F160" s="124"/>
      <c r="G160" s="124"/>
      <c r="H160" s="124"/>
      <c r="I160" s="124"/>
      <c r="J160" s="124"/>
      <c r="K160" s="124"/>
      <c r="L160" s="124"/>
      <c r="M160" s="124"/>
      <c r="N160" s="119">
        <f t="shared" si="27"/>
        <v>0</v>
      </c>
      <c r="O160" s="119">
        <f t="shared" si="28"/>
        <v>0</v>
      </c>
      <c r="P160" s="120">
        <f t="shared" si="44"/>
        <v>0</v>
      </c>
      <c r="Q160" s="112"/>
      <c r="R160" s="121"/>
    </row>
    <row r="161" spans="1:18" x14ac:dyDescent="0.2">
      <c r="A161" s="132"/>
      <c r="B161" s="121"/>
      <c r="C161" s="123"/>
      <c r="D161" s="123"/>
      <c r="E161" s="124"/>
      <c r="F161" s="124"/>
      <c r="G161" s="124"/>
      <c r="H161" s="124"/>
      <c r="I161" s="124"/>
      <c r="J161" s="124"/>
      <c r="K161" s="124"/>
      <c r="L161" s="124"/>
      <c r="M161" s="124"/>
      <c r="N161" s="119">
        <f t="shared" si="27"/>
        <v>0</v>
      </c>
      <c r="O161" s="119">
        <f t="shared" si="28"/>
        <v>0</v>
      </c>
      <c r="P161" s="120">
        <f t="shared" si="44"/>
        <v>0</v>
      </c>
      <c r="Q161" s="112"/>
      <c r="R161" s="121"/>
    </row>
    <row r="162" spans="1:18" x14ac:dyDescent="0.2">
      <c r="A162" s="132"/>
      <c r="B162" s="121"/>
      <c r="C162" s="123"/>
      <c r="D162" s="123"/>
      <c r="E162" s="124"/>
      <c r="F162" s="124"/>
      <c r="G162" s="124"/>
      <c r="H162" s="124"/>
      <c r="I162" s="124"/>
      <c r="J162" s="124"/>
      <c r="K162" s="124"/>
      <c r="L162" s="124"/>
      <c r="M162" s="124"/>
      <c r="N162" s="119">
        <f t="shared" si="27"/>
        <v>0</v>
      </c>
      <c r="O162" s="119">
        <f t="shared" si="28"/>
        <v>0</v>
      </c>
      <c r="P162" s="120">
        <f t="shared" si="44"/>
        <v>0</v>
      </c>
      <c r="Q162" s="112"/>
      <c r="R162" s="121"/>
    </row>
    <row r="163" spans="1:18" x14ac:dyDescent="0.2">
      <c r="A163" s="117"/>
      <c r="B163" s="168"/>
      <c r="C163" s="133"/>
      <c r="D163" s="123"/>
      <c r="E163" s="124"/>
      <c r="F163" s="124"/>
      <c r="G163" s="124"/>
      <c r="H163" s="124"/>
      <c r="I163" s="124"/>
      <c r="J163" s="124"/>
      <c r="K163" s="124"/>
      <c r="L163" s="124"/>
      <c r="M163" s="124"/>
      <c r="N163" s="119">
        <f t="shared" si="27"/>
        <v>0</v>
      </c>
      <c r="O163" s="119">
        <f t="shared" si="28"/>
        <v>0</v>
      </c>
      <c r="P163" s="120">
        <f t="shared" si="44"/>
        <v>0</v>
      </c>
      <c r="Q163" s="112"/>
      <c r="R163" s="121"/>
    </row>
    <row r="164" spans="1:18" x14ac:dyDescent="0.2">
      <c r="A164" s="117"/>
      <c r="B164" s="168"/>
      <c r="C164" s="133"/>
      <c r="D164" s="123"/>
      <c r="E164" s="124"/>
      <c r="F164" s="124"/>
      <c r="G164" s="124"/>
      <c r="H164" s="124"/>
      <c r="I164" s="124"/>
      <c r="J164" s="124"/>
      <c r="K164" s="124"/>
      <c r="L164" s="124"/>
      <c r="M164" s="124"/>
      <c r="N164" s="119">
        <f t="shared" ref="N164:N168" si="45">E164-J164-K164-L164-M164</f>
        <v>0</v>
      </c>
      <c r="O164" s="119">
        <f t="shared" ref="O164:O168" si="46">C164-F164-G164-H164-I164</f>
        <v>0</v>
      </c>
      <c r="P164" s="120">
        <f t="shared" ref="P164:P168" si="47">C164-D164-E164</f>
        <v>0</v>
      </c>
      <c r="Q164" s="112"/>
      <c r="R164" s="121"/>
    </row>
    <row r="165" spans="1:18" x14ac:dyDescent="0.2">
      <c r="A165" s="117"/>
      <c r="B165" s="168"/>
      <c r="C165" s="133"/>
      <c r="D165" s="123"/>
      <c r="E165" s="124"/>
      <c r="F165" s="124"/>
      <c r="G165" s="124"/>
      <c r="H165" s="124"/>
      <c r="I165" s="124"/>
      <c r="J165" s="124"/>
      <c r="K165" s="124"/>
      <c r="L165" s="124"/>
      <c r="M165" s="124"/>
      <c r="N165" s="119">
        <f t="shared" si="45"/>
        <v>0</v>
      </c>
      <c r="O165" s="119">
        <f t="shared" si="46"/>
        <v>0</v>
      </c>
      <c r="P165" s="120">
        <f t="shared" si="47"/>
        <v>0</v>
      </c>
      <c r="Q165" s="112"/>
      <c r="R165" s="121"/>
    </row>
    <row r="166" spans="1:18" x14ac:dyDescent="0.2">
      <c r="A166" s="117"/>
      <c r="B166" s="168"/>
      <c r="C166" s="133"/>
      <c r="D166" s="123"/>
      <c r="E166" s="124"/>
      <c r="F166" s="124"/>
      <c r="G166" s="124"/>
      <c r="H166" s="124"/>
      <c r="I166" s="124"/>
      <c r="J166" s="124"/>
      <c r="K166" s="124"/>
      <c r="L166" s="124"/>
      <c r="M166" s="124"/>
      <c r="N166" s="119">
        <f t="shared" si="45"/>
        <v>0</v>
      </c>
      <c r="O166" s="119">
        <f t="shared" si="46"/>
        <v>0</v>
      </c>
      <c r="P166" s="120">
        <f t="shared" si="47"/>
        <v>0</v>
      </c>
      <c r="Q166" s="112"/>
      <c r="R166" s="121"/>
    </row>
    <row r="167" spans="1:18" x14ac:dyDescent="0.2">
      <c r="A167" s="117"/>
      <c r="B167" s="168"/>
      <c r="C167" s="133"/>
      <c r="D167" s="123"/>
      <c r="E167" s="124"/>
      <c r="F167" s="124"/>
      <c r="G167" s="124"/>
      <c r="H167" s="124"/>
      <c r="I167" s="124"/>
      <c r="J167" s="124"/>
      <c r="K167" s="124"/>
      <c r="L167" s="124"/>
      <c r="M167" s="124"/>
      <c r="N167" s="119">
        <f t="shared" si="45"/>
        <v>0</v>
      </c>
      <c r="O167" s="119">
        <f t="shared" si="46"/>
        <v>0</v>
      </c>
      <c r="P167" s="120">
        <f t="shared" si="47"/>
        <v>0</v>
      </c>
      <c r="Q167" s="112"/>
      <c r="R167" s="121"/>
    </row>
    <row r="168" spans="1:18" x14ac:dyDescent="0.2">
      <c r="A168" s="117"/>
      <c r="B168" s="168"/>
      <c r="C168" s="133"/>
      <c r="D168" s="123"/>
      <c r="E168" s="124"/>
      <c r="F168" s="124"/>
      <c r="G168" s="124"/>
      <c r="H168" s="124"/>
      <c r="I168" s="124"/>
      <c r="J168" s="124"/>
      <c r="K168" s="124"/>
      <c r="L168" s="124"/>
      <c r="M168" s="124"/>
      <c r="N168" s="119">
        <f t="shared" si="45"/>
        <v>0</v>
      </c>
      <c r="O168" s="119">
        <f t="shared" si="46"/>
        <v>0</v>
      </c>
      <c r="P168" s="120">
        <f t="shared" si="47"/>
        <v>0</v>
      </c>
      <c r="Q168" s="112"/>
      <c r="R168" s="121"/>
    </row>
    <row r="169" spans="1:18" x14ac:dyDescent="0.2">
      <c r="A169" s="117"/>
      <c r="B169" s="168"/>
      <c r="C169" s="133"/>
      <c r="D169" s="123"/>
      <c r="E169" s="124"/>
      <c r="F169" s="124"/>
      <c r="G169" s="124"/>
      <c r="H169" s="124"/>
      <c r="I169" s="124"/>
      <c r="J169" s="124"/>
      <c r="K169" s="124"/>
      <c r="L169" s="124"/>
      <c r="M169" s="124"/>
      <c r="N169" s="119">
        <f t="shared" si="27"/>
        <v>0</v>
      </c>
      <c r="O169" s="119">
        <f t="shared" si="28"/>
        <v>0</v>
      </c>
      <c r="P169" s="120">
        <f t="shared" ref="P169:P175" si="48">C169-D169-E169</f>
        <v>0</v>
      </c>
      <c r="Q169" s="112"/>
      <c r="R169" s="121"/>
    </row>
    <row r="170" spans="1:18" x14ac:dyDescent="0.2">
      <c r="A170" s="117"/>
      <c r="B170" s="168"/>
      <c r="C170" s="133"/>
      <c r="D170" s="123"/>
      <c r="E170" s="124"/>
      <c r="F170" s="124"/>
      <c r="G170" s="124"/>
      <c r="H170" s="124"/>
      <c r="I170" s="124"/>
      <c r="J170" s="124"/>
      <c r="K170" s="124"/>
      <c r="L170" s="124"/>
      <c r="M170" s="124"/>
      <c r="N170" s="119">
        <f t="shared" si="27"/>
        <v>0</v>
      </c>
      <c r="O170" s="119">
        <f t="shared" si="28"/>
        <v>0</v>
      </c>
      <c r="P170" s="120">
        <f t="shared" si="48"/>
        <v>0</v>
      </c>
      <c r="Q170" s="112"/>
      <c r="R170" s="121"/>
    </row>
    <row r="171" spans="1:18" x14ac:dyDescent="0.2">
      <c r="A171" s="117"/>
      <c r="B171" s="168"/>
      <c r="C171" s="133"/>
      <c r="D171" s="123"/>
      <c r="E171" s="124"/>
      <c r="F171" s="124"/>
      <c r="G171" s="124"/>
      <c r="H171" s="124"/>
      <c r="I171" s="124"/>
      <c r="J171" s="124"/>
      <c r="K171" s="124"/>
      <c r="L171" s="124"/>
      <c r="M171" s="124"/>
      <c r="N171" s="119">
        <f t="shared" si="27"/>
        <v>0</v>
      </c>
      <c r="O171" s="119">
        <f t="shared" si="28"/>
        <v>0</v>
      </c>
      <c r="P171" s="120">
        <f t="shared" si="48"/>
        <v>0</v>
      </c>
      <c r="Q171" s="112"/>
      <c r="R171" s="121"/>
    </row>
    <row r="172" spans="1:18" x14ac:dyDescent="0.2">
      <c r="A172" s="117"/>
      <c r="B172" s="168"/>
      <c r="C172" s="133"/>
      <c r="D172" s="123"/>
      <c r="E172" s="124"/>
      <c r="F172" s="124"/>
      <c r="G172" s="124"/>
      <c r="H172" s="124"/>
      <c r="I172" s="124"/>
      <c r="J172" s="124"/>
      <c r="K172" s="124"/>
      <c r="L172" s="124"/>
      <c r="M172" s="124"/>
      <c r="N172" s="119">
        <f t="shared" si="27"/>
        <v>0</v>
      </c>
      <c r="O172" s="119">
        <f t="shared" si="28"/>
        <v>0</v>
      </c>
      <c r="P172" s="120">
        <f t="shared" si="48"/>
        <v>0</v>
      </c>
      <c r="Q172" s="112"/>
      <c r="R172" s="121"/>
    </row>
    <row r="173" spans="1:18" x14ac:dyDescent="0.2">
      <c r="A173" s="117"/>
      <c r="B173" s="168"/>
      <c r="C173" s="133"/>
      <c r="D173" s="123"/>
      <c r="E173" s="124"/>
      <c r="F173" s="124"/>
      <c r="G173" s="124"/>
      <c r="H173" s="124"/>
      <c r="I173" s="124"/>
      <c r="J173" s="124"/>
      <c r="K173" s="124"/>
      <c r="L173" s="124"/>
      <c r="M173" s="124"/>
      <c r="N173" s="119">
        <f t="shared" si="27"/>
        <v>0</v>
      </c>
      <c r="O173" s="119">
        <f t="shared" si="28"/>
        <v>0</v>
      </c>
      <c r="P173" s="120">
        <f t="shared" si="48"/>
        <v>0</v>
      </c>
      <c r="Q173" s="112"/>
      <c r="R173" s="121"/>
    </row>
    <row r="174" spans="1:18" x14ac:dyDescent="0.2">
      <c r="A174" s="117"/>
      <c r="B174" s="168"/>
      <c r="C174" s="133"/>
      <c r="D174" s="123"/>
      <c r="E174" s="124"/>
      <c r="F174" s="124"/>
      <c r="G174" s="124"/>
      <c r="H174" s="124"/>
      <c r="I174" s="124"/>
      <c r="J174" s="124"/>
      <c r="K174" s="124"/>
      <c r="L174" s="124"/>
      <c r="M174" s="124"/>
      <c r="N174" s="119">
        <f t="shared" si="27"/>
        <v>0</v>
      </c>
      <c r="O174" s="119">
        <f t="shared" si="28"/>
        <v>0</v>
      </c>
      <c r="P174" s="120">
        <f t="shared" si="48"/>
        <v>0</v>
      </c>
      <c r="Q174" s="112"/>
      <c r="R174" s="121"/>
    </row>
    <row r="175" spans="1:18" x14ac:dyDescent="0.2">
      <c r="A175" s="117"/>
      <c r="B175" s="168"/>
      <c r="C175" s="133"/>
      <c r="D175" s="123"/>
      <c r="E175" s="124"/>
      <c r="F175" s="124"/>
      <c r="G175" s="124"/>
      <c r="H175" s="124"/>
      <c r="I175" s="124"/>
      <c r="J175" s="124"/>
      <c r="K175" s="124"/>
      <c r="L175" s="124"/>
      <c r="M175" s="124"/>
      <c r="N175" s="119">
        <f t="shared" si="27"/>
        <v>0</v>
      </c>
      <c r="O175" s="119">
        <f t="shared" si="28"/>
        <v>0</v>
      </c>
      <c r="P175" s="120">
        <f t="shared" si="48"/>
        <v>0</v>
      </c>
      <c r="Q175" s="112"/>
      <c r="R175" s="121"/>
    </row>
    <row r="176" spans="1:18" x14ac:dyDescent="0.2">
      <c r="A176" s="161"/>
      <c r="B176" s="154"/>
      <c r="C176" s="160">
        <f>SUM(C157:C175)</f>
        <v>0</v>
      </c>
      <c r="D176" s="160">
        <f t="shared" ref="D176:P176" si="49">SUM(D157:D175)</f>
        <v>0</v>
      </c>
      <c r="E176" s="160">
        <f t="shared" si="49"/>
        <v>0</v>
      </c>
      <c r="F176" s="160">
        <f t="shared" si="49"/>
        <v>0</v>
      </c>
      <c r="G176" s="160">
        <f t="shared" si="49"/>
        <v>0</v>
      </c>
      <c r="H176" s="160">
        <f t="shared" si="49"/>
        <v>0</v>
      </c>
      <c r="I176" s="160">
        <f t="shared" si="49"/>
        <v>0</v>
      </c>
      <c r="J176" s="160">
        <f t="shared" si="49"/>
        <v>0</v>
      </c>
      <c r="K176" s="160">
        <f t="shared" si="49"/>
        <v>0</v>
      </c>
      <c r="L176" s="160">
        <f t="shared" si="49"/>
        <v>0</v>
      </c>
      <c r="M176" s="160">
        <f t="shared" si="49"/>
        <v>0</v>
      </c>
      <c r="N176" s="160">
        <f t="shared" si="49"/>
        <v>0</v>
      </c>
      <c r="O176" s="160">
        <f t="shared" si="49"/>
        <v>0</v>
      </c>
      <c r="P176" s="160">
        <f t="shared" si="49"/>
        <v>0</v>
      </c>
      <c r="Q176" s="153"/>
      <c r="R176" s="154"/>
    </row>
    <row r="177" spans="1:18" x14ac:dyDescent="0.2">
      <c r="A177" s="132" t="s">
        <v>621</v>
      </c>
      <c r="B177" s="121"/>
      <c r="C177" s="123"/>
      <c r="D177" s="123"/>
      <c r="E177" s="124"/>
      <c r="F177" s="124"/>
      <c r="G177" s="124"/>
      <c r="H177" s="124"/>
      <c r="I177" s="124"/>
      <c r="J177" s="124"/>
      <c r="K177" s="124"/>
      <c r="L177" s="124"/>
      <c r="M177" s="124"/>
      <c r="N177" s="119"/>
      <c r="O177" s="119"/>
      <c r="P177" s="120"/>
      <c r="Q177" s="112"/>
      <c r="R177" s="121"/>
    </row>
    <row r="178" spans="1:18" x14ac:dyDescent="0.2">
      <c r="A178" s="132"/>
      <c r="B178" s="121"/>
      <c r="C178" s="123"/>
      <c r="D178" s="123"/>
      <c r="E178" s="124"/>
      <c r="F178" s="124"/>
      <c r="G178" s="124"/>
      <c r="H178" s="124"/>
      <c r="I178" s="124"/>
      <c r="J178" s="124"/>
      <c r="K178" s="124"/>
      <c r="L178" s="124"/>
      <c r="M178" s="124"/>
      <c r="N178" s="119">
        <f t="shared" si="27"/>
        <v>0</v>
      </c>
      <c r="O178" s="119">
        <f t="shared" si="28"/>
        <v>0</v>
      </c>
      <c r="P178" s="120">
        <f t="shared" ref="P178:P184" si="50">C178-D178-E178</f>
        <v>0</v>
      </c>
      <c r="Q178" s="112"/>
      <c r="R178" s="121"/>
    </row>
    <row r="179" spans="1:18" x14ac:dyDescent="0.2">
      <c r="A179" s="132"/>
      <c r="B179" s="121"/>
      <c r="C179" s="123"/>
      <c r="D179" s="123"/>
      <c r="E179" s="124"/>
      <c r="F179" s="124"/>
      <c r="G179" s="124"/>
      <c r="H179" s="124"/>
      <c r="I179" s="124"/>
      <c r="J179" s="124"/>
      <c r="K179" s="124"/>
      <c r="L179" s="124"/>
      <c r="M179" s="124"/>
      <c r="N179" s="119">
        <f t="shared" si="27"/>
        <v>0</v>
      </c>
      <c r="O179" s="119">
        <f t="shared" si="28"/>
        <v>0</v>
      </c>
      <c r="P179" s="120">
        <f t="shared" si="50"/>
        <v>0</v>
      </c>
      <c r="Q179" s="112"/>
      <c r="R179" s="121"/>
    </row>
    <row r="180" spans="1:18" x14ac:dyDescent="0.2">
      <c r="A180" s="132"/>
      <c r="B180" s="121"/>
      <c r="C180" s="123"/>
      <c r="D180" s="123"/>
      <c r="E180" s="124"/>
      <c r="F180" s="124"/>
      <c r="G180" s="124"/>
      <c r="H180" s="124"/>
      <c r="I180" s="124"/>
      <c r="J180" s="124"/>
      <c r="K180" s="124"/>
      <c r="L180" s="124"/>
      <c r="M180" s="124"/>
      <c r="N180" s="119">
        <f t="shared" si="27"/>
        <v>0</v>
      </c>
      <c r="O180" s="119">
        <f t="shared" si="28"/>
        <v>0</v>
      </c>
      <c r="P180" s="120">
        <f t="shared" si="50"/>
        <v>0</v>
      </c>
      <c r="Q180" s="112"/>
      <c r="R180" s="121"/>
    </row>
    <row r="181" spans="1:18" x14ac:dyDescent="0.2">
      <c r="A181" s="132"/>
      <c r="B181" s="121"/>
      <c r="C181" s="123"/>
      <c r="D181" s="123"/>
      <c r="E181" s="124"/>
      <c r="F181" s="124"/>
      <c r="G181" s="124"/>
      <c r="H181" s="124"/>
      <c r="I181" s="124"/>
      <c r="J181" s="124"/>
      <c r="K181" s="124"/>
      <c r="L181" s="124"/>
      <c r="M181" s="124"/>
      <c r="N181" s="119">
        <f t="shared" si="27"/>
        <v>0</v>
      </c>
      <c r="O181" s="119">
        <f t="shared" si="28"/>
        <v>0</v>
      </c>
      <c r="P181" s="120">
        <f t="shared" si="50"/>
        <v>0</v>
      </c>
      <c r="Q181" s="112"/>
      <c r="R181" s="121"/>
    </row>
    <row r="182" spans="1:18" x14ac:dyDescent="0.2">
      <c r="A182" s="132"/>
      <c r="B182" s="121"/>
      <c r="C182" s="123"/>
      <c r="D182" s="123"/>
      <c r="E182" s="124"/>
      <c r="F182" s="124"/>
      <c r="G182" s="124"/>
      <c r="H182" s="124"/>
      <c r="I182" s="124"/>
      <c r="J182" s="124"/>
      <c r="K182" s="124"/>
      <c r="L182" s="124"/>
      <c r="M182" s="124"/>
      <c r="N182" s="119">
        <f t="shared" ref="N182:N257" si="51">E182-J182-K182-L182-M182</f>
        <v>0</v>
      </c>
      <c r="O182" s="119">
        <f t="shared" si="28"/>
        <v>0</v>
      </c>
      <c r="P182" s="120">
        <f t="shared" si="50"/>
        <v>0</v>
      </c>
      <c r="Q182" s="112"/>
      <c r="R182" s="121"/>
    </row>
    <row r="183" spans="1:18" x14ac:dyDescent="0.2">
      <c r="A183" s="132"/>
      <c r="B183" s="121"/>
      <c r="C183" s="123"/>
      <c r="D183" s="123"/>
      <c r="E183" s="124"/>
      <c r="F183" s="124"/>
      <c r="G183" s="124"/>
      <c r="H183" s="124"/>
      <c r="I183" s="124"/>
      <c r="J183" s="124"/>
      <c r="K183" s="124"/>
      <c r="L183" s="124"/>
      <c r="M183" s="124"/>
      <c r="N183" s="119">
        <f t="shared" si="51"/>
        <v>0</v>
      </c>
      <c r="O183" s="119">
        <f t="shared" si="28"/>
        <v>0</v>
      </c>
      <c r="P183" s="120">
        <f t="shared" si="50"/>
        <v>0</v>
      </c>
      <c r="Q183" s="112"/>
      <c r="R183" s="121"/>
    </row>
    <row r="184" spans="1:18" x14ac:dyDescent="0.2">
      <c r="A184" s="117"/>
      <c r="B184" s="168"/>
      <c r="C184" s="133"/>
      <c r="D184" s="123"/>
      <c r="E184" s="124"/>
      <c r="F184" s="124"/>
      <c r="G184" s="124"/>
      <c r="H184" s="124"/>
      <c r="I184" s="124"/>
      <c r="J184" s="124"/>
      <c r="K184" s="124"/>
      <c r="L184" s="124"/>
      <c r="M184" s="124"/>
      <c r="N184" s="119">
        <f t="shared" si="51"/>
        <v>0</v>
      </c>
      <c r="O184" s="119">
        <f t="shared" ref="O184:O259" si="52">C184-F184-G184-H184-I184</f>
        <v>0</v>
      </c>
      <c r="P184" s="120">
        <f t="shared" si="50"/>
        <v>0</v>
      </c>
      <c r="Q184" s="112"/>
      <c r="R184" s="121"/>
    </row>
    <row r="185" spans="1:18" x14ac:dyDescent="0.2">
      <c r="A185" s="117"/>
      <c r="B185" s="168"/>
      <c r="C185" s="133"/>
      <c r="D185" s="123"/>
      <c r="E185" s="124"/>
      <c r="F185" s="124"/>
      <c r="G185" s="124"/>
      <c r="H185" s="124"/>
      <c r="I185" s="124"/>
      <c r="J185" s="124"/>
      <c r="K185" s="124"/>
      <c r="L185" s="124"/>
      <c r="M185" s="124"/>
      <c r="N185" s="119">
        <f t="shared" ref="N185:N190" si="53">E185-J185-K185-L185-M185</f>
        <v>0</v>
      </c>
      <c r="O185" s="119">
        <f t="shared" ref="O185:O190" si="54">C185-F185-G185-H185-I185</f>
        <v>0</v>
      </c>
      <c r="P185" s="120">
        <f t="shared" ref="P185:P190" si="55">C185-D185-E185</f>
        <v>0</v>
      </c>
      <c r="Q185" s="112"/>
      <c r="R185" s="121"/>
    </row>
    <row r="186" spans="1:18" x14ac:dyDescent="0.2">
      <c r="A186" s="117"/>
      <c r="B186" s="168"/>
      <c r="C186" s="133"/>
      <c r="D186" s="123"/>
      <c r="E186" s="124"/>
      <c r="F186" s="124"/>
      <c r="G186" s="124"/>
      <c r="H186" s="124"/>
      <c r="I186" s="124"/>
      <c r="J186" s="124"/>
      <c r="K186" s="124"/>
      <c r="L186" s="124"/>
      <c r="M186" s="124"/>
      <c r="N186" s="119">
        <f t="shared" si="53"/>
        <v>0</v>
      </c>
      <c r="O186" s="119">
        <f t="shared" si="54"/>
        <v>0</v>
      </c>
      <c r="P186" s="120">
        <f t="shared" si="55"/>
        <v>0</v>
      </c>
      <c r="Q186" s="112"/>
      <c r="R186" s="121"/>
    </row>
    <row r="187" spans="1:18" x14ac:dyDescent="0.2">
      <c r="A187" s="117"/>
      <c r="B187" s="168"/>
      <c r="C187" s="123"/>
      <c r="D187" s="123"/>
      <c r="E187" s="124"/>
      <c r="F187" s="124"/>
      <c r="G187" s="124"/>
      <c r="H187" s="124"/>
      <c r="I187" s="124"/>
      <c r="J187" s="124"/>
      <c r="K187" s="124"/>
      <c r="L187" s="124"/>
      <c r="M187" s="124"/>
      <c r="N187" s="119">
        <f t="shared" si="53"/>
        <v>0</v>
      </c>
      <c r="O187" s="119">
        <f t="shared" si="54"/>
        <v>0</v>
      </c>
      <c r="P187" s="120">
        <f t="shared" si="55"/>
        <v>0</v>
      </c>
      <c r="Q187" s="112"/>
      <c r="R187" s="121"/>
    </row>
    <row r="188" spans="1:18" x14ac:dyDescent="0.2">
      <c r="A188" s="117"/>
      <c r="B188" s="168"/>
      <c r="C188" s="133"/>
      <c r="D188" s="123"/>
      <c r="E188" s="124"/>
      <c r="F188" s="124"/>
      <c r="G188" s="124"/>
      <c r="H188" s="124"/>
      <c r="I188" s="124"/>
      <c r="J188" s="124"/>
      <c r="K188" s="124"/>
      <c r="L188" s="124"/>
      <c r="M188" s="124"/>
      <c r="N188" s="119">
        <f t="shared" si="53"/>
        <v>0</v>
      </c>
      <c r="O188" s="119">
        <f t="shared" si="54"/>
        <v>0</v>
      </c>
      <c r="P188" s="120">
        <f t="shared" si="55"/>
        <v>0</v>
      </c>
      <c r="Q188" s="112"/>
      <c r="R188" s="121"/>
    </row>
    <row r="189" spans="1:18" x14ac:dyDescent="0.2">
      <c r="A189" s="117"/>
      <c r="B189" s="168"/>
      <c r="C189" s="133"/>
      <c r="D189" s="123"/>
      <c r="E189" s="124"/>
      <c r="F189" s="124"/>
      <c r="G189" s="124"/>
      <c r="H189" s="124"/>
      <c r="I189" s="124"/>
      <c r="J189" s="124"/>
      <c r="K189" s="124"/>
      <c r="L189" s="124"/>
      <c r="M189" s="124"/>
      <c r="N189" s="119">
        <f t="shared" si="53"/>
        <v>0</v>
      </c>
      <c r="O189" s="119">
        <f t="shared" si="54"/>
        <v>0</v>
      </c>
      <c r="P189" s="120">
        <f t="shared" si="55"/>
        <v>0</v>
      </c>
      <c r="Q189" s="112"/>
      <c r="R189" s="121"/>
    </row>
    <row r="190" spans="1:18" x14ac:dyDescent="0.2">
      <c r="A190" s="117"/>
      <c r="B190" s="168"/>
      <c r="C190" s="133"/>
      <c r="D190" s="123"/>
      <c r="E190" s="124"/>
      <c r="F190" s="124"/>
      <c r="G190" s="124"/>
      <c r="H190" s="124"/>
      <c r="I190" s="124"/>
      <c r="J190" s="124"/>
      <c r="K190" s="124"/>
      <c r="L190" s="124"/>
      <c r="M190" s="124"/>
      <c r="N190" s="119">
        <f t="shared" si="53"/>
        <v>0</v>
      </c>
      <c r="O190" s="119">
        <f t="shared" si="54"/>
        <v>0</v>
      </c>
      <c r="P190" s="120">
        <f t="shared" si="55"/>
        <v>0</v>
      </c>
      <c r="Q190" s="112"/>
      <c r="R190" s="121"/>
    </row>
    <row r="191" spans="1:18" x14ac:dyDescent="0.2">
      <c r="A191" s="117"/>
      <c r="B191" s="168"/>
      <c r="C191" s="133"/>
      <c r="D191" s="123"/>
      <c r="E191" s="124"/>
      <c r="F191" s="124"/>
      <c r="G191" s="124"/>
      <c r="H191" s="124"/>
      <c r="I191" s="124"/>
      <c r="J191" s="124"/>
      <c r="K191" s="124"/>
      <c r="L191" s="124"/>
      <c r="M191" s="124"/>
      <c r="N191" s="119">
        <f t="shared" si="51"/>
        <v>0</v>
      </c>
      <c r="O191" s="119">
        <f t="shared" si="52"/>
        <v>0</v>
      </c>
      <c r="P191" s="120">
        <f t="shared" ref="P191:P196" si="56">C191-D191-E191</f>
        <v>0</v>
      </c>
      <c r="Q191" s="112"/>
      <c r="R191" s="121"/>
    </row>
    <row r="192" spans="1:18" x14ac:dyDescent="0.2">
      <c r="A192" s="117"/>
      <c r="B192" s="168"/>
      <c r="C192" s="133"/>
      <c r="D192" s="123"/>
      <c r="E192" s="124"/>
      <c r="F192" s="124"/>
      <c r="G192" s="124"/>
      <c r="H192" s="124"/>
      <c r="I192" s="124"/>
      <c r="J192" s="124"/>
      <c r="K192" s="124"/>
      <c r="L192" s="124"/>
      <c r="M192" s="124"/>
      <c r="N192" s="119">
        <f t="shared" si="51"/>
        <v>0</v>
      </c>
      <c r="O192" s="119">
        <f t="shared" si="52"/>
        <v>0</v>
      </c>
      <c r="P192" s="120">
        <f t="shared" si="56"/>
        <v>0</v>
      </c>
      <c r="Q192" s="112"/>
      <c r="R192" s="121"/>
    </row>
    <row r="193" spans="1:18" x14ac:dyDescent="0.2">
      <c r="A193" s="117"/>
      <c r="B193" s="168"/>
      <c r="C193" s="133"/>
      <c r="D193" s="123"/>
      <c r="E193" s="124"/>
      <c r="F193" s="124"/>
      <c r="G193" s="124"/>
      <c r="H193" s="124"/>
      <c r="I193" s="124"/>
      <c r="J193" s="124"/>
      <c r="K193" s="124"/>
      <c r="L193" s="124"/>
      <c r="M193" s="124"/>
      <c r="N193" s="119">
        <f t="shared" si="51"/>
        <v>0</v>
      </c>
      <c r="O193" s="119">
        <f t="shared" si="52"/>
        <v>0</v>
      </c>
      <c r="P193" s="120">
        <f t="shared" si="56"/>
        <v>0</v>
      </c>
      <c r="Q193" s="112"/>
      <c r="R193" s="121"/>
    </row>
    <row r="194" spans="1:18" x14ac:dyDescent="0.2">
      <c r="A194" s="117"/>
      <c r="B194" s="168"/>
      <c r="C194" s="133"/>
      <c r="D194" s="123"/>
      <c r="E194" s="124"/>
      <c r="F194" s="124"/>
      <c r="G194" s="124"/>
      <c r="H194" s="124"/>
      <c r="I194" s="124"/>
      <c r="J194" s="124"/>
      <c r="K194" s="124"/>
      <c r="L194" s="124"/>
      <c r="M194" s="124"/>
      <c r="N194" s="119">
        <f t="shared" si="51"/>
        <v>0</v>
      </c>
      <c r="O194" s="119">
        <f t="shared" si="52"/>
        <v>0</v>
      </c>
      <c r="P194" s="120">
        <f t="shared" si="56"/>
        <v>0</v>
      </c>
      <c r="Q194" s="112"/>
      <c r="R194" s="121"/>
    </row>
    <row r="195" spans="1:18" x14ac:dyDescent="0.2">
      <c r="A195" s="117"/>
      <c r="B195" s="168"/>
      <c r="C195" s="133"/>
      <c r="D195" s="123"/>
      <c r="E195" s="124"/>
      <c r="F195" s="124"/>
      <c r="G195" s="124"/>
      <c r="H195" s="124"/>
      <c r="I195" s="124"/>
      <c r="J195" s="124"/>
      <c r="K195" s="124"/>
      <c r="L195" s="124"/>
      <c r="M195" s="124"/>
      <c r="N195" s="119">
        <f t="shared" si="51"/>
        <v>0</v>
      </c>
      <c r="O195" s="119">
        <f t="shared" si="52"/>
        <v>0</v>
      </c>
      <c r="P195" s="120">
        <f t="shared" si="56"/>
        <v>0</v>
      </c>
      <c r="Q195" s="112"/>
      <c r="R195" s="121"/>
    </row>
    <row r="196" spans="1:18" x14ac:dyDescent="0.2">
      <c r="A196" s="117"/>
      <c r="B196" s="168"/>
      <c r="C196" s="133"/>
      <c r="D196" s="123"/>
      <c r="E196" s="124"/>
      <c r="F196" s="124"/>
      <c r="G196" s="124"/>
      <c r="H196" s="124"/>
      <c r="I196" s="124"/>
      <c r="J196" s="124"/>
      <c r="K196" s="124"/>
      <c r="L196" s="124"/>
      <c r="M196" s="124"/>
      <c r="N196" s="119">
        <f t="shared" si="51"/>
        <v>0</v>
      </c>
      <c r="O196" s="119">
        <f t="shared" si="52"/>
        <v>0</v>
      </c>
      <c r="P196" s="120">
        <f t="shared" si="56"/>
        <v>0</v>
      </c>
      <c r="Q196" s="112"/>
      <c r="R196" s="121"/>
    </row>
    <row r="197" spans="1:18" x14ac:dyDescent="0.2">
      <c r="A197" s="161"/>
      <c r="B197" s="154"/>
      <c r="C197" s="160">
        <f>SUM(C178:C196)</f>
        <v>0</v>
      </c>
      <c r="D197" s="160">
        <f t="shared" ref="D197:P197" si="57">SUM(D178:D196)</f>
        <v>0</v>
      </c>
      <c r="E197" s="160">
        <f t="shared" si="57"/>
        <v>0</v>
      </c>
      <c r="F197" s="160">
        <f t="shared" si="57"/>
        <v>0</v>
      </c>
      <c r="G197" s="160">
        <f t="shared" si="57"/>
        <v>0</v>
      </c>
      <c r="H197" s="160">
        <f t="shared" si="57"/>
        <v>0</v>
      </c>
      <c r="I197" s="160">
        <f t="shared" si="57"/>
        <v>0</v>
      </c>
      <c r="J197" s="160">
        <f t="shared" si="57"/>
        <v>0</v>
      </c>
      <c r="K197" s="160">
        <f t="shared" si="57"/>
        <v>0</v>
      </c>
      <c r="L197" s="160">
        <f t="shared" si="57"/>
        <v>0</v>
      </c>
      <c r="M197" s="160">
        <f t="shared" si="57"/>
        <v>0</v>
      </c>
      <c r="N197" s="160">
        <f t="shared" si="57"/>
        <v>0</v>
      </c>
      <c r="O197" s="160">
        <f t="shared" si="57"/>
        <v>0</v>
      </c>
      <c r="P197" s="160">
        <f t="shared" si="57"/>
        <v>0</v>
      </c>
      <c r="Q197" s="153"/>
      <c r="R197" s="154"/>
    </row>
    <row r="198" spans="1:18" x14ac:dyDescent="0.2">
      <c r="A198" s="132" t="s">
        <v>642</v>
      </c>
      <c r="B198" s="121"/>
      <c r="C198" s="123"/>
      <c r="D198" s="123"/>
      <c r="E198" s="124"/>
      <c r="F198" s="124"/>
      <c r="G198" s="124"/>
      <c r="H198" s="124"/>
      <c r="I198" s="124"/>
      <c r="J198" s="124"/>
      <c r="K198" s="124"/>
      <c r="L198" s="124"/>
      <c r="M198" s="124"/>
      <c r="N198" s="119"/>
      <c r="O198" s="119"/>
      <c r="P198" s="119"/>
      <c r="Q198" s="112"/>
      <c r="R198" s="121"/>
    </row>
    <row r="199" spans="1:18" x14ac:dyDescent="0.2">
      <c r="A199" s="117"/>
      <c r="B199" s="168"/>
      <c r="C199" s="133"/>
      <c r="D199" s="123"/>
      <c r="E199" s="124"/>
      <c r="F199" s="124"/>
      <c r="G199" s="124"/>
      <c r="H199" s="124"/>
      <c r="I199" s="124"/>
      <c r="J199" s="124"/>
      <c r="K199" s="124"/>
      <c r="L199" s="124"/>
      <c r="M199" s="124"/>
      <c r="N199" s="119">
        <f t="shared" si="51"/>
        <v>0</v>
      </c>
      <c r="O199" s="119">
        <f t="shared" si="52"/>
        <v>0</v>
      </c>
      <c r="P199" s="120">
        <f t="shared" ref="P199:P208" si="58">C199-D199-E199</f>
        <v>0</v>
      </c>
      <c r="Q199" s="112"/>
      <c r="R199" s="121"/>
    </row>
    <row r="200" spans="1:18" x14ac:dyDescent="0.2">
      <c r="A200" s="117"/>
      <c r="B200" s="168"/>
      <c r="C200" s="133"/>
      <c r="D200" s="123"/>
      <c r="E200" s="124"/>
      <c r="F200" s="124"/>
      <c r="G200" s="124"/>
      <c r="H200" s="124"/>
      <c r="I200" s="124"/>
      <c r="J200" s="124"/>
      <c r="K200" s="124"/>
      <c r="L200" s="124"/>
      <c r="M200" s="124"/>
      <c r="N200" s="119">
        <f t="shared" si="51"/>
        <v>0</v>
      </c>
      <c r="O200" s="119">
        <f t="shared" si="52"/>
        <v>0</v>
      </c>
      <c r="P200" s="120">
        <f t="shared" si="58"/>
        <v>0</v>
      </c>
      <c r="Q200" s="112"/>
      <c r="R200" s="121"/>
    </row>
    <row r="201" spans="1:18" x14ac:dyDescent="0.2">
      <c r="A201" s="117"/>
      <c r="B201" s="168"/>
      <c r="C201" s="133"/>
      <c r="D201" s="123"/>
      <c r="E201" s="124"/>
      <c r="F201" s="124"/>
      <c r="G201" s="124"/>
      <c r="H201" s="124"/>
      <c r="I201" s="124"/>
      <c r="J201" s="124"/>
      <c r="K201" s="124"/>
      <c r="L201" s="124"/>
      <c r="M201" s="124"/>
      <c r="N201" s="119">
        <f t="shared" si="51"/>
        <v>0</v>
      </c>
      <c r="O201" s="119">
        <f t="shared" si="52"/>
        <v>0</v>
      </c>
      <c r="P201" s="120">
        <f t="shared" si="58"/>
        <v>0</v>
      </c>
      <c r="Q201" s="112"/>
      <c r="R201" s="121"/>
    </row>
    <row r="202" spans="1:18" x14ac:dyDescent="0.2">
      <c r="A202" s="117"/>
      <c r="B202" s="168"/>
      <c r="C202" s="133"/>
      <c r="D202" s="123"/>
      <c r="E202" s="124"/>
      <c r="F202" s="124"/>
      <c r="G202" s="124"/>
      <c r="H202" s="124"/>
      <c r="I202" s="124"/>
      <c r="J202" s="124"/>
      <c r="K202" s="124"/>
      <c r="L202" s="124"/>
      <c r="M202" s="124"/>
      <c r="N202" s="119">
        <f t="shared" si="51"/>
        <v>0</v>
      </c>
      <c r="O202" s="119">
        <f t="shared" si="52"/>
        <v>0</v>
      </c>
      <c r="P202" s="120">
        <f t="shared" si="58"/>
        <v>0</v>
      </c>
      <c r="Q202" s="112"/>
      <c r="R202" s="121"/>
    </row>
    <row r="203" spans="1:18" x14ac:dyDescent="0.2">
      <c r="A203" s="117"/>
      <c r="B203" s="168"/>
      <c r="C203" s="133"/>
      <c r="D203" s="123"/>
      <c r="E203" s="124"/>
      <c r="F203" s="124"/>
      <c r="G203" s="124"/>
      <c r="H203" s="124"/>
      <c r="I203" s="124"/>
      <c r="J203" s="124"/>
      <c r="K203" s="124"/>
      <c r="L203" s="124"/>
      <c r="M203" s="124"/>
      <c r="N203" s="119">
        <f t="shared" si="51"/>
        <v>0</v>
      </c>
      <c r="O203" s="119">
        <f t="shared" si="52"/>
        <v>0</v>
      </c>
      <c r="P203" s="120">
        <f t="shared" si="58"/>
        <v>0</v>
      </c>
      <c r="Q203" s="112"/>
      <c r="R203" s="121"/>
    </row>
    <row r="204" spans="1:18" x14ac:dyDescent="0.2">
      <c r="A204" s="117"/>
      <c r="B204" s="168"/>
      <c r="C204" s="133"/>
      <c r="D204" s="123"/>
      <c r="E204" s="124"/>
      <c r="F204" s="124"/>
      <c r="G204" s="124"/>
      <c r="H204" s="124"/>
      <c r="I204" s="124"/>
      <c r="J204" s="124"/>
      <c r="K204" s="124"/>
      <c r="L204" s="124"/>
      <c r="M204" s="124"/>
      <c r="N204" s="119">
        <f t="shared" si="51"/>
        <v>0</v>
      </c>
      <c r="O204" s="119">
        <f t="shared" si="52"/>
        <v>0</v>
      </c>
      <c r="P204" s="120">
        <f t="shared" si="58"/>
        <v>0</v>
      </c>
      <c r="Q204" s="112"/>
      <c r="R204" s="121"/>
    </row>
    <row r="205" spans="1:18" x14ac:dyDescent="0.2">
      <c r="A205" s="117"/>
      <c r="B205" s="168"/>
      <c r="C205" s="133"/>
      <c r="D205" s="123"/>
      <c r="E205" s="124"/>
      <c r="F205" s="124"/>
      <c r="G205" s="124"/>
      <c r="H205" s="124"/>
      <c r="I205" s="124"/>
      <c r="J205" s="124"/>
      <c r="K205" s="124"/>
      <c r="L205" s="124"/>
      <c r="M205" s="124"/>
      <c r="N205" s="119">
        <f t="shared" si="51"/>
        <v>0</v>
      </c>
      <c r="O205" s="119">
        <f t="shared" si="52"/>
        <v>0</v>
      </c>
      <c r="P205" s="120">
        <f t="shared" si="58"/>
        <v>0</v>
      </c>
      <c r="Q205" s="112"/>
      <c r="R205" s="121"/>
    </row>
    <row r="206" spans="1:18" x14ac:dyDescent="0.2">
      <c r="A206" s="117"/>
      <c r="B206" s="168"/>
      <c r="C206" s="133"/>
      <c r="D206" s="123"/>
      <c r="E206" s="124"/>
      <c r="F206" s="124"/>
      <c r="G206" s="124"/>
      <c r="H206" s="124"/>
      <c r="I206" s="124"/>
      <c r="J206" s="124"/>
      <c r="K206" s="124"/>
      <c r="L206" s="124"/>
      <c r="M206" s="124"/>
      <c r="N206" s="119">
        <f t="shared" si="51"/>
        <v>0</v>
      </c>
      <c r="O206" s="119">
        <f t="shared" si="52"/>
        <v>0</v>
      </c>
      <c r="P206" s="120">
        <f t="shared" si="58"/>
        <v>0</v>
      </c>
      <c r="Q206" s="112"/>
      <c r="R206" s="121"/>
    </row>
    <row r="207" spans="1:18" x14ac:dyDescent="0.2">
      <c r="A207" s="117"/>
      <c r="B207" s="168"/>
      <c r="C207" s="133"/>
      <c r="D207" s="123"/>
      <c r="E207" s="124"/>
      <c r="F207" s="124"/>
      <c r="G207" s="124"/>
      <c r="H207" s="124"/>
      <c r="I207" s="124"/>
      <c r="J207" s="124"/>
      <c r="K207" s="124"/>
      <c r="L207" s="124"/>
      <c r="M207" s="124"/>
      <c r="N207" s="119">
        <f t="shared" si="51"/>
        <v>0</v>
      </c>
      <c r="O207" s="119">
        <f t="shared" si="52"/>
        <v>0</v>
      </c>
      <c r="P207" s="120">
        <f t="shared" si="58"/>
        <v>0</v>
      </c>
      <c r="Q207" s="112"/>
      <c r="R207" s="121"/>
    </row>
    <row r="208" spans="1:18" x14ac:dyDescent="0.2">
      <c r="A208" s="117"/>
      <c r="B208" s="168"/>
      <c r="C208" s="133"/>
      <c r="D208" s="123"/>
      <c r="E208" s="124"/>
      <c r="F208" s="124"/>
      <c r="G208" s="124"/>
      <c r="H208" s="124"/>
      <c r="I208" s="124"/>
      <c r="J208" s="124"/>
      <c r="K208" s="124"/>
      <c r="L208" s="124"/>
      <c r="M208" s="124"/>
      <c r="N208" s="119">
        <f t="shared" si="51"/>
        <v>0</v>
      </c>
      <c r="O208" s="119">
        <f t="shared" si="52"/>
        <v>0</v>
      </c>
      <c r="P208" s="120">
        <f t="shared" si="58"/>
        <v>0</v>
      </c>
      <c r="Q208" s="112"/>
      <c r="R208" s="121"/>
    </row>
    <row r="209" spans="1:18" x14ac:dyDescent="0.2">
      <c r="A209" s="117"/>
      <c r="B209" s="168"/>
      <c r="C209" s="133"/>
      <c r="D209" s="123"/>
      <c r="E209" s="124"/>
      <c r="F209" s="124"/>
      <c r="G209" s="124"/>
      <c r="H209" s="124"/>
      <c r="I209" s="124"/>
      <c r="J209" s="124"/>
      <c r="K209" s="124"/>
      <c r="L209" s="124"/>
      <c r="M209" s="124"/>
      <c r="N209" s="119">
        <f t="shared" ref="N209:N212" si="59">E209-J209-K209-L209-M209</f>
        <v>0</v>
      </c>
      <c r="O209" s="119">
        <f t="shared" ref="O209:O212" si="60">C209-F209-G209-H209-I209</f>
        <v>0</v>
      </c>
      <c r="P209" s="120">
        <f t="shared" ref="P209:P212" si="61">C209-D209-E209</f>
        <v>0</v>
      </c>
      <c r="Q209" s="112"/>
      <c r="R209" s="121"/>
    </row>
    <row r="210" spans="1:18" x14ac:dyDescent="0.2">
      <c r="A210" s="117"/>
      <c r="B210" s="168"/>
      <c r="C210" s="133"/>
      <c r="D210" s="123"/>
      <c r="E210" s="124"/>
      <c r="F210" s="124"/>
      <c r="G210" s="124"/>
      <c r="H210" s="124"/>
      <c r="I210" s="124"/>
      <c r="J210" s="124"/>
      <c r="K210" s="124"/>
      <c r="L210" s="124"/>
      <c r="M210" s="124"/>
      <c r="N210" s="119">
        <f t="shared" si="59"/>
        <v>0</v>
      </c>
      <c r="O210" s="119">
        <f t="shared" si="60"/>
        <v>0</v>
      </c>
      <c r="P210" s="120">
        <f t="shared" si="61"/>
        <v>0</v>
      </c>
      <c r="Q210" s="112"/>
      <c r="R210" s="121"/>
    </row>
    <row r="211" spans="1:18" x14ac:dyDescent="0.2">
      <c r="A211" s="117"/>
      <c r="B211" s="168"/>
      <c r="C211" s="133"/>
      <c r="D211" s="123"/>
      <c r="E211" s="124"/>
      <c r="F211" s="124"/>
      <c r="G211" s="124"/>
      <c r="H211" s="124"/>
      <c r="I211" s="124"/>
      <c r="J211" s="124"/>
      <c r="K211" s="124"/>
      <c r="L211" s="124"/>
      <c r="M211" s="124"/>
      <c r="N211" s="119">
        <f t="shared" si="59"/>
        <v>0</v>
      </c>
      <c r="O211" s="119">
        <f t="shared" si="60"/>
        <v>0</v>
      </c>
      <c r="P211" s="120">
        <f t="shared" si="61"/>
        <v>0</v>
      </c>
      <c r="Q211" s="112"/>
      <c r="R211" s="121"/>
    </row>
    <row r="212" spans="1:18" x14ac:dyDescent="0.2">
      <c r="A212" s="117"/>
      <c r="B212" s="168"/>
      <c r="C212" s="133"/>
      <c r="D212" s="123"/>
      <c r="E212" s="124"/>
      <c r="F212" s="124"/>
      <c r="G212" s="124"/>
      <c r="H212" s="124"/>
      <c r="I212" s="124"/>
      <c r="J212" s="124"/>
      <c r="K212" s="124"/>
      <c r="L212" s="124"/>
      <c r="M212" s="124"/>
      <c r="N212" s="119">
        <f t="shared" si="59"/>
        <v>0</v>
      </c>
      <c r="O212" s="119">
        <f t="shared" si="60"/>
        <v>0</v>
      </c>
      <c r="P212" s="120">
        <f t="shared" si="61"/>
        <v>0</v>
      </c>
      <c r="Q212" s="112"/>
      <c r="R212" s="121"/>
    </row>
    <row r="213" spans="1:18" ht="15" customHeight="1" x14ac:dyDescent="0.2">
      <c r="A213" s="117"/>
      <c r="B213" s="168"/>
      <c r="C213" s="133"/>
      <c r="D213" s="123"/>
      <c r="E213" s="124"/>
      <c r="F213" s="124"/>
      <c r="G213" s="124"/>
      <c r="H213" s="124"/>
      <c r="I213" s="124"/>
      <c r="J213" s="124"/>
      <c r="K213" s="124"/>
      <c r="L213" s="124"/>
      <c r="M213" s="124"/>
      <c r="N213" s="119">
        <f t="shared" si="51"/>
        <v>0</v>
      </c>
      <c r="O213" s="119">
        <f t="shared" si="52"/>
        <v>0</v>
      </c>
      <c r="P213" s="120">
        <f>C213-D213-E213</f>
        <v>0</v>
      </c>
      <c r="Q213" s="112"/>
      <c r="R213" s="121"/>
    </row>
    <row r="214" spans="1:18" x14ac:dyDescent="0.2">
      <c r="A214" s="117"/>
      <c r="B214" s="168"/>
      <c r="C214" s="133"/>
      <c r="D214" s="123"/>
      <c r="E214" s="124"/>
      <c r="F214" s="124"/>
      <c r="G214" s="124"/>
      <c r="H214" s="124"/>
      <c r="I214" s="124"/>
      <c r="J214" s="124"/>
      <c r="K214" s="124"/>
      <c r="L214" s="124"/>
      <c r="M214" s="124"/>
      <c r="N214" s="119">
        <f t="shared" si="51"/>
        <v>0</v>
      </c>
      <c r="O214" s="119">
        <f t="shared" si="52"/>
        <v>0</v>
      </c>
      <c r="P214" s="120">
        <f>C214-D214-E214</f>
        <v>0</v>
      </c>
      <c r="Q214" s="112"/>
      <c r="R214" s="121"/>
    </row>
    <row r="215" spans="1:18" x14ac:dyDescent="0.2">
      <c r="A215" s="117"/>
      <c r="B215" s="168"/>
      <c r="C215" s="133"/>
      <c r="D215" s="123"/>
      <c r="E215" s="124"/>
      <c r="F215" s="124"/>
      <c r="G215" s="124"/>
      <c r="H215" s="124"/>
      <c r="I215" s="124"/>
      <c r="J215" s="124"/>
      <c r="K215" s="124"/>
      <c r="L215" s="124"/>
      <c r="M215" s="124"/>
      <c r="N215" s="119">
        <f t="shared" si="51"/>
        <v>0</v>
      </c>
      <c r="O215" s="119">
        <f t="shared" si="52"/>
        <v>0</v>
      </c>
      <c r="P215" s="120">
        <f>C215-D215-E215</f>
        <v>0</v>
      </c>
      <c r="Q215" s="112"/>
      <c r="R215" s="121"/>
    </row>
    <row r="216" spans="1:18" x14ac:dyDescent="0.2">
      <c r="A216" s="117"/>
      <c r="B216" s="168"/>
      <c r="C216" s="133"/>
      <c r="D216" s="123"/>
      <c r="E216" s="124"/>
      <c r="F216" s="124"/>
      <c r="G216" s="124"/>
      <c r="H216" s="124"/>
      <c r="I216" s="124"/>
      <c r="J216" s="124"/>
      <c r="K216" s="124"/>
      <c r="L216" s="124"/>
      <c r="M216" s="124"/>
      <c r="N216" s="119">
        <f t="shared" si="51"/>
        <v>0</v>
      </c>
      <c r="O216" s="119">
        <f t="shared" si="52"/>
        <v>0</v>
      </c>
      <c r="P216" s="120">
        <f>C216-D216-E216</f>
        <v>0</v>
      </c>
      <c r="Q216" s="112"/>
      <c r="R216" s="121"/>
    </row>
    <row r="217" spans="1:18" x14ac:dyDescent="0.2">
      <c r="A217" s="117"/>
      <c r="B217" s="168"/>
      <c r="C217" s="133"/>
      <c r="D217" s="123"/>
      <c r="E217" s="124"/>
      <c r="F217" s="124"/>
      <c r="G217" s="124"/>
      <c r="H217" s="124"/>
      <c r="I217" s="124"/>
      <c r="J217" s="124"/>
      <c r="K217" s="124"/>
      <c r="L217" s="124"/>
      <c r="M217" s="124"/>
      <c r="N217" s="119">
        <f t="shared" si="51"/>
        <v>0</v>
      </c>
      <c r="O217" s="119">
        <f t="shared" si="52"/>
        <v>0</v>
      </c>
      <c r="P217" s="120">
        <f>C217-D217-E217</f>
        <v>0</v>
      </c>
      <c r="Q217" s="112"/>
      <c r="R217" s="121"/>
    </row>
    <row r="218" spans="1:18" x14ac:dyDescent="0.2">
      <c r="A218" s="161"/>
      <c r="B218" s="154"/>
      <c r="C218" s="160">
        <f>SUM(C199:C217)</f>
        <v>0</v>
      </c>
      <c r="D218" s="160">
        <f t="shared" ref="D218:P218" si="62">SUM(D199:D217)</f>
        <v>0</v>
      </c>
      <c r="E218" s="160">
        <f t="shared" si="62"/>
        <v>0</v>
      </c>
      <c r="F218" s="160">
        <f t="shared" si="62"/>
        <v>0</v>
      </c>
      <c r="G218" s="160">
        <f t="shared" si="62"/>
        <v>0</v>
      </c>
      <c r="H218" s="160">
        <f t="shared" si="62"/>
        <v>0</v>
      </c>
      <c r="I218" s="160">
        <f t="shared" si="62"/>
        <v>0</v>
      </c>
      <c r="J218" s="160">
        <f t="shared" si="62"/>
        <v>0</v>
      </c>
      <c r="K218" s="160">
        <f t="shared" si="62"/>
        <v>0</v>
      </c>
      <c r="L218" s="160">
        <f t="shared" si="62"/>
        <v>0</v>
      </c>
      <c r="M218" s="160">
        <f t="shared" si="62"/>
        <v>0</v>
      </c>
      <c r="N218" s="160">
        <f t="shared" si="62"/>
        <v>0</v>
      </c>
      <c r="O218" s="160">
        <f t="shared" si="62"/>
        <v>0</v>
      </c>
      <c r="P218" s="160">
        <f t="shared" si="62"/>
        <v>0</v>
      </c>
      <c r="Q218" s="153"/>
      <c r="R218" s="154"/>
    </row>
    <row r="219" spans="1:18" x14ac:dyDescent="0.2">
      <c r="A219" s="132" t="s">
        <v>663</v>
      </c>
      <c r="B219" s="121"/>
      <c r="C219" s="123"/>
      <c r="D219" s="123"/>
      <c r="E219" s="124"/>
      <c r="F219" s="124"/>
      <c r="G219" s="124"/>
      <c r="H219" s="124"/>
      <c r="I219" s="124"/>
      <c r="J219" s="124"/>
      <c r="K219" s="124"/>
      <c r="L219" s="124"/>
      <c r="M219" s="124"/>
      <c r="N219" s="119"/>
      <c r="O219" s="119"/>
      <c r="P219" s="119"/>
      <c r="Q219" s="112"/>
      <c r="R219" s="121"/>
    </row>
    <row r="220" spans="1:18" x14ac:dyDescent="0.2">
      <c r="A220" s="117"/>
      <c r="B220" s="168"/>
      <c r="C220" s="133"/>
      <c r="D220" s="123"/>
      <c r="E220" s="124"/>
      <c r="F220" s="124"/>
      <c r="G220" s="124"/>
      <c r="H220" s="124"/>
      <c r="I220" s="124"/>
      <c r="J220" s="124"/>
      <c r="K220" s="124"/>
      <c r="L220" s="124"/>
      <c r="M220" s="124"/>
      <c r="N220" s="119">
        <f t="shared" si="51"/>
        <v>0</v>
      </c>
      <c r="O220" s="119">
        <f t="shared" si="52"/>
        <v>0</v>
      </c>
      <c r="P220" s="120">
        <f t="shared" ref="P220:P230" si="63">C220-D220-E220</f>
        <v>0</v>
      </c>
      <c r="Q220" s="112"/>
      <c r="R220" s="121"/>
    </row>
    <row r="221" spans="1:18" x14ac:dyDescent="0.2">
      <c r="A221" s="117"/>
      <c r="B221" s="168"/>
      <c r="C221" s="133"/>
      <c r="D221" s="123"/>
      <c r="E221" s="124"/>
      <c r="F221" s="124"/>
      <c r="G221" s="124"/>
      <c r="H221" s="124"/>
      <c r="I221" s="124"/>
      <c r="J221" s="124"/>
      <c r="K221" s="124"/>
      <c r="L221" s="124"/>
      <c r="M221" s="124"/>
      <c r="N221" s="119">
        <f t="shared" si="51"/>
        <v>0</v>
      </c>
      <c r="O221" s="119">
        <f t="shared" si="52"/>
        <v>0</v>
      </c>
      <c r="P221" s="120">
        <f t="shared" si="63"/>
        <v>0</v>
      </c>
      <c r="Q221" s="112"/>
      <c r="R221" s="121"/>
    </row>
    <row r="222" spans="1:18" x14ac:dyDescent="0.2">
      <c r="A222" s="117"/>
      <c r="B222" s="168"/>
      <c r="C222" s="133"/>
      <c r="D222" s="123"/>
      <c r="E222" s="124"/>
      <c r="F222" s="124"/>
      <c r="G222" s="124"/>
      <c r="H222" s="124"/>
      <c r="I222" s="124"/>
      <c r="J222" s="124"/>
      <c r="K222" s="124"/>
      <c r="L222" s="124"/>
      <c r="M222" s="124"/>
      <c r="N222" s="119">
        <f t="shared" si="51"/>
        <v>0</v>
      </c>
      <c r="O222" s="119">
        <f t="shared" si="52"/>
        <v>0</v>
      </c>
      <c r="P222" s="120">
        <f t="shared" si="63"/>
        <v>0</v>
      </c>
      <c r="Q222" s="112"/>
      <c r="R222" s="121"/>
    </row>
    <row r="223" spans="1:18" x14ac:dyDescent="0.2">
      <c r="A223" s="117"/>
      <c r="B223" s="168"/>
      <c r="C223" s="133"/>
      <c r="D223" s="123"/>
      <c r="E223" s="124"/>
      <c r="F223" s="124"/>
      <c r="G223" s="124"/>
      <c r="H223" s="124"/>
      <c r="I223" s="124"/>
      <c r="J223" s="124"/>
      <c r="K223" s="124"/>
      <c r="L223" s="124"/>
      <c r="M223" s="124"/>
      <c r="N223" s="119">
        <f t="shared" si="51"/>
        <v>0</v>
      </c>
      <c r="O223" s="119">
        <f t="shared" si="52"/>
        <v>0</v>
      </c>
      <c r="P223" s="120">
        <f t="shared" si="63"/>
        <v>0</v>
      </c>
      <c r="Q223" s="112"/>
      <c r="R223" s="121"/>
    </row>
    <row r="224" spans="1:18" x14ac:dyDescent="0.2">
      <c r="A224" s="117"/>
      <c r="B224" s="168"/>
      <c r="C224" s="133"/>
      <c r="D224" s="123"/>
      <c r="E224" s="124"/>
      <c r="F224" s="124"/>
      <c r="G224" s="124"/>
      <c r="H224" s="124"/>
      <c r="I224" s="124"/>
      <c r="J224" s="124"/>
      <c r="K224" s="124"/>
      <c r="L224" s="124"/>
      <c r="M224" s="124"/>
      <c r="N224" s="119">
        <f t="shared" si="51"/>
        <v>0</v>
      </c>
      <c r="O224" s="119">
        <f t="shared" si="52"/>
        <v>0</v>
      </c>
      <c r="P224" s="120">
        <f t="shared" si="63"/>
        <v>0</v>
      </c>
      <c r="Q224" s="112"/>
      <c r="R224" s="121"/>
    </row>
    <row r="225" spans="1:18" x14ac:dyDescent="0.2">
      <c r="A225" s="117"/>
      <c r="B225" s="168"/>
      <c r="C225" s="133"/>
      <c r="D225" s="123"/>
      <c r="E225" s="124"/>
      <c r="F225" s="124"/>
      <c r="G225" s="124"/>
      <c r="H225" s="124"/>
      <c r="I225" s="124"/>
      <c r="J225" s="124"/>
      <c r="K225" s="124"/>
      <c r="L225" s="124"/>
      <c r="M225" s="124"/>
      <c r="N225" s="119">
        <f t="shared" si="51"/>
        <v>0</v>
      </c>
      <c r="O225" s="119">
        <f t="shared" si="52"/>
        <v>0</v>
      </c>
      <c r="P225" s="120">
        <f t="shared" si="63"/>
        <v>0</v>
      </c>
      <c r="Q225" s="112"/>
      <c r="R225" s="121"/>
    </row>
    <row r="226" spans="1:18" x14ac:dyDescent="0.2">
      <c r="A226" s="117"/>
      <c r="B226" s="168"/>
      <c r="C226" s="133"/>
      <c r="D226" s="123"/>
      <c r="E226" s="124"/>
      <c r="F226" s="124"/>
      <c r="G226" s="124"/>
      <c r="H226" s="124"/>
      <c r="I226" s="124"/>
      <c r="J226" s="124"/>
      <c r="K226" s="124"/>
      <c r="L226" s="124"/>
      <c r="M226" s="124"/>
      <c r="N226" s="119">
        <f t="shared" si="51"/>
        <v>0</v>
      </c>
      <c r="O226" s="119">
        <f t="shared" si="52"/>
        <v>0</v>
      </c>
      <c r="P226" s="120">
        <f t="shared" si="63"/>
        <v>0</v>
      </c>
      <c r="Q226" s="112"/>
      <c r="R226" s="121"/>
    </row>
    <row r="227" spans="1:18" x14ac:dyDescent="0.2">
      <c r="A227" s="117"/>
      <c r="B227" s="168"/>
      <c r="C227" s="133"/>
      <c r="D227" s="123"/>
      <c r="E227" s="124"/>
      <c r="F227" s="124"/>
      <c r="G227" s="124"/>
      <c r="H227" s="124"/>
      <c r="I227" s="124"/>
      <c r="J227" s="124"/>
      <c r="K227" s="124"/>
      <c r="L227" s="124"/>
      <c r="M227" s="124"/>
      <c r="N227" s="119">
        <f t="shared" si="51"/>
        <v>0</v>
      </c>
      <c r="O227" s="119">
        <f t="shared" si="52"/>
        <v>0</v>
      </c>
      <c r="P227" s="120">
        <f t="shared" si="63"/>
        <v>0</v>
      </c>
      <c r="Q227" s="112"/>
      <c r="R227" s="121"/>
    </row>
    <row r="228" spans="1:18" x14ac:dyDescent="0.2">
      <c r="A228" s="117"/>
      <c r="B228" s="168"/>
      <c r="C228" s="133"/>
      <c r="D228" s="123"/>
      <c r="E228" s="124"/>
      <c r="F228" s="124"/>
      <c r="G228" s="124"/>
      <c r="H228" s="124"/>
      <c r="I228" s="124"/>
      <c r="J228" s="124"/>
      <c r="K228" s="124"/>
      <c r="L228" s="124"/>
      <c r="M228" s="124"/>
      <c r="N228" s="119">
        <f t="shared" si="51"/>
        <v>0</v>
      </c>
      <c r="O228" s="119">
        <f t="shared" si="52"/>
        <v>0</v>
      </c>
      <c r="P228" s="120">
        <f t="shared" si="63"/>
        <v>0</v>
      </c>
      <c r="Q228" s="112"/>
      <c r="R228" s="121"/>
    </row>
    <row r="229" spans="1:18" x14ac:dyDescent="0.2">
      <c r="A229" s="117"/>
      <c r="B229" s="168"/>
      <c r="C229" s="133"/>
      <c r="D229" s="123"/>
      <c r="E229" s="124"/>
      <c r="F229" s="124"/>
      <c r="G229" s="124"/>
      <c r="H229" s="124"/>
      <c r="I229" s="124"/>
      <c r="J229" s="124"/>
      <c r="K229" s="124"/>
      <c r="L229" s="124"/>
      <c r="M229" s="124"/>
      <c r="N229" s="119">
        <f t="shared" si="51"/>
        <v>0</v>
      </c>
      <c r="O229" s="119">
        <f t="shared" si="52"/>
        <v>0</v>
      </c>
      <c r="P229" s="120">
        <f t="shared" si="63"/>
        <v>0</v>
      </c>
      <c r="Q229" s="112"/>
      <c r="R229" s="121"/>
    </row>
    <row r="230" spans="1:18" x14ac:dyDescent="0.2">
      <c r="A230" s="117"/>
      <c r="B230" s="168"/>
      <c r="C230" s="133"/>
      <c r="D230" s="123"/>
      <c r="E230" s="124"/>
      <c r="F230" s="124"/>
      <c r="G230" s="124"/>
      <c r="H230" s="124"/>
      <c r="I230" s="124"/>
      <c r="J230" s="124"/>
      <c r="K230" s="124"/>
      <c r="L230" s="124"/>
      <c r="M230" s="124"/>
      <c r="N230" s="119">
        <f t="shared" si="51"/>
        <v>0</v>
      </c>
      <c r="O230" s="119">
        <f t="shared" si="52"/>
        <v>0</v>
      </c>
      <c r="P230" s="120">
        <f t="shared" si="63"/>
        <v>0</v>
      </c>
      <c r="Q230" s="112"/>
      <c r="R230" s="121"/>
    </row>
    <row r="231" spans="1:18" x14ac:dyDescent="0.2">
      <c r="A231" s="117"/>
      <c r="B231" s="168"/>
      <c r="C231" s="133"/>
      <c r="D231" s="123"/>
      <c r="E231" s="124"/>
      <c r="F231" s="124"/>
      <c r="G231" s="124"/>
      <c r="H231" s="124"/>
      <c r="I231" s="124"/>
      <c r="J231" s="124"/>
      <c r="K231" s="124"/>
      <c r="L231" s="124"/>
      <c r="M231" s="124"/>
      <c r="N231" s="119">
        <f t="shared" ref="N231:N233" si="64">E231-J231-K231-L231-M231</f>
        <v>0</v>
      </c>
      <c r="O231" s="119">
        <f t="shared" ref="O231:O233" si="65">C231-F231-G231-H231-I231</f>
        <v>0</v>
      </c>
      <c r="P231" s="120">
        <f t="shared" ref="P231:P233" si="66">C231-D231-E231</f>
        <v>0</v>
      </c>
      <c r="Q231" s="112"/>
      <c r="R231" s="121"/>
    </row>
    <row r="232" spans="1:18" x14ac:dyDescent="0.2">
      <c r="A232" s="117"/>
      <c r="B232" s="168"/>
      <c r="C232" s="133"/>
      <c r="D232" s="123"/>
      <c r="E232" s="124"/>
      <c r="F232" s="124"/>
      <c r="G232" s="124"/>
      <c r="H232" s="124"/>
      <c r="I232" s="124"/>
      <c r="J232" s="124"/>
      <c r="K232" s="124"/>
      <c r="L232" s="124"/>
      <c r="M232" s="124"/>
      <c r="N232" s="119">
        <f t="shared" si="64"/>
        <v>0</v>
      </c>
      <c r="O232" s="119">
        <f t="shared" si="65"/>
        <v>0</v>
      </c>
      <c r="P232" s="120">
        <f t="shared" si="66"/>
        <v>0</v>
      </c>
      <c r="Q232" s="112"/>
      <c r="R232" s="121"/>
    </row>
    <row r="233" spans="1:18" x14ac:dyDescent="0.2">
      <c r="A233" s="117"/>
      <c r="B233" s="168"/>
      <c r="C233" s="133"/>
      <c r="D233" s="123"/>
      <c r="E233" s="124"/>
      <c r="F233" s="124"/>
      <c r="G233" s="124"/>
      <c r="H233" s="124"/>
      <c r="I233" s="124"/>
      <c r="J233" s="124"/>
      <c r="K233" s="124"/>
      <c r="L233" s="124"/>
      <c r="M233" s="124"/>
      <c r="N233" s="119">
        <f t="shared" si="64"/>
        <v>0</v>
      </c>
      <c r="O233" s="119">
        <f t="shared" si="65"/>
        <v>0</v>
      </c>
      <c r="P233" s="120">
        <f t="shared" si="66"/>
        <v>0</v>
      </c>
      <c r="Q233" s="112"/>
      <c r="R233" s="121"/>
    </row>
    <row r="234" spans="1:18" ht="15" customHeight="1" x14ac:dyDescent="0.2">
      <c r="A234" s="117"/>
      <c r="B234" s="168"/>
      <c r="C234" s="133"/>
      <c r="D234" s="123"/>
      <c r="E234" s="124"/>
      <c r="F234" s="124"/>
      <c r="G234" s="124"/>
      <c r="H234" s="124"/>
      <c r="I234" s="124"/>
      <c r="J234" s="124"/>
      <c r="K234" s="124"/>
      <c r="L234" s="124"/>
      <c r="M234" s="124"/>
      <c r="N234" s="119">
        <f t="shared" si="51"/>
        <v>0</v>
      </c>
      <c r="O234" s="119">
        <f t="shared" si="52"/>
        <v>0</v>
      </c>
      <c r="P234" s="120">
        <f t="shared" ref="P234:P239" si="67">C234-D234-E234</f>
        <v>0</v>
      </c>
      <c r="Q234" s="112"/>
      <c r="R234" s="121"/>
    </row>
    <row r="235" spans="1:18" x14ac:dyDescent="0.2">
      <c r="A235" s="117"/>
      <c r="B235" s="168"/>
      <c r="C235" s="133"/>
      <c r="D235" s="123"/>
      <c r="E235" s="124"/>
      <c r="F235" s="124"/>
      <c r="G235" s="124"/>
      <c r="H235" s="124"/>
      <c r="I235" s="124"/>
      <c r="J235" s="124"/>
      <c r="K235" s="124"/>
      <c r="L235" s="124"/>
      <c r="M235" s="124"/>
      <c r="N235" s="119">
        <f t="shared" si="51"/>
        <v>0</v>
      </c>
      <c r="O235" s="119">
        <f t="shared" si="52"/>
        <v>0</v>
      </c>
      <c r="P235" s="120">
        <f t="shared" si="67"/>
        <v>0</v>
      </c>
      <c r="Q235" s="112"/>
      <c r="R235" s="121"/>
    </row>
    <row r="236" spans="1:18" x14ac:dyDescent="0.2">
      <c r="A236" s="117"/>
      <c r="B236" s="168"/>
      <c r="C236" s="133"/>
      <c r="D236" s="123"/>
      <c r="E236" s="124"/>
      <c r="F236" s="124"/>
      <c r="G236" s="124"/>
      <c r="H236" s="124"/>
      <c r="I236" s="124"/>
      <c r="J236" s="124"/>
      <c r="K236" s="124"/>
      <c r="L236" s="124"/>
      <c r="M236" s="124"/>
      <c r="N236" s="119">
        <f t="shared" si="51"/>
        <v>0</v>
      </c>
      <c r="O236" s="119">
        <f t="shared" si="52"/>
        <v>0</v>
      </c>
      <c r="P236" s="120">
        <f t="shared" si="67"/>
        <v>0</v>
      </c>
      <c r="Q236" s="112"/>
      <c r="R236" s="121"/>
    </row>
    <row r="237" spans="1:18" x14ac:dyDescent="0.2">
      <c r="A237" s="117"/>
      <c r="B237" s="168"/>
      <c r="C237" s="133"/>
      <c r="D237" s="123"/>
      <c r="E237" s="124"/>
      <c r="F237" s="124"/>
      <c r="G237" s="124"/>
      <c r="H237" s="124"/>
      <c r="I237" s="124"/>
      <c r="J237" s="124"/>
      <c r="K237" s="124"/>
      <c r="L237" s="124"/>
      <c r="M237" s="124"/>
      <c r="N237" s="119">
        <f t="shared" si="51"/>
        <v>0</v>
      </c>
      <c r="O237" s="119">
        <f t="shared" si="52"/>
        <v>0</v>
      </c>
      <c r="P237" s="120">
        <f t="shared" si="67"/>
        <v>0</v>
      </c>
      <c r="Q237" s="112"/>
      <c r="R237" s="121"/>
    </row>
    <row r="238" spans="1:18" x14ac:dyDescent="0.2">
      <c r="A238" s="117"/>
      <c r="B238" s="168"/>
      <c r="C238" s="133"/>
      <c r="D238" s="123"/>
      <c r="E238" s="124"/>
      <c r="F238" s="124"/>
      <c r="G238" s="124"/>
      <c r="H238" s="124"/>
      <c r="I238" s="124"/>
      <c r="J238" s="124"/>
      <c r="K238" s="124"/>
      <c r="L238" s="124"/>
      <c r="M238" s="124"/>
      <c r="N238" s="119">
        <f t="shared" si="51"/>
        <v>0</v>
      </c>
      <c r="O238" s="119">
        <f t="shared" si="52"/>
        <v>0</v>
      </c>
      <c r="P238" s="120">
        <f t="shared" si="67"/>
        <v>0</v>
      </c>
      <c r="Q238" s="112"/>
      <c r="R238" s="121"/>
    </row>
    <row r="239" spans="1:18" x14ac:dyDescent="0.2">
      <c r="A239" s="117"/>
      <c r="B239" s="168"/>
      <c r="C239" s="133"/>
      <c r="D239" s="123"/>
      <c r="E239" s="124"/>
      <c r="F239" s="124"/>
      <c r="G239" s="124"/>
      <c r="H239" s="124"/>
      <c r="I239" s="124"/>
      <c r="J239" s="124"/>
      <c r="K239" s="124"/>
      <c r="L239" s="124"/>
      <c r="M239" s="124"/>
      <c r="N239" s="119">
        <f t="shared" si="51"/>
        <v>0</v>
      </c>
      <c r="O239" s="119">
        <f t="shared" si="52"/>
        <v>0</v>
      </c>
      <c r="P239" s="120">
        <f t="shared" si="67"/>
        <v>0</v>
      </c>
      <c r="Q239" s="112"/>
      <c r="R239" s="121"/>
    </row>
    <row r="240" spans="1:18" x14ac:dyDescent="0.2">
      <c r="A240" s="161"/>
      <c r="B240" s="154"/>
      <c r="C240" s="160">
        <f>SUM(C220:C239)</f>
        <v>0</v>
      </c>
      <c r="D240" s="160">
        <f t="shared" ref="D240:O240" si="68">SUM(D220:D239)</f>
        <v>0</v>
      </c>
      <c r="E240" s="160">
        <f t="shared" si="68"/>
        <v>0</v>
      </c>
      <c r="F240" s="160">
        <f t="shared" si="68"/>
        <v>0</v>
      </c>
      <c r="G240" s="160">
        <f t="shared" si="68"/>
        <v>0</v>
      </c>
      <c r="H240" s="160">
        <f t="shared" si="68"/>
        <v>0</v>
      </c>
      <c r="I240" s="160">
        <f t="shared" si="68"/>
        <v>0</v>
      </c>
      <c r="J240" s="160">
        <f t="shared" si="68"/>
        <v>0</v>
      </c>
      <c r="K240" s="160">
        <f t="shared" si="68"/>
        <v>0</v>
      </c>
      <c r="L240" s="160">
        <f t="shared" si="68"/>
        <v>0</v>
      </c>
      <c r="M240" s="160">
        <f t="shared" si="68"/>
        <v>0</v>
      </c>
      <c r="N240" s="160">
        <f t="shared" si="68"/>
        <v>0</v>
      </c>
      <c r="O240" s="160">
        <f t="shared" si="68"/>
        <v>0</v>
      </c>
      <c r="P240" s="160">
        <f>SUM(P220:P239)</f>
        <v>0</v>
      </c>
      <c r="Q240" s="153"/>
      <c r="R240" s="154"/>
    </row>
    <row r="241" spans="1:18" x14ac:dyDescent="0.2">
      <c r="A241" s="132" t="s">
        <v>678</v>
      </c>
      <c r="B241" s="121"/>
      <c r="C241" s="123"/>
      <c r="D241" s="123"/>
      <c r="E241" s="124"/>
      <c r="F241" s="124"/>
      <c r="G241" s="124"/>
      <c r="H241" s="124"/>
      <c r="I241" s="124"/>
      <c r="J241" s="119"/>
      <c r="K241" s="119"/>
      <c r="L241" s="119"/>
      <c r="M241" s="119"/>
      <c r="N241" s="119"/>
      <c r="O241" s="119"/>
      <c r="P241" s="119"/>
      <c r="Q241" s="112"/>
      <c r="R241" s="121"/>
    </row>
    <row r="242" spans="1:18" x14ac:dyDescent="0.2">
      <c r="A242" s="132"/>
      <c r="B242" s="121"/>
      <c r="C242" s="123"/>
      <c r="D242" s="123"/>
      <c r="E242" s="124"/>
      <c r="F242" s="124"/>
      <c r="G242" s="124"/>
      <c r="H242" s="124"/>
      <c r="I242" s="124"/>
      <c r="J242" s="119"/>
      <c r="K242" s="119"/>
      <c r="L242" s="119"/>
      <c r="M242" s="119"/>
      <c r="N242" s="119">
        <f t="shared" si="51"/>
        <v>0</v>
      </c>
      <c r="O242" s="119">
        <f t="shared" si="52"/>
        <v>0</v>
      </c>
      <c r="P242" s="120">
        <f t="shared" ref="P242:P249" si="69">C242-D242-E242</f>
        <v>0</v>
      </c>
      <c r="Q242" s="112"/>
      <c r="R242" s="121"/>
    </row>
    <row r="243" spans="1:18" x14ac:dyDescent="0.2">
      <c r="A243" s="132"/>
      <c r="B243" s="121"/>
      <c r="C243" s="123"/>
      <c r="D243" s="123"/>
      <c r="E243" s="124"/>
      <c r="F243" s="124"/>
      <c r="G243" s="124"/>
      <c r="H243" s="124"/>
      <c r="I243" s="124"/>
      <c r="J243" s="119"/>
      <c r="K243" s="119"/>
      <c r="L243" s="119"/>
      <c r="M243" s="119"/>
      <c r="N243" s="119">
        <f t="shared" si="51"/>
        <v>0</v>
      </c>
      <c r="O243" s="119">
        <f t="shared" si="52"/>
        <v>0</v>
      </c>
      <c r="P243" s="120">
        <f t="shared" si="69"/>
        <v>0</v>
      </c>
      <c r="Q243" s="112"/>
      <c r="R243" s="121"/>
    </row>
    <row r="244" spans="1:18" x14ac:dyDescent="0.2">
      <c r="A244" s="132"/>
      <c r="B244" s="121"/>
      <c r="C244" s="123"/>
      <c r="D244" s="123"/>
      <c r="E244" s="124"/>
      <c r="F244" s="124"/>
      <c r="G244" s="124"/>
      <c r="H244" s="124"/>
      <c r="I244" s="124"/>
      <c r="J244" s="119"/>
      <c r="K244" s="119"/>
      <c r="L244" s="119"/>
      <c r="M244" s="119"/>
      <c r="N244" s="119">
        <f t="shared" si="51"/>
        <v>0</v>
      </c>
      <c r="O244" s="119">
        <f t="shared" si="52"/>
        <v>0</v>
      </c>
      <c r="P244" s="120">
        <f t="shared" si="69"/>
        <v>0</v>
      </c>
      <c r="Q244" s="112"/>
      <c r="R244" s="121"/>
    </row>
    <row r="245" spans="1:18" x14ac:dyDescent="0.2">
      <c r="A245" s="132"/>
      <c r="B245" s="121"/>
      <c r="C245" s="123"/>
      <c r="D245" s="123"/>
      <c r="E245" s="124"/>
      <c r="F245" s="124"/>
      <c r="G245" s="124"/>
      <c r="H245" s="124"/>
      <c r="I245" s="124"/>
      <c r="J245" s="119"/>
      <c r="K245" s="119"/>
      <c r="L245" s="119"/>
      <c r="M245" s="119"/>
      <c r="N245" s="119">
        <f t="shared" si="51"/>
        <v>0</v>
      </c>
      <c r="O245" s="119">
        <f t="shared" si="52"/>
        <v>0</v>
      </c>
      <c r="P245" s="120">
        <f t="shared" si="69"/>
        <v>0</v>
      </c>
      <c r="Q245" s="112"/>
      <c r="R245" s="121"/>
    </row>
    <row r="246" spans="1:18" x14ac:dyDescent="0.2">
      <c r="A246" s="117"/>
      <c r="B246" s="168"/>
      <c r="C246" s="133"/>
      <c r="D246" s="123"/>
      <c r="E246" s="124"/>
      <c r="F246" s="124"/>
      <c r="G246" s="124"/>
      <c r="H246" s="124"/>
      <c r="I246" s="124"/>
      <c r="J246" s="119"/>
      <c r="K246" s="119"/>
      <c r="L246" s="119"/>
      <c r="M246" s="119"/>
      <c r="N246" s="119">
        <f t="shared" si="51"/>
        <v>0</v>
      </c>
      <c r="O246" s="119">
        <f t="shared" si="52"/>
        <v>0</v>
      </c>
      <c r="P246" s="120">
        <f t="shared" si="69"/>
        <v>0</v>
      </c>
      <c r="Q246" s="112"/>
      <c r="R246" s="121"/>
    </row>
    <row r="247" spans="1:18" x14ac:dyDescent="0.2">
      <c r="A247" s="117"/>
      <c r="B247" s="168"/>
      <c r="C247" s="133"/>
      <c r="D247" s="123"/>
      <c r="E247" s="124"/>
      <c r="F247" s="124"/>
      <c r="G247" s="124"/>
      <c r="H247" s="124"/>
      <c r="I247" s="124"/>
      <c r="J247" s="119"/>
      <c r="K247" s="119"/>
      <c r="L247" s="119"/>
      <c r="M247" s="119"/>
      <c r="N247" s="119">
        <f t="shared" si="51"/>
        <v>0</v>
      </c>
      <c r="O247" s="119">
        <f t="shared" si="52"/>
        <v>0</v>
      </c>
      <c r="P247" s="120">
        <f t="shared" si="69"/>
        <v>0</v>
      </c>
      <c r="Q247" s="112"/>
      <c r="R247" s="121"/>
    </row>
    <row r="248" spans="1:18" x14ac:dyDescent="0.2">
      <c r="A248" s="117"/>
      <c r="B248" s="168"/>
      <c r="C248" s="133"/>
      <c r="D248" s="123"/>
      <c r="E248" s="124"/>
      <c r="F248" s="124"/>
      <c r="G248" s="124"/>
      <c r="H248" s="124"/>
      <c r="I248" s="124"/>
      <c r="J248" s="119"/>
      <c r="K248" s="119"/>
      <c r="L248" s="119"/>
      <c r="M248" s="119"/>
      <c r="N248" s="119">
        <f t="shared" si="51"/>
        <v>0</v>
      </c>
      <c r="O248" s="119">
        <f t="shared" si="52"/>
        <v>0</v>
      </c>
      <c r="P248" s="120">
        <f t="shared" si="69"/>
        <v>0</v>
      </c>
      <c r="Q248" s="112"/>
      <c r="R248" s="121"/>
    </row>
    <row r="249" spans="1:18" x14ac:dyDescent="0.2">
      <c r="A249" s="117"/>
      <c r="B249" s="168"/>
      <c r="C249" s="133"/>
      <c r="D249" s="123"/>
      <c r="E249" s="124"/>
      <c r="F249" s="124"/>
      <c r="G249" s="124"/>
      <c r="H249" s="124"/>
      <c r="I249" s="124"/>
      <c r="J249" s="119"/>
      <c r="K249" s="119"/>
      <c r="L249" s="119"/>
      <c r="M249" s="119"/>
      <c r="N249" s="119">
        <f t="shared" si="51"/>
        <v>0</v>
      </c>
      <c r="O249" s="119">
        <f t="shared" si="52"/>
        <v>0</v>
      </c>
      <c r="P249" s="120">
        <f t="shared" si="69"/>
        <v>0</v>
      </c>
      <c r="Q249" s="112"/>
      <c r="R249" s="121"/>
    </row>
    <row r="250" spans="1:18" x14ac:dyDescent="0.2">
      <c r="A250" s="117"/>
      <c r="B250" s="168"/>
      <c r="C250" s="133"/>
      <c r="D250" s="123"/>
      <c r="E250" s="124"/>
      <c r="F250" s="124"/>
      <c r="G250" s="124"/>
      <c r="H250" s="124"/>
      <c r="I250" s="124"/>
      <c r="J250" s="119"/>
      <c r="K250" s="119"/>
      <c r="L250" s="119"/>
      <c r="M250" s="119"/>
      <c r="N250" s="119">
        <f t="shared" ref="N250:N252" si="70">E250-J250-K250-L250-M250</f>
        <v>0</v>
      </c>
      <c r="O250" s="119">
        <f t="shared" ref="O250:O252" si="71">C250-F250-G250-H250-I250</f>
        <v>0</v>
      </c>
      <c r="P250" s="120">
        <f t="shared" ref="P250:P252" si="72">C250-D250-E250</f>
        <v>0</v>
      </c>
      <c r="Q250" s="112"/>
      <c r="R250" s="121"/>
    </row>
    <row r="251" spans="1:18" x14ac:dyDescent="0.2">
      <c r="A251" s="117"/>
      <c r="B251" s="168"/>
      <c r="C251" s="133"/>
      <c r="D251" s="123"/>
      <c r="E251" s="124"/>
      <c r="F251" s="124"/>
      <c r="G251" s="124"/>
      <c r="H251" s="124"/>
      <c r="I251" s="124"/>
      <c r="J251" s="119"/>
      <c r="K251" s="119"/>
      <c r="L251" s="119"/>
      <c r="M251" s="119"/>
      <c r="N251" s="119">
        <f t="shared" si="70"/>
        <v>0</v>
      </c>
      <c r="O251" s="119">
        <f t="shared" si="71"/>
        <v>0</v>
      </c>
      <c r="P251" s="120">
        <f t="shared" si="72"/>
        <v>0</v>
      </c>
      <c r="Q251" s="112"/>
      <c r="R251" s="121"/>
    </row>
    <row r="252" spans="1:18" x14ac:dyDescent="0.2">
      <c r="A252" s="117"/>
      <c r="B252" s="168"/>
      <c r="C252" s="133"/>
      <c r="D252" s="123"/>
      <c r="E252" s="124"/>
      <c r="F252" s="124"/>
      <c r="G252" s="124"/>
      <c r="H252" s="124"/>
      <c r="I252" s="124"/>
      <c r="J252" s="119"/>
      <c r="K252" s="119"/>
      <c r="L252" s="119"/>
      <c r="M252" s="119"/>
      <c r="N252" s="119">
        <f t="shared" si="70"/>
        <v>0</v>
      </c>
      <c r="O252" s="119">
        <f t="shared" si="71"/>
        <v>0</v>
      </c>
      <c r="P252" s="120">
        <f t="shared" si="72"/>
        <v>0</v>
      </c>
      <c r="Q252" s="112"/>
      <c r="R252" s="121"/>
    </row>
    <row r="253" spans="1:18" x14ac:dyDescent="0.2">
      <c r="A253" s="117"/>
      <c r="B253" s="168"/>
      <c r="C253" s="133"/>
      <c r="D253" s="123"/>
      <c r="E253" s="124"/>
      <c r="F253" s="124"/>
      <c r="G253" s="124"/>
      <c r="H253" s="124"/>
      <c r="I253" s="124"/>
      <c r="J253" s="124"/>
      <c r="K253" s="124"/>
      <c r="L253" s="124"/>
      <c r="M253" s="124"/>
      <c r="N253" s="119">
        <f t="shared" si="51"/>
        <v>0</v>
      </c>
      <c r="O253" s="119">
        <f t="shared" si="52"/>
        <v>0</v>
      </c>
      <c r="P253" s="120">
        <f t="shared" ref="P253:P261" si="73">C253-D253-E253</f>
        <v>0</v>
      </c>
      <c r="Q253" s="112"/>
      <c r="R253" s="121"/>
    </row>
    <row r="254" spans="1:18" x14ac:dyDescent="0.2">
      <c r="A254" s="117"/>
      <c r="B254" s="168"/>
      <c r="C254" s="133"/>
      <c r="D254" s="123"/>
      <c r="E254" s="124"/>
      <c r="F254" s="124"/>
      <c r="G254" s="124"/>
      <c r="H254" s="124"/>
      <c r="I254" s="124"/>
      <c r="J254" s="124"/>
      <c r="K254" s="124"/>
      <c r="L254" s="124"/>
      <c r="M254" s="124"/>
      <c r="N254" s="119">
        <f t="shared" si="51"/>
        <v>0</v>
      </c>
      <c r="O254" s="119">
        <f t="shared" si="52"/>
        <v>0</v>
      </c>
      <c r="P254" s="120">
        <f t="shared" si="73"/>
        <v>0</v>
      </c>
      <c r="Q254" s="112"/>
      <c r="R254" s="121"/>
    </row>
    <row r="255" spans="1:18" x14ac:dyDescent="0.2">
      <c r="A255" s="117"/>
      <c r="B255" s="168"/>
      <c r="C255" s="133"/>
      <c r="D255" s="123"/>
      <c r="E255" s="124"/>
      <c r="F255" s="124"/>
      <c r="G255" s="124"/>
      <c r="H255" s="124"/>
      <c r="I255" s="124"/>
      <c r="J255" s="124"/>
      <c r="K255" s="124"/>
      <c r="L255" s="124"/>
      <c r="M255" s="124"/>
      <c r="N255" s="119">
        <f t="shared" si="51"/>
        <v>0</v>
      </c>
      <c r="O255" s="119">
        <f t="shared" si="52"/>
        <v>0</v>
      </c>
      <c r="P255" s="120">
        <f t="shared" si="73"/>
        <v>0</v>
      </c>
      <c r="Q255" s="112"/>
      <c r="R255" s="121"/>
    </row>
    <row r="256" spans="1:18" x14ac:dyDescent="0.2">
      <c r="A256" s="117"/>
      <c r="B256" s="168"/>
      <c r="C256" s="133"/>
      <c r="D256" s="123"/>
      <c r="E256" s="124"/>
      <c r="F256" s="124"/>
      <c r="G256" s="124"/>
      <c r="H256" s="124"/>
      <c r="I256" s="124"/>
      <c r="J256" s="124"/>
      <c r="K256" s="124"/>
      <c r="L256" s="124"/>
      <c r="M256" s="124"/>
      <c r="N256" s="119">
        <f t="shared" si="51"/>
        <v>0</v>
      </c>
      <c r="O256" s="119">
        <f t="shared" si="52"/>
        <v>0</v>
      </c>
      <c r="P256" s="120">
        <f t="shared" si="73"/>
        <v>0</v>
      </c>
      <c r="Q256" s="112"/>
      <c r="R256" s="121"/>
    </row>
    <row r="257" spans="1:18" x14ac:dyDescent="0.2">
      <c r="A257" s="117"/>
      <c r="B257" s="168"/>
      <c r="C257" s="133"/>
      <c r="D257" s="123"/>
      <c r="E257" s="124"/>
      <c r="F257" s="124"/>
      <c r="G257" s="124"/>
      <c r="H257" s="124"/>
      <c r="I257" s="124"/>
      <c r="J257" s="124"/>
      <c r="K257" s="124"/>
      <c r="L257" s="124"/>
      <c r="M257" s="124"/>
      <c r="N257" s="119">
        <f t="shared" si="51"/>
        <v>0</v>
      </c>
      <c r="O257" s="119">
        <f t="shared" si="52"/>
        <v>0</v>
      </c>
      <c r="P257" s="120">
        <f t="shared" si="73"/>
        <v>0</v>
      </c>
      <c r="Q257" s="112"/>
      <c r="R257" s="121"/>
    </row>
    <row r="258" spans="1:18" x14ac:dyDescent="0.2">
      <c r="A258" s="117"/>
      <c r="B258" s="168"/>
      <c r="C258" s="133"/>
      <c r="D258" s="123"/>
      <c r="E258" s="124"/>
      <c r="F258" s="124"/>
      <c r="G258" s="124"/>
      <c r="H258" s="124"/>
      <c r="I258" s="124"/>
      <c r="J258" s="124"/>
      <c r="K258" s="124"/>
      <c r="L258" s="124"/>
      <c r="M258" s="124"/>
      <c r="N258" s="119">
        <f t="shared" ref="N258:N282" si="74">E258-J258-K258-L258-M258</f>
        <v>0</v>
      </c>
      <c r="O258" s="119">
        <f t="shared" si="52"/>
        <v>0</v>
      </c>
      <c r="P258" s="120">
        <f t="shared" si="73"/>
        <v>0</v>
      </c>
      <c r="Q258" s="112"/>
      <c r="R258" s="121"/>
    </row>
    <row r="259" spans="1:18" x14ac:dyDescent="0.2">
      <c r="A259" s="117"/>
      <c r="B259" s="168"/>
      <c r="C259" s="133"/>
      <c r="D259" s="123"/>
      <c r="E259" s="124"/>
      <c r="F259" s="124"/>
      <c r="G259" s="124"/>
      <c r="H259" s="124"/>
      <c r="I259" s="124"/>
      <c r="J259" s="124"/>
      <c r="K259" s="124"/>
      <c r="L259" s="124"/>
      <c r="M259" s="124"/>
      <c r="N259" s="119">
        <f t="shared" si="74"/>
        <v>0</v>
      </c>
      <c r="O259" s="119">
        <f t="shared" si="52"/>
        <v>0</v>
      </c>
      <c r="P259" s="120">
        <f t="shared" si="73"/>
        <v>0</v>
      </c>
      <c r="Q259" s="112"/>
      <c r="R259" s="121"/>
    </row>
    <row r="260" spans="1:18" x14ac:dyDescent="0.2">
      <c r="A260" s="117"/>
      <c r="B260" s="168"/>
      <c r="C260" s="133"/>
      <c r="D260" s="123"/>
      <c r="E260" s="124"/>
      <c r="F260" s="124"/>
      <c r="G260" s="124"/>
      <c r="H260" s="124"/>
      <c r="I260" s="124"/>
      <c r="J260" s="124"/>
      <c r="K260" s="124"/>
      <c r="L260" s="124"/>
      <c r="M260" s="124"/>
      <c r="N260" s="119">
        <f t="shared" si="74"/>
        <v>0</v>
      </c>
      <c r="O260" s="119">
        <f t="shared" ref="O260:O282" si="75">C260-F260-G260-H260-I260</f>
        <v>0</v>
      </c>
      <c r="P260" s="120">
        <f t="shared" si="73"/>
        <v>0</v>
      </c>
      <c r="Q260" s="112"/>
      <c r="R260" s="121"/>
    </row>
    <row r="261" spans="1:18" x14ac:dyDescent="0.2">
      <c r="A261" s="117"/>
      <c r="B261" s="168"/>
      <c r="C261" s="133"/>
      <c r="D261" s="123"/>
      <c r="E261" s="124"/>
      <c r="F261" s="124"/>
      <c r="G261" s="124"/>
      <c r="H261" s="124"/>
      <c r="I261" s="124"/>
      <c r="J261" s="124"/>
      <c r="K261" s="124"/>
      <c r="L261" s="124"/>
      <c r="M261" s="124"/>
      <c r="N261" s="119">
        <f t="shared" si="74"/>
        <v>0</v>
      </c>
      <c r="O261" s="119">
        <f t="shared" si="75"/>
        <v>0</v>
      </c>
      <c r="P261" s="120">
        <f t="shared" si="73"/>
        <v>0</v>
      </c>
      <c r="Q261" s="112"/>
      <c r="R261" s="121"/>
    </row>
    <row r="262" spans="1:18" x14ac:dyDescent="0.2">
      <c r="A262" s="162"/>
      <c r="B262" s="170"/>
      <c r="C262" s="163">
        <f>SUM(C242:C261)</f>
        <v>0</v>
      </c>
      <c r="D262" s="163">
        <f t="shared" ref="D262:P262" si="76">SUM(D242:D261)</f>
        <v>0</v>
      </c>
      <c r="E262" s="163">
        <f t="shared" si="76"/>
        <v>0</v>
      </c>
      <c r="F262" s="163">
        <f t="shared" si="76"/>
        <v>0</v>
      </c>
      <c r="G262" s="163">
        <f t="shared" si="76"/>
        <v>0</v>
      </c>
      <c r="H262" s="163">
        <f t="shared" si="76"/>
        <v>0</v>
      </c>
      <c r="I262" s="163">
        <f t="shared" si="76"/>
        <v>0</v>
      </c>
      <c r="J262" s="163">
        <f t="shared" si="76"/>
        <v>0</v>
      </c>
      <c r="K262" s="163">
        <f t="shared" si="76"/>
        <v>0</v>
      </c>
      <c r="L262" s="163">
        <f t="shared" si="76"/>
        <v>0</v>
      </c>
      <c r="M262" s="163">
        <f t="shared" si="76"/>
        <v>0</v>
      </c>
      <c r="N262" s="163">
        <f t="shared" si="76"/>
        <v>0</v>
      </c>
      <c r="O262" s="163">
        <f t="shared" si="76"/>
        <v>0</v>
      </c>
      <c r="P262" s="163">
        <f t="shared" si="76"/>
        <v>0</v>
      </c>
      <c r="Q262" s="153"/>
      <c r="R262" s="154"/>
    </row>
    <row r="263" spans="1:18" x14ac:dyDescent="0.2">
      <c r="A263" s="132" t="s">
        <v>709</v>
      </c>
      <c r="B263" s="121"/>
      <c r="C263" s="133"/>
      <c r="D263" s="123"/>
      <c r="E263" s="123"/>
      <c r="F263" s="123"/>
      <c r="G263" s="123"/>
      <c r="H263" s="123"/>
      <c r="I263" s="123"/>
      <c r="J263" s="123"/>
      <c r="K263" s="124"/>
      <c r="L263" s="124"/>
      <c r="M263" s="124"/>
      <c r="N263" s="119"/>
      <c r="O263" s="119"/>
      <c r="P263" s="126"/>
      <c r="Q263" s="112"/>
      <c r="R263" s="121"/>
    </row>
    <row r="264" spans="1:18" x14ac:dyDescent="0.2">
      <c r="A264" s="132"/>
      <c r="B264" s="121"/>
      <c r="C264" s="133"/>
      <c r="D264" s="123"/>
      <c r="E264" s="123"/>
      <c r="F264" s="123"/>
      <c r="G264" s="123"/>
      <c r="H264" s="123"/>
      <c r="I264" s="123"/>
      <c r="J264" s="123"/>
      <c r="K264" s="124"/>
      <c r="L264" s="124"/>
      <c r="M264" s="124"/>
      <c r="N264" s="119">
        <f t="shared" si="74"/>
        <v>0</v>
      </c>
      <c r="O264" s="119">
        <f t="shared" si="75"/>
        <v>0</v>
      </c>
      <c r="P264" s="120">
        <f t="shared" ref="P264:P266" si="77">C264-D264-E264</f>
        <v>0</v>
      </c>
      <c r="Q264" s="112"/>
      <c r="R264" s="121"/>
    </row>
    <row r="265" spans="1:18" x14ac:dyDescent="0.2">
      <c r="A265" s="132"/>
      <c r="B265" s="121"/>
      <c r="C265" s="133"/>
      <c r="D265" s="123"/>
      <c r="E265" s="123"/>
      <c r="F265" s="123"/>
      <c r="G265" s="123"/>
      <c r="H265" s="123"/>
      <c r="I265" s="123"/>
      <c r="J265" s="123"/>
      <c r="K265" s="124"/>
      <c r="L265" s="124"/>
      <c r="M265" s="124"/>
      <c r="N265" s="119">
        <f t="shared" si="74"/>
        <v>0</v>
      </c>
      <c r="O265" s="119">
        <f t="shared" si="75"/>
        <v>0</v>
      </c>
      <c r="P265" s="120">
        <f t="shared" si="77"/>
        <v>0</v>
      </c>
      <c r="Q265" s="112"/>
      <c r="R265" s="121"/>
    </row>
    <row r="266" spans="1:18" x14ac:dyDescent="0.2">
      <c r="A266" s="132"/>
      <c r="B266" s="121"/>
      <c r="C266" s="133"/>
      <c r="D266" s="123"/>
      <c r="E266" s="123"/>
      <c r="F266" s="123"/>
      <c r="G266" s="123"/>
      <c r="H266" s="123"/>
      <c r="I266" s="123"/>
      <c r="J266" s="123"/>
      <c r="K266" s="124"/>
      <c r="L266" s="124"/>
      <c r="M266" s="124"/>
      <c r="N266" s="119">
        <f t="shared" si="74"/>
        <v>0</v>
      </c>
      <c r="O266" s="119">
        <f t="shared" si="75"/>
        <v>0</v>
      </c>
      <c r="P266" s="120">
        <f t="shared" si="77"/>
        <v>0</v>
      </c>
      <c r="Q266" s="112"/>
      <c r="R266" s="121"/>
    </row>
    <row r="267" spans="1:18" x14ac:dyDescent="0.2">
      <c r="A267" s="117"/>
      <c r="B267" s="121"/>
      <c r="C267" s="133"/>
      <c r="D267" s="123"/>
      <c r="E267" s="123"/>
      <c r="F267" s="123"/>
      <c r="G267" s="123"/>
      <c r="H267" s="123"/>
      <c r="I267" s="123"/>
      <c r="J267" s="123"/>
      <c r="K267" s="124"/>
      <c r="L267" s="124"/>
      <c r="M267" s="124"/>
      <c r="N267" s="119">
        <f t="shared" si="74"/>
        <v>0</v>
      </c>
      <c r="O267" s="119">
        <f t="shared" si="75"/>
        <v>0</v>
      </c>
      <c r="P267" s="120">
        <f>C267-D267-E267</f>
        <v>0</v>
      </c>
      <c r="Q267" s="112"/>
      <c r="R267" s="121"/>
    </row>
    <row r="268" spans="1:18" x14ac:dyDescent="0.2">
      <c r="A268" s="117"/>
      <c r="B268" s="121"/>
      <c r="C268" s="133"/>
      <c r="D268" s="123"/>
      <c r="E268" s="123"/>
      <c r="F268" s="123"/>
      <c r="G268" s="123"/>
      <c r="H268" s="123"/>
      <c r="I268" s="123"/>
      <c r="J268" s="123"/>
      <c r="K268" s="124"/>
      <c r="L268" s="124"/>
      <c r="M268" s="124"/>
      <c r="N268" s="119">
        <f t="shared" si="74"/>
        <v>0</v>
      </c>
      <c r="O268" s="119">
        <f t="shared" si="75"/>
        <v>0</v>
      </c>
      <c r="P268" s="120">
        <f t="shared" ref="P268:P282" si="78">C268-D268-E268</f>
        <v>0</v>
      </c>
      <c r="Q268" s="112"/>
      <c r="R268" s="121"/>
    </row>
    <row r="269" spans="1:18" x14ac:dyDescent="0.2">
      <c r="A269" s="117"/>
      <c r="B269" s="121"/>
      <c r="C269" s="133"/>
      <c r="D269" s="123"/>
      <c r="E269" s="123"/>
      <c r="F269" s="123"/>
      <c r="G269" s="123"/>
      <c r="H269" s="123"/>
      <c r="I269" s="123"/>
      <c r="J269" s="123"/>
      <c r="K269" s="124"/>
      <c r="L269" s="124"/>
      <c r="M269" s="124"/>
      <c r="N269" s="119">
        <f t="shared" si="74"/>
        <v>0</v>
      </c>
      <c r="O269" s="119">
        <f t="shared" si="75"/>
        <v>0</v>
      </c>
      <c r="P269" s="120">
        <f t="shared" si="78"/>
        <v>0</v>
      </c>
      <c r="Q269" s="112"/>
      <c r="R269" s="121"/>
    </row>
    <row r="270" spans="1:18" x14ac:dyDescent="0.2">
      <c r="A270" s="117"/>
      <c r="B270" s="121"/>
      <c r="C270" s="133"/>
      <c r="D270" s="123"/>
      <c r="E270" s="123"/>
      <c r="F270" s="123"/>
      <c r="G270" s="123"/>
      <c r="H270" s="123"/>
      <c r="I270" s="123"/>
      <c r="J270" s="123"/>
      <c r="K270" s="124"/>
      <c r="L270" s="124"/>
      <c r="M270" s="124"/>
      <c r="N270" s="119">
        <f t="shared" si="74"/>
        <v>0</v>
      </c>
      <c r="O270" s="119">
        <f t="shared" si="75"/>
        <v>0</v>
      </c>
      <c r="P270" s="120">
        <f t="shared" si="78"/>
        <v>0</v>
      </c>
      <c r="Q270" s="112"/>
      <c r="R270" s="121"/>
    </row>
    <row r="271" spans="1:18" x14ac:dyDescent="0.2">
      <c r="A271" s="117"/>
      <c r="B271" s="121"/>
      <c r="C271" s="133"/>
      <c r="D271" s="123"/>
      <c r="E271" s="123"/>
      <c r="F271" s="123"/>
      <c r="G271" s="123"/>
      <c r="H271" s="123"/>
      <c r="I271" s="123"/>
      <c r="J271" s="123"/>
      <c r="K271" s="124"/>
      <c r="L271" s="124"/>
      <c r="M271" s="124"/>
      <c r="N271" s="119">
        <f t="shared" ref="N271:N273" si="79">E271-J271-K271-L271-M271</f>
        <v>0</v>
      </c>
      <c r="O271" s="119">
        <f t="shared" ref="O271:O273" si="80">C271-F271-G271-H271-I271</f>
        <v>0</v>
      </c>
      <c r="P271" s="120">
        <f t="shared" ref="P271:P273" si="81">C271-D271-E271</f>
        <v>0</v>
      </c>
      <c r="Q271" s="112"/>
      <c r="R271" s="121"/>
    </row>
    <row r="272" spans="1:18" x14ac:dyDescent="0.2">
      <c r="A272" s="117"/>
      <c r="B272" s="121"/>
      <c r="C272" s="133"/>
      <c r="D272" s="123"/>
      <c r="E272" s="123"/>
      <c r="F272" s="123"/>
      <c r="G272" s="123"/>
      <c r="H272" s="123"/>
      <c r="I272" s="123"/>
      <c r="J272" s="123"/>
      <c r="K272" s="124"/>
      <c r="L272" s="124"/>
      <c r="M272" s="124"/>
      <c r="N272" s="119">
        <f t="shared" si="79"/>
        <v>0</v>
      </c>
      <c r="O272" s="119">
        <f t="shared" si="80"/>
        <v>0</v>
      </c>
      <c r="P272" s="120">
        <f t="shared" si="81"/>
        <v>0</v>
      </c>
      <c r="Q272" s="112"/>
      <c r="R272" s="121"/>
    </row>
    <row r="273" spans="1:18" x14ac:dyDescent="0.2">
      <c r="A273" s="117"/>
      <c r="B273" s="121"/>
      <c r="C273" s="133"/>
      <c r="D273" s="123"/>
      <c r="E273" s="123"/>
      <c r="F273" s="123"/>
      <c r="G273" s="123"/>
      <c r="H273" s="123"/>
      <c r="I273" s="123"/>
      <c r="J273" s="123"/>
      <c r="K273" s="124"/>
      <c r="L273" s="124"/>
      <c r="M273" s="124"/>
      <c r="N273" s="119">
        <f t="shared" si="79"/>
        <v>0</v>
      </c>
      <c r="O273" s="119">
        <f t="shared" si="80"/>
        <v>0</v>
      </c>
      <c r="P273" s="120">
        <f t="shared" si="81"/>
        <v>0</v>
      </c>
      <c r="Q273" s="112"/>
      <c r="R273" s="121"/>
    </row>
    <row r="274" spans="1:18" ht="15" customHeight="1" x14ac:dyDescent="0.2">
      <c r="A274" s="117"/>
      <c r="B274" s="121"/>
      <c r="C274" s="133"/>
      <c r="D274" s="123"/>
      <c r="E274" s="123"/>
      <c r="F274" s="123"/>
      <c r="G274" s="123"/>
      <c r="H274" s="123"/>
      <c r="I274" s="123"/>
      <c r="J274" s="123"/>
      <c r="K274" s="124"/>
      <c r="L274" s="124"/>
      <c r="M274" s="124"/>
      <c r="N274" s="119">
        <f t="shared" si="74"/>
        <v>0</v>
      </c>
      <c r="O274" s="119">
        <f t="shared" si="75"/>
        <v>0</v>
      </c>
      <c r="P274" s="120">
        <f t="shared" si="78"/>
        <v>0</v>
      </c>
      <c r="Q274" s="112"/>
      <c r="R274" s="121"/>
    </row>
    <row r="275" spans="1:18" x14ac:dyDescent="0.2">
      <c r="A275" s="117"/>
      <c r="B275" s="121"/>
      <c r="C275" s="133"/>
      <c r="D275" s="123"/>
      <c r="E275" s="123"/>
      <c r="F275" s="123"/>
      <c r="G275" s="123"/>
      <c r="H275" s="123"/>
      <c r="I275" s="123"/>
      <c r="J275" s="123"/>
      <c r="K275" s="124"/>
      <c r="L275" s="124"/>
      <c r="M275" s="124"/>
      <c r="N275" s="119">
        <f t="shared" si="74"/>
        <v>0</v>
      </c>
      <c r="O275" s="119">
        <f t="shared" si="75"/>
        <v>0</v>
      </c>
      <c r="P275" s="139">
        <f t="shared" si="78"/>
        <v>0</v>
      </c>
      <c r="Q275" s="112"/>
      <c r="R275" s="121"/>
    </row>
    <row r="276" spans="1:18" x14ac:dyDescent="0.2">
      <c r="A276" s="117"/>
      <c r="B276" s="121"/>
      <c r="C276" s="133"/>
      <c r="D276" s="123"/>
      <c r="E276" s="123"/>
      <c r="F276" s="123"/>
      <c r="G276" s="123"/>
      <c r="H276" s="123"/>
      <c r="I276" s="123"/>
      <c r="J276" s="123"/>
      <c r="K276" s="124"/>
      <c r="L276" s="124"/>
      <c r="M276" s="124"/>
      <c r="N276" s="119">
        <f t="shared" si="74"/>
        <v>0</v>
      </c>
      <c r="O276" s="119">
        <f t="shared" si="75"/>
        <v>0</v>
      </c>
      <c r="P276" s="139">
        <f t="shared" si="78"/>
        <v>0</v>
      </c>
      <c r="Q276" s="112"/>
      <c r="R276" s="121"/>
    </row>
    <row r="277" spans="1:18" x14ac:dyDescent="0.2">
      <c r="A277" s="117"/>
      <c r="B277" s="121"/>
      <c r="C277" s="133"/>
      <c r="D277" s="123"/>
      <c r="E277" s="123"/>
      <c r="F277" s="123"/>
      <c r="G277" s="123"/>
      <c r="H277" s="123"/>
      <c r="I277" s="123"/>
      <c r="J277" s="123"/>
      <c r="K277" s="124"/>
      <c r="L277" s="124"/>
      <c r="M277" s="124"/>
      <c r="N277" s="119">
        <f t="shared" si="74"/>
        <v>0</v>
      </c>
      <c r="O277" s="119">
        <f t="shared" si="75"/>
        <v>0</v>
      </c>
      <c r="P277" s="139">
        <f t="shared" si="78"/>
        <v>0</v>
      </c>
      <c r="Q277" s="112"/>
      <c r="R277" s="121"/>
    </row>
    <row r="278" spans="1:18" x14ac:dyDescent="0.2">
      <c r="A278" s="117"/>
      <c r="B278" s="121"/>
      <c r="C278" s="133"/>
      <c r="D278" s="123"/>
      <c r="E278" s="123"/>
      <c r="F278" s="123"/>
      <c r="G278" s="123"/>
      <c r="H278" s="123"/>
      <c r="I278" s="123"/>
      <c r="J278" s="123"/>
      <c r="K278" s="124"/>
      <c r="L278" s="124"/>
      <c r="M278" s="124"/>
      <c r="N278" s="119">
        <f t="shared" si="74"/>
        <v>0</v>
      </c>
      <c r="O278" s="119">
        <f t="shared" si="75"/>
        <v>0</v>
      </c>
      <c r="P278" s="139">
        <f t="shared" si="78"/>
        <v>0</v>
      </c>
      <c r="Q278" s="112"/>
      <c r="R278" s="121"/>
    </row>
    <row r="279" spans="1:18" x14ac:dyDescent="0.2">
      <c r="A279" s="117"/>
      <c r="B279" s="121"/>
      <c r="C279" s="133"/>
      <c r="D279" s="123"/>
      <c r="E279" s="123"/>
      <c r="F279" s="123"/>
      <c r="G279" s="123"/>
      <c r="H279" s="123"/>
      <c r="I279" s="123"/>
      <c r="J279" s="123"/>
      <c r="K279" s="124"/>
      <c r="L279" s="124"/>
      <c r="M279" s="124"/>
      <c r="N279" s="119">
        <f t="shared" si="74"/>
        <v>0</v>
      </c>
      <c r="O279" s="119">
        <f t="shared" si="75"/>
        <v>0</v>
      </c>
      <c r="P279" s="139">
        <f t="shared" si="78"/>
        <v>0</v>
      </c>
      <c r="Q279" s="112"/>
      <c r="R279" s="121"/>
    </row>
    <row r="280" spans="1:18" x14ac:dyDescent="0.2">
      <c r="A280" s="117"/>
      <c r="B280" s="121"/>
      <c r="C280" s="133"/>
      <c r="D280" s="123"/>
      <c r="E280" s="123"/>
      <c r="F280" s="123"/>
      <c r="G280" s="123"/>
      <c r="H280" s="123"/>
      <c r="I280" s="123"/>
      <c r="J280" s="123"/>
      <c r="K280" s="124"/>
      <c r="L280" s="124"/>
      <c r="M280" s="124"/>
      <c r="N280" s="119">
        <f t="shared" si="74"/>
        <v>0</v>
      </c>
      <c r="O280" s="119">
        <f t="shared" si="75"/>
        <v>0</v>
      </c>
      <c r="P280" s="139">
        <f t="shared" si="78"/>
        <v>0</v>
      </c>
      <c r="Q280" s="112"/>
      <c r="R280" s="121"/>
    </row>
    <row r="281" spans="1:18" x14ac:dyDescent="0.2">
      <c r="A281" s="117"/>
      <c r="B281" s="121"/>
      <c r="C281" s="133"/>
      <c r="D281" s="123"/>
      <c r="E281" s="123"/>
      <c r="F281" s="123"/>
      <c r="G281" s="123"/>
      <c r="H281" s="123"/>
      <c r="I281" s="123"/>
      <c r="J281" s="123"/>
      <c r="K281" s="124"/>
      <c r="L281" s="124"/>
      <c r="M281" s="124"/>
      <c r="N281" s="119">
        <f t="shared" si="74"/>
        <v>0</v>
      </c>
      <c r="O281" s="119">
        <f t="shared" si="75"/>
        <v>0</v>
      </c>
      <c r="P281" s="139">
        <f t="shared" si="78"/>
        <v>0</v>
      </c>
      <c r="Q281" s="112"/>
      <c r="R281" s="121"/>
    </row>
    <row r="282" spans="1:18" x14ac:dyDescent="0.2">
      <c r="A282" s="117"/>
      <c r="B282" s="121"/>
      <c r="C282" s="133"/>
      <c r="D282" s="123"/>
      <c r="E282" s="123"/>
      <c r="F282" s="123"/>
      <c r="G282" s="123"/>
      <c r="H282" s="123"/>
      <c r="I282" s="123"/>
      <c r="J282" s="123"/>
      <c r="K282" s="124"/>
      <c r="L282" s="124"/>
      <c r="M282" s="124"/>
      <c r="N282" s="119">
        <f t="shared" si="74"/>
        <v>0</v>
      </c>
      <c r="O282" s="119">
        <f t="shared" si="75"/>
        <v>0</v>
      </c>
      <c r="P282" s="139">
        <f t="shared" si="78"/>
        <v>0</v>
      </c>
      <c r="Q282" s="112"/>
      <c r="R282" s="121"/>
    </row>
    <row r="283" spans="1:18" x14ac:dyDescent="0.2">
      <c r="A283" s="117"/>
      <c r="B283" s="121"/>
      <c r="C283" s="133"/>
      <c r="D283" s="123"/>
      <c r="E283" s="123"/>
      <c r="F283" s="123"/>
      <c r="G283" s="123"/>
      <c r="H283" s="123"/>
      <c r="I283" s="123"/>
      <c r="J283" s="123"/>
      <c r="K283" s="124"/>
      <c r="L283" s="124"/>
      <c r="M283" s="124"/>
      <c r="N283" s="119"/>
      <c r="O283" s="119"/>
      <c r="P283" s="139"/>
      <c r="Q283" s="112"/>
      <c r="R283" s="121"/>
    </row>
    <row r="284" spans="1:18" x14ac:dyDescent="0.2">
      <c r="A284" s="161"/>
      <c r="B284" s="154"/>
      <c r="C284" s="159">
        <f>SUM(C264:C283)</f>
        <v>0</v>
      </c>
      <c r="D284" s="159">
        <f t="shared" ref="D284:P284" si="82">SUM(D264:D283)</f>
        <v>0</v>
      </c>
      <c r="E284" s="159">
        <f t="shared" si="82"/>
        <v>0</v>
      </c>
      <c r="F284" s="159">
        <f t="shared" si="82"/>
        <v>0</v>
      </c>
      <c r="G284" s="159">
        <f t="shared" si="82"/>
        <v>0</v>
      </c>
      <c r="H284" s="159">
        <f t="shared" si="82"/>
        <v>0</v>
      </c>
      <c r="I284" s="159">
        <f t="shared" si="82"/>
        <v>0</v>
      </c>
      <c r="J284" s="159">
        <f t="shared" si="82"/>
        <v>0</v>
      </c>
      <c r="K284" s="159">
        <f t="shared" si="82"/>
        <v>0</v>
      </c>
      <c r="L284" s="159">
        <f t="shared" si="82"/>
        <v>0</v>
      </c>
      <c r="M284" s="159">
        <f t="shared" si="82"/>
        <v>0</v>
      </c>
      <c r="N284" s="159">
        <f t="shared" si="82"/>
        <v>0</v>
      </c>
      <c r="O284" s="159">
        <f t="shared" si="82"/>
        <v>0</v>
      </c>
      <c r="P284" s="159">
        <f t="shared" si="82"/>
        <v>0</v>
      </c>
      <c r="Q284" s="153"/>
      <c r="R284" s="154"/>
    </row>
    <row r="285" spans="1:18" ht="17" thickBot="1" x14ac:dyDescent="0.25">
      <c r="A285" s="117"/>
      <c r="B285" s="121"/>
      <c r="C285" s="135"/>
      <c r="D285" s="136"/>
      <c r="E285" s="137"/>
      <c r="F285" s="123"/>
      <c r="G285" s="123"/>
      <c r="H285" s="123"/>
      <c r="I285" s="123"/>
      <c r="J285" s="123"/>
      <c r="K285" s="123"/>
      <c r="L285" s="123"/>
      <c r="M285" s="123"/>
      <c r="N285" s="126"/>
      <c r="O285" s="138"/>
      <c r="P285" s="138"/>
      <c r="Q285" s="112"/>
      <c r="R285" s="121"/>
    </row>
    <row r="286" spans="1:18" ht="17" thickBot="1" x14ac:dyDescent="0.25">
      <c r="A286" s="140"/>
      <c r="B286" s="142"/>
      <c r="C286" s="141">
        <f t="shared" ref="C286:P286" si="83">SUMIF($A$1:$A$285,"",C1:C285)</f>
        <v>162640</v>
      </c>
      <c r="D286" s="148">
        <f t="shared" si="83"/>
        <v>14320</v>
      </c>
      <c r="E286" s="148">
        <f t="shared" si="83"/>
        <v>34600</v>
      </c>
      <c r="F286" s="141">
        <f t="shared" si="83"/>
        <v>33950</v>
      </c>
      <c r="G286" s="141">
        <f t="shared" si="83"/>
        <v>60234</v>
      </c>
      <c r="H286" s="141">
        <f t="shared" si="83"/>
        <v>19788</v>
      </c>
      <c r="I286" s="141">
        <f t="shared" si="83"/>
        <v>3839</v>
      </c>
      <c r="J286" s="148">
        <f t="shared" si="83"/>
        <v>13550</v>
      </c>
      <c r="K286" s="148">
        <f t="shared" si="83"/>
        <v>7175</v>
      </c>
      <c r="L286" s="141">
        <f t="shared" si="83"/>
        <v>2150</v>
      </c>
      <c r="M286" s="141">
        <f t="shared" si="83"/>
        <v>100</v>
      </c>
      <c r="N286" s="148">
        <f t="shared" si="83"/>
        <v>11625</v>
      </c>
      <c r="O286" s="148">
        <f t="shared" si="83"/>
        <v>44829</v>
      </c>
      <c r="P286" s="141">
        <f t="shared" si="83"/>
        <v>113720</v>
      </c>
      <c r="Q286" s="112"/>
      <c r="R286" s="142"/>
    </row>
    <row r="287" spans="1:18" x14ac:dyDescent="0.2">
      <c r="A287" s="140"/>
      <c r="B287" s="142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0"/>
      <c r="O287" s="140"/>
      <c r="P287" s="140"/>
      <c r="Q287" s="140"/>
      <c r="R287" s="142"/>
    </row>
    <row r="288" spans="1:18" x14ac:dyDescent="0.2">
      <c r="A288" s="140"/>
      <c r="B288" s="142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0"/>
      <c r="O288" s="140"/>
      <c r="P288" s="140"/>
      <c r="Q288" s="140"/>
      <c r="R288" s="142"/>
    </row>
    <row r="289" spans="1:18" x14ac:dyDescent="0.2">
      <c r="A289" s="140"/>
      <c r="B289" s="142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0"/>
      <c r="O289" s="140"/>
      <c r="P289" s="140"/>
      <c r="Q289" s="140"/>
      <c r="R289" s="142"/>
    </row>
    <row r="290" spans="1:18" x14ac:dyDescent="0.2">
      <c r="A290" s="140"/>
      <c r="B290" s="142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0"/>
      <c r="O290" s="140"/>
      <c r="P290" s="140"/>
      <c r="Q290" s="140"/>
      <c r="R290" s="142"/>
    </row>
    <row r="291" spans="1:18" x14ac:dyDescent="0.2">
      <c r="A291" s="140"/>
      <c r="B291" s="142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0"/>
      <c r="O291" s="140"/>
      <c r="P291" s="140"/>
      <c r="Q291" s="140"/>
      <c r="R291" s="142"/>
    </row>
    <row r="292" spans="1:18" x14ac:dyDescent="0.2">
      <c r="A292" s="140"/>
      <c r="B292" s="142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0"/>
      <c r="O292" s="140"/>
      <c r="P292" s="140"/>
      <c r="Q292" s="140"/>
      <c r="R292" s="142"/>
    </row>
    <row r="293" spans="1:18" x14ac:dyDescent="0.2">
      <c r="A293" s="140"/>
      <c r="B293" s="142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0"/>
      <c r="O293" s="140"/>
      <c r="P293" s="140"/>
      <c r="Q293" s="140"/>
      <c r="R293" s="142"/>
    </row>
    <row r="294" spans="1:18" x14ac:dyDescent="0.2">
      <c r="A294" s="140"/>
      <c r="B294" s="142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0"/>
      <c r="O294" s="140"/>
      <c r="P294" s="140"/>
      <c r="Q294" s="140"/>
      <c r="R294" s="142"/>
    </row>
    <row r="295" spans="1:18" x14ac:dyDescent="0.2">
      <c r="A295" s="140"/>
      <c r="B295" s="142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0"/>
      <c r="O295" s="140"/>
      <c r="P295" s="140"/>
      <c r="Q295" s="140"/>
      <c r="R295" s="142"/>
    </row>
    <row r="296" spans="1:18" x14ac:dyDescent="0.2">
      <c r="A296" s="140"/>
      <c r="B296" s="142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0"/>
      <c r="O296" s="140"/>
      <c r="P296" s="140"/>
      <c r="Q296" s="140"/>
      <c r="R296" s="142"/>
    </row>
    <row r="297" spans="1:18" x14ac:dyDescent="0.2">
      <c r="A297" s="140"/>
      <c r="B297" s="142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0"/>
      <c r="O297" s="140"/>
      <c r="P297" s="140"/>
      <c r="Q297" s="140"/>
      <c r="R297" s="142"/>
    </row>
    <row r="298" spans="1:18" x14ac:dyDescent="0.2">
      <c r="A298" s="140"/>
      <c r="B298" s="142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0"/>
      <c r="O298" s="140"/>
      <c r="P298" s="140"/>
      <c r="Q298" s="140"/>
      <c r="R298" s="142"/>
    </row>
    <row r="299" spans="1:18" x14ac:dyDescent="0.2">
      <c r="A299" s="140"/>
      <c r="B299" s="142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0"/>
      <c r="O299" s="140"/>
      <c r="P299" s="140"/>
      <c r="Q299" s="140"/>
      <c r="R299" s="142"/>
    </row>
    <row r="300" spans="1:18" x14ac:dyDescent="0.2">
      <c r="A300" s="140"/>
      <c r="B300" s="142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0"/>
      <c r="O300" s="140"/>
      <c r="P300" s="140"/>
      <c r="Q300" s="140"/>
      <c r="R300" s="142"/>
    </row>
    <row r="301" spans="1:18" x14ac:dyDescent="0.2">
      <c r="A301" s="140"/>
      <c r="B301" s="142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0"/>
      <c r="O301" s="140"/>
      <c r="P301" s="140"/>
      <c r="Q301" s="140"/>
      <c r="R301" s="142"/>
    </row>
    <row r="302" spans="1:18" x14ac:dyDescent="0.2">
      <c r="A302" s="140"/>
      <c r="B302" s="142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0"/>
      <c r="O302" s="140"/>
      <c r="P302" s="140"/>
      <c r="Q302" s="140"/>
      <c r="R302" s="142"/>
    </row>
    <row r="303" spans="1:18" x14ac:dyDescent="0.2">
      <c r="A303" s="140"/>
      <c r="B303" s="142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0"/>
      <c r="O303" s="140"/>
      <c r="P303" s="140"/>
      <c r="Q303" s="140"/>
      <c r="R303" s="142"/>
    </row>
    <row r="304" spans="1:18" x14ac:dyDescent="0.2">
      <c r="A304" s="140"/>
      <c r="B304" s="142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0"/>
      <c r="O304" s="140"/>
      <c r="P304" s="140"/>
      <c r="Q304" s="140"/>
      <c r="R304" s="142"/>
    </row>
    <row r="305" spans="1:18" x14ac:dyDescent="0.2">
      <c r="A305" s="140"/>
      <c r="B305" s="142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0"/>
      <c r="O305" s="140"/>
      <c r="P305" s="140"/>
      <c r="Q305" s="140"/>
      <c r="R305" s="142"/>
    </row>
    <row r="306" spans="1:18" x14ac:dyDescent="0.2">
      <c r="A306" s="140"/>
      <c r="B306" s="142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0"/>
      <c r="O306" s="140"/>
      <c r="P306" s="140"/>
      <c r="Q306" s="140"/>
      <c r="R306" s="142"/>
    </row>
    <row r="307" spans="1:18" x14ac:dyDescent="0.2">
      <c r="A307" s="140"/>
      <c r="B307" s="142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0"/>
      <c r="O307" s="140"/>
      <c r="P307" s="140"/>
      <c r="Q307" s="140"/>
      <c r="R307" s="142"/>
    </row>
    <row r="308" spans="1:18" x14ac:dyDescent="0.2">
      <c r="A308" s="140"/>
      <c r="B308" s="142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0"/>
      <c r="O308" s="140"/>
      <c r="P308" s="140"/>
      <c r="Q308" s="140"/>
      <c r="R308" s="142"/>
    </row>
    <row r="309" spans="1:18" x14ac:dyDescent="0.2">
      <c r="A309" s="140"/>
      <c r="B309" s="142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0"/>
      <c r="O309" s="140"/>
      <c r="P309" s="140"/>
      <c r="Q309" s="140"/>
      <c r="R309" s="142"/>
    </row>
    <row r="310" spans="1:18" x14ac:dyDescent="0.2">
      <c r="A310" s="140"/>
      <c r="B310" s="142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0"/>
      <c r="O310" s="140"/>
      <c r="P310" s="140"/>
      <c r="Q310" s="140"/>
      <c r="R310" s="142"/>
    </row>
    <row r="311" spans="1:18" x14ac:dyDescent="0.2">
      <c r="A311" s="140"/>
      <c r="B311" s="142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0"/>
      <c r="O311" s="140"/>
      <c r="P311" s="140"/>
      <c r="Q311" s="140"/>
      <c r="R311" s="142"/>
    </row>
    <row r="312" spans="1:18" x14ac:dyDescent="0.2">
      <c r="A312" s="140"/>
      <c r="B312" s="142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0"/>
      <c r="O312" s="140"/>
      <c r="P312" s="140"/>
      <c r="Q312" s="140"/>
      <c r="R312" s="142"/>
    </row>
    <row r="313" spans="1:18" x14ac:dyDescent="0.2">
      <c r="A313" s="140"/>
      <c r="B313" s="142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0"/>
      <c r="O313" s="140"/>
      <c r="P313" s="140"/>
      <c r="Q313" s="140"/>
      <c r="R313" s="142"/>
    </row>
    <row r="314" spans="1:18" x14ac:dyDescent="0.2">
      <c r="A314" s="140"/>
      <c r="B314" s="142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0"/>
      <c r="O314" s="140"/>
      <c r="P314" s="140"/>
      <c r="Q314" s="140"/>
      <c r="R314" s="142"/>
    </row>
    <row r="315" spans="1:18" x14ac:dyDescent="0.2">
      <c r="A315" s="140"/>
      <c r="B315" s="142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0"/>
      <c r="O315" s="140"/>
      <c r="P315" s="140"/>
      <c r="Q315" s="140"/>
      <c r="R315" s="142"/>
    </row>
    <row r="316" spans="1:18" x14ac:dyDescent="0.2">
      <c r="A316" s="140"/>
      <c r="B316" s="142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0"/>
      <c r="O316" s="140"/>
      <c r="P316" s="140"/>
      <c r="Q316" s="140"/>
      <c r="R316" s="142"/>
    </row>
    <row r="317" spans="1:18" x14ac:dyDescent="0.2">
      <c r="A317" s="140"/>
      <c r="B317" s="142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0"/>
      <c r="O317" s="140"/>
      <c r="P317" s="140"/>
      <c r="Q317" s="140"/>
      <c r="R317" s="142"/>
    </row>
    <row r="318" spans="1:18" x14ac:dyDescent="0.2">
      <c r="A318" s="140"/>
      <c r="B318" s="142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0"/>
      <c r="O318" s="140"/>
      <c r="P318" s="140"/>
      <c r="Q318" s="140"/>
      <c r="R318" s="142"/>
    </row>
    <row r="319" spans="1:18" x14ac:dyDescent="0.2">
      <c r="A319" s="140"/>
      <c r="B319" s="142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0"/>
      <c r="O319" s="140"/>
      <c r="P319" s="140"/>
      <c r="Q319" s="140"/>
      <c r="R319" s="142"/>
    </row>
    <row r="320" spans="1:18" x14ac:dyDescent="0.2">
      <c r="A320" s="140"/>
      <c r="B320" s="142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0"/>
      <c r="O320" s="140"/>
      <c r="P320" s="140"/>
      <c r="Q320" s="140"/>
      <c r="R320" s="142"/>
    </row>
    <row r="321" spans="1:18" x14ac:dyDescent="0.2">
      <c r="A321" s="140"/>
      <c r="B321" s="142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0"/>
      <c r="O321" s="140"/>
      <c r="P321" s="140"/>
      <c r="Q321" s="140"/>
      <c r="R321" s="142"/>
    </row>
  </sheetData>
  <autoFilter ref="A1:R284" xr:uid="{9CE6A289-05CA-7946-81D4-C258827E09D6}"/>
  <phoneticPr fontId="8" type="noConversion"/>
  <pageMargins left="0.7" right="0.7" top="0.75" bottom="0.75" header="0.3" footer="0.3"/>
  <pageSetup orientation="portrait" horizontalDpi="0" verticalDpi="0"/>
  <ignoredErrors>
    <ignoredError sqref="O5 N45:O45 N155:O155 N176:O176 N197:O197 N218:O218 N240:O240 N262:O26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A0B-0BA6-C14F-8633-4207388D8451}">
  <sheetPr codeName="Hoja2"/>
  <dimension ref="A1:N149"/>
  <sheetViews>
    <sheetView zoomScale="150" zoomScaleNormal="150" workbookViewId="0">
      <pane ySplit="1" topLeftCell="A131" activePane="bottomLeft" state="frozen"/>
      <selection pane="bottomLeft" activeCell="A144" sqref="A144"/>
    </sheetView>
  </sheetViews>
  <sheetFormatPr baseColWidth="10" defaultRowHeight="16" x14ac:dyDescent="0.2"/>
  <cols>
    <col min="1" max="1" width="28.1640625" customWidth="1"/>
    <col min="2" max="2" width="14" customWidth="1"/>
    <col min="3" max="3" width="13" customWidth="1"/>
    <col min="4" max="6" width="11.83203125" customWidth="1"/>
    <col min="7" max="7" width="12.33203125" customWidth="1"/>
    <col min="8" max="12" width="13.5" customWidth="1"/>
    <col min="13" max="13" width="9.5" customWidth="1"/>
    <col min="14" max="14" width="4.33203125" style="7" customWidth="1"/>
  </cols>
  <sheetData>
    <row r="1" spans="1:14" ht="17" thickBot="1" x14ac:dyDescent="0.25">
      <c r="A1" s="78" t="s">
        <v>0</v>
      </c>
      <c r="B1" s="79" t="s">
        <v>527</v>
      </c>
      <c r="C1" s="80" t="s">
        <v>681</v>
      </c>
      <c r="D1" s="81" t="s">
        <v>682</v>
      </c>
      <c r="E1" s="99" t="s">
        <v>683</v>
      </c>
      <c r="F1" s="100" t="s">
        <v>707</v>
      </c>
      <c r="G1" s="30" t="s">
        <v>701</v>
      </c>
      <c r="H1" s="82" t="s">
        <v>684</v>
      </c>
      <c r="I1" s="82" t="s">
        <v>685</v>
      </c>
      <c r="J1" s="79" t="s">
        <v>686</v>
      </c>
      <c r="K1" s="79" t="s">
        <v>687</v>
      </c>
      <c r="L1" s="83" t="s">
        <v>688</v>
      </c>
      <c r="M1" s="81" t="s">
        <v>528</v>
      </c>
      <c r="N1" s="84" t="s">
        <v>45</v>
      </c>
    </row>
    <row r="2" spans="1:14" x14ac:dyDescent="0.2">
      <c r="A2" s="85" t="s">
        <v>554</v>
      </c>
      <c r="B2" s="86"/>
      <c r="C2" s="87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4" x14ac:dyDescent="0.2">
      <c r="A3" s="5" t="s">
        <v>530</v>
      </c>
      <c r="B3" s="16" t="s">
        <v>140</v>
      </c>
      <c r="C3" s="54">
        <v>1600</v>
      </c>
      <c r="D3" s="54">
        <v>900</v>
      </c>
      <c r="E3" s="88">
        <v>0</v>
      </c>
      <c r="F3" s="88"/>
      <c r="G3" s="88"/>
      <c r="H3" s="72"/>
      <c r="I3" s="72"/>
      <c r="J3" s="72"/>
      <c r="K3" s="72"/>
      <c r="L3" s="72">
        <f t="shared" ref="L3:L8" si="0">C3-D3</f>
        <v>700</v>
      </c>
      <c r="M3" s="5" t="s">
        <v>542</v>
      </c>
      <c r="N3" s="6">
        <v>1</v>
      </c>
    </row>
    <row r="4" spans="1:14" x14ac:dyDescent="0.2">
      <c r="A4" s="5" t="s">
        <v>529</v>
      </c>
      <c r="B4" s="16" t="s">
        <v>140</v>
      </c>
      <c r="C4" s="54">
        <v>1800</v>
      </c>
      <c r="D4" s="54">
        <v>1100</v>
      </c>
      <c r="E4" s="88">
        <v>0</v>
      </c>
      <c r="F4" s="88"/>
      <c r="G4" s="88"/>
      <c r="H4" s="72"/>
      <c r="I4" s="72"/>
      <c r="J4" s="72"/>
      <c r="K4" s="72"/>
      <c r="L4" s="72">
        <f t="shared" si="0"/>
        <v>700</v>
      </c>
      <c r="M4" s="5" t="s">
        <v>543</v>
      </c>
      <c r="N4" s="6">
        <v>2</v>
      </c>
    </row>
    <row r="5" spans="1:14" x14ac:dyDescent="0.2">
      <c r="A5" s="5" t="s">
        <v>531</v>
      </c>
      <c r="B5" s="16" t="s">
        <v>140</v>
      </c>
      <c r="C5" s="54">
        <v>1200</v>
      </c>
      <c r="D5" s="54">
        <v>500</v>
      </c>
      <c r="E5" s="88">
        <v>0</v>
      </c>
      <c r="F5" s="88"/>
      <c r="G5" s="88"/>
      <c r="H5" s="72"/>
      <c r="I5" s="72"/>
      <c r="J5" s="72"/>
      <c r="K5" s="72"/>
      <c r="L5" s="72">
        <f t="shared" si="0"/>
        <v>700</v>
      </c>
      <c r="M5" s="5" t="s">
        <v>544</v>
      </c>
      <c r="N5" s="6">
        <v>3</v>
      </c>
    </row>
    <row r="6" spans="1:14" x14ac:dyDescent="0.2">
      <c r="A6" s="5" t="s">
        <v>532</v>
      </c>
      <c r="B6" s="16" t="s">
        <v>140</v>
      </c>
      <c r="C6" s="54">
        <v>1200</v>
      </c>
      <c r="D6" s="54">
        <v>500</v>
      </c>
      <c r="E6" s="88">
        <v>0</v>
      </c>
      <c r="F6" s="88"/>
      <c r="G6" s="88"/>
      <c r="H6" s="72"/>
      <c r="I6" s="72"/>
      <c r="J6" s="72"/>
      <c r="K6" s="72"/>
      <c r="L6" s="72">
        <f t="shared" si="0"/>
        <v>700</v>
      </c>
      <c r="M6" s="5" t="s">
        <v>545</v>
      </c>
      <c r="N6" s="6">
        <v>4</v>
      </c>
    </row>
    <row r="7" spans="1:14" x14ac:dyDescent="0.2">
      <c r="A7" s="5" t="s">
        <v>533</v>
      </c>
      <c r="B7" s="16" t="s">
        <v>140</v>
      </c>
      <c r="C7" s="54">
        <v>1200</v>
      </c>
      <c r="D7" s="54">
        <v>500</v>
      </c>
      <c r="E7" s="88">
        <v>0</v>
      </c>
      <c r="F7" s="88"/>
      <c r="G7" s="88"/>
      <c r="H7" s="72"/>
      <c r="I7" s="72"/>
      <c r="J7" s="72"/>
      <c r="K7" s="72"/>
      <c r="L7" s="72">
        <f t="shared" si="0"/>
        <v>700</v>
      </c>
      <c r="M7" s="5" t="s">
        <v>546</v>
      </c>
      <c r="N7" s="6">
        <v>5</v>
      </c>
    </row>
    <row r="8" spans="1:14" x14ac:dyDescent="0.2">
      <c r="A8" s="5" t="s">
        <v>534</v>
      </c>
      <c r="B8" s="16" t="s">
        <v>140</v>
      </c>
      <c r="C8" s="54">
        <v>1200</v>
      </c>
      <c r="D8" s="54">
        <v>500</v>
      </c>
      <c r="E8" s="88">
        <v>0</v>
      </c>
      <c r="F8" s="88"/>
      <c r="G8" s="88"/>
      <c r="H8" s="72"/>
      <c r="I8" s="72"/>
      <c r="J8" s="72"/>
      <c r="K8" s="72"/>
      <c r="L8" s="72">
        <f t="shared" si="0"/>
        <v>700</v>
      </c>
      <c r="M8" s="5" t="s">
        <v>547</v>
      </c>
      <c r="N8" s="6">
        <v>6</v>
      </c>
    </row>
    <row r="9" spans="1:14" x14ac:dyDescent="0.2">
      <c r="A9" s="5"/>
      <c r="B9" s="16"/>
      <c r="C9" s="54"/>
      <c r="D9" s="54"/>
      <c r="E9" s="54"/>
      <c r="F9" s="54"/>
      <c r="G9" s="54"/>
      <c r="H9" s="70"/>
      <c r="I9" s="70"/>
      <c r="J9" s="89"/>
      <c r="K9" s="73"/>
      <c r="L9" s="90">
        <f>SUM(L3:L8)</f>
        <v>4200</v>
      </c>
      <c r="M9" s="5"/>
      <c r="N9" s="6"/>
    </row>
    <row r="10" spans="1:14" x14ac:dyDescent="0.2">
      <c r="A10" s="57" t="s">
        <v>555</v>
      </c>
      <c r="B10" s="16"/>
      <c r="C10" s="54"/>
      <c r="D10" s="54"/>
      <c r="E10" s="54"/>
      <c r="F10" s="54"/>
      <c r="G10" s="54"/>
      <c r="H10" s="5"/>
      <c r="I10" s="5"/>
      <c r="M10" s="5"/>
      <c r="N10" s="6"/>
    </row>
    <row r="11" spans="1:14" ht="17" x14ac:dyDescent="0.2">
      <c r="A11" s="13" t="s">
        <v>536</v>
      </c>
      <c r="B11" s="1" t="s">
        <v>140</v>
      </c>
      <c r="C11" s="55">
        <v>1373</v>
      </c>
      <c r="D11" s="54">
        <v>70</v>
      </c>
      <c r="E11" s="54">
        <v>0</v>
      </c>
      <c r="F11" s="54"/>
      <c r="G11" s="54"/>
      <c r="H11" s="77"/>
      <c r="I11" s="77"/>
      <c r="J11" s="91"/>
      <c r="K11" s="72"/>
      <c r="L11" s="72">
        <f>C11-D11-E11</f>
        <v>1303</v>
      </c>
      <c r="M11" s="5" t="s">
        <v>39</v>
      </c>
      <c r="N11" s="6">
        <v>7</v>
      </c>
    </row>
    <row r="12" spans="1:14" ht="17" x14ac:dyDescent="0.2">
      <c r="A12" s="13" t="s">
        <v>538</v>
      </c>
      <c r="B12" s="1" t="s">
        <v>140</v>
      </c>
      <c r="C12" s="55">
        <v>1300</v>
      </c>
      <c r="D12" s="54">
        <v>120</v>
      </c>
      <c r="E12" s="88">
        <v>0</v>
      </c>
      <c r="F12" s="88"/>
      <c r="G12" s="88"/>
      <c r="H12" s="72"/>
      <c r="I12" s="72"/>
      <c r="J12" s="72"/>
      <c r="K12" s="72"/>
      <c r="L12" s="72">
        <f t="shared" ref="L12:L15" si="1">C12-D12-E12</f>
        <v>1180</v>
      </c>
      <c r="M12" s="5" t="s">
        <v>552</v>
      </c>
      <c r="N12" s="6">
        <v>8</v>
      </c>
    </row>
    <row r="13" spans="1:14" x14ac:dyDescent="0.2">
      <c r="A13" s="5" t="s">
        <v>537</v>
      </c>
      <c r="B13" s="1" t="s">
        <v>140</v>
      </c>
      <c r="C13" s="54">
        <v>1200</v>
      </c>
      <c r="D13" s="54">
        <v>70</v>
      </c>
      <c r="E13" s="88">
        <v>0</v>
      </c>
      <c r="F13" s="88"/>
      <c r="G13" s="88"/>
      <c r="H13" s="72"/>
      <c r="I13" s="72"/>
      <c r="J13" s="72"/>
      <c r="K13" s="72"/>
      <c r="L13" s="72">
        <f t="shared" si="1"/>
        <v>1130</v>
      </c>
      <c r="M13" s="5" t="s">
        <v>39</v>
      </c>
      <c r="N13" s="6">
        <v>9</v>
      </c>
    </row>
    <row r="14" spans="1:14" ht="17" x14ac:dyDescent="0.2">
      <c r="A14" s="13" t="s">
        <v>539</v>
      </c>
      <c r="B14" s="1" t="s">
        <v>140</v>
      </c>
      <c r="C14" s="55">
        <v>1000</v>
      </c>
      <c r="D14" s="54">
        <v>120</v>
      </c>
      <c r="E14" s="88">
        <v>0</v>
      </c>
      <c r="F14" s="88"/>
      <c r="G14" s="88"/>
      <c r="H14" s="72"/>
      <c r="I14" s="72"/>
      <c r="J14" s="72"/>
      <c r="K14" s="72"/>
      <c r="L14" s="72">
        <f t="shared" si="1"/>
        <v>880</v>
      </c>
      <c r="M14" s="5" t="s">
        <v>557</v>
      </c>
      <c r="N14" s="6">
        <v>10</v>
      </c>
    </row>
    <row r="15" spans="1:14" ht="17" x14ac:dyDescent="0.2">
      <c r="A15" s="13" t="s">
        <v>540</v>
      </c>
      <c r="B15" s="1" t="s">
        <v>140</v>
      </c>
      <c r="C15" s="55">
        <v>1200</v>
      </c>
      <c r="D15" s="54">
        <v>120</v>
      </c>
      <c r="E15" s="88">
        <v>100</v>
      </c>
      <c r="F15" s="88"/>
      <c r="G15" s="88"/>
      <c r="H15" s="72"/>
      <c r="I15" s="72"/>
      <c r="J15" s="72"/>
      <c r="K15" s="72"/>
      <c r="L15" s="72">
        <f t="shared" si="1"/>
        <v>980</v>
      </c>
      <c r="M15" s="5" t="s">
        <v>552</v>
      </c>
      <c r="N15" s="6">
        <v>11</v>
      </c>
    </row>
    <row r="16" spans="1:14" x14ac:dyDescent="0.2">
      <c r="A16" s="13"/>
      <c r="B16" s="1"/>
      <c r="C16" s="55"/>
      <c r="D16" s="54"/>
      <c r="E16" s="88"/>
      <c r="F16" s="88"/>
      <c r="G16" s="88"/>
      <c r="H16" s="73"/>
      <c r="I16" s="73"/>
      <c r="J16" s="73"/>
      <c r="K16" s="73"/>
      <c r="L16" s="90">
        <f>SUM(L11:L15)</f>
        <v>5473</v>
      </c>
      <c r="M16" s="5"/>
      <c r="N16" s="6"/>
    </row>
    <row r="17" spans="1:14" ht="17" x14ac:dyDescent="0.2">
      <c r="A17" s="58" t="s">
        <v>562</v>
      </c>
      <c r="B17" s="1"/>
      <c r="C17" s="55"/>
      <c r="D17" s="54" t="s">
        <v>515</v>
      </c>
      <c r="E17" s="54"/>
      <c r="F17" s="97"/>
      <c r="G17" s="97"/>
      <c r="J17" s="5"/>
      <c r="K17" s="5"/>
      <c r="L17" s="5"/>
      <c r="M17" s="5"/>
      <c r="N17" s="6"/>
    </row>
    <row r="18" spans="1:14" ht="17" x14ac:dyDescent="0.2">
      <c r="A18" s="13" t="s">
        <v>458</v>
      </c>
      <c r="B18" s="59" t="s">
        <v>26</v>
      </c>
      <c r="C18" s="55">
        <v>22634.5</v>
      </c>
      <c r="D18" s="5"/>
      <c r="E18" s="5"/>
      <c r="F18" s="98"/>
      <c r="G18" s="98"/>
      <c r="H18" s="91"/>
      <c r="I18" s="72"/>
      <c r="J18" s="54">
        <v>9500</v>
      </c>
      <c r="K18" s="77">
        <f>C18-J18</f>
        <v>13134.5</v>
      </c>
      <c r="L18" s="5"/>
      <c r="M18" s="5" t="s">
        <v>39</v>
      </c>
      <c r="N18" s="6"/>
    </row>
    <row r="19" spans="1:14" ht="17" x14ac:dyDescent="0.2">
      <c r="A19" s="13" t="s">
        <v>548</v>
      </c>
      <c r="B19" s="1" t="s">
        <v>140</v>
      </c>
      <c r="C19" s="55">
        <v>1200</v>
      </c>
      <c r="D19" s="54">
        <v>100</v>
      </c>
      <c r="E19" s="88">
        <v>0</v>
      </c>
      <c r="F19" s="88"/>
      <c r="G19" s="88"/>
      <c r="H19" s="72"/>
      <c r="I19" s="72"/>
      <c r="J19" s="72"/>
      <c r="K19" s="72"/>
      <c r="L19" s="72">
        <f>C19-D19-E19</f>
        <v>1100</v>
      </c>
      <c r="M19" s="5" t="s">
        <v>549</v>
      </c>
      <c r="N19" s="6">
        <v>12</v>
      </c>
    </row>
    <row r="20" spans="1:14" ht="17" x14ac:dyDescent="0.2">
      <c r="A20" s="13" t="s">
        <v>550</v>
      </c>
      <c r="B20" s="1" t="s">
        <v>140</v>
      </c>
      <c r="C20" s="54">
        <v>700</v>
      </c>
      <c r="D20" s="54">
        <v>120</v>
      </c>
      <c r="E20" s="88">
        <v>0</v>
      </c>
      <c r="F20" s="88"/>
      <c r="G20" s="88"/>
      <c r="H20" s="72"/>
      <c r="I20" s="72"/>
      <c r="J20" s="72"/>
      <c r="K20" s="72"/>
      <c r="L20" s="72">
        <f t="shared" ref="L20:L26" si="2">C20-D20-E20</f>
        <v>580</v>
      </c>
      <c r="M20" s="5" t="s">
        <v>552</v>
      </c>
      <c r="N20" s="6">
        <v>13</v>
      </c>
    </row>
    <row r="21" spans="1:14" ht="15" customHeight="1" x14ac:dyDescent="0.2">
      <c r="A21" s="13" t="s">
        <v>551</v>
      </c>
      <c r="B21" s="1" t="s">
        <v>140</v>
      </c>
      <c r="C21" s="55">
        <v>1000</v>
      </c>
      <c r="D21" s="54">
        <v>70</v>
      </c>
      <c r="E21" s="88">
        <v>0</v>
      </c>
      <c r="F21" s="88"/>
      <c r="G21" s="88"/>
      <c r="H21" s="72"/>
      <c r="I21" s="72"/>
      <c r="J21" s="72"/>
      <c r="K21" s="72"/>
      <c r="L21" s="72">
        <f t="shared" si="2"/>
        <v>930</v>
      </c>
      <c r="M21" s="5" t="s">
        <v>558</v>
      </c>
      <c r="N21" s="6">
        <v>14</v>
      </c>
    </row>
    <row r="22" spans="1:14" ht="17" x14ac:dyDescent="0.2">
      <c r="A22" s="13" t="s">
        <v>553</v>
      </c>
      <c r="B22" s="1" t="s">
        <v>140</v>
      </c>
      <c r="C22" s="55">
        <v>1500</v>
      </c>
      <c r="D22" s="54">
        <v>70</v>
      </c>
      <c r="E22" s="88">
        <v>500</v>
      </c>
      <c r="F22" s="88"/>
      <c r="G22" s="88"/>
      <c r="H22" s="72"/>
      <c r="I22" s="72"/>
      <c r="J22" s="72"/>
      <c r="K22" s="72"/>
      <c r="L22" s="72">
        <f t="shared" si="2"/>
        <v>930</v>
      </c>
      <c r="M22" s="5" t="s">
        <v>541</v>
      </c>
      <c r="N22" s="6">
        <v>15</v>
      </c>
    </row>
    <row r="23" spans="1:14" ht="17" x14ac:dyDescent="0.2">
      <c r="A23" s="13" t="s">
        <v>556</v>
      </c>
      <c r="B23" s="1" t="s">
        <v>140</v>
      </c>
      <c r="C23" s="55">
        <v>1300</v>
      </c>
      <c r="D23" s="54">
        <v>120</v>
      </c>
      <c r="E23" s="88">
        <v>100</v>
      </c>
      <c r="F23" s="88"/>
      <c r="G23" s="88"/>
      <c r="H23" s="72"/>
      <c r="I23" s="72"/>
      <c r="J23" s="72"/>
      <c r="K23" s="72"/>
      <c r="L23" s="72">
        <f t="shared" si="2"/>
        <v>1080</v>
      </c>
      <c r="M23" s="5" t="s">
        <v>552</v>
      </c>
      <c r="N23" s="6">
        <v>16</v>
      </c>
    </row>
    <row r="24" spans="1:14" ht="17" x14ac:dyDescent="0.2">
      <c r="A24" s="13" t="s">
        <v>559</v>
      </c>
      <c r="B24" s="1" t="s">
        <v>140</v>
      </c>
      <c r="C24" s="55">
        <v>1300</v>
      </c>
      <c r="D24" s="54">
        <v>120</v>
      </c>
      <c r="E24" s="88">
        <v>100</v>
      </c>
      <c r="F24" s="88"/>
      <c r="G24" s="88"/>
      <c r="H24" s="72"/>
      <c r="I24" s="72"/>
      <c r="J24" s="72"/>
      <c r="K24" s="72"/>
      <c r="L24" s="72">
        <f t="shared" si="2"/>
        <v>1080</v>
      </c>
      <c r="M24" s="5" t="s">
        <v>557</v>
      </c>
      <c r="N24" s="6">
        <v>17</v>
      </c>
    </row>
    <row r="25" spans="1:14" ht="17" x14ac:dyDescent="0.2">
      <c r="A25" s="13" t="s">
        <v>560</v>
      </c>
      <c r="B25" s="1" t="s">
        <v>140</v>
      </c>
      <c r="C25" s="55">
        <v>1100</v>
      </c>
      <c r="D25" s="54">
        <v>120</v>
      </c>
      <c r="E25" s="88">
        <v>100</v>
      </c>
      <c r="F25" s="88"/>
      <c r="G25" s="88"/>
      <c r="H25" s="72"/>
      <c r="I25" s="72"/>
      <c r="J25" s="72"/>
      <c r="K25" s="72"/>
      <c r="L25" s="72">
        <f t="shared" si="2"/>
        <v>880</v>
      </c>
      <c r="M25" s="5" t="s">
        <v>557</v>
      </c>
      <c r="N25" s="6">
        <v>18</v>
      </c>
    </row>
    <row r="26" spans="1:14" ht="17" x14ac:dyDescent="0.2">
      <c r="A26" s="13" t="s">
        <v>561</v>
      </c>
      <c r="B26" s="1" t="s">
        <v>140</v>
      </c>
      <c r="C26" s="55">
        <v>800</v>
      </c>
      <c r="D26" s="54">
        <v>120</v>
      </c>
      <c r="E26" s="88">
        <v>100</v>
      </c>
      <c r="F26" s="88"/>
      <c r="G26" s="88"/>
      <c r="H26" s="72"/>
      <c r="I26" s="72"/>
      <c r="J26" s="72"/>
      <c r="K26" s="72"/>
      <c r="L26" s="72">
        <f t="shared" si="2"/>
        <v>580</v>
      </c>
      <c r="M26" s="5" t="s">
        <v>557</v>
      </c>
      <c r="N26" s="6">
        <v>19</v>
      </c>
    </row>
    <row r="27" spans="1:14" x14ac:dyDescent="0.2">
      <c r="A27" s="13"/>
      <c r="B27" s="1"/>
      <c r="C27" s="55"/>
      <c r="D27" s="54"/>
      <c r="E27" s="54"/>
      <c r="F27" s="54"/>
      <c r="G27" s="54"/>
      <c r="H27" s="70"/>
      <c r="I27" s="89"/>
      <c r="J27" s="73"/>
      <c r="K27" s="73"/>
      <c r="L27" s="90">
        <f>SUM(L19:L26)</f>
        <v>7160</v>
      </c>
      <c r="M27" s="5"/>
      <c r="N27" s="6"/>
    </row>
    <row r="28" spans="1:14" x14ac:dyDescent="0.2">
      <c r="A28" s="38" t="s">
        <v>573</v>
      </c>
      <c r="B28" s="5"/>
      <c r="C28" s="54"/>
      <c r="D28" s="54"/>
      <c r="E28" s="54"/>
      <c r="F28" s="54"/>
      <c r="G28" s="54"/>
      <c r="H28" s="5"/>
      <c r="J28" s="5"/>
      <c r="K28" s="5"/>
      <c r="L28" s="5"/>
      <c r="M28" s="5"/>
      <c r="N28" s="6"/>
    </row>
    <row r="29" spans="1:14" ht="17" x14ac:dyDescent="0.2">
      <c r="A29" s="13" t="s">
        <v>536</v>
      </c>
      <c r="B29" s="59" t="s">
        <v>153</v>
      </c>
      <c r="C29" s="55">
        <v>10557</v>
      </c>
      <c r="D29" s="5"/>
      <c r="E29" s="5"/>
      <c r="F29" s="5"/>
      <c r="G29" s="5"/>
      <c r="H29" s="77"/>
      <c r="I29" s="91"/>
      <c r="J29" s="54">
        <v>1500</v>
      </c>
      <c r="K29" s="77">
        <f>C29-J29</f>
        <v>9057</v>
      </c>
      <c r="L29" s="5"/>
      <c r="M29" s="5" t="s">
        <v>563</v>
      </c>
      <c r="N29" s="6"/>
    </row>
    <row r="30" spans="1:14" ht="17" x14ac:dyDescent="0.2">
      <c r="A30" s="13" t="s">
        <v>564</v>
      </c>
      <c r="B30" s="1" t="s">
        <v>140</v>
      </c>
      <c r="C30" s="55">
        <v>1300</v>
      </c>
      <c r="D30" s="54">
        <v>120</v>
      </c>
      <c r="E30" s="54">
        <v>0</v>
      </c>
      <c r="F30" s="54"/>
      <c r="G30" s="54"/>
      <c r="H30" s="77"/>
      <c r="I30" s="91"/>
      <c r="J30" s="72"/>
      <c r="K30" s="72"/>
      <c r="L30" s="72">
        <f>C30-D30-E30</f>
        <v>1180</v>
      </c>
      <c r="M30" s="5" t="s">
        <v>565</v>
      </c>
      <c r="N30" s="6">
        <v>20</v>
      </c>
    </row>
    <row r="31" spans="1:14" ht="17" x14ac:dyDescent="0.2">
      <c r="A31" s="13" t="s">
        <v>567</v>
      </c>
      <c r="B31" s="1" t="s">
        <v>140</v>
      </c>
      <c r="C31" s="55">
        <v>500</v>
      </c>
      <c r="D31" s="54">
        <v>55</v>
      </c>
      <c r="E31" s="88">
        <v>0</v>
      </c>
      <c r="F31" s="88"/>
      <c r="G31" s="88"/>
      <c r="H31" s="72"/>
      <c r="I31" s="72"/>
      <c r="J31" s="72"/>
      <c r="K31" s="72"/>
      <c r="L31" s="72">
        <f t="shared" ref="L31:L35" si="3">C31-D31-E31</f>
        <v>445</v>
      </c>
      <c r="M31" s="5" t="s">
        <v>572</v>
      </c>
      <c r="N31" s="6">
        <v>21</v>
      </c>
    </row>
    <row r="32" spans="1:14" ht="17" x14ac:dyDescent="0.2">
      <c r="A32" s="13" t="s">
        <v>568</v>
      </c>
      <c r="B32" s="1" t="s">
        <v>140</v>
      </c>
      <c r="C32" s="55">
        <v>500</v>
      </c>
      <c r="D32" s="54">
        <v>55</v>
      </c>
      <c r="E32" s="88">
        <v>0</v>
      </c>
      <c r="F32" s="88"/>
      <c r="G32" s="88"/>
      <c r="H32" s="72"/>
      <c r="I32" s="72"/>
      <c r="J32" s="72"/>
      <c r="K32" s="72"/>
      <c r="L32" s="72">
        <f t="shared" si="3"/>
        <v>445</v>
      </c>
      <c r="M32" s="5" t="s">
        <v>541</v>
      </c>
      <c r="N32" s="6">
        <v>22</v>
      </c>
    </row>
    <row r="33" spans="1:14" ht="17" x14ac:dyDescent="0.2">
      <c r="A33" s="13" t="s">
        <v>566</v>
      </c>
      <c r="B33" s="1" t="s">
        <v>140</v>
      </c>
      <c r="C33" s="55">
        <v>1200</v>
      </c>
      <c r="D33" s="54">
        <v>120</v>
      </c>
      <c r="E33" s="88">
        <v>0</v>
      </c>
      <c r="F33" s="88"/>
      <c r="G33" s="88"/>
      <c r="H33" s="72"/>
      <c r="I33" s="72"/>
      <c r="J33" s="72"/>
      <c r="K33" s="72"/>
      <c r="L33" s="72">
        <f t="shared" si="3"/>
        <v>1080</v>
      </c>
      <c r="M33" s="5" t="s">
        <v>557</v>
      </c>
      <c r="N33" s="6">
        <v>23</v>
      </c>
    </row>
    <row r="34" spans="1:14" ht="17" x14ac:dyDescent="0.2">
      <c r="A34" s="13" t="s">
        <v>569</v>
      </c>
      <c r="B34" s="1" t="s">
        <v>140</v>
      </c>
      <c r="C34" s="55">
        <v>1300</v>
      </c>
      <c r="D34" s="54">
        <v>200</v>
      </c>
      <c r="E34" s="88">
        <v>0</v>
      </c>
      <c r="F34" s="88"/>
      <c r="G34" s="88"/>
      <c r="H34" s="72"/>
      <c r="I34" s="72"/>
      <c r="J34" s="72"/>
      <c r="K34" s="72"/>
      <c r="L34" s="72">
        <f t="shared" si="3"/>
        <v>1100</v>
      </c>
      <c r="M34" s="5" t="s">
        <v>565</v>
      </c>
      <c r="N34" s="6">
        <v>24</v>
      </c>
    </row>
    <row r="35" spans="1:14" ht="17" x14ac:dyDescent="0.2">
      <c r="A35" s="13" t="s">
        <v>571</v>
      </c>
      <c r="B35" s="1" t="s">
        <v>140</v>
      </c>
      <c r="C35" s="55">
        <v>1500</v>
      </c>
      <c r="D35" s="54">
        <v>155</v>
      </c>
      <c r="E35" s="54">
        <v>500</v>
      </c>
      <c r="F35" s="54"/>
      <c r="G35" s="54"/>
      <c r="H35" s="77"/>
      <c r="I35" s="77"/>
      <c r="J35" s="91"/>
      <c r="K35" s="72"/>
      <c r="L35" s="72">
        <f t="shared" si="3"/>
        <v>845</v>
      </c>
      <c r="M35" s="5" t="s">
        <v>570</v>
      </c>
      <c r="N35" s="6">
        <v>25</v>
      </c>
    </row>
    <row r="36" spans="1:14" x14ac:dyDescent="0.2">
      <c r="A36" s="13"/>
      <c r="B36" s="1"/>
      <c r="C36" s="55"/>
      <c r="D36" s="54"/>
      <c r="E36" s="54"/>
      <c r="F36" s="54"/>
      <c r="G36" s="54"/>
      <c r="H36" s="70"/>
      <c r="I36" s="70"/>
      <c r="J36" s="89"/>
      <c r="K36" s="73"/>
      <c r="L36" s="90">
        <f>SUM(L30:L35)</f>
        <v>5095</v>
      </c>
      <c r="M36" s="5"/>
      <c r="N36" s="6"/>
    </row>
    <row r="37" spans="1:14" x14ac:dyDescent="0.2">
      <c r="A37" s="38" t="s">
        <v>590</v>
      </c>
      <c r="B37" s="5"/>
      <c r="C37" s="54"/>
      <c r="D37" s="54"/>
      <c r="E37" s="54"/>
      <c r="F37" s="54"/>
      <c r="G37" s="54"/>
      <c r="H37" s="5"/>
      <c r="I37" s="5"/>
      <c r="M37" s="5"/>
      <c r="N37" s="6"/>
    </row>
    <row r="38" spans="1:14" ht="17" x14ac:dyDescent="0.2">
      <c r="A38" s="13" t="s">
        <v>574</v>
      </c>
      <c r="B38" s="1" t="s">
        <v>140</v>
      </c>
      <c r="C38" s="55">
        <v>1000</v>
      </c>
      <c r="D38" s="54">
        <v>70</v>
      </c>
      <c r="E38" s="88">
        <v>0</v>
      </c>
      <c r="F38" s="88"/>
      <c r="G38" s="88"/>
      <c r="H38" s="72"/>
      <c r="I38" s="72"/>
      <c r="J38" s="72"/>
      <c r="K38" s="72"/>
      <c r="L38" s="72">
        <f>C38-D38-E38</f>
        <v>930</v>
      </c>
      <c r="M38" s="5" t="s">
        <v>39</v>
      </c>
      <c r="N38" s="6">
        <v>26</v>
      </c>
    </row>
    <row r="39" spans="1:14" ht="17" x14ac:dyDescent="0.2">
      <c r="A39" s="13" t="s">
        <v>575</v>
      </c>
      <c r="B39" s="1" t="s">
        <v>140</v>
      </c>
      <c r="C39" s="55">
        <v>1600</v>
      </c>
      <c r="D39" s="54">
        <v>70</v>
      </c>
      <c r="E39" s="88">
        <v>600</v>
      </c>
      <c r="F39" s="88"/>
      <c r="G39" s="88"/>
      <c r="H39" s="72"/>
      <c r="I39" s="72"/>
      <c r="J39" s="72"/>
      <c r="K39" s="72"/>
      <c r="L39" s="72">
        <f t="shared" ref="L39:L48" si="4">C39-D39-E39</f>
        <v>930</v>
      </c>
      <c r="M39" s="5" t="s">
        <v>511</v>
      </c>
      <c r="N39" s="6">
        <v>27</v>
      </c>
    </row>
    <row r="40" spans="1:14" ht="17" x14ac:dyDescent="0.2">
      <c r="A40" s="13" t="s">
        <v>576</v>
      </c>
      <c r="B40" s="1" t="s">
        <v>140</v>
      </c>
      <c r="C40" s="55">
        <v>1300</v>
      </c>
      <c r="D40" s="54">
        <v>70</v>
      </c>
      <c r="E40" s="88">
        <v>0</v>
      </c>
      <c r="F40" s="88"/>
      <c r="G40" s="88"/>
      <c r="H40" s="72"/>
      <c r="I40" s="72"/>
      <c r="J40" s="72"/>
      <c r="K40" s="72"/>
      <c r="L40" s="72">
        <f t="shared" si="4"/>
        <v>1230</v>
      </c>
      <c r="M40" s="5" t="s">
        <v>577</v>
      </c>
      <c r="N40" s="6">
        <v>28</v>
      </c>
    </row>
    <row r="41" spans="1:14" ht="15" customHeight="1" x14ac:dyDescent="0.2">
      <c r="A41" s="13" t="s">
        <v>579</v>
      </c>
      <c r="B41" s="1" t="s">
        <v>140</v>
      </c>
      <c r="C41" s="55">
        <v>1100</v>
      </c>
      <c r="D41" s="54">
        <v>70</v>
      </c>
      <c r="E41" s="88">
        <v>0</v>
      </c>
      <c r="F41" s="88"/>
      <c r="G41" s="88"/>
      <c r="H41" s="72"/>
      <c r="I41" s="72"/>
      <c r="J41" s="72"/>
      <c r="K41" s="72"/>
      <c r="L41" s="72">
        <f t="shared" si="4"/>
        <v>1030</v>
      </c>
      <c r="M41" s="5" t="s">
        <v>39</v>
      </c>
      <c r="N41" s="6">
        <v>29</v>
      </c>
    </row>
    <row r="42" spans="1:14" ht="17" x14ac:dyDescent="0.2">
      <c r="A42" s="13" t="s">
        <v>580</v>
      </c>
      <c r="B42" s="1" t="s">
        <v>140</v>
      </c>
      <c r="C42" s="55">
        <v>1500</v>
      </c>
      <c r="D42" s="54">
        <v>70</v>
      </c>
      <c r="E42" s="88">
        <v>500</v>
      </c>
      <c r="F42" s="88"/>
      <c r="G42" s="88"/>
      <c r="H42" s="72"/>
      <c r="I42" s="72"/>
      <c r="J42" s="72"/>
      <c r="K42" s="72"/>
      <c r="L42" s="72">
        <f t="shared" si="4"/>
        <v>930</v>
      </c>
      <c r="M42" s="5" t="s">
        <v>581</v>
      </c>
      <c r="N42" s="6">
        <v>30</v>
      </c>
    </row>
    <row r="43" spans="1:14" ht="17" x14ac:dyDescent="0.2">
      <c r="A43" s="13" t="s">
        <v>578</v>
      </c>
      <c r="B43" s="1" t="s">
        <v>582</v>
      </c>
      <c r="C43" s="55">
        <v>200</v>
      </c>
      <c r="D43" s="54">
        <v>0</v>
      </c>
      <c r="E43" s="88">
        <v>0</v>
      </c>
      <c r="F43" s="88"/>
      <c r="G43" s="88"/>
      <c r="H43" s="72"/>
      <c r="I43" s="72"/>
      <c r="J43" s="72"/>
      <c r="K43" s="72"/>
      <c r="L43" s="72">
        <f t="shared" si="4"/>
        <v>200</v>
      </c>
      <c r="M43" s="5" t="s">
        <v>39</v>
      </c>
      <c r="N43" s="6"/>
    </row>
    <row r="44" spans="1:14" ht="17" x14ac:dyDescent="0.2">
      <c r="A44" s="13" t="s">
        <v>269</v>
      </c>
      <c r="B44" s="1" t="s">
        <v>140</v>
      </c>
      <c r="C44" s="55">
        <v>500</v>
      </c>
      <c r="D44" s="54">
        <v>20</v>
      </c>
      <c r="E44" s="88">
        <v>0</v>
      </c>
      <c r="F44" s="88"/>
      <c r="G44" s="88"/>
      <c r="H44" s="72"/>
      <c r="I44" s="72"/>
      <c r="J44" s="72"/>
      <c r="K44" s="72"/>
      <c r="L44" s="72">
        <f t="shared" si="4"/>
        <v>480</v>
      </c>
      <c r="M44" s="5" t="s">
        <v>565</v>
      </c>
      <c r="N44" s="6">
        <v>31</v>
      </c>
    </row>
    <row r="45" spans="1:14" ht="17" x14ac:dyDescent="0.2">
      <c r="A45" s="13" t="s">
        <v>584</v>
      </c>
      <c r="B45" s="1" t="s">
        <v>140</v>
      </c>
      <c r="C45" s="55">
        <v>1300</v>
      </c>
      <c r="D45" s="54">
        <v>70</v>
      </c>
      <c r="E45" s="88">
        <v>0</v>
      </c>
      <c r="F45" s="88"/>
      <c r="G45" s="88"/>
      <c r="H45" s="72"/>
      <c r="I45" s="72"/>
      <c r="J45" s="72"/>
      <c r="K45" s="72"/>
      <c r="L45" s="72">
        <f t="shared" si="4"/>
        <v>1230</v>
      </c>
      <c r="M45" s="5" t="s">
        <v>585</v>
      </c>
      <c r="N45" s="6">
        <v>32</v>
      </c>
    </row>
    <row r="46" spans="1:14" ht="17" x14ac:dyDescent="0.2">
      <c r="A46" s="13" t="s">
        <v>583</v>
      </c>
      <c r="B46" s="1" t="s">
        <v>140</v>
      </c>
      <c r="C46" s="55">
        <v>1600</v>
      </c>
      <c r="D46" s="54">
        <v>70</v>
      </c>
      <c r="E46" s="88">
        <v>600</v>
      </c>
      <c r="F46" s="88"/>
      <c r="G46" s="88"/>
      <c r="H46" s="72"/>
      <c r="I46" s="72"/>
      <c r="J46" s="72"/>
      <c r="K46" s="72"/>
      <c r="L46" s="72">
        <f t="shared" si="4"/>
        <v>930</v>
      </c>
      <c r="M46" s="5" t="s">
        <v>511</v>
      </c>
      <c r="N46" s="6">
        <v>33</v>
      </c>
    </row>
    <row r="47" spans="1:14" ht="17" x14ac:dyDescent="0.2">
      <c r="A47" s="13" t="s">
        <v>586</v>
      </c>
      <c r="B47" s="1" t="s">
        <v>140</v>
      </c>
      <c r="C47" s="55">
        <v>1500</v>
      </c>
      <c r="D47" s="54">
        <v>70</v>
      </c>
      <c r="E47" s="88">
        <v>200</v>
      </c>
      <c r="F47" s="88"/>
      <c r="G47" s="88"/>
      <c r="H47" s="72"/>
      <c r="I47" s="72"/>
      <c r="J47" s="72"/>
      <c r="K47" s="72"/>
      <c r="L47" s="72">
        <f t="shared" si="4"/>
        <v>1230</v>
      </c>
      <c r="M47" s="5" t="s">
        <v>587</v>
      </c>
      <c r="N47" s="6">
        <v>34</v>
      </c>
    </row>
    <row r="48" spans="1:14" ht="17" x14ac:dyDescent="0.2">
      <c r="A48" s="13" t="s">
        <v>588</v>
      </c>
      <c r="B48" s="1" t="s">
        <v>140</v>
      </c>
      <c r="C48" s="55">
        <v>1000</v>
      </c>
      <c r="D48" s="54">
        <v>70</v>
      </c>
      <c r="E48" s="88">
        <v>0</v>
      </c>
      <c r="F48" s="88"/>
      <c r="G48" s="88"/>
      <c r="H48" s="72"/>
      <c r="I48" s="72"/>
      <c r="J48" s="72"/>
      <c r="K48" s="72"/>
      <c r="L48" s="72">
        <f t="shared" si="4"/>
        <v>930</v>
      </c>
      <c r="M48" s="5" t="s">
        <v>589</v>
      </c>
      <c r="N48" s="6">
        <v>35</v>
      </c>
    </row>
    <row r="49" spans="1:14" x14ac:dyDescent="0.2">
      <c r="A49" s="5"/>
      <c r="B49" s="5"/>
      <c r="C49" s="54"/>
      <c r="D49" s="54"/>
      <c r="E49" s="88"/>
      <c r="F49" s="88"/>
      <c r="G49" s="88"/>
      <c r="H49" s="73"/>
      <c r="I49" s="73"/>
      <c r="J49" s="73"/>
      <c r="K49" s="73"/>
      <c r="L49" s="90">
        <f>SUM(L38:L48)</f>
        <v>10050</v>
      </c>
      <c r="M49" s="5"/>
      <c r="N49" s="6"/>
    </row>
    <row r="50" spans="1:14" x14ac:dyDescent="0.2">
      <c r="A50" s="38" t="s">
        <v>598</v>
      </c>
      <c r="B50" s="5"/>
      <c r="C50" s="54"/>
      <c r="D50" s="54"/>
      <c r="E50" s="88"/>
      <c r="F50" s="88"/>
      <c r="G50" s="88"/>
      <c r="H50" s="72"/>
      <c r="I50" s="72"/>
      <c r="J50" s="72"/>
      <c r="K50" s="72"/>
      <c r="L50" s="72"/>
      <c r="M50" s="5"/>
      <c r="N50" s="6"/>
    </row>
    <row r="51" spans="1:14" ht="17" x14ac:dyDescent="0.2">
      <c r="A51" s="13" t="s">
        <v>591</v>
      </c>
      <c r="B51" s="1" t="s">
        <v>140</v>
      </c>
      <c r="C51" s="55">
        <v>1500</v>
      </c>
      <c r="D51" s="54">
        <v>70</v>
      </c>
      <c r="E51" s="88">
        <v>500</v>
      </c>
      <c r="F51" s="88"/>
      <c r="G51" s="88"/>
      <c r="H51" s="72"/>
      <c r="I51" s="72"/>
      <c r="J51" s="72"/>
      <c r="K51" s="72"/>
      <c r="L51" s="72">
        <f>C51-D51-E51</f>
        <v>930</v>
      </c>
      <c r="M51" s="5" t="s">
        <v>581</v>
      </c>
      <c r="N51" s="6">
        <v>36</v>
      </c>
    </row>
    <row r="52" spans="1:14" ht="17" x14ac:dyDescent="0.2">
      <c r="A52" s="5" t="s">
        <v>594</v>
      </c>
      <c r="B52" s="29" t="s">
        <v>140</v>
      </c>
      <c r="C52" s="56">
        <v>1300</v>
      </c>
      <c r="D52" s="54">
        <v>70</v>
      </c>
      <c r="E52" s="88">
        <v>0</v>
      </c>
      <c r="F52" s="88"/>
      <c r="G52" s="88"/>
      <c r="H52" s="72"/>
      <c r="I52" s="72"/>
      <c r="J52" s="72"/>
      <c r="K52" s="72"/>
      <c r="L52" s="72">
        <f t="shared" ref="L52:L55" si="5">C52-D52-E52</f>
        <v>1230</v>
      </c>
      <c r="M52" s="5" t="s">
        <v>585</v>
      </c>
      <c r="N52" s="6">
        <v>37</v>
      </c>
    </row>
    <row r="53" spans="1:14" ht="17" x14ac:dyDescent="0.2">
      <c r="A53" s="39" t="s">
        <v>592</v>
      </c>
      <c r="B53" s="71" t="s">
        <v>140</v>
      </c>
      <c r="C53" s="54">
        <v>1000</v>
      </c>
      <c r="D53" s="54">
        <v>120</v>
      </c>
      <c r="E53" s="88">
        <v>0</v>
      </c>
      <c r="F53" s="88">
        <v>700</v>
      </c>
      <c r="G53" s="88"/>
      <c r="H53" s="72"/>
      <c r="I53" s="73">
        <f>C53-F53</f>
        <v>300</v>
      </c>
      <c r="J53" s="72"/>
      <c r="K53" s="72"/>
      <c r="L53" s="72">
        <f t="shared" si="5"/>
        <v>880</v>
      </c>
      <c r="M53" s="5" t="s">
        <v>593</v>
      </c>
      <c r="N53" s="6">
        <v>38</v>
      </c>
    </row>
    <row r="54" spans="1:14" ht="17" x14ac:dyDescent="0.2">
      <c r="A54" s="5" t="s">
        <v>595</v>
      </c>
      <c r="B54" s="29" t="s">
        <v>140</v>
      </c>
      <c r="C54" s="56">
        <v>1300</v>
      </c>
      <c r="D54" s="54">
        <v>70</v>
      </c>
      <c r="E54" s="88">
        <v>200</v>
      </c>
      <c r="F54" s="88"/>
      <c r="G54" s="88"/>
      <c r="H54" s="72"/>
      <c r="I54" s="72"/>
      <c r="J54" s="72"/>
      <c r="K54" s="72"/>
      <c r="L54" s="72">
        <f t="shared" si="5"/>
        <v>1030</v>
      </c>
      <c r="M54" s="5" t="s">
        <v>557</v>
      </c>
      <c r="N54" s="6">
        <v>39</v>
      </c>
    </row>
    <row r="55" spans="1:14" ht="17" x14ac:dyDescent="0.2">
      <c r="A55" s="5" t="s">
        <v>596</v>
      </c>
      <c r="B55" s="29" t="s">
        <v>140</v>
      </c>
      <c r="C55" s="56">
        <v>1500</v>
      </c>
      <c r="D55" s="54">
        <v>70</v>
      </c>
      <c r="E55" s="88">
        <v>500</v>
      </c>
      <c r="F55" s="88"/>
      <c r="G55" s="88"/>
      <c r="H55" s="72"/>
      <c r="I55" s="72"/>
      <c r="J55" s="72"/>
      <c r="K55" s="72"/>
      <c r="L55" s="72">
        <f t="shared" si="5"/>
        <v>930</v>
      </c>
      <c r="M55" s="5" t="s">
        <v>597</v>
      </c>
      <c r="N55" s="6">
        <v>40</v>
      </c>
    </row>
    <row r="56" spans="1:14" x14ac:dyDescent="0.2">
      <c r="A56" s="5"/>
      <c r="B56" s="5"/>
      <c r="C56" s="54"/>
      <c r="D56" s="54"/>
      <c r="E56" s="88"/>
      <c r="F56" s="88"/>
      <c r="G56" s="88"/>
      <c r="H56" s="73"/>
      <c r="I56" s="73"/>
      <c r="J56" s="73"/>
      <c r="K56" s="73"/>
      <c r="L56" s="90">
        <f>SUM(L51:L55)</f>
        <v>5000</v>
      </c>
      <c r="M56" s="5"/>
      <c r="N56" s="6"/>
    </row>
    <row r="57" spans="1:14" x14ac:dyDescent="0.2">
      <c r="A57" s="38" t="s">
        <v>609</v>
      </c>
      <c r="B57" s="5"/>
      <c r="C57" s="54"/>
      <c r="D57" s="54"/>
      <c r="E57" s="88"/>
      <c r="F57" s="88"/>
      <c r="G57" s="88"/>
      <c r="H57" s="72"/>
      <c r="I57" s="72"/>
      <c r="J57" s="72"/>
      <c r="K57" s="72"/>
      <c r="L57" s="72"/>
      <c r="M57" s="5"/>
      <c r="N57" s="6"/>
    </row>
    <row r="58" spans="1:14" ht="17" x14ac:dyDescent="0.2">
      <c r="A58" s="5" t="s">
        <v>599</v>
      </c>
      <c r="B58" s="29" t="s">
        <v>140</v>
      </c>
      <c r="C58" s="56">
        <v>1000</v>
      </c>
      <c r="D58" s="54">
        <v>70</v>
      </c>
      <c r="E58" s="88">
        <v>0</v>
      </c>
      <c r="F58" s="88"/>
      <c r="G58" s="88"/>
      <c r="H58" s="72"/>
      <c r="I58" s="73"/>
      <c r="J58" s="72"/>
      <c r="K58" s="72"/>
      <c r="L58" s="72">
        <f>C58-D58-E58</f>
        <v>930</v>
      </c>
      <c r="M58" s="5" t="s">
        <v>39</v>
      </c>
      <c r="N58" s="6">
        <v>41</v>
      </c>
    </row>
    <row r="59" spans="1:14" ht="17" x14ac:dyDescent="0.2">
      <c r="A59" s="5" t="s">
        <v>600</v>
      </c>
      <c r="B59" s="29" t="s">
        <v>140</v>
      </c>
      <c r="C59" s="56">
        <v>1300</v>
      </c>
      <c r="D59" s="54">
        <v>70</v>
      </c>
      <c r="E59" s="88">
        <v>100</v>
      </c>
      <c r="F59" s="88"/>
      <c r="G59" s="88"/>
      <c r="H59" s="72"/>
      <c r="I59" s="72"/>
      <c r="J59" s="72"/>
      <c r="K59" s="72"/>
      <c r="L59" s="72">
        <f t="shared" ref="L59:L67" si="6">C59-D59-E59</f>
        <v>1130</v>
      </c>
      <c r="M59" s="5" t="s">
        <v>565</v>
      </c>
      <c r="N59" s="6">
        <v>42</v>
      </c>
    </row>
    <row r="60" spans="1:14" ht="17" x14ac:dyDescent="0.2">
      <c r="A60" s="5" t="s">
        <v>601</v>
      </c>
      <c r="B60" s="29" t="s">
        <v>140</v>
      </c>
      <c r="C60" s="56">
        <v>1300</v>
      </c>
      <c r="D60" s="54">
        <v>70</v>
      </c>
      <c r="E60" s="88">
        <v>200</v>
      </c>
      <c r="F60" s="88"/>
      <c r="G60" s="88"/>
      <c r="H60" s="72"/>
      <c r="I60" s="72"/>
      <c r="J60" s="72"/>
      <c r="K60" s="72"/>
      <c r="L60" s="72">
        <f t="shared" si="6"/>
        <v>1030</v>
      </c>
      <c r="M60" s="5" t="s">
        <v>557</v>
      </c>
      <c r="N60" s="6">
        <v>43</v>
      </c>
    </row>
    <row r="61" spans="1:14" ht="17" x14ac:dyDescent="0.2">
      <c r="A61" s="5" t="s">
        <v>602</v>
      </c>
      <c r="B61" s="29" t="s">
        <v>140</v>
      </c>
      <c r="C61" s="56">
        <v>1000</v>
      </c>
      <c r="D61" s="54">
        <v>70</v>
      </c>
      <c r="E61" s="88">
        <v>0</v>
      </c>
      <c r="F61" s="88"/>
      <c r="G61" s="88"/>
      <c r="H61" s="72"/>
      <c r="I61" s="72"/>
      <c r="J61" s="72"/>
      <c r="K61" s="72"/>
      <c r="L61" s="72">
        <f t="shared" si="6"/>
        <v>930</v>
      </c>
      <c r="M61" s="5" t="s">
        <v>39</v>
      </c>
      <c r="N61" s="6">
        <v>44</v>
      </c>
    </row>
    <row r="62" spans="1:14" ht="17" x14ac:dyDescent="0.2">
      <c r="A62" s="5" t="s">
        <v>604</v>
      </c>
      <c r="B62" s="29" t="s">
        <v>140</v>
      </c>
      <c r="C62" s="56">
        <v>1100</v>
      </c>
      <c r="D62" s="54">
        <v>70</v>
      </c>
      <c r="E62" s="88">
        <v>100</v>
      </c>
      <c r="F62" s="88"/>
      <c r="G62" s="88"/>
      <c r="H62" s="72"/>
      <c r="I62" s="72"/>
      <c r="J62" s="72"/>
      <c r="K62" s="72"/>
      <c r="L62" s="72">
        <f t="shared" si="6"/>
        <v>930</v>
      </c>
      <c r="M62" s="5" t="s">
        <v>593</v>
      </c>
      <c r="N62" s="6">
        <v>45</v>
      </c>
    </row>
    <row r="63" spans="1:14" ht="17" x14ac:dyDescent="0.2">
      <c r="A63" s="5" t="s">
        <v>606</v>
      </c>
      <c r="B63" s="29" t="s">
        <v>140</v>
      </c>
      <c r="C63" s="56">
        <v>1100</v>
      </c>
      <c r="D63" s="54">
        <v>70</v>
      </c>
      <c r="E63" s="88">
        <v>200</v>
      </c>
      <c r="F63" s="88">
        <v>800</v>
      </c>
      <c r="G63" s="88"/>
      <c r="H63" s="72"/>
      <c r="I63" s="73">
        <f>C63-F63</f>
        <v>300</v>
      </c>
      <c r="J63" s="72"/>
      <c r="K63" s="72"/>
      <c r="L63" s="72">
        <f t="shared" si="6"/>
        <v>830</v>
      </c>
      <c r="M63" s="5" t="s">
        <v>557</v>
      </c>
      <c r="N63" s="6">
        <v>46</v>
      </c>
    </row>
    <row r="64" spans="1:14" ht="17" x14ac:dyDescent="0.2">
      <c r="A64" s="5" t="s">
        <v>603</v>
      </c>
      <c r="B64" s="29" t="s">
        <v>140</v>
      </c>
      <c r="C64" s="56">
        <v>900</v>
      </c>
      <c r="D64" s="54">
        <v>70</v>
      </c>
      <c r="E64" s="88">
        <v>100</v>
      </c>
      <c r="F64" s="88"/>
      <c r="G64" s="88"/>
      <c r="H64" s="72"/>
      <c r="I64" s="72"/>
      <c r="J64" s="72"/>
      <c r="K64" s="72"/>
      <c r="L64" s="72">
        <f t="shared" si="6"/>
        <v>730</v>
      </c>
      <c r="M64" s="5" t="s">
        <v>593</v>
      </c>
      <c r="N64" s="6">
        <v>47</v>
      </c>
    </row>
    <row r="65" spans="1:14" ht="17" x14ac:dyDescent="0.2">
      <c r="A65" s="5" t="s">
        <v>605</v>
      </c>
      <c r="B65" s="29" t="s">
        <v>140</v>
      </c>
      <c r="C65" s="56">
        <v>1100</v>
      </c>
      <c r="D65" s="54">
        <v>70</v>
      </c>
      <c r="E65" s="88">
        <v>100</v>
      </c>
      <c r="F65" s="88"/>
      <c r="G65" s="88"/>
      <c r="H65" s="72"/>
      <c r="I65" s="72"/>
      <c r="J65" s="72"/>
      <c r="K65" s="72"/>
      <c r="L65" s="72">
        <f t="shared" si="6"/>
        <v>930</v>
      </c>
      <c r="M65" s="5" t="s">
        <v>593</v>
      </c>
      <c r="N65" s="6">
        <v>48</v>
      </c>
    </row>
    <row r="66" spans="1:14" ht="17" x14ac:dyDescent="0.2">
      <c r="A66" s="5" t="s">
        <v>607</v>
      </c>
      <c r="B66" s="29" t="s">
        <v>140</v>
      </c>
      <c r="C66" s="56">
        <v>1500</v>
      </c>
      <c r="D66" s="54">
        <v>70</v>
      </c>
      <c r="E66" s="88">
        <v>200</v>
      </c>
      <c r="F66" s="88"/>
      <c r="G66" s="88"/>
      <c r="H66" s="72"/>
      <c r="I66" s="72"/>
      <c r="J66" s="72"/>
      <c r="K66" s="72"/>
      <c r="L66" s="72">
        <f t="shared" si="6"/>
        <v>1230</v>
      </c>
      <c r="M66" s="5" t="s">
        <v>608</v>
      </c>
      <c r="N66" s="6">
        <v>49</v>
      </c>
    </row>
    <row r="67" spans="1:14" ht="17" x14ac:dyDescent="0.2">
      <c r="A67" s="5" t="s">
        <v>610</v>
      </c>
      <c r="B67" s="29" t="s">
        <v>140</v>
      </c>
      <c r="C67" s="56">
        <v>300</v>
      </c>
      <c r="D67" s="54">
        <v>0</v>
      </c>
      <c r="E67" s="88">
        <v>0</v>
      </c>
      <c r="F67" s="88"/>
      <c r="G67" s="88"/>
      <c r="H67" s="72"/>
      <c r="I67" s="72"/>
      <c r="J67" s="72"/>
      <c r="K67" s="72"/>
      <c r="L67" s="72">
        <f t="shared" si="6"/>
        <v>300</v>
      </c>
      <c r="M67" s="5" t="s">
        <v>557</v>
      </c>
      <c r="N67" s="6">
        <v>50</v>
      </c>
    </row>
    <row r="68" spans="1:14" x14ac:dyDescent="0.2">
      <c r="A68" s="5"/>
      <c r="B68" s="5"/>
      <c r="C68" s="54"/>
      <c r="D68" s="54"/>
      <c r="E68" s="88"/>
      <c r="F68" s="88"/>
      <c r="G68" s="88"/>
      <c r="H68" s="73"/>
      <c r="I68" s="73"/>
      <c r="J68" s="73"/>
      <c r="K68" s="73"/>
      <c r="L68" s="90">
        <f>SUM(L58:L67)</f>
        <v>8970</v>
      </c>
      <c r="M68" s="5"/>
      <c r="N68" s="6"/>
    </row>
    <row r="69" spans="1:14" x14ac:dyDescent="0.2">
      <c r="A69" s="38" t="s">
        <v>621</v>
      </c>
      <c r="B69" s="5"/>
      <c r="C69" s="54"/>
      <c r="D69" s="54"/>
      <c r="E69" s="88"/>
      <c r="F69" s="88"/>
      <c r="G69" s="88"/>
      <c r="H69" s="72"/>
      <c r="I69" s="72"/>
      <c r="J69" s="72"/>
      <c r="K69" s="72"/>
      <c r="L69" s="72">
        <f t="shared" ref="L69" si="7">C69-D69</f>
        <v>0</v>
      </c>
      <c r="M69" s="5"/>
      <c r="N69" s="6"/>
    </row>
    <row r="70" spans="1:14" ht="17" x14ac:dyDescent="0.2">
      <c r="A70" s="5" t="s">
        <v>611</v>
      </c>
      <c r="B70" s="29" t="s">
        <v>140</v>
      </c>
      <c r="C70" s="56">
        <v>1100</v>
      </c>
      <c r="D70" s="54">
        <v>70</v>
      </c>
      <c r="E70" s="88">
        <v>100</v>
      </c>
      <c r="F70" s="88"/>
      <c r="G70" s="88"/>
      <c r="H70" s="72"/>
      <c r="I70" s="72"/>
      <c r="J70" s="72"/>
      <c r="K70" s="72"/>
      <c r="L70" s="72">
        <f>C70-D70-E70</f>
        <v>930</v>
      </c>
      <c r="M70" s="5" t="s">
        <v>557</v>
      </c>
      <c r="N70" s="6">
        <v>51</v>
      </c>
    </row>
    <row r="71" spans="1:14" ht="17" x14ac:dyDescent="0.2">
      <c r="A71" s="5" t="s">
        <v>613</v>
      </c>
      <c r="B71" s="29" t="s">
        <v>140</v>
      </c>
      <c r="C71" s="54">
        <v>1400</v>
      </c>
      <c r="D71" s="54">
        <v>70</v>
      </c>
      <c r="E71" s="88">
        <v>100</v>
      </c>
      <c r="F71" s="88"/>
      <c r="G71" s="88"/>
      <c r="H71" s="72"/>
      <c r="I71" s="72"/>
      <c r="J71" s="72"/>
      <c r="K71" s="72"/>
      <c r="L71" s="72">
        <f t="shared" ref="L71:L79" si="8">C71-D71-E71</f>
        <v>1230</v>
      </c>
      <c r="M71" s="5" t="s">
        <v>593</v>
      </c>
      <c r="N71" s="6">
        <v>52</v>
      </c>
    </row>
    <row r="72" spans="1:14" ht="17" x14ac:dyDescent="0.2">
      <c r="A72" s="5" t="s">
        <v>614</v>
      </c>
      <c r="B72" s="29" t="s">
        <v>140</v>
      </c>
      <c r="C72" s="56">
        <v>1300</v>
      </c>
      <c r="D72" s="54">
        <v>70</v>
      </c>
      <c r="E72" s="88">
        <v>200</v>
      </c>
      <c r="F72" s="88"/>
      <c r="G72" s="88"/>
      <c r="H72" s="72"/>
      <c r="I72" s="72"/>
      <c r="J72" s="72"/>
      <c r="K72" s="72"/>
      <c r="L72" s="72">
        <f t="shared" si="8"/>
        <v>1030</v>
      </c>
      <c r="M72" s="5" t="s">
        <v>557</v>
      </c>
      <c r="N72" s="6">
        <v>53</v>
      </c>
    </row>
    <row r="73" spans="1:14" ht="17" x14ac:dyDescent="0.2">
      <c r="A73" s="5" t="s">
        <v>612</v>
      </c>
      <c r="B73" s="29" t="s">
        <v>140</v>
      </c>
      <c r="C73" s="56">
        <v>1300</v>
      </c>
      <c r="D73" s="54">
        <v>70</v>
      </c>
      <c r="E73" s="88">
        <v>300</v>
      </c>
      <c r="F73" s="88"/>
      <c r="G73" s="88"/>
      <c r="H73" s="72"/>
      <c r="I73" s="72"/>
      <c r="J73" s="72"/>
      <c r="K73" s="72"/>
      <c r="L73" s="72">
        <f t="shared" si="8"/>
        <v>930</v>
      </c>
      <c r="M73" s="5" t="s">
        <v>552</v>
      </c>
      <c r="N73" s="6">
        <v>54</v>
      </c>
    </row>
    <row r="74" spans="1:14" ht="17" x14ac:dyDescent="0.2">
      <c r="A74" s="5" t="s">
        <v>615</v>
      </c>
      <c r="B74" s="29" t="s">
        <v>140</v>
      </c>
      <c r="C74" s="56">
        <v>1300</v>
      </c>
      <c r="D74" s="54">
        <v>70</v>
      </c>
      <c r="E74" s="88">
        <v>100</v>
      </c>
      <c r="F74" s="88"/>
      <c r="G74" s="88"/>
      <c r="H74" s="72"/>
      <c r="I74" s="72"/>
      <c r="J74" s="72"/>
      <c r="K74" s="72"/>
      <c r="L74" s="72">
        <f t="shared" si="8"/>
        <v>1130</v>
      </c>
      <c r="M74" s="5" t="s">
        <v>593</v>
      </c>
      <c r="N74" s="6">
        <v>55</v>
      </c>
    </row>
    <row r="75" spans="1:14" ht="17" x14ac:dyDescent="0.2">
      <c r="A75" s="5" t="s">
        <v>616</v>
      </c>
      <c r="B75" s="29" t="s">
        <v>140</v>
      </c>
      <c r="C75" s="56">
        <v>1300</v>
      </c>
      <c r="D75" s="54">
        <v>70</v>
      </c>
      <c r="E75" s="88">
        <v>500</v>
      </c>
      <c r="F75" s="88"/>
      <c r="G75" s="88"/>
      <c r="H75" s="72"/>
      <c r="I75" s="72"/>
      <c r="J75" s="72"/>
      <c r="K75" s="72"/>
      <c r="L75" s="72">
        <f t="shared" si="8"/>
        <v>730</v>
      </c>
      <c r="M75" s="5" t="s">
        <v>623</v>
      </c>
      <c r="N75" s="6">
        <v>56</v>
      </c>
    </row>
    <row r="76" spans="1:14" ht="17" x14ac:dyDescent="0.2">
      <c r="A76" s="5" t="s">
        <v>617</v>
      </c>
      <c r="B76" s="29" t="s">
        <v>140</v>
      </c>
      <c r="C76" s="56">
        <v>1200</v>
      </c>
      <c r="D76" s="54">
        <v>70</v>
      </c>
      <c r="E76" s="88">
        <v>100</v>
      </c>
      <c r="F76" s="88"/>
      <c r="G76" s="88"/>
      <c r="H76" s="72"/>
      <c r="I76" s="72"/>
      <c r="J76" s="72"/>
      <c r="K76" s="72"/>
      <c r="L76" s="72">
        <f t="shared" si="8"/>
        <v>1030</v>
      </c>
      <c r="M76" s="5" t="s">
        <v>565</v>
      </c>
      <c r="N76" s="6">
        <v>57</v>
      </c>
    </row>
    <row r="77" spans="1:14" ht="17" x14ac:dyDescent="0.2">
      <c r="A77" s="5" t="s">
        <v>618</v>
      </c>
      <c r="B77" s="29" t="s">
        <v>140</v>
      </c>
      <c r="C77" s="56">
        <v>1800</v>
      </c>
      <c r="D77" s="54">
        <v>70</v>
      </c>
      <c r="E77" s="88">
        <v>400</v>
      </c>
      <c r="F77" s="88"/>
      <c r="G77" s="88"/>
      <c r="H77" s="72"/>
      <c r="I77" s="72"/>
      <c r="J77" s="72"/>
      <c r="K77" s="72"/>
      <c r="L77" s="72">
        <f t="shared" si="8"/>
        <v>1330</v>
      </c>
      <c r="M77" s="5" t="s">
        <v>622</v>
      </c>
      <c r="N77" s="6">
        <v>58</v>
      </c>
    </row>
    <row r="78" spans="1:14" ht="17" x14ac:dyDescent="0.2">
      <c r="A78" s="5" t="s">
        <v>619</v>
      </c>
      <c r="B78" s="29" t="s">
        <v>140</v>
      </c>
      <c r="C78" s="56">
        <v>1000</v>
      </c>
      <c r="D78" s="54">
        <v>70</v>
      </c>
      <c r="E78" s="88">
        <v>0</v>
      </c>
      <c r="F78" s="88"/>
      <c r="G78" s="88"/>
      <c r="H78" s="72"/>
      <c r="I78" s="72"/>
      <c r="J78" s="72"/>
      <c r="K78" s="72"/>
      <c r="L78" s="72">
        <f t="shared" si="8"/>
        <v>930</v>
      </c>
      <c r="M78" s="5" t="s">
        <v>593</v>
      </c>
      <c r="N78" s="6">
        <v>59</v>
      </c>
    </row>
    <row r="79" spans="1:14" ht="17" x14ac:dyDescent="0.2">
      <c r="A79" s="5" t="s">
        <v>620</v>
      </c>
      <c r="B79" s="29" t="s">
        <v>140</v>
      </c>
      <c r="C79" s="56">
        <v>1000</v>
      </c>
      <c r="D79" s="54">
        <v>70</v>
      </c>
      <c r="E79" s="88">
        <v>100</v>
      </c>
      <c r="F79" s="88"/>
      <c r="G79" s="88"/>
      <c r="H79" s="72"/>
      <c r="I79" s="72"/>
      <c r="J79" s="72"/>
      <c r="K79" s="72"/>
      <c r="L79" s="72">
        <f t="shared" si="8"/>
        <v>830</v>
      </c>
      <c r="M79" s="5" t="s">
        <v>593</v>
      </c>
      <c r="N79" s="6">
        <v>60</v>
      </c>
    </row>
    <row r="80" spans="1:14" x14ac:dyDescent="0.2">
      <c r="A80" s="5"/>
      <c r="B80" s="5"/>
      <c r="C80" s="54"/>
      <c r="D80" s="54"/>
      <c r="E80" s="88"/>
      <c r="F80" s="88"/>
      <c r="G80" s="88"/>
      <c r="H80" s="73"/>
      <c r="I80" s="73"/>
      <c r="J80" s="73"/>
      <c r="K80" s="73"/>
      <c r="L80" s="90">
        <f>SUM(L70:L79)</f>
        <v>10100</v>
      </c>
      <c r="M80" s="5"/>
      <c r="N80" s="6"/>
    </row>
    <row r="81" spans="1:14" x14ac:dyDescent="0.2">
      <c r="A81" s="38" t="s">
        <v>642</v>
      </c>
      <c r="B81" s="5"/>
      <c r="C81" s="54"/>
      <c r="D81" s="54"/>
      <c r="E81" s="88"/>
      <c r="F81" s="88"/>
      <c r="G81" s="88"/>
      <c r="H81" s="73"/>
      <c r="I81" s="73"/>
      <c r="J81" s="73"/>
      <c r="K81" s="73"/>
      <c r="L81" s="73"/>
      <c r="M81" s="5"/>
      <c r="N81" s="6"/>
    </row>
    <row r="82" spans="1:14" ht="17" x14ac:dyDescent="0.2">
      <c r="A82" s="5" t="s">
        <v>626</v>
      </c>
      <c r="B82" s="29" t="s">
        <v>140</v>
      </c>
      <c r="C82" s="56">
        <v>750</v>
      </c>
      <c r="D82" s="54">
        <v>70</v>
      </c>
      <c r="E82" s="88">
        <v>0</v>
      </c>
      <c r="F82" s="88"/>
      <c r="G82" s="88"/>
      <c r="H82" s="72"/>
      <c r="I82" s="72"/>
      <c r="J82" s="72"/>
      <c r="K82" s="72"/>
      <c r="L82" s="72">
        <f>C82-D82-E82</f>
        <v>680</v>
      </c>
      <c r="M82" s="5" t="s">
        <v>541</v>
      </c>
      <c r="N82" s="6">
        <v>61</v>
      </c>
    </row>
    <row r="83" spans="1:14" ht="17" x14ac:dyDescent="0.2">
      <c r="A83" s="5" t="s">
        <v>624</v>
      </c>
      <c r="B83" s="29" t="s">
        <v>140</v>
      </c>
      <c r="C83" s="56">
        <v>1300</v>
      </c>
      <c r="D83" s="54">
        <v>70</v>
      </c>
      <c r="E83" s="88">
        <v>100</v>
      </c>
      <c r="F83" s="88"/>
      <c r="G83" s="88"/>
      <c r="H83" s="72"/>
      <c r="I83" s="72"/>
      <c r="J83" s="72"/>
      <c r="K83" s="72"/>
      <c r="L83" s="72">
        <f t="shared" ref="L83:L97" si="9">C83-D83-E83</f>
        <v>1130</v>
      </c>
      <c r="M83" s="5" t="s">
        <v>593</v>
      </c>
      <c r="N83" s="6">
        <v>62</v>
      </c>
    </row>
    <row r="84" spans="1:14" ht="17" x14ac:dyDescent="0.2">
      <c r="A84" s="5" t="s">
        <v>625</v>
      </c>
      <c r="B84" s="29" t="s">
        <v>140</v>
      </c>
      <c r="C84" s="56">
        <v>1300</v>
      </c>
      <c r="D84" s="54">
        <v>70</v>
      </c>
      <c r="E84" s="88">
        <v>0</v>
      </c>
      <c r="F84" s="88"/>
      <c r="G84" s="88"/>
      <c r="H84" s="72"/>
      <c r="I84" s="72"/>
      <c r="J84" s="72"/>
      <c r="K84" s="72"/>
      <c r="L84" s="72">
        <f t="shared" si="9"/>
        <v>1230</v>
      </c>
      <c r="M84" s="5" t="s">
        <v>631</v>
      </c>
      <c r="N84" s="6">
        <v>63</v>
      </c>
    </row>
    <row r="85" spans="1:14" ht="17" x14ac:dyDescent="0.2">
      <c r="A85" s="5" t="s">
        <v>627</v>
      </c>
      <c r="B85" s="29" t="s">
        <v>140</v>
      </c>
      <c r="C85" s="56">
        <v>1000</v>
      </c>
      <c r="D85" s="54">
        <v>70</v>
      </c>
      <c r="E85" s="88">
        <v>0</v>
      </c>
      <c r="F85" s="88"/>
      <c r="G85" s="88"/>
      <c r="H85" s="72"/>
      <c r="I85" s="72"/>
      <c r="J85" s="72"/>
      <c r="K85" s="72"/>
      <c r="L85" s="72">
        <f t="shared" si="9"/>
        <v>930</v>
      </c>
      <c r="M85" s="5" t="s">
        <v>628</v>
      </c>
      <c r="N85" s="6">
        <v>64</v>
      </c>
    </row>
    <row r="86" spans="1:14" ht="17" x14ac:dyDescent="0.2">
      <c r="A86" s="5" t="s">
        <v>629</v>
      </c>
      <c r="B86" s="29" t="s">
        <v>140</v>
      </c>
      <c r="C86" s="56">
        <v>1100</v>
      </c>
      <c r="D86" s="54">
        <v>70</v>
      </c>
      <c r="E86" s="88">
        <v>100</v>
      </c>
      <c r="F86" s="88"/>
      <c r="G86" s="88"/>
      <c r="H86" s="72"/>
      <c r="I86" s="72"/>
      <c r="J86" s="72"/>
      <c r="K86" s="72"/>
      <c r="L86" s="72">
        <f t="shared" si="9"/>
        <v>930</v>
      </c>
      <c r="M86" s="5" t="s">
        <v>565</v>
      </c>
      <c r="N86" s="6">
        <v>65</v>
      </c>
    </row>
    <row r="87" spans="1:14" ht="17" x14ac:dyDescent="0.2">
      <c r="A87" s="5" t="s">
        <v>630</v>
      </c>
      <c r="B87" s="29" t="s">
        <v>140</v>
      </c>
      <c r="C87" s="56">
        <v>1300</v>
      </c>
      <c r="D87" s="54">
        <v>70</v>
      </c>
      <c r="E87" s="88">
        <v>100</v>
      </c>
      <c r="F87" s="88"/>
      <c r="G87" s="88"/>
      <c r="H87" s="72"/>
      <c r="I87" s="72"/>
      <c r="J87" s="72"/>
      <c r="K87" s="72"/>
      <c r="L87" s="72">
        <f t="shared" si="9"/>
        <v>1130</v>
      </c>
      <c r="M87" s="5" t="s">
        <v>565</v>
      </c>
      <c r="N87" s="6">
        <v>66</v>
      </c>
    </row>
    <row r="88" spans="1:14" ht="17" x14ac:dyDescent="0.2">
      <c r="A88" s="5" t="s">
        <v>632</v>
      </c>
      <c r="B88" s="29" t="s">
        <v>140</v>
      </c>
      <c r="C88" s="56">
        <v>1300</v>
      </c>
      <c r="D88" s="54">
        <v>70</v>
      </c>
      <c r="E88" s="88">
        <v>200</v>
      </c>
      <c r="F88" s="88">
        <v>1300</v>
      </c>
      <c r="G88" s="88"/>
      <c r="H88" s="72"/>
      <c r="I88" s="73">
        <f>C88-F88</f>
        <v>0</v>
      </c>
      <c r="J88" s="72"/>
      <c r="K88" s="72"/>
      <c r="L88" s="72">
        <f t="shared" si="9"/>
        <v>1030</v>
      </c>
      <c r="M88" s="1" t="s">
        <v>557</v>
      </c>
      <c r="N88" s="6">
        <v>67</v>
      </c>
    </row>
    <row r="89" spans="1:14" ht="17" x14ac:dyDescent="0.2">
      <c r="A89" s="5" t="s">
        <v>633</v>
      </c>
      <c r="B89" s="29" t="s">
        <v>140</v>
      </c>
      <c r="C89" s="56">
        <v>1300</v>
      </c>
      <c r="D89" s="54">
        <v>70</v>
      </c>
      <c r="E89" s="88">
        <v>100</v>
      </c>
      <c r="F89" s="88"/>
      <c r="G89" s="88"/>
      <c r="H89" s="72"/>
      <c r="I89" s="72"/>
      <c r="J89" s="72"/>
      <c r="K89" s="72"/>
      <c r="L89" s="72">
        <f t="shared" si="9"/>
        <v>1130</v>
      </c>
      <c r="M89" s="1" t="s">
        <v>593</v>
      </c>
      <c r="N89" s="6">
        <v>68</v>
      </c>
    </row>
    <row r="90" spans="1:14" ht="17" x14ac:dyDescent="0.2">
      <c r="A90" s="5" t="s">
        <v>634</v>
      </c>
      <c r="B90" s="29" t="s">
        <v>140</v>
      </c>
      <c r="C90" s="56">
        <v>1600</v>
      </c>
      <c r="D90" s="54">
        <v>70</v>
      </c>
      <c r="E90" s="88">
        <v>500</v>
      </c>
      <c r="F90" s="88"/>
      <c r="G90" s="88"/>
      <c r="H90" s="72"/>
      <c r="I90" s="72"/>
      <c r="J90" s="72"/>
      <c r="K90" s="72"/>
      <c r="L90" s="72">
        <f t="shared" si="9"/>
        <v>1030</v>
      </c>
      <c r="M90" s="1" t="s">
        <v>581</v>
      </c>
      <c r="N90" s="6">
        <v>69</v>
      </c>
    </row>
    <row r="91" spans="1:14" ht="17" x14ac:dyDescent="0.2">
      <c r="A91" s="5" t="s">
        <v>635</v>
      </c>
      <c r="B91" s="29" t="s">
        <v>140</v>
      </c>
      <c r="C91" s="56">
        <v>1300</v>
      </c>
      <c r="D91" s="54">
        <v>70</v>
      </c>
      <c r="E91" s="88">
        <v>200</v>
      </c>
      <c r="F91" s="88"/>
      <c r="G91" s="88"/>
      <c r="H91" s="72"/>
      <c r="I91" s="72"/>
      <c r="J91" s="72"/>
      <c r="K91" s="72"/>
      <c r="L91" s="72">
        <f t="shared" si="9"/>
        <v>1030</v>
      </c>
      <c r="M91" s="1" t="s">
        <v>593</v>
      </c>
      <c r="N91" s="6">
        <v>70</v>
      </c>
    </row>
    <row r="92" spans="1:14" ht="15" customHeight="1" x14ac:dyDescent="0.2">
      <c r="A92" s="5" t="s">
        <v>636</v>
      </c>
      <c r="B92" s="29" t="s">
        <v>140</v>
      </c>
      <c r="C92" s="56">
        <v>1300</v>
      </c>
      <c r="D92" s="54">
        <v>70</v>
      </c>
      <c r="E92" s="88"/>
      <c r="F92" s="88"/>
      <c r="G92" s="88"/>
      <c r="H92" s="72"/>
      <c r="I92" s="72"/>
      <c r="J92" s="72"/>
      <c r="K92" s="72"/>
      <c r="L92" s="72">
        <f t="shared" si="9"/>
        <v>1230</v>
      </c>
      <c r="M92" s="1" t="s">
        <v>39</v>
      </c>
      <c r="N92" s="6">
        <v>71</v>
      </c>
    </row>
    <row r="93" spans="1:14" ht="17" x14ac:dyDescent="0.2">
      <c r="A93" s="5" t="s">
        <v>637</v>
      </c>
      <c r="B93" s="29" t="s">
        <v>140</v>
      </c>
      <c r="C93" s="56">
        <v>1300</v>
      </c>
      <c r="D93" s="54">
        <v>70</v>
      </c>
      <c r="E93" s="88">
        <v>200</v>
      </c>
      <c r="F93" s="88"/>
      <c r="G93" s="88"/>
      <c r="H93" s="72"/>
      <c r="I93" s="72"/>
      <c r="J93" s="72"/>
      <c r="K93" s="72"/>
      <c r="L93" s="72">
        <f t="shared" si="9"/>
        <v>1030</v>
      </c>
      <c r="M93" s="1" t="s">
        <v>593</v>
      </c>
      <c r="N93" s="6">
        <v>72</v>
      </c>
    </row>
    <row r="94" spans="1:14" ht="17" x14ac:dyDescent="0.2">
      <c r="A94" s="5" t="s">
        <v>638</v>
      </c>
      <c r="B94" s="29" t="s">
        <v>140</v>
      </c>
      <c r="C94" s="56">
        <v>1500</v>
      </c>
      <c r="D94" s="54">
        <v>70</v>
      </c>
      <c r="E94" s="88">
        <v>500</v>
      </c>
      <c r="F94" s="88"/>
      <c r="G94" s="88"/>
      <c r="H94" s="72"/>
      <c r="I94" s="72"/>
      <c r="J94" s="72"/>
      <c r="K94" s="72"/>
      <c r="L94" s="72">
        <f t="shared" si="9"/>
        <v>930</v>
      </c>
      <c r="M94" s="1" t="s">
        <v>581</v>
      </c>
      <c r="N94" s="6">
        <v>73</v>
      </c>
    </row>
    <row r="95" spans="1:14" ht="17" x14ac:dyDescent="0.2">
      <c r="A95" s="5" t="s">
        <v>646</v>
      </c>
      <c r="B95" s="29" t="s">
        <v>140</v>
      </c>
      <c r="C95" s="56">
        <v>1400</v>
      </c>
      <c r="D95" s="54">
        <v>70</v>
      </c>
      <c r="E95" s="88">
        <v>200</v>
      </c>
      <c r="F95" s="88">
        <v>1200</v>
      </c>
      <c r="G95" s="88"/>
      <c r="H95" s="72"/>
      <c r="I95" s="73">
        <f>C95-F95</f>
        <v>200</v>
      </c>
      <c r="J95" s="72"/>
      <c r="K95" s="72"/>
      <c r="L95" s="72">
        <f t="shared" si="9"/>
        <v>1130</v>
      </c>
      <c r="M95" s="1" t="s">
        <v>557</v>
      </c>
      <c r="N95" s="6">
        <v>74</v>
      </c>
    </row>
    <row r="96" spans="1:14" ht="17" x14ac:dyDescent="0.2">
      <c r="A96" s="5" t="s">
        <v>639</v>
      </c>
      <c r="B96" s="29" t="s">
        <v>140</v>
      </c>
      <c r="C96" s="56">
        <v>1300</v>
      </c>
      <c r="D96" s="54">
        <v>70</v>
      </c>
      <c r="E96" s="88">
        <v>0</v>
      </c>
      <c r="F96" s="88"/>
      <c r="G96" s="88"/>
      <c r="H96" s="72"/>
      <c r="I96" s="72"/>
      <c r="J96" s="72"/>
      <c r="K96" s="72"/>
      <c r="L96" s="72">
        <f t="shared" si="9"/>
        <v>1230</v>
      </c>
      <c r="M96" s="1" t="s">
        <v>640</v>
      </c>
      <c r="N96" s="6">
        <v>75</v>
      </c>
    </row>
    <row r="97" spans="1:14" ht="17" x14ac:dyDescent="0.2">
      <c r="A97" s="5" t="s">
        <v>641</v>
      </c>
      <c r="B97" s="29" t="s">
        <v>140</v>
      </c>
      <c r="C97" s="56">
        <v>1400</v>
      </c>
      <c r="D97" s="54">
        <v>70</v>
      </c>
      <c r="E97" s="88">
        <v>300</v>
      </c>
      <c r="F97" s="88"/>
      <c r="G97" s="88"/>
      <c r="H97" s="72"/>
      <c r="I97" s="72"/>
      <c r="J97" s="72"/>
      <c r="K97" s="72"/>
      <c r="L97" s="72">
        <f t="shared" si="9"/>
        <v>1030</v>
      </c>
      <c r="M97" s="1" t="s">
        <v>557</v>
      </c>
      <c r="N97" s="6">
        <v>76</v>
      </c>
    </row>
    <row r="98" spans="1:14" x14ac:dyDescent="0.2">
      <c r="A98" s="5"/>
      <c r="B98" s="5"/>
      <c r="C98" s="5"/>
      <c r="D98" s="5"/>
      <c r="E98" s="92"/>
      <c r="F98" s="92"/>
      <c r="G98" s="92"/>
      <c r="H98" s="73"/>
      <c r="I98" s="73"/>
      <c r="J98" s="73"/>
      <c r="K98" s="73"/>
      <c r="L98" s="90">
        <f>SUM(L82:L97)</f>
        <v>16830</v>
      </c>
      <c r="M98" s="5"/>
      <c r="N98" s="6"/>
    </row>
    <row r="99" spans="1:14" x14ac:dyDescent="0.2">
      <c r="A99" s="38" t="s">
        <v>663</v>
      </c>
      <c r="B99" s="5"/>
      <c r="C99" s="5"/>
      <c r="D99" s="5"/>
      <c r="E99" s="92"/>
      <c r="F99" s="92"/>
      <c r="G99" s="92"/>
      <c r="H99" s="73"/>
      <c r="I99" s="73"/>
      <c r="J99" s="73"/>
      <c r="K99" s="73"/>
      <c r="L99" s="73"/>
      <c r="M99" s="5"/>
      <c r="N99" s="6"/>
    </row>
    <row r="100" spans="1:14" ht="17" x14ac:dyDescent="0.2">
      <c r="A100" s="5" t="s">
        <v>644</v>
      </c>
      <c r="B100" s="29" t="s">
        <v>140</v>
      </c>
      <c r="C100" s="56">
        <v>1300</v>
      </c>
      <c r="D100" s="54">
        <v>120</v>
      </c>
      <c r="E100" s="88">
        <v>400</v>
      </c>
      <c r="F100" s="88"/>
      <c r="G100" s="88"/>
      <c r="H100" s="72"/>
      <c r="I100" s="72"/>
      <c r="J100" s="72"/>
      <c r="K100" s="72"/>
      <c r="L100" s="72">
        <f>C100-D100-E100</f>
        <v>780</v>
      </c>
      <c r="M100" s="5" t="s">
        <v>581</v>
      </c>
      <c r="N100" s="6">
        <v>77</v>
      </c>
    </row>
    <row r="101" spans="1:14" ht="17" x14ac:dyDescent="0.2">
      <c r="A101" s="5" t="s">
        <v>645</v>
      </c>
      <c r="B101" s="29" t="s">
        <v>140</v>
      </c>
      <c r="C101" s="56">
        <v>1500</v>
      </c>
      <c r="D101" s="54">
        <v>120</v>
      </c>
      <c r="E101" s="88">
        <v>500</v>
      </c>
      <c r="F101" s="88"/>
      <c r="G101" s="88"/>
      <c r="H101" s="72"/>
      <c r="I101" s="72"/>
      <c r="J101" s="72"/>
      <c r="K101" s="72"/>
      <c r="L101" s="72">
        <f t="shared" ref="L101:L116" si="10">C101-D101-E101</f>
        <v>880</v>
      </c>
      <c r="M101" s="5" t="s">
        <v>581</v>
      </c>
      <c r="N101" s="6">
        <v>78</v>
      </c>
    </row>
    <row r="102" spans="1:14" ht="17" x14ac:dyDescent="0.2">
      <c r="A102" s="5" t="s">
        <v>643</v>
      </c>
      <c r="B102" s="29" t="s">
        <v>140</v>
      </c>
      <c r="C102" s="56">
        <v>1200</v>
      </c>
      <c r="D102" s="54">
        <v>120</v>
      </c>
      <c r="E102" s="88">
        <v>100</v>
      </c>
      <c r="F102" s="88"/>
      <c r="G102" s="88"/>
      <c r="H102" s="72"/>
      <c r="I102" s="72"/>
      <c r="J102" s="72"/>
      <c r="K102" s="72"/>
      <c r="L102" s="72">
        <f t="shared" si="10"/>
        <v>980</v>
      </c>
      <c r="M102" s="5" t="s">
        <v>557</v>
      </c>
      <c r="N102" s="6">
        <v>79</v>
      </c>
    </row>
    <row r="103" spans="1:14" ht="17" x14ac:dyDescent="0.2">
      <c r="A103" s="5" t="s">
        <v>647</v>
      </c>
      <c r="B103" s="29" t="s">
        <v>140</v>
      </c>
      <c r="C103" s="56">
        <v>1600</v>
      </c>
      <c r="D103" s="54">
        <v>120</v>
      </c>
      <c r="E103" s="88">
        <v>700</v>
      </c>
      <c r="F103" s="88"/>
      <c r="G103" s="88"/>
      <c r="H103" s="72"/>
      <c r="I103" s="72"/>
      <c r="J103" s="72"/>
      <c r="K103" s="72"/>
      <c r="L103" s="72">
        <f t="shared" si="10"/>
        <v>780</v>
      </c>
      <c r="M103" s="5" t="s">
        <v>581</v>
      </c>
      <c r="N103" s="6">
        <v>80</v>
      </c>
    </row>
    <row r="104" spans="1:14" ht="17" x14ac:dyDescent="0.2">
      <c r="A104" s="5" t="s">
        <v>648</v>
      </c>
      <c r="B104" s="29" t="s">
        <v>140</v>
      </c>
      <c r="C104" s="56">
        <v>1300</v>
      </c>
      <c r="D104" s="54">
        <v>120</v>
      </c>
      <c r="E104" s="88">
        <v>0</v>
      </c>
      <c r="F104" s="88"/>
      <c r="G104" s="88"/>
      <c r="H104" s="72"/>
      <c r="I104" s="72"/>
      <c r="J104" s="72"/>
      <c r="K104" s="72"/>
      <c r="L104" s="72">
        <f t="shared" si="10"/>
        <v>1180</v>
      </c>
      <c r="M104" s="5" t="s">
        <v>39</v>
      </c>
      <c r="N104" s="6">
        <v>81</v>
      </c>
    </row>
    <row r="105" spans="1:14" ht="17" x14ac:dyDescent="0.2">
      <c r="A105" s="5" t="s">
        <v>649</v>
      </c>
      <c r="B105" s="29" t="s">
        <v>140</v>
      </c>
      <c r="C105" s="56">
        <v>1400</v>
      </c>
      <c r="D105" s="54">
        <v>120</v>
      </c>
      <c r="E105" s="88">
        <v>200</v>
      </c>
      <c r="F105" s="88">
        <v>1400</v>
      </c>
      <c r="G105" s="88"/>
      <c r="H105" s="72"/>
      <c r="I105" s="73">
        <f>C105-F105</f>
        <v>0</v>
      </c>
      <c r="J105" s="72"/>
      <c r="K105" s="72"/>
      <c r="L105" s="72">
        <f t="shared" si="10"/>
        <v>1080</v>
      </c>
      <c r="M105" s="5" t="s">
        <v>593</v>
      </c>
      <c r="N105" s="6">
        <v>82</v>
      </c>
    </row>
    <row r="106" spans="1:14" ht="17" x14ac:dyDescent="0.2">
      <c r="A106" s="5" t="s">
        <v>650</v>
      </c>
      <c r="B106" s="29" t="s">
        <v>140</v>
      </c>
      <c r="C106" s="56">
        <v>1500</v>
      </c>
      <c r="D106" s="54">
        <v>120</v>
      </c>
      <c r="E106" s="88">
        <v>700</v>
      </c>
      <c r="F106" s="88">
        <v>1500</v>
      </c>
      <c r="G106" s="88"/>
      <c r="H106" s="72"/>
      <c r="I106" s="73">
        <f>C106-F106</f>
        <v>0</v>
      </c>
      <c r="J106" s="72"/>
      <c r="K106" s="72"/>
      <c r="L106" s="72">
        <f t="shared" si="10"/>
        <v>680</v>
      </c>
      <c r="M106" s="5" t="s">
        <v>581</v>
      </c>
      <c r="N106" s="6">
        <v>83</v>
      </c>
    </row>
    <row r="107" spans="1:14" ht="17" x14ac:dyDescent="0.2">
      <c r="A107" s="5" t="s">
        <v>652</v>
      </c>
      <c r="B107" s="29" t="s">
        <v>140</v>
      </c>
      <c r="C107" s="56">
        <v>1500</v>
      </c>
      <c r="D107" s="54">
        <v>120</v>
      </c>
      <c r="E107" s="88">
        <v>700</v>
      </c>
      <c r="F107" s="88"/>
      <c r="G107" s="88"/>
      <c r="H107" s="72"/>
      <c r="I107" s="72"/>
      <c r="J107" s="72"/>
      <c r="K107" s="72"/>
      <c r="L107" s="72">
        <f t="shared" si="10"/>
        <v>680</v>
      </c>
      <c r="M107" s="5" t="s">
        <v>581</v>
      </c>
      <c r="N107" s="6">
        <v>84</v>
      </c>
    </row>
    <row r="108" spans="1:14" ht="17" x14ac:dyDescent="0.2">
      <c r="A108" s="5" t="s">
        <v>651</v>
      </c>
      <c r="B108" s="29" t="s">
        <v>140</v>
      </c>
      <c r="C108" s="56">
        <v>1200</v>
      </c>
      <c r="D108" s="54">
        <v>120</v>
      </c>
      <c r="E108" s="88">
        <v>200</v>
      </c>
      <c r="F108" s="88">
        <v>1200</v>
      </c>
      <c r="G108" s="88"/>
      <c r="H108" s="72"/>
      <c r="I108" s="73">
        <f>C108-F108</f>
        <v>0</v>
      </c>
      <c r="J108" s="72"/>
      <c r="K108" s="72"/>
      <c r="L108" s="72">
        <f t="shared" si="10"/>
        <v>880</v>
      </c>
      <c r="M108" s="16" t="s">
        <v>557</v>
      </c>
      <c r="N108" s="6">
        <v>85</v>
      </c>
    </row>
    <row r="109" spans="1:14" ht="17" x14ac:dyDescent="0.2">
      <c r="A109" s="5" t="s">
        <v>654</v>
      </c>
      <c r="B109" s="29" t="s">
        <v>140</v>
      </c>
      <c r="C109" s="56">
        <v>1200</v>
      </c>
      <c r="D109" s="54">
        <v>120</v>
      </c>
      <c r="E109" s="88">
        <v>100</v>
      </c>
      <c r="F109" s="88">
        <v>1200</v>
      </c>
      <c r="G109" s="88"/>
      <c r="H109" s="72"/>
      <c r="I109" s="73">
        <f>C109-F109</f>
        <v>0</v>
      </c>
      <c r="J109" s="72"/>
      <c r="K109" s="72"/>
      <c r="L109" s="72">
        <f t="shared" si="10"/>
        <v>980</v>
      </c>
      <c r="M109" s="16" t="s">
        <v>593</v>
      </c>
      <c r="N109" s="6">
        <v>86</v>
      </c>
    </row>
    <row r="110" spans="1:14" ht="17" x14ac:dyDescent="0.2">
      <c r="A110" s="5" t="s">
        <v>653</v>
      </c>
      <c r="B110" s="29" t="s">
        <v>140</v>
      </c>
      <c r="C110" s="56">
        <v>1400</v>
      </c>
      <c r="D110" s="54">
        <v>120</v>
      </c>
      <c r="E110" s="88">
        <v>200</v>
      </c>
      <c r="F110" s="88">
        <v>1400</v>
      </c>
      <c r="G110" s="88"/>
      <c r="H110" s="72"/>
      <c r="I110" s="73">
        <f>C110-F110</f>
        <v>0</v>
      </c>
      <c r="J110" s="72"/>
      <c r="K110" s="72"/>
      <c r="L110" s="72">
        <f t="shared" si="10"/>
        <v>1080</v>
      </c>
      <c r="M110" s="16" t="s">
        <v>593</v>
      </c>
      <c r="N110" s="6">
        <v>87</v>
      </c>
    </row>
    <row r="111" spans="1:14" ht="17" x14ac:dyDescent="0.2">
      <c r="A111" s="5" t="s">
        <v>655</v>
      </c>
      <c r="B111" s="29" t="s">
        <v>140</v>
      </c>
      <c r="C111" s="56">
        <v>1300</v>
      </c>
      <c r="D111" s="54">
        <v>120</v>
      </c>
      <c r="E111" s="88">
        <v>0</v>
      </c>
      <c r="F111" s="88"/>
      <c r="G111" s="88"/>
      <c r="H111" s="72"/>
      <c r="I111" s="5"/>
      <c r="J111" s="72"/>
      <c r="K111" s="72"/>
      <c r="L111" s="72">
        <f t="shared" si="10"/>
        <v>1180</v>
      </c>
      <c r="M111" s="16" t="s">
        <v>656</v>
      </c>
      <c r="N111" s="6">
        <v>88</v>
      </c>
    </row>
    <row r="112" spans="1:14" ht="17" x14ac:dyDescent="0.2">
      <c r="A112" s="5" t="s">
        <v>657</v>
      </c>
      <c r="B112" s="29" t="s">
        <v>140</v>
      </c>
      <c r="C112" s="56">
        <v>1500</v>
      </c>
      <c r="D112" s="54">
        <v>120</v>
      </c>
      <c r="E112" s="88">
        <v>700</v>
      </c>
      <c r="F112" s="88"/>
      <c r="G112" s="88"/>
      <c r="H112" s="72"/>
      <c r="I112" s="72"/>
      <c r="J112" s="72"/>
      <c r="K112" s="72"/>
      <c r="L112" s="72">
        <f t="shared" si="10"/>
        <v>680</v>
      </c>
      <c r="M112" s="16" t="s">
        <v>581</v>
      </c>
      <c r="N112" s="6">
        <v>89</v>
      </c>
    </row>
    <row r="113" spans="1:14" ht="17" x14ac:dyDescent="0.2">
      <c r="A113" s="5" t="s">
        <v>658</v>
      </c>
      <c r="B113" s="29" t="s">
        <v>140</v>
      </c>
      <c r="C113" s="56">
        <v>1600</v>
      </c>
      <c r="D113" s="54">
        <v>120</v>
      </c>
      <c r="E113" s="88">
        <v>700</v>
      </c>
      <c r="F113" s="88"/>
      <c r="G113" s="88"/>
      <c r="H113" s="72"/>
      <c r="I113" s="73"/>
      <c r="J113" s="72"/>
      <c r="K113" s="72"/>
      <c r="L113" s="72">
        <f t="shared" si="10"/>
        <v>780</v>
      </c>
      <c r="M113" s="16" t="s">
        <v>581</v>
      </c>
      <c r="N113" s="6">
        <v>90</v>
      </c>
    </row>
    <row r="114" spans="1:14" ht="17" x14ac:dyDescent="0.2">
      <c r="A114" s="5" t="s">
        <v>659</v>
      </c>
      <c r="B114" s="29" t="s">
        <v>140</v>
      </c>
      <c r="C114" s="56">
        <v>1300</v>
      </c>
      <c r="D114" s="54">
        <v>120</v>
      </c>
      <c r="E114" s="88">
        <v>500</v>
      </c>
      <c r="F114" s="88"/>
      <c r="G114" s="88"/>
      <c r="H114" s="72"/>
      <c r="I114" s="73"/>
      <c r="J114" s="72"/>
      <c r="K114" s="72"/>
      <c r="L114" s="72">
        <f t="shared" si="10"/>
        <v>680</v>
      </c>
      <c r="M114" s="16" t="s">
        <v>581</v>
      </c>
      <c r="N114" s="6">
        <v>91</v>
      </c>
    </row>
    <row r="115" spans="1:14" ht="17" x14ac:dyDescent="0.2">
      <c r="A115" s="5" t="s">
        <v>660</v>
      </c>
      <c r="B115" s="29" t="s">
        <v>140</v>
      </c>
      <c r="C115" s="56">
        <v>1400</v>
      </c>
      <c r="D115" s="54">
        <v>120</v>
      </c>
      <c r="E115" s="88">
        <v>200</v>
      </c>
      <c r="F115" s="88"/>
      <c r="G115" s="88"/>
      <c r="H115" s="72"/>
      <c r="I115" s="72"/>
      <c r="J115" s="72"/>
      <c r="K115" s="72"/>
      <c r="L115" s="72">
        <f t="shared" si="10"/>
        <v>1080</v>
      </c>
      <c r="M115" s="5" t="s">
        <v>593</v>
      </c>
      <c r="N115" s="6">
        <v>92</v>
      </c>
    </row>
    <row r="116" spans="1:14" ht="17" x14ac:dyDescent="0.2">
      <c r="A116" s="5" t="s">
        <v>661</v>
      </c>
      <c r="B116" s="29" t="s">
        <v>140</v>
      </c>
      <c r="C116" s="56">
        <v>1400</v>
      </c>
      <c r="D116" s="54">
        <v>120</v>
      </c>
      <c r="E116" s="88">
        <v>300</v>
      </c>
      <c r="F116" s="88"/>
      <c r="G116" s="88"/>
      <c r="H116" s="73"/>
      <c r="I116" s="73"/>
      <c r="J116" s="73"/>
      <c r="K116" s="73"/>
      <c r="L116" s="72">
        <f t="shared" si="10"/>
        <v>980</v>
      </c>
      <c r="M116" s="5" t="s">
        <v>662</v>
      </c>
      <c r="N116" s="6">
        <v>93</v>
      </c>
    </row>
    <row r="117" spans="1:14" x14ac:dyDescent="0.2">
      <c r="A117" s="5"/>
      <c r="B117" s="5"/>
      <c r="C117" s="5"/>
      <c r="D117" s="54"/>
      <c r="E117" s="88"/>
      <c r="F117" s="88"/>
      <c r="G117" s="88"/>
      <c r="H117" s="73"/>
      <c r="I117" s="73"/>
      <c r="J117" s="73"/>
      <c r="K117" s="73"/>
      <c r="L117" s="90">
        <f>SUM(L100:L116)</f>
        <v>15360</v>
      </c>
      <c r="M117" s="5"/>
      <c r="N117" s="6"/>
    </row>
    <row r="118" spans="1:14" x14ac:dyDescent="0.2">
      <c r="A118" s="38" t="s">
        <v>678</v>
      </c>
      <c r="B118" s="5"/>
      <c r="C118" s="5"/>
      <c r="D118" s="54"/>
      <c r="E118" s="88"/>
      <c r="F118" s="88"/>
      <c r="G118" s="73"/>
      <c r="H118" s="73"/>
      <c r="I118" s="73"/>
      <c r="J118" s="73"/>
      <c r="K118" s="73"/>
      <c r="L118" s="73"/>
      <c r="M118" s="5"/>
      <c r="N118" s="6"/>
    </row>
    <row r="119" spans="1:14" ht="17" x14ac:dyDescent="0.2">
      <c r="A119" s="5" t="s">
        <v>664</v>
      </c>
      <c r="B119" s="29" t="s">
        <v>140</v>
      </c>
      <c r="C119" s="56">
        <v>1500</v>
      </c>
      <c r="D119" s="54">
        <v>120</v>
      </c>
      <c r="E119" s="88">
        <v>500</v>
      </c>
      <c r="F119" s="88"/>
      <c r="G119" s="73"/>
      <c r="H119" s="73"/>
      <c r="I119" s="73"/>
      <c r="J119" s="73"/>
      <c r="K119" s="73"/>
      <c r="L119" s="72">
        <f>C119-D119-E119</f>
        <v>880</v>
      </c>
      <c r="M119" s="5" t="s">
        <v>581</v>
      </c>
      <c r="N119" s="6">
        <v>94</v>
      </c>
    </row>
    <row r="120" spans="1:14" ht="17" x14ac:dyDescent="0.2">
      <c r="A120" s="5" t="s">
        <v>665</v>
      </c>
      <c r="B120" s="29" t="s">
        <v>140</v>
      </c>
      <c r="C120" s="56">
        <v>925</v>
      </c>
      <c r="D120" s="54">
        <v>120</v>
      </c>
      <c r="E120" s="88">
        <v>75</v>
      </c>
      <c r="F120" s="88"/>
      <c r="G120" s="73"/>
      <c r="H120" s="73"/>
      <c r="I120" s="73"/>
      <c r="J120" s="73"/>
      <c r="K120" s="73"/>
      <c r="L120" s="72">
        <f t="shared" ref="L120:L131" si="11">C120-D120-E120</f>
        <v>730</v>
      </c>
      <c r="M120" s="5" t="s">
        <v>581</v>
      </c>
      <c r="N120" s="6">
        <v>95</v>
      </c>
    </row>
    <row r="121" spans="1:14" ht="17" x14ac:dyDescent="0.2">
      <c r="A121" s="5" t="s">
        <v>666</v>
      </c>
      <c r="B121" s="29" t="s">
        <v>140</v>
      </c>
      <c r="C121" s="56">
        <v>1500</v>
      </c>
      <c r="D121" s="54">
        <v>120</v>
      </c>
      <c r="E121" s="88">
        <v>500</v>
      </c>
      <c r="F121" s="88"/>
      <c r="G121" s="73"/>
      <c r="H121" s="73"/>
      <c r="I121" s="73"/>
      <c r="J121" s="73"/>
      <c r="K121" s="73"/>
      <c r="L121" s="72">
        <f t="shared" si="11"/>
        <v>880</v>
      </c>
      <c r="M121" s="5" t="s">
        <v>581</v>
      </c>
      <c r="N121" s="6">
        <v>96</v>
      </c>
    </row>
    <row r="122" spans="1:14" ht="17" x14ac:dyDescent="0.2">
      <c r="A122" s="5" t="s">
        <v>669</v>
      </c>
      <c r="B122" s="29" t="s">
        <v>140</v>
      </c>
      <c r="C122" s="56">
        <v>1500</v>
      </c>
      <c r="D122" s="54">
        <v>120</v>
      </c>
      <c r="E122" s="88">
        <v>500</v>
      </c>
      <c r="F122" s="88">
        <v>1500</v>
      </c>
      <c r="G122" s="73"/>
      <c r="H122" s="73"/>
      <c r="I122" s="73">
        <f>C122-F122</f>
        <v>0</v>
      </c>
      <c r="J122" s="73"/>
      <c r="K122" s="73"/>
      <c r="L122" s="72">
        <f t="shared" si="11"/>
        <v>880</v>
      </c>
      <c r="M122" s="5" t="s">
        <v>581</v>
      </c>
      <c r="N122" s="6">
        <v>97</v>
      </c>
    </row>
    <row r="123" spans="1:14" ht="17" x14ac:dyDescent="0.2">
      <c r="A123" s="5" t="s">
        <v>667</v>
      </c>
      <c r="B123" s="29" t="s">
        <v>140</v>
      </c>
      <c r="C123" s="56">
        <v>1500</v>
      </c>
      <c r="D123" s="54">
        <v>120</v>
      </c>
      <c r="E123" s="88">
        <v>500</v>
      </c>
      <c r="F123" s="88">
        <v>1500</v>
      </c>
      <c r="G123" s="104">
        <v>500</v>
      </c>
      <c r="H123" s="73">
        <f>E123-G123</f>
        <v>0</v>
      </c>
      <c r="I123" s="73">
        <f>C123-F123</f>
        <v>0</v>
      </c>
      <c r="J123" s="73"/>
      <c r="K123" s="73"/>
      <c r="L123" s="72">
        <f t="shared" si="11"/>
        <v>880</v>
      </c>
      <c r="M123" s="5" t="s">
        <v>581</v>
      </c>
      <c r="N123" s="6">
        <v>98</v>
      </c>
    </row>
    <row r="124" spans="1:14" ht="17" x14ac:dyDescent="0.2">
      <c r="A124" s="5" t="s">
        <v>670</v>
      </c>
      <c r="B124" s="29" t="s">
        <v>140</v>
      </c>
      <c r="C124" s="56">
        <v>1500</v>
      </c>
      <c r="D124" s="54">
        <v>120</v>
      </c>
      <c r="E124" s="88">
        <v>700</v>
      </c>
      <c r="F124" s="88">
        <v>800</v>
      </c>
      <c r="G124" s="104">
        <v>150</v>
      </c>
      <c r="H124" s="73">
        <f>E124-G124</f>
        <v>550</v>
      </c>
      <c r="I124" s="73">
        <f>C124-F124</f>
        <v>700</v>
      </c>
      <c r="J124" s="73"/>
      <c r="K124" s="73"/>
      <c r="L124" s="72">
        <f t="shared" si="11"/>
        <v>680</v>
      </c>
      <c r="M124" s="5" t="s">
        <v>581</v>
      </c>
      <c r="N124" s="6">
        <v>99</v>
      </c>
    </row>
    <row r="125" spans="1:14" ht="17" x14ac:dyDescent="0.2">
      <c r="A125" s="5" t="s">
        <v>673</v>
      </c>
      <c r="B125" s="29" t="s">
        <v>140</v>
      </c>
      <c r="C125" s="56">
        <v>1500</v>
      </c>
      <c r="D125" s="54">
        <v>120</v>
      </c>
      <c r="E125" s="88">
        <v>700</v>
      </c>
      <c r="F125" s="88"/>
      <c r="G125" s="104">
        <v>700</v>
      </c>
      <c r="H125" s="73">
        <f t="shared" ref="H125:H144" si="12">E125-G125</f>
        <v>0</v>
      </c>
      <c r="I125" s="73">
        <v>0</v>
      </c>
      <c r="J125" s="73"/>
      <c r="K125" s="73"/>
      <c r="L125" s="72">
        <f t="shared" si="11"/>
        <v>680</v>
      </c>
      <c r="M125" s="5" t="s">
        <v>581</v>
      </c>
      <c r="N125" s="6">
        <v>100</v>
      </c>
    </row>
    <row r="126" spans="1:14" ht="17" x14ac:dyDescent="0.2">
      <c r="A126" s="5" t="s">
        <v>671</v>
      </c>
      <c r="B126" s="29" t="s">
        <v>140</v>
      </c>
      <c r="C126" s="56">
        <v>700</v>
      </c>
      <c r="D126" s="54">
        <v>120</v>
      </c>
      <c r="E126" s="88">
        <v>80</v>
      </c>
      <c r="F126" s="88"/>
      <c r="G126" s="104">
        <v>80</v>
      </c>
      <c r="H126" s="73">
        <f t="shared" si="12"/>
        <v>0</v>
      </c>
      <c r="I126" s="73">
        <v>0</v>
      </c>
      <c r="J126" s="73"/>
      <c r="K126" s="73"/>
      <c r="L126" s="72">
        <f t="shared" si="11"/>
        <v>500</v>
      </c>
      <c r="M126" s="5" t="s">
        <v>581</v>
      </c>
      <c r="N126" s="6">
        <v>101</v>
      </c>
    </row>
    <row r="127" spans="1:14" ht="17" x14ac:dyDescent="0.2">
      <c r="A127" s="5" t="s">
        <v>674</v>
      </c>
      <c r="B127" s="29" t="s">
        <v>140</v>
      </c>
      <c r="C127" s="56">
        <v>1500</v>
      </c>
      <c r="D127" s="54">
        <v>120</v>
      </c>
      <c r="E127" s="88">
        <v>700</v>
      </c>
      <c r="F127" s="88"/>
      <c r="G127" s="104">
        <v>700</v>
      </c>
      <c r="H127" s="73">
        <f t="shared" si="12"/>
        <v>0</v>
      </c>
      <c r="I127" s="73"/>
      <c r="J127" s="73"/>
      <c r="K127" s="73"/>
      <c r="L127" s="72">
        <f t="shared" si="11"/>
        <v>680</v>
      </c>
      <c r="M127" s="5" t="s">
        <v>581</v>
      </c>
      <c r="N127" s="6">
        <v>102</v>
      </c>
    </row>
    <row r="128" spans="1:14" ht="17" x14ac:dyDescent="0.2">
      <c r="A128" s="5" t="s">
        <v>672</v>
      </c>
      <c r="B128" s="29" t="s">
        <v>140</v>
      </c>
      <c r="C128" s="56">
        <v>1500</v>
      </c>
      <c r="D128" s="54">
        <v>120</v>
      </c>
      <c r="E128" s="88">
        <v>700</v>
      </c>
      <c r="F128" s="88">
        <v>500</v>
      </c>
      <c r="G128" s="104">
        <v>200</v>
      </c>
      <c r="H128" s="73">
        <f t="shared" si="12"/>
        <v>500</v>
      </c>
      <c r="I128" s="73">
        <f>C128-F128</f>
        <v>1000</v>
      </c>
      <c r="J128" s="73"/>
      <c r="K128" s="73"/>
      <c r="L128" s="72">
        <f t="shared" si="11"/>
        <v>680</v>
      </c>
      <c r="M128" s="5" t="s">
        <v>581</v>
      </c>
      <c r="N128" s="6">
        <v>103</v>
      </c>
    </row>
    <row r="129" spans="1:14" ht="17" x14ac:dyDescent="0.2">
      <c r="A129" s="5" t="s">
        <v>668</v>
      </c>
      <c r="B129" s="29" t="s">
        <v>140</v>
      </c>
      <c r="C129" s="56">
        <v>1300</v>
      </c>
      <c r="D129" s="54">
        <v>120</v>
      </c>
      <c r="E129" s="88">
        <v>0</v>
      </c>
      <c r="F129" s="88">
        <v>1300</v>
      </c>
      <c r="G129" s="104">
        <v>0</v>
      </c>
      <c r="H129" s="73">
        <f t="shared" si="12"/>
        <v>0</v>
      </c>
      <c r="I129" s="73">
        <f>C129-F129</f>
        <v>0</v>
      </c>
      <c r="J129" s="73"/>
      <c r="K129" s="73"/>
      <c r="L129" s="72">
        <f t="shared" si="11"/>
        <v>1180</v>
      </c>
      <c r="M129" s="5" t="s">
        <v>593</v>
      </c>
      <c r="N129" s="6">
        <v>104</v>
      </c>
    </row>
    <row r="130" spans="1:14" ht="17" x14ac:dyDescent="0.2">
      <c r="A130" s="5" t="s">
        <v>675</v>
      </c>
      <c r="B130" s="29" t="s">
        <v>140</v>
      </c>
      <c r="C130" s="56">
        <v>1200</v>
      </c>
      <c r="D130" s="54">
        <v>120</v>
      </c>
      <c r="E130" s="88">
        <v>200</v>
      </c>
      <c r="F130" s="88">
        <v>1200</v>
      </c>
      <c r="G130" s="104">
        <v>200</v>
      </c>
      <c r="H130" s="73">
        <f t="shared" si="12"/>
        <v>0</v>
      </c>
      <c r="I130" s="73">
        <f>C130-F130</f>
        <v>0</v>
      </c>
      <c r="J130" s="73"/>
      <c r="K130" s="73"/>
      <c r="L130" s="72">
        <f t="shared" si="11"/>
        <v>880</v>
      </c>
      <c r="M130" s="5" t="s">
        <v>557</v>
      </c>
      <c r="N130" s="6">
        <v>105</v>
      </c>
    </row>
    <row r="131" spans="1:14" ht="17" x14ac:dyDescent="0.2">
      <c r="A131" s="5" t="s">
        <v>676</v>
      </c>
      <c r="B131" s="29" t="s">
        <v>140</v>
      </c>
      <c r="C131" s="56">
        <v>1500</v>
      </c>
      <c r="D131" s="54">
        <v>120</v>
      </c>
      <c r="E131" s="88">
        <v>700</v>
      </c>
      <c r="F131" s="88">
        <v>400</v>
      </c>
      <c r="G131" s="104">
        <v>0</v>
      </c>
      <c r="H131" s="73">
        <f t="shared" si="12"/>
        <v>700</v>
      </c>
      <c r="I131" s="73">
        <f>C131-F131</f>
        <v>1100</v>
      </c>
      <c r="J131" s="73"/>
      <c r="K131" s="73"/>
      <c r="L131" s="72">
        <f t="shared" si="11"/>
        <v>680</v>
      </c>
      <c r="M131" s="5" t="s">
        <v>581</v>
      </c>
      <c r="N131" s="6">
        <v>106</v>
      </c>
    </row>
    <row r="132" spans="1:14" x14ac:dyDescent="0.2">
      <c r="A132" s="74"/>
      <c r="B132" s="74"/>
      <c r="C132" s="75"/>
      <c r="D132" s="74"/>
      <c r="E132" s="74"/>
      <c r="F132" s="74"/>
      <c r="G132" s="105"/>
      <c r="H132" s="73"/>
      <c r="I132" s="76"/>
      <c r="J132" s="76"/>
      <c r="K132" s="76"/>
      <c r="L132" s="93">
        <f>SUM(L119:L131)</f>
        <v>10210</v>
      </c>
      <c r="M132" s="74"/>
      <c r="N132" s="6"/>
    </row>
    <row r="133" spans="1:14" x14ac:dyDescent="0.2">
      <c r="A133" s="38" t="s">
        <v>709</v>
      </c>
      <c r="B133" s="5"/>
      <c r="C133" s="56"/>
      <c r="D133" s="5"/>
      <c r="E133" s="5"/>
      <c r="F133" s="5"/>
      <c r="G133" s="106"/>
      <c r="H133" s="73"/>
      <c r="I133" s="70"/>
      <c r="J133" s="70"/>
      <c r="K133" s="70"/>
      <c r="L133" s="70"/>
      <c r="M133" s="5"/>
      <c r="N133" s="6"/>
    </row>
    <row r="134" spans="1:14" x14ac:dyDescent="0.2">
      <c r="A134" s="5" t="s">
        <v>679</v>
      </c>
      <c r="B134" s="5" t="s">
        <v>140</v>
      </c>
      <c r="C134" s="56">
        <v>1300</v>
      </c>
      <c r="D134" s="54">
        <v>120</v>
      </c>
      <c r="E134" s="54">
        <v>200</v>
      </c>
      <c r="F134" s="54"/>
      <c r="G134" s="107">
        <v>200</v>
      </c>
      <c r="H134" s="73">
        <f t="shared" si="12"/>
        <v>0</v>
      </c>
      <c r="I134" s="70"/>
      <c r="J134" s="70"/>
      <c r="K134" s="70"/>
      <c r="L134" s="72">
        <f>C134-D134-E134</f>
        <v>980</v>
      </c>
      <c r="M134" s="5" t="s">
        <v>680</v>
      </c>
      <c r="N134" s="6">
        <v>107</v>
      </c>
    </row>
    <row r="135" spans="1:14" x14ac:dyDescent="0.2">
      <c r="A135" s="5" t="s">
        <v>691</v>
      </c>
      <c r="B135" s="5" t="s">
        <v>140</v>
      </c>
      <c r="C135" s="56">
        <v>1500</v>
      </c>
      <c r="D135" s="54">
        <v>120</v>
      </c>
      <c r="E135" s="54">
        <v>400</v>
      </c>
      <c r="F135" s="54">
        <v>400</v>
      </c>
      <c r="G135" s="107">
        <v>100</v>
      </c>
      <c r="H135" s="73">
        <f t="shared" si="12"/>
        <v>300</v>
      </c>
      <c r="I135" s="70">
        <f>C135-F135</f>
        <v>1100</v>
      </c>
      <c r="J135" s="70"/>
      <c r="K135" s="70"/>
      <c r="L135" s="72">
        <f t="shared" ref="L135:L146" si="13">C135-D135-E135</f>
        <v>980</v>
      </c>
      <c r="M135" s="5" t="s">
        <v>677</v>
      </c>
      <c r="N135" s="6">
        <v>108</v>
      </c>
    </row>
    <row r="136" spans="1:14" x14ac:dyDescent="0.2">
      <c r="A136" s="5" t="s">
        <v>689</v>
      </c>
      <c r="B136" s="5" t="s">
        <v>140</v>
      </c>
      <c r="C136" s="56">
        <v>1200</v>
      </c>
      <c r="D136" s="54">
        <v>120</v>
      </c>
      <c r="E136" s="54">
        <v>0</v>
      </c>
      <c r="F136" s="54">
        <v>1200</v>
      </c>
      <c r="G136" s="107">
        <v>0</v>
      </c>
      <c r="H136" s="73">
        <f t="shared" si="12"/>
        <v>0</v>
      </c>
      <c r="I136" s="70">
        <f>C136-F136</f>
        <v>0</v>
      </c>
      <c r="J136" s="70"/>
      <c r="K136" s="70"/>
      <c r="L136" s="72">
        <f t="shared" si="13"/>
        <v>1080</v>
      </c>
      <c r="M136" s="5" t="s">
        <v>690</v>
      </c>
      <c r="N136" s="6">
        <v>109</v>
      </c>
    </row>
    <row r="137" spans="1:14" x14ac:dyDescent="0.2">
      <c r="A137" s="5" t="s">
        <v>692</v>
      </c>
      <c r="B137" s="5" t="s">
        <v>140</v>
      </c>
      <c r="C137" s="56">
        <v>1500</v>
      </c>
      <c r="D137" s="54">
        <v>120</v>
      </c>
      <c r="E137" s="54">
        <v>400</v>
      </c>
      <c r="F137" s="54">
        <v>1500</v>
      </c>
      <c r="G137" s="107">
        <v>400</v>
      </c>
      <c r="H137" s="73">
        <f t="shared" si="12"/>
        <v>0</v>
      </c>
      <c r="I137" s="70">
        <f>C137-F137</f>
        <v>0</v>
      </c>
      <c r="J137" s="70"/>
      <c r="K137" s="70"/>
      <c r="L137" s="72">
        <f t="shared" si="13"/>
        <v>980</v>
      </c>
      <c r="M137" s="5" t="s">
        <v>677</v>
      </c>
      <c r="N137" s="6">
        <v>110</v>
      </c>
    </row>
    <row r="138" spans="1:14" x14ac:dyDescent="0.2">
      <c r="A138" s="5" t="s">
        <v>693</v>
      </c>
      <c r="B138" s="5" t="s">
        <v>140</v>
      </c>
      <c r="C138" s="56">
        <v>1300</v>
      </c>
      <c r="D138" s="54">
        <v>120</v>
      </c>
      <c r="E138" s="54">
        <v>200</v>
      </c>
      <c r="F138" s="54">
        <v>1300</v>
      </c>
      <c r="G138" s="107">
        <v>200</v>
      </c>
      <c r="H138" s="73">
        <f t="shared" si="12"/>
        <v>0</v>
      </c>
      <c r="I138" s="70">
        <f>C138-F138</f>
        <v>0</v>
      </c>
      <c r="J138" s="70"/>
      <c r="K138" s="70"/>
      <c r="L138" s="72">
        <f t="shared" si="13"/>
        <v>980</v>
      </c>
      <c r="M138" s="5" t="s">
        <v>694</v>
      </c>
      <c r="N138" s="6">
        <v>111</v>
      </c>
    </row>
    <row r="139" spans="1:14" x14ac:dyDescent="0.2">
      <c r="A139" s="5" t="s">
        <v>695</v>
      </c>
      <c r="B139" s="5" t="s">
        <v>140</v>
      </c>
      <c r="C139" s="56">
        <v>1500</v>
      </c>
      <c r="D139" s="54">
        <v>120</v>
      </c>
      <c r="E139" s="54">
        <v>400</v>
      </c>
      <c r="F139" s="54">
        <v>1500</v>
      </c>
      <c r="G139" s="107">
        <v>400</v>
      </c>
      <c r="H139" s="73">
        <f t="shared" si="12"/>
        <v>0</v>
      </c>
      <c r="I139" s="70">
        <f t="shared" ref="I139:I146" si="14">C139-F139</f>
        <v>0</v>
      </c>
      <c r="J139" s="70"/>
      <c r="K139" s="70"/>
      <c r="L139" s="96">
        <f t="shared" si="13"/>
        <v>980</v>
      </c>
      <c r="M139" s="5" t="s">
        <v>696</v>
      </c>
      <c r="N139" s="6">
        <v>112</v>
      </c>
    </row>
    <row r="140" spans="1:14" x14ac:dyDescent="0.2">
      <c r="A140" s="5" t="s">
        <v>697</v>
      </c>
      <c r="B140" s="5" t="s">
        <v>140</v>
      </c>
      <c r="C140" s="56">
        <v>1000</v>
      </c>
      <c r="D140" s="54">
        <v>120</v>
      </c>
      <c r="E140" s="54">
        <v>0</v>
      </c>
      <c r="F140" s="54">
        <v>1000</v>
      </c>
      <c r="G140" s="107">
        <v>0</v>
      </c>
      <c r="H140" s="73">
        <f t="shared" si="12"/>
        <v>0</v>
      </c>
      <c r="I140" s="70">
        <f t="shared" si="14"/>
        <v>0</v>
      </c>
      <c r="J140" s="70"/>
      <c r="K140" s="70"/>
      <c r="L140" s="96">
        <f t="shared" si="13"/>
        <v>880</v>
      </c>
      <c r="M140" s="5" t="s">
        <v>699</v>
      </c>
      <c r="N140" s="6">
        <v>113</v>
      </c>
    </row>
    <row r="141" spans="1:14" x14ac:dyDescent="0.2">
      <c r="A141" s="5" t="s">
        <v>698</v>
      </c>
      <c r="B141" s="5" t="s">
        <v>140</v>
      </c>
      <c r="C141" s="56">
        <v>1500</v>
      </c>
      <c r="D141" s="54">
        <v>120</v>
      </c>
      <c r="E141" s="54">
        <v>400</v>
      </c>
      <c r="F141" s="54">
        <v>1500</v>
      </c>
      <c r="G141" s="107">
        <v>400</v>
      </c>
      <c r="H141" s="73">
        <f t="shared" si="12"/>
        <v>0</v>
      </c>
      <c r="I141" s="70">
        <f t="shared" si="14"/>
        <v>0</v>
      </c>
      <c r="J141" s="70"/>
      <c r="K141" s="70"/>
      <c r="L141" s="96">
        <f t="shared" si="13"/>
        <v>980</v>
      </c>
      <c r="M141" s="5" t="s">
        <v>677</v>
      </c>
      <c r="N141" s="6">
        <v>114</v>
      </c>
    </row>
    <row r="142" spans="1:14" x14ac:dyDescent="0.2">
      <c r="A142" s="5" t="s">
        <v>700</v>
      </c>
      <c r="B142" s="5" t="s">
        <v>140</v>
      </c>
      <c r="C142" s="56">
        <v>200</v>
      </c>
      <c r="D142" s="54">
        <v>40</v>
      </c>
      <c r="E142" s="54">
        <v>0</v>
      </c>
      <c r="F142" s="54">
        <v>200</v>
      </c>
      <c r="G142" s="107">
        <v>100</v>
      </c>
      <c r="H142" s="73">
        <v>0</v>
      </c>
      <c r="I142" s="70">
        <v>0</v>
      </c>
      <c r="J142" s="70" t="s">
        <v>708</v>
      </c>
      <c r="K142" s="70"/>
      <c r="L142" s="96">
        <f t="shared" si="13"/>
        <v>160</v>
      </c>
      <c r="M142" s="5" t="s">
        <v>677</v>
      </c>
      <c r="N142" s="6">
        <v>115</v>
      </c>
    </row>
    <row r="143" spans="1:14" x14ac:dyDescent="0.2">
      <c r="A143" s="5" t="s">
        <v>702</v>
      </c>
      <c r="B143" s="5" t="s">
        <v>140</v>
      </c>
      <c r="C143" s="56">
        <v>1200</v>
      </c>
      <c r="D143" s="54">
        <v>120</v>
      </c>
      <c r="E143" s="54">
        <v>200</v>
      </c>
      <c r="F143" s="54">
        <v>1200</v>
      </c>
      <c r="G143" s="107">
        <v>200</v>
      </c>
      <c r="H143" s="73">
        <f t="shared" si="12"/>
        <v>0</v>
      </c>
      <c r="I143" s="70">
        <f t="shared" si="14"/>
        <v>0</v>
      </c>
      <c r="J143" s="70"/>
      <c r="K143" s="70"/>
      <c r="L143" s="96">
        <f t="shared" si="13"/>
        <v>880</v>
      </c>
      <c r="M143" s="5" t="s">
        <v>581</v>
      </c>
      <c r="N143" s="6">
        <v>116</v>
      </c>
    </row>
    <row r="144" spans="1:14" x14ac:dyDescent="0.2">
      <c r="A144" s="5" t="s">
        <v>703</v>
      </c>
      <c r="B144" s="5" t="s">
        <v>140</v>
      </c>
      <c r="C144" s="56">
        <v>1300</v>
      </c>
      <c r="D144" s="54">
        <v>120</v>
      </c>
      <c r="E144" s="54">
        <v>200</v>
      </c>
      <c r="F144" s="54">
        <v>100</v>
      </c>
      <c r="G144" s="107">
        <v>50</v>
      </c>
      <c r="H144" s="73">
        <f t="shared" si="12"/>
        <v>150</v>
      </c>
      <c r="I144" s="70">
        <f t="shared" si="14"/>
        <v>1200</v>
      </c>
      <c r="J144" s="70"/>
      <c r="K144" s="70"/>
      <c r="L144" s="96">
        <f t="shared" si="13"/>
        <v>980</v>
      </c>
      <c r="M144" s="5" t="s">
        <v>677</v>
      </c>
      <c r="N144" s="6">
        <v>117</v>
      </c>
    </row>
    <row r="145" spans="1:14" x14ac:dyDescent="0.2">
      <c r="A145" s="5" t="s">
        <v>704</v>
      </c>
      <c r="B145" s="5" t="s">
        <v>140</v>
      </c>
      <c r="C145" s="56">
        <v>1300</v>
      </c>
      <c r="D145" s="54">
        <v>120</v>
      </c>
      <c r="E145" s="54">
        <v>0</v>
      </c>
      <c r="F145" s="54">
        <v>1300</v>
      </c>
      <c r="G145" s="107">
        <v>0</v>
      </c>
      <c r="H145" s="73">
        <v>0</v>
      </c>
      <c r="I145" s="70">
        <f t="shared" si="14"/>
        <v>0</v>
      </c>
      <c r="J145" s="70"/>
      <c r="K145" s="70"/>
      <c r="L145" s="96">
        <f t="shared" si="13"/>
        <v>1180</v>
      </c>
      <c r="M145" s="5" t="s">
        <v>705</v>
      </c>
      <c r="N145" s="6">
        <v>118</v>
      </c>
    </row>
    <row r="146" spans="1:14" x14ac:dyDescent="0.2">
      <c r="A146" s="5" t="s">
        <v>706</v>
      </c>
      <c r="B146" s="5" t="s">
        <v>140</v>
      </c>
      <c r="C146" s="56">
        <v>1200</v>
      </c>
      <c r="D146" s="54">
        <v>120</v>
      </c>
      <c r="E146" s="54">
        <v>200</v>
      </c>
      <c r="F146" s="54">
        <v>500</v>
      </c>
      <c r="G146" s="107"/>
      <c r="H146" s="73">
        <v>0</v>
      </c>
      <c r="I146" s="70">
        <f t="shared" si="14"/>
        <v>700</v>
      </c>
      <c r="J146" s="70"/>
      <c r="K146" s="70"/>
      <c r="L146" s="96">
        <f t="shared" si="13"/>
        <v>880</v>
      </c>
      <c r="M146" s="5" t="s">
        <v>552</v>
      </c>
      <c r="N146" s="6">
        <v>119</v>
      </c>
    </row>
    <row r="147" spans="1:14" x14ac:dyDescent="0.2">
      <c r="A147" s="5"/>
      <c r="B147" s="5"/>
      <c r="C147" s="56"/>
      <c r="D147" s="54"/>
      <c r="E147" s="54"/>
      <c r="F147" s="54"/>
      <c r="G147" s="107"/>
      <c r="H147" s="73"/>
      <c r="I147" s="70"/>
      <c r="J147" s="70"/>
      <c r="K147" s="70"/>
      <c r="L147" s="93">
        <f>SUM(L134:L146)</f>
        <v>11920</v>
      </c>
      <c r="M147" s="5"/>
      <c r="N147" s="6"/>
    </row>
    <row r="148" spans="1:14" ht="17" thickBot="1" x14ac:dyDescent="0.25">
      <c r="A148" s="5"/>
      <c r="B148" s="5"/>
      <c r="C148" s="75"/>
      <c r="D148" s="74"/>
      <c r="E148" s="101"/>
      <c r="F148" s="5"/>
      <c r="G148" s="106"/>
      <c r="H148" s="89"/>
      <c r="I148" s="76"/>
      <c r="J148" s="76"/>
      <c r="K148" s="76"/>
      <c r="L148" s="76"/>
      <c r="M148" s="5"/>
      <c r="N148" s="6"/>
    </row>
    <row r="149" spans="1:14" ht="17" thickBot="1" x14ac:dyDescent="0.25">
      <c r="C149" s="94">
        <f>SUM(C3:C148)</f>
        <v>182839.5</v>
      </c>
      <c r="D149" s="94">
        <f>SUM(D3:D148)</f>
        <v>14625</v>
      </c>
      <c r="E149" s="94">
        <f>SUM(E3:E148)</f>
        <v>24655</v>
      </c>
      <c r="F149" s="103"/>
      <c r="G149" s="102"/>
      <c r="H149" s="94">
        <f>SUM(H3:H148)</f>
        <v>2200</v>
      </c>
      <c r="I149" s="94">
        <f>SUM(I3:I148)</f>
        <v>6600</v>
      </c>
      <c r="J149" s="94">
        <f>SUM(J17:J148)</f>
        <v>11000</v>
      </c>
      <c r="K149" s="95">
        <f>SUM(K18:K148)</f>
        <v>22191.5</v>
      </c>
      <c r="L149" s="95">
        <f>SUM(L3:L8,L11:L15,L18:L26,L29:L35,L38:L48,L51:L55,L58:L67,L70:L79,L82:L97,L100:L116,L119:L131,L134:L146)</f>
        <v>110368</v>
      </c>
    </row>
  </sheetData>
  <autoFilter ref="A1:M147" xr:uid="{3F0ACA0B-0BA6-C14F-8633-4207388D8451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A977-7660-9845-92F5-57695405C7FA}">
  <sheetPr codeName="Hoja3"/>
  <dimension ref="A1:J76"/>
  <sheetViews>
    <sheetView zoomScale="130" zoomScaleNormal="130" workbookViewId="0">
      <pane ySplit="1" topLeftCell="A43" activePane="bottomLeft" state="frozen"/>
      <selection pane="bottomLeft" activeCell="C61" sqref="C61"/>
    </sheetView>
  </sheetViews>
  <sheetFormatPr baseColWidth="10" defaultRowHeight="16" x14ac:dyDescent="0.2"/>
  <cols>
    <col min="1" max="1" width="31" customWidth="1"/>
    <col min="2" max="2" width="17.1640625" style="7" customWidth="1"/>
    <col min="3" max="3" width="26.83203125" customWidth="1"/>
    <col min="4" max="4" width="18.83203125" customWidth="1"/>
    <col min="5" max="5" width="9.33203125" style="7" customWidth="1"/>
    <col min="6" max="6" width="10.83203125" style="7"/>
    <col min="7" max="7" width="28.6640625" customWidth="1"/>
    <col min="8" max="8" width="17.5" style="47" customWidth="1"/>
    <col min="9" max="9" width="23.5" style="11" customWidth="1"/>
    <col min="10" max="10" width="3.5" style="11" customWidth="1"/>
    <col min="11" max="11" width="12.6640625" customWidth="1"/>
    <col min="12" max="12" width="11" customWidth="1"/>
  </cols>
  <sheetData>
    <row r="1" spans="1:10" x14ac:dyDescent="0.2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48" t="s">
        <v>27</v>
      </c>
    </row>
    <row r="2" spans="1:10" ht="17" x14ac:dyDescent="0.2">
      <c r="A2" s="5" t="s">
        <v>240</v>
      </c>
      <c r="B2" s="6" t="s">
        <v>241</v>
      </c>
      <c r="C2" s="5" t="s">
        <v>242</v>
      </c>
      <c r="D2" s="16" t="s">
        <v>243</v>
      </c>
      <c r="E2" s="6" t="s">
        <v>13</v>
      </c>
      <c r="F2" s="6">
        <v>91406</v>
      </c>
      <c r="G2" s="60" t="s">
        <v>153</v>
      </c>
      <c r="H2" s="50">
        <v>10783</v>
      </c>
      <c r="I2" s="35" t="s">
        <v>337</v>
      </c>
    </row>
    <row r="3" spans="1:10" ht="17" x14ac:dyDescent="0.2">
      <c r="A3" s="13" t="s">
        <v>249</v>
      </c>
      <c r="B3" s="4" t="s">
        <v>250</v>
      </c>
      <c r="C3" s="8" t="s">
        <v>251</v>
      </c>
      <c r="D3" s="17" t="s">
        <v>64</v>
      </c>
      <c r="E3" s="4" t="s">
        <v>13</v>
      </c>
      <c r="F3" s="4">
        <v>90002</v>
      </c>
      <c r="G3" s="59" t="s">
        <v>26</v>
      </c>
      <c r="H3" s="32">
        <v>21652</v>
      </c>
      <c r="I3" s="35" t="s">
        <v>360</v>
      </c>
    </row>
    <row r="4" spans="1:10" x14ac:dyDescent="0.2">
      <c r="A4" s="5" t="s">
        <v>389</v>
      </c>
      <c r="B4" s="6" t="s">
        <v>115</v>
      </c>
      <c r="C4" s="8" t="s">
        <v>358</v>
      </c>
      <c r="D4" s="17" t="s">
        <v>359</v>
      </c>
      <c r="E4" s="4" t="s">
        <v>13</v>
      </c>
      <c r="F4" s="4">
        <v>93553</v>
      </c>
      <c r="G4" s="59" t="s">
        <v>379</v>
      </c>
      <c r="H4" s="32">
        <v>1000</v>
      </c>
      <c r="I4" s="35" t="s">
        <v>39</v>
      </c>
    </row>
    <row r="5" spans="1:10" ht="17" x14ac:dyDescent="0.2">
      <c r="A5" s="13" t="s">
        <v>422</v>
      </c>
      <c r="B5" s="4" t="s">
        <v>423</v>
      </c>
      <c r="C5" s="8" t="s">
        <v>424</v>
      </c>
      <c r="D5" s="17" t="s">
        <v>425</v>
      </c>
      <c r="E5" s="4" t="s">
        <v>13</v>
      </c>
      <c r="F5" s="4">
        <v>91343</v>
      </c>
      <c r="G5" s="59" t="s">
        <v>426</v>
      </c>
      <c r="H5" s="32">
        <v>2000</v>
      </c>
      <c r="I5" s="35" t="s">
        <v>39</v>
      </c>
    </row>
    <row r="6" spans="1:10" ht="17" x14ac:dyDescent="0.2">
      <c r="A6" s="13" t="s">
        <v>342</v>
      </c>
      <c r="B6" s="4"/>
      <c r="C6" s="8" t="s">
        <v>343</v>
      </c>
      <c r="D6" s="17" t="s">
        <v>344</v>
      </c>
      <c r="E6" s="4" t="s">
        <v>13</v>
      </c>
      <c r="F6" s="4">
        <v>93001</v>
      </c>
      <c r="G6" s="59" t="s">
        <v>153</v>
      </c>
      <c r="H6" s="32">
        <v>3683</v>
      </c>
      <c r="I6" s="35" t="s">
        <v>454</v>
      </c>
    </row>
    <row r="7" spans="1:10" x14ac:dyDescent="0.2">
      <c r="A7" s="5" t="s">
        <v>316</v>
      </c>
      <c r="B7" s="6" t="s">
        <v>317</v>
      </c>
      <c r="C7" s="5" t="s">
        <v>318</v>
      </c>
      <c r="D7" s="5" t="s">
        <v>126</v>
      </c>
      <c r="E7" s="6" t="s">
        <v>13</v>
      </c>
      <c r="F7" s="6">
        <v>91605</v>
      </c>
      <c r="G7" s="5" t="s">
        <v>140</v>
      </c>
      <c r="H7" s="49">
        <v>687.5</v>
      </c>
      <c r="I7" s="35" t="s">
        <v>39</v>
      </c>
      <c r="J7" s="6">
        <v>1</v>
      </c>
    </row>
    <row r="8" spans="1:10" x14ac:dyDescent="0.2">
      <c r="A8" s="5" t="s">
        <v>319</v>
      </c>
      <c r="B8" s="6" t="s">
        <v>320</v>
      </c>
      <c r="C8" s="5" t="s">
        <v>321</v>
      </c>
      <c r="D8" s="16" t="s">
        <v>63</v>
      </c>
      <c r="E8" s="6" t="s">
        <v>13</v>
      </c>
      <c r="F8" s="6">
        <v>91402</v>
      </c>
      <c r="G8" s="5" t="s">
        <v>140</v>
      </c>
      <c r="H8" s="49">
        <v>600</v>
      </c>
      <c r="I8" s="35" t="s">
        <v>322</v>
      </c>
      <c r="J8" s="6">
        <v>2</v>
      </c>
    </row>
    <row r="9" spans="1:10" x14ac:dyDescent="0.2">
      <c r="A9" s="5" t="s">
        <v>323</v>
      </c>
      <c r="B9" s="6" t="s">
        <v>324</v>
      </c>
      <c r="C9" s="5" t="s">
        <v>325</v>
      </c>
      <c r="D9" s="16" t="s">
        <v>141</v>
      </c>
      <c r="E9" s="6" t="s">
        <v>13</v>
      </c>
      <c r="F9" s="6">
        <v>91331</v>
      </c>
      <c r="G9" s="16" t="s">
        <v>140</v>
      </c>
      <c r="H9" s="49">
        <v>600</v>
      </c>
      <c r="I9" s="35" t="s">
        <v>330</v>
      </c>
      <c r="J9" s="6">
        <v>3</v>
      </c>
    </row>
    <row r="10" spans="1:10" ht="17" x14ac:dyDescent="0.2">
      <c r="A10" s="13" t="s">
        <v>326</v>
      </c>
      <c r="B10" s="4" t="s">
        <v>327</v>
      </c>
      <c r="C10" s="8" t="s">
        <v>328</v>
      </c>
      <c r="D10" s="17" t="s">
        <v>329</v>
      </c>
      <c r="E10" s="4" t="s">
        <v>13</v>
      </c>
      <c r="F10" s="4">
        <v>90650</v>
      </c>
      <c r="G10" s="1" t="s">
        <v>140</v>
      </c>
      <c r="H10" s="32">
        <v>675</v>
      </c>
      <c r="I10" s="35" t="s">
        <v>331</v>
      </c>
      <c r="J10" s="6">
        <v>4</v>
      </c>
    </row>
    <row r="11" spans="1:10" ht="17" x14ac:dyDescent="0.2">
      <c r="A11" s="13" t="s">
        <v>334</v>
      </c>
      <c r="B11" s="4" t="s">
        <v>335</v>
      </c>
      <c r="C11" s="8" t="s">
        <v>336</v>
      </c>
      <c r="D11" s="17" t="s">
        <v>126</v>
      </c>
      <c r="E11" s="4" t="s">
        <v>13</v>
      </c>
      <c r="F11" s="4">
        <v>91605</v>
      </c>
      <c r="G11" s="1" t="s">
        <v>140</v>
      </c>
      <c r="H11" s="32">
        <v>900</v>
      </c>
      <c r="I11" s="35" t="s">
        <v>333</v>
      </c>
      <c r="J11" s="6">
        <v>5</v>
      </c>
    </row>
    <row r="12" spans="1:10" ht="17" x14ac:dyDescent="0.2">
      <c r="A12" s="13" t="s">
        <v>346</v>
      </c>
      <c r="B12" s="4" t="s">
        <v>347</v>
      </c>
      <c r="C12" s="8" t="s">
        <v>348</v>
      </c>
      <c r="D12" s="17" t="s">
        <v>349</v>
      </c>
      <c r="E12" s="4" t="s">
        <v>13</v>
      </c>
      <c r="F12" s="4">
        <v>92805</v>
      </c>
      <c r="G12" s="1" t="s">
        <v>140</v>
      </c>
      <c r="H12" s="32">
        <v>700</v>
      </c>
      <c r="I12" s="35" t="s">
        <v>353</v>
      </c>
      <c r="J12" s="6">
        <v>6</v>
      </c>
    </row>
    <row r="13" spans="1:10" ht="17" x14ac:dyDescent="0.2">
      <c r="A13" s="13" t="s">
        <v>338</v>
      </c>
      <c r="B13" s="4" t="s">
        <v>339</v>
      </c>
      <c r="C13" s="8" t="s">
        <v>340</v>
      </c>
      <c r="D13" s="17" t="s">
        <v>126</v>
      </c>
      <c r="E13" s="4" t="s">
        <v>13</v>
      </c>
      <c r="F13" s="4">
        <v>91605</v>
      </c>
      <c r="G13" s="1" t="s">
        <v>140</v>
      </c>
      <c r="H13" s="32">
        <v>700</v>
      </c>
      <c r="I13" s="35" t="s">
        <v>341</v>
      </c>
      <c r="J13" s="6">
        <v>7</v>
      </c>
    </row>
    <row r="14" spans="1:10" ht="17" x14ac:dyDescent="0.2">
      <c r="A14" s="13" t="s">
        <v>350</v>
      </c>
      <c r="B14" s="4" t="s">
        <v>351</v>
      </c>
      <c r="C14" s="8" t="s">
        <v>352</v>
      </c>
      <c r="D14" s="17" t="s">
        <v>64</v>
      </c>
      <c r="E14" s="4" t="s">
        <v>13</v>
      </c>
      <c r="F14" s="4">
        <v>90022</v>
      </c>
      <c r="G14" s="1" t="s">
        <v>140</v>
      </c>
      <c r="H14" s="32">
        <v>700</v>
      </c>
      <c r="I14" s="35" t="s">
        <v>203</v>
      </c>
      <c r="J14" s="6">
        <v>8</v>
      </c>
    </row>
    <row r="15" spans="1:10" ht="17" x14ac:dyDescent="0.2">
      <c r="A15" s="13" t="s">
        <v>354</v>
      </c>
      <c r="B15" s="4" t="s">
        <v>355</v>
      </c>
      <c r="C15" s="8" t="s">
        <v>356</v>
      </c>
      <c r="D15" s="17" t="s">
        <v>83</v>
      </c>
      <c r="E15" s="4" t="s">
        <v>13</v>
      </c>
      <c r="F15" s="4">
        <v>91331</v>
      </c>
      <c r="G15" s="1" t="s">
        <v>140</v>
      </c>
      <c r="H15" s="32">
        <v>600</v>
      </c>
      <c r="I15" s="35" t="s">
        <v>357</v>
      </c>
      <c r="J15" s="6">
        <v>9</v>
      </c>
    </row>
    <row r="16" spans="1:10" ht="17" x14ac:dyDescent="0.2">
      <c r="A16" s="13" t="s">
        <v>361</v>
      </c>
      <c r="B16" s="4" t="s">
        <v>362</v>
      </c>
      <c r="C16" s="8" t="s">
        <v>363</v>
      </c>
      <c r="D16" s="17" t="s">
        <v>349</v>
      </c>
      <c r="E16" s="4" t="s">
        <v>13</v>
      </c>
      <c r="F16" s="4">
        <v>92804</v>
      </c>
      <c r="G16" s="1" t="s">
        <v>67</v>
      </c>
      <c r="H16" s="32">
        <v>700</v>
      </c>
      <c r="I16" s="35" t="s">
        <v>370</v>
      </c>
      <c r="J16" s="6">
        <v>10</v>
      </c>
    </row>
    <row r="17" spans="1:10" ht="17" x14ac:dyDescent="0.2">
      <c r="A17" s="13" t="s">
        <v>364</v>
      </c>
      <c r="B17" s="4" t="s">
        <v>365</v>
      </c>
      <c r="C17" s="8" t="s">
        <v>366</v>
      </c>
      <c r="D17" s="17" t="s">
        <v>64</v>
      </c>
      <c r="E17" s="4" t="s">
        <v>13</v>
      </c>
      <c r="F17" s="4">
        <v>90002</v>
      </c>
      <c r="G17" s="1" t="s">
        <v>67</v>
      </c>
      <c r="H17" s="32">
        <v>700</v>
      </c>
      <c r="I17" s="35" t="s">
        <v>367</v>
      </c>
      <c r="J17" s="6">
        <v>11</v>
      </c>
    </row>
    <row r="18" spans="1:10" ht="17" x14ac:dyDescent="0.2">
      <c r="A18" s="13" t="s">
        <v>240</v>
      </c>
      <c r="B18" s="4" t="s">
        <v>241</v>
      </c>
      <c r="C18" s="8" t="s">
        <v>242</v>
      </c>
      <c r="D18" s="17" t="s">
        <v>243</v>
      </c>
      <c r="E18" s="4" t="s">
        <v>13</v>
      </c>
      <c r="F18" s="4">
        <v>91406</v>
      </c>
      <c r="G18" s="1" t="s">
        <v>67</v>
      </c>
      <c r="H18" s="32">
        <v>500</v>
      </c>
      <c r="I18" s="35" t="s">
        <v>39</v>
      </c>
      <c r="J18" s="6">
        <v>12</v>
      </c>
    </row>
    <row r="19" spans="1:10" ht="17" x14ac:dyDescent="0.2">
      <c r="A19" s="13" t="s">
        <v>371</v>
      </c>
      <c r="B19" s="4" t="s">
        <v>372</v>
      </c>
      <c r="C19" s="8" t="s">
        <v>373</v>
      </c>
      <c r="D19" s="17" t="s">
        <v>374</v>
      </c>
      <c r="E19" s="4" t="s">
        <v>13</v>
      </c>
      <c r="F19" s="4">
        <v>91352</v>
      </c>
      <c r="G19" s="1" t="s">
        <v>67</v>
      </c>
      <c r="H19" s="32">
        <v>963</v>
      </c>
      <c r="I19" s="35" t="s">
        <v>391</v>
      </c>
      <c r="J19" s="6">
        <v>13</v>
      </c>
    </row>
    <row r="20" spans="1:10" ht="17" x14ac:dyDescent="0.2">
      <c r="A20" s="13" t="s">
        <v>269</v>
      </c>
      <c r="B20" s="4" t="s">
        <v>368</v>
      </c>
      <c r="C20" s="8" t="s">
        <v>271</v>
      </c>
      <c r="D20" s="17" t="s">
        <v>24</v>
      </c>
      <c r="E20" s="4" t="s">
        <v>13</v>
      </c>
      <c r="F20" s="4">
        <v>90806</v>
      </c>
      <c r="G20" s="1" t="s">
        <v>369</v>
      </c>
      <c r="H20" s="32">
        <v>220</v>
      </c>
      <c r="I20" s="35" t="s">
        <v>39</v>
      </c>
      <c r="J20" s="6">
        <v>14</v>
      </c>
    </row>
    <row r="21" spans="1:10" ht="17" x14ac:dyDescent="0.2">
      <c r="A21" s="13" t="s">
        <v>375</v>
      </c>
      <c r="B21" s="4" t="s">
        <v>378</v>
      </c>
      <c r="C21" s="8" t="s">
        <v>376</v>
      </c>
      <c r="D21" s="16" t="s">
        <v>111</v>
      </c>
      <c r="E21" s="6" t="s">
        <v>13</v>
      </c>
      <c r="F21" s="6">
        <v>91342</v>
      </c>
      <c r="G21" s="1" t="s">
        <v>140</v>
      </c>
      <c r="H21" s="34">
        <v>500</v>
      </c>
      <c r="I21" s="35" t="s">
        <v>377</v>
      </c>
      <c r="J21" s="6">
        <v>15</v>
      </c>
    </row>
    <row r="22" spans="1:10" ht="17" x14ac:dyDescent="0.2">
      <c r="A22" s="13" t="s">
        <v>381</v>
      </c>
      <c r="B22" s="4" t="s">
        <v>382</v>
      </c>
      <c r="C22" s="8" t="s">
        <v>383</v>
      </c>
      <c r="D22" s="16" t="s">
        <v>83</v>
      </c>
      <c r="E22" s="6" t="s">
        <v>13</v>
      </c>
      <c r="F22" s="6">
        <v>91331</v>
      </c>
      <c r="G22" s="1" t="s">
        <v>140</v>
      </c>
      <c r="H22" s="34">
        <v>500</v>
      </c>
      <c r="I22" s="35" t="s">
        <v>407</v>
      </c>
      <c r="J22" s="6">
        <v>16</v>
      </c>
    </row>
    <row r="23" spans="1:10" ht="17" x14ac:dyDescent="0.2">
      <c r="A23" s="13" t="s">
        <v>387</v>
      </c>
      <c r="B23" s="4" t="s">
        <v>390</v>
      </c>
      <c r="C23" s="8" t="s">
        <v>388</v>
      </c>
      <c r="D23" s="17" t="s">
        <v>83</v>
      </c>
      <c r="E23" s="4" t="s">
        <v>13</v>
      </c>
      <c r="F23" s="4">
        <v>91331</v>
      </c>
      <c r="G23" s="1" t="s">
        <v>140</v>
      </c>
      <c r="H23" s="32">
        <v>500</v>
      </c>
      <c r="I23" s="35" t="s">
        <v>407</v>
      </c>
      <c r="J23" s="6">
        <v>17</v>
      </c>
    </row>
    <row r="24" spans="1:10" ht="17" x14ac:dyDescent="0.2">
      <c r="A24" s="13" t="s">
        <v>384</v>
      </c>
      <c r="B24" s="4" t="s">
        <v>385</v>
      </c>
      <c r="C24" s="8" t="s">
        <v>386</v>
      </c>
      <c r="D24" s="17" t="s">
        <v>78</v>
      </c>
      <c r="E24" s="4" t="s">
        <v>13</v>
      </c>
      <c r="F24" s="4">
        <v>91335</v>
      </c>
      <c r="G24" s="1" t="s">
        <v>140</v>
      </c>
      <c r="H24" s="32">
        <v>700</v>
      </c>
      <c r="I24" s="35" t="s">
        <v>391</v>
      </c>
      <c r="J24" s="6">
        <v>18</v>
      </c>
    </row>
    <row r="25" spans="1:10" ht="17" x14ac:dyDescent="0.2">
      <c r="A25" s="13" t="s">
        <v>394</v>
      </c>
      <c r="B25" s="4" t="s">
        <v>395</v>
      </c>
      <c r="C25" s="8" t="s">
        <v>396</v>
      </c>
      <c r="D25" s="17" t="s">
        <v>24</v>
      </c>
      <c r="E25" s="4" t="s">
        <v>13</v>
      </c>
      <c r="F25" s="4">
        <v>90806</v>
      </c>
      <c r="G25" s="1" t="s">
        <v>140</v>
      </c>
      <c r="H25" s="32">
        <v>700</v>
      </c>
      <c r="I25" s="35" t="s">
        <v>405</v>
      </c>
      <c r="J25" s="6">
        <v>19</v>
      </c>
    </row>
    <row r="26" spans="1:10" ht="17" x14ac:dyDescent="0.2">
      <c r="A26" s="13" t="s">
        <v>392</v>
      </c>
      <c r="B26" s="4" t="s">
        <v>393</v>
      </c>
      <c r="C26" s="8" t="s">
        <v>386</v>
      </c>
      <c r="D26" s="17" t="s">
        <v>78</v>
      </c>
      <c r="E26" s="4" t="s">
        <v>13</v>
      </c>
      <c r="F26" s="4">
        <v>91335</v>
      </c>
      <c r="G26" s="1" t="s">
        <v>140</v>
      </c>
      <c r="H26" s="32">
        <v>700</v>
      </c>
      <c r="I26" s="35" t="s">
        <v>39</v>
      </c>
      <c r="J26" s="6">
        <v>20</v>
      </c>
    </row>
    <row r="27" spans="1:10" ht="17" x14ac:dyDescent="0.2">
      <c r="A27" s="13" t="s">
        <v>397</v>
      </c>
      <c r="B27" s="4" t="s">
        <v>406</v>
      </c>
      <c r="C27" s="8" t="s">
        <v>398</v>
      </c>
      <c r="D27" s="17" t="s">
        <v>243</v>
      </c>
      <c r="E27" s="4" t="s">
        <v>13</v>
      </c>
      <c r="F27" s="4">
        <v>91406</v>
      </c>
      <c r="G27" s="1" t="s">
        <v>140</v>
      </c>
      <c r="H27" s="32">
        <v>500</v>
      </c>
      <c r="I27" s="35" t="s">
        <v>407</v>
      </c>
      <c r="J27" s="6">
        <v>21</v>
      </c>
    </row>
    <row r="28" spans="1:10" ht="17" x14ac:dyDescent="0.2">
      <c r="A28" s="13" t="s">
        <v>399</v>
      </c>
      <c r="B28" s="4" t="s">
        <v>406</v>
      </c>
      <c r="C28" s="8" t="s">
        <v>400</v>
      </c>
      <c r="D28" s="17" t="s">
        <v>83</v>
      </c>
      <c r="E28" s="4" t="s">
        <v>13</v>
      </c>
      <c r="F28" s="4">
        <v>91331</v>
      </c>
      <c r="G28" s="1" t="s">
        <v>140</v>
      </c>
      <c r="H28" s="32">
        <v>500</v>
      </c>
      <c r="I28" s="35" t="s">
        <v>345</v>
      </c>
      <c r="J28" s="6">
        <v>22</v>
      </c>
    </row>
    <row r="29" spans="1:10" ht="17" x14ac:dyDescent="0.2">
      <c r="A29" s="13" t="s">
        <v>402</v>
      </c>
      <c r="B29" s="4" t="s">
        <v>403</v>
      </c>
      <c r="C29" s="8" t="s">
        <v>404</v>
      </c>
      <c r="D29" s="17" t="s">
        <v>256</v>
      </c>
      <c r="E29" s="4" t="s">
        <v>13</v>
      </c>
      <c r="F29" s="4">
        <v>92703</v>
      </c>
      <c r="G29" s="1" t="s">
        <v>140</v>
      </c>
      <c r="H29" s="32">
        <v>700</v>
      </c>
      <c r="I29" s="35" t="s">
        <v>401</v>
      </c>
      <c r="J29" s="6">
        <v>23</v>
      </c>
    </row>
    <row r="30" spans="1:10" ht="17" x14ac:dyDescent="0.2">
      <c r="A30" s="13" t="s">
        <v>408</v>
      </c>
      <c r="B30" s="4" t="s">
        <v>409</v>
      </c>
      <c r="C30" s="8" t="s">
        <v>410</v>
      </c>
      <c r="D30" s="17" t="s">
        <v>374</v>
      </c>
      <c r="E30" s="4" t="s">
        <v>13</v>
      </c>
      <c r="F30" s="4">
        <v>91352</v>
      </c>
      <c r="G30" s="1" t="s">
        <v>140</v>
      </c>
      <c r="H30" s="32">
        <v>700</v>
      </c>
      <c r="I30" s="35" t="s">
        <v>401</v>
      </c>
      <c r="J30" s="6">
        <v>24</v>
      </c>
    </row>
    <row r="31" spans="1:10" ht="17" x14ac:dyDescent="0.2">
      <c r="A31" s="13" t="s">
        <v>418</v>
      </c>
      <c r="B31" s="4" t="s">
        <v>409</v>
      </c>
      <c r="C31" s="8" t="s">
        <v>419</v>
      </c>
      <c r="D31" s="17" t="s">
        <v>420</v>
      </c>
      <c r="E31" s="4" t="s">
        <v>421</v>
      </c>
      <c r="F31" s="4">
        <v>89118</v>
      </c>
      <c r="G31" s="1" t="s">
        <v>140</v>
      </c>
      <c r="H31" s="32">
        <v>962.5</v>
      </c>
      <c r="I31" s="35" t="s">
        <v>39</v>
      </c>
      <c r="J31" s="6">
        <v>25</v>
      </c>
    </row>
    <row r="32" spans="1:10" ht="17" x14ac:dyDescent="0.2">
      <c r="A32" s="13" t="s">
        <v>414</v>
      </c>
      <c r="B32" s="4" t="s">
        <v>415</v>
      </c>
      <c r="C32" s="8" t="s">
        <v>416</v>
      </c>
      <c r="D32" s="17" t="s">
        <v>63</v>
      </c>
      <c r="E32" s="4" t="s">
        <v>13</v>
      </c>
      <c r="F32" s="4">
        <v>91402</v>
      </c>
      <c r="G32" s="1" t="s">
        <v>140</v>
      </c>
      <c r="H32" s="32">
        <v>700</v>
      </c>
      <c r="I32" s="35" t="s">
        <v>417</v>
      </c>
      <c r="J32" s="6">
        <v>26</v>
      </c>
    </row>
    <row r="33" spans="1:10" ht="17" x14ac:dyDescent="0.2">
      <c r="A33" s="13" t="s">
        <v>427</v>
      </c>
      <c r="B33" s="4"/>
      <c r="C33" s="8" t="s">
        <v>428</v>
      </c>
      <c r="D33" s="17" t="s">
        <v>111</v>
      </c>
      <c r="E33" s="4" t="s">
        <v>13</v>
      </c>
      <c r="F33" s="4">
        <v>91342</v>
      </c>
      <c r="G33" s="1" t="s">
        <v>140</v>
      </c>
      <c r="H33" s="32">
        <v>500</v>
      </c>
      <c r="I33" s="35" t="s">
        <v>345</v>
      </c>
      <c r="J33" s="6">
        <v>27</v>
      </c>
    </row>
    <row r="34" spans="1:10" ht="17" x14ac:dyDescent="0.2">
      <c r="A34" s="13" t="s">
        <v>411</v>
      </c>
      <c r="B34" s="4" t="s">
        <v>412</v>
      </c>
      <c r="C34" s="8" t="s">
        <v>413</v>
      </c>
      <c r="D34" s="17" t="s">
        <v>349</v>
      </c>
      <c r="E34" s="4" t="s">
        <v>13</v>
      </c>
      <c r="F34" s="4">
        <v>92806</v>
      </c>
      <c r="G34" s="1" t="s">
        <v>140</v>
      </c>
      <c r="H34" s="32">
        <v>700</v>
      </c>
      <c r="I34" s="35" t="s">
        <v>401</v>
      </c>
      <c r="J34" s="6">
        <v>28</v>
      </c>
    </row>
    <row r="35" spans="1:10" ht="17" x14ac:dyDescent="0.2">
      <c r="A35" s="13" t="s">
        <v>429</v>
      </c>
      <c r="B35" s="4" t="s">
        <v>430</v>
      </c>
      <c r="C35" s="8" t="s">
        <v>431</v>
      </c>
      <c r="D35" s="17" t="s">
        <v>432</v>
      </c>
      <c r="E35" s="4" t="s">
        <v>13</v>
      </c>
      <c r="F35" s="4">
        <v>90280</v>
      </c>
      <c r="G35" s="1" t="s">
        <v>140</v>
      </c>
      <c r="H35" s="32">
        <v>700</v>
      </c>
      <c r="I35" s="35" t="s">
        <v>433</v>
      </c>
      <c r="J35" s="6">
        <v>29</v>
      </c>
    </row>
    <row r="36" spans="1:10" ht="17" x14ac:dyDescent="0.2">
      <c r="A36" s="13" t="s">
        <v>434</v>
      </c>
      <c r="B36" s="4" t="s">
        <v>435</v>
      </c>
      <c r="C36" s="8" t="s">
        <v>436</v>
      </c>
      <c r="D36" s="17" t="s">
        <v>437</v>
      </c>
      <c r="E36" s="4" t="s">
        <v>13</v>
      </c>
      <c r="F36" s="4">
        <v>92675</v>
      </c>
      <c r="G36" s="1" t="s">
        <v>140</v>
      </c>
      <c r="H36" s="32">
        <v>650</v>
      </c>
      <c r="I36" s="35" t="s">
        <v>453</v>
      </c>
      <c r="J36" s="6">
        <v>30</v>
      </c>
    </row>
    <row r="37" spans="1:10" ht="17" x14ac:dyDescent="0.2">
      <c r="A37" s="13" t="s">
        <v>438</v>
      </c>
      <c r="B37" s="4" t="s">
        <v>409</v>
      </c>
      <c r="C37" s="8" t="s">
        <v>439</v>
      </c>
      <c r="D37" s="17" t="s">
        <v>440</v>
      </c>
      <c r="E37" s="4" t="s">
        <v>13</v>
      </c>
      <c r="F37" s="4">
        <v>93550</v>
      </c>
      <c r="G37" s="1" t="s">
        <v>140</v>
      </c>
      <c r="H37" s="32">
        <v>700</v>
      </c>
      <c r="I37" s="35" t="s">
        <v>39</v>
      </c>
      <c r="J37" s="6">
        <v>31</v>
      </c>
    </row>
    <row r="38" spans="1:10" ht="17" x14ac:dyDescent="0.2">
      <c r="A38" s="13" t="s">
        <v>443</v>
      </c>
      <c r="B38" s="4" t="s">
        <v>444</v>
      </c>
      <c r="C38" s="8" t="s">
        <v>445</v>
      </c>
      <c r="D38" s="17" t="s">
        <v>432</v>
      </c>
      <c r="E38" s="4" t="s">
        <v>13</v>
      </c>
      <c r="F38" s="4">
        <v>90280</v>
      </c>
      <c r="G38" s="1" t="s">
        <v>140</v>
      </c>
      <c r="H38" s="32">
        <v>700</v>
      </c>
      <c r="I38" s="35" t="s">
        <v>39</v>
      </c>
      <c r="J38" s="6">
        <v>32</v>
      </c>
    </row>
    <row r="39" spans="1:10" ht="17" x14ac:dyDescent="0.2">
      <c r="A39" s="13" t="s">
        <v>441</v>
      </c>
      <c r="B39" s="4" t="s">
        <v>409</v>
      </c>
      <c r="C39" s="8" t="s">
        <v>442</v>
      </c>
      <c r="D39" s="17" t="s">
        <v>374</v>
      </c>
      <c r="E39" s="4" t="s">
        <v>13</v>
      </c>
      <c r="F39" s="4">
        <v>91352</v>
      </c>
      <c r="G39" s="1" t="s">
        <v>140</v>
      </c>
      <c r="H39" s="32">
        <v>587</v>
      </c>
      <c r="I39" s="35" t="s">
        <v>39</v>
      </c>
      <c r="J39" s="6">
        <v>33</v>
      </c>
    </row>
    <row r="40" spans="1:10" ht="17" x14ac:dyDescent="0.2">
      <c r="A40" s="13" t="s">
        <v>449</v>
      </c>
      <c r="B40" s="4" t="s">
        <v>446</v>
      </c>
      <c r="C40" s="8" t="s">
        <v>447</v>
      </c>
      <c r="D40" s="16" t="s">
        <v>64</v>
      </c>
      <c r="E40" s="6" t="s">
        <v>13</v>
      </c>
      <c r="F40" s="6">
        <v>90011</v>
      </c>
      <c r="G40" s="1" t="s">
        <v>140</v>
      </c>
      <c r="H40" s="34">
        <v>700</v>
      </c>
      <c r="I40" s="35" t="s">
        <v>448</v>
      </c>
      <c r="J40" s="6">
        <v>34</v>
      </c>
    </row>
    <row r="41" spans="1:10" ht="17" x14ac:dyDescent="0.2">
      <c r="A41" s="13" t="s">
        <v>450</v>
      </c>
      <c r="B41" s="4" t="s">
        <v>451</v>
      </c>
      <c r="C41" s="8" t="s">
        <v>452</v>
      </c>
      <c r="D41" s="16" t="s">
        <v>256</v>
      </c>
      <c r="E41" s="6" t="s">
        <v>13</v>
      </c>
      <c r="F41" s="6">
        <v>92704</v>
      </c>
      <c r="G41" s="1" t="s">
        <v>140</v>
      </c>
      <c r="H41" s="34">
        <v>700</v>
      </c>
      <c r="I41" s="35" t="s">
        <v>464</v>
      </c>
      <c r="J41" s="6">
        <v>35</v>
      </c>
    </row>
    <row r="42" spans="1:10" ht="17" x14ac:dyDescent="0.2">
      <c r="A42" s="13" t="s">
        <v>459</v>
      </c>
      <c r="B42" s="4" t="s">
        <v>460</v>
      </c>
      <c r="C42" s="8" t="s">
        <v>461</v>
      </c>
      <c r="D42" s="17" t="s">
        <v>462</v>
      </c>
      <c r="E42" s="4" t="s">
        <v>13</v>
      </c>
      <c r="F42" s="4">
        <v>90620</v>
      </c>
      <c r="G42" s="1" t="s">
        <v>67</v>
      </c>
      <c r="H42" s="32">
        <v>700</v>
      </c>
      <c r="I42" s="35" t="s">
        <v>463</v>
      </c>
      <c r="J42" s="6">
        <v>36</v>
      </c>
    </row>
    <row r="43" spans="1:10" ht="17" x14ac:dyDescent="0.2">
      <c r="A43" s="13" t="s">
        <v>455</v>
      </c>
      <c r="B43" s="4" t="s">
        <v>456</v>
      </c>
      <c r="C43" s="8" t="s">
        <v>457</v>
      </c>
      <c r="D43" s="17" t="s">
        <v>30</v>
      </c>
      <c r="E43" s="4" t="s">
        <v>13</v>
      </c>
      <c r="F43" s="4">
        <v>91303</v>
      </c>
      <c r="G43" s="1" t="s">
        <v>67</v>
      </c>
      <c r="H43" s="32">
        <v>700</v>
      </c>
      <c r="I43" s="35" t="s">
        <v>401</v>
      </c>
      <c r="J43" s="6">
        <v>37</v>
      </c>
    </row>
    <row r="44" spans="1:10" ht="17" x14ac:dyDescent="0.2">
      <c r="A44" s="13" t="s">
        <v>465</v>
      </c>
      <c r="B44" s="4" t="s">
        <v>466</v>
      </c>
      <c r="C44" s="8" t="s">
        <v>467</v>
      </c>
      <c r="D44" s="17" t="s">
        <v>141</v>
      </c>
      <c r="E44" s="4" t="s">
        <v>13</v>
      </c>
      <c r="F44" s="4">
        <v>91331</v>
      </c>
      <c r="G44" s="1" t="s">
        <v>140</v>
      </c>
      <c r="H44" s="32">
        <v>700</v>
      </c>
      <c r="I44" s="35" t="s">
        <v>468</v>
      </c>
      <c r="J44" s="6">
        <v>38</v>
      </c>
    </row>
    <row r="45" spans="1:10" ht="17" x14ac:dyDescent="0.2">
      <c r="A45" s="13" t="s">
        <v>469</v>
      </c>
      <c r="B45" s="4" t="s">
        <v>470</v>
      </c>
      <c r="C45" s="8" t="s">
        <v>471</v>
      </c>
      <c r="D45" s="17" t="s">
        <v>30</v>
      </c>
      <c r="E45" s="4" t="s">
        <v>13</v>
      </c>
      <c r="F45" s="4">
        <v>91306</v>
      </c>
      <c r="G45" s="1" t="s">
        <v>140</v>
      </c>
      <c r="H45" s="32">
        <v>700</v>
      </c>
      <c r="I45" s="35" t="s">
        <v>472</v>
      </c>
      <c r="J45" s="6">
        <v>39</v>
      </c>
    </row>
    <row r="46" spans="1:10" ht="17" x14ac:dyDescent="0.2">
      <c r="A46" s="13" t="s">
        <v>473</v>
      </c>
      <c r="B46" s="4" t="s">
        <v>474</v>
      </c>
      <c r="C46" s="8" t="s">
        <v>475</v>
      </c>
      <c r="D46" s="17" t="s">
        <v>111</v>
      </c>
      <c r="E46" s="4" t="s">
        <v>13</v>
      </c>
      <c r="F46" s="4">
        <v>91342</v>
      </c>
      <c r="G46" s="1" t="s">
        <v>140</v>
      </c>
      <c r="H46" s="32">
        <v>800</v>
      </c>
      <c r="I46" s="35" t="s">
        <v>476</v>
      </c>
      <c r="J46" s="6">
        <v>40</v>
      </c>
    </row>
    <row r="47" spans="1:10" ht="17" x14ac:dyDescent="0.2">
      <c r="A47" s="13" t="s">
        <v>480</v>
      </c>
      <c r="B47" s="4" t="s">
        <v>481</v>
      </c>
      <c r="C47" s="8" t="s">
        <v>482</v>
      </c>
      <c r="D47" s="17" t="s">
        <v>83</v>
      </c>
      <c r="E47" s="4" t="s">
        <v>13</v>
      </c>
      <c r="F47" s="4">
        <v>91331</v>
      </c>
      <c r="G47" s="1" t="s">
        <v>140</v>
      </c>
      <c r="H47" s="32">
        <v>700</v>
      </c>
      <c r="I47" s="35" t="s">
        <v>39</v>
      </c>
      <c r="J47" s="6">
        <v>41</v>
      </c>
    </row>
    <row r="48" spans="1:10" ht="17" x14ac:dyDescent="0.2">
      <c r="A48" s="13" t="s">
        <v>486</v>
      </c>
      <c r="B48" s="4" t="s">
        <v>487</v>
      </c>
      <c r="C48" s="8" t="s">
        <v>488</v>
      </c>
      <c r="D48" s="17" t="s">
        <v>30</v>
      </c>
      <c r="E48" s="4" t="s">
        <v>13</v>
      </c>
      <c r="F48" s="4">
        <v>91304</v>
      </c>
      <c r="G48" s="1" t="s">
        <v>140</v>
      </c>
      <c r="H48" s="32">
        <v>700</v>
      </c>
      <c r="I48" s="35" t="s">
        <v>39</v>
      </c>
      <c r="J48" s="6">
        <v>42</v>
      </c>
    </row>
    <row r="49" spans="1:10" ht="17" x14ac:dyDescent="0.2">
      <c r="A49" s="13" t="s">
        <v>489</v>
      </c>
      <c r="B49" s="4" t="s">
        <v>490</v>
      </c>
      <c r="C49" s="8" t="s">
        <v>491</v>
      </c>
      <c r="D49" s="17" t="s">
        <v>492</v>
      </c>
      <c r="E49" s="4" t="s">
        <v>13</v>
      </c>
      <c r="F49" s="4">
        <v>90270</v>
      </c>
      <c r="G49" s="1" t="s">
        <v>140</v>
      </c>
      <c r="H49" s="32">
        <v>900</v>
      </c>
      <c r="I49" s="35" t="s">
        <v>493</v>
      </c>
      <c r="J49" s="6">
        <v>43</v>
      </c>
    </row>
    <row r="50" spans="1:10" ht="15" customHeight="1" x14ac:dyDescent="0.2">
      <c r="A50" s="13" t="s">
        <v>483</v>
      </c>
      <c r="B50" s="4" t="s">
        <v>484</v>
      </c>
      <c r="C50" s="8" t="s">
        <v>485</v>
      </c>
      <c r="D50" s="17" t="s">
        <v>83</v>
      </c>
      <c r="E50" s="4" t="s">
        <v>13</v>
      </c>
      <c r="F50" s="4">
        <v>91331</v>
      </c>
      <c r="G50" s="1" t="s">
        <v>140</v>
      </c>
      <c r="H50" s="32">
        <v>500</v>
      </c>
      <c r="I50" s="35" t="s">
        <v>39</v>
      </c>
      <c r="J50" s="6">
        <v>44</v>
      </c>
    </row>
    <row r="51" spans="1:10" ht="17" x14ac:dyDescent="0.2">
      <c r="A51" s="13" t="s">
        <v>477</v>
      </c>
      <c r="B51" s="4" t="s">
        <v>478</v>
      </c>
      <c r="C51" s="8" t="s">
        <v>479</v>
      </c>
      <c r="D51" s="17" t="s">
        <v>30</v>
      </c>
      <c r="E51" s="4" t="s">
        <v>13</v>
      </c>
      <c r="F51" s="4">
        <v>91303</v>
      </c>
      <c r="G51" s="1" t="s">
        <v>506</v>
      </c>
      <c r="H51" s="32">
        <v>800</v>
      </c>
      <c r="I51" s="35" t="s">
        <v>472</v>
      </c>
      <c r="J51" s="6">
        <v>45</v>
      </c>
    </row>
    <row r="52" spans="1:10" ht="17" x14ac:dyDescent="0.2">
      <c r="A52" s="13" t="s">
        <v>494</v>
      </c>
      <c r="B52" s="4" t="s">
        <v>495</v>
      </c>
      <c r="C52" s="8" t="s">
        <v>496</v>
      </c>
      <c r="D52" s="17" t="s">
        <v>497</v>
      </c>
      <c r="E52" s="4" t="s">
        <v>13</v>
      </c>
      <c r="F52" s="4">
        <v>92805</v>
      </c>
      <c r="G52" s="1" t="s">
        <v>67</v>
      </c>
      <c r="H52" s="32">
        <v>700</v>
      </c>
      <c r="I52" s="35" t="s">
        <v>521</v>
      </c>
      <c r="J52" s="6">
        <v>46</v>
      </c>
    </row>
    <row r="53" spans="1:10" ht="17" x14ac:dyDescent="0.2">
      <c r="A53" s="13" t="s">
        <v>499</v>
      </c>
      <c r="B53" s="4" t="s">
        <v>500</v>
      </c>
      <c r="C53" s="8" t="s">
        <v>501</v>
      </c>
      <c r="D53" s="17" t="s">
        <v>502</v>
      </c>
      <c r="E53" s="4" t="s">
        <v>13</v>
      </c>
      <c r="F53" s="4">
        <v>90240</v>
      </c>
      <c r="G53" s="1" t="s">
        <v>140</v>
      </c>
      <c r="H53" s="32">
        <v>1000</v>
      </c>
      <c r="I53" s="35" t="s">
        <v>498</v>
      </c>
      <c r="J53" s="6">
        <v>47</v>
      </c>
    </row>
    <row r="54" spans="1:10" ht="17" x14ac:dyDescent="0.2">
      <c r="A54" s="13" t="s">
        <v>503</v>
      </c>
      <c r="B54" s="4" t="s">
        <v>504</v>
      </c>
      <c r="C54" s="8" t="s">
        <v>505</v>
      </c>
      <c r="D54" s="17" t="s">
        <v>64</v>
      </c>
      <c r="E54" s="4" t="s">
        <v>13</v>
      </c>
      <c r="F54" s="4">
        <v>90062</v>
      </c>
      <c r="G54" s="1" t="s">
        <v>140</v>
      </c>
      <c r="H54" s="32">
        <v>900</v>
      </c>
      <c r="I54" s="35" t="s">
        <v>493</v>
      </c>
      <c r="J54" s="6">
        <v>48</v>
      </c>
    </row>
    <row r="55" spans="1:10" ht="17" x14ac:dyDescent="0.2">
      <c r="A55" s="13" t="s">
        <v>512</v>
      </c>
      <c r="B55" s="4" t="s">
        <v>513</v>
      </c>
      <c r="C55" s="8" t="s">
        <v>514</v>
      </c>
      <c r="D55" s="17" t="s">
        <v>349</v>
      </c>
      <c r="E55" s="4" t="s">
        <v>13</v>
      </c>
      <c r="F55" s="4">
        <v>92806</v>
      </c>
      <c r="G55" s="1" t="s">
        <v>140</v>
      </c>
      <c r="H55" s="32">
        <v>800</v>
      </c>
      <c r="I55" s="35" t="s">
        <v>511</v>
      </c>
      <c r="J55" s="6">
        <v>49</v>
      </c>
    </row>
    <row r="56" spans="1:10" ht="17" x14ac:dyDescent="0.2">
      <c r="A56" s="13" t="s">
        <v>507</v>
      </c>
      <c r="B56" s="4" t="s">
        <v>508</v>
      </c>
      <c r="C56" s="8" t="s">
        <v>509</v>
      </c>
      <c r="D56" s="17" t="s">
        <v>510</v>
      </c>
      <c r="E56" s="4" t="s">
        <v>13</v>
      </c>
      <c r="F56" s="4">
        <v>93312</v>
      </c>
      <c r="G56" s="1" t="s">
        <v>140</v>
      </c>
      <c r="H56" s="32">
        <v>700</v>
      </c>
      <c r="I56" s="35" t="s">
        <v>511</v>
      </c>
      <c r="J56" s="6">
        <v>50</v>
      </c>
    </row>
    <row r="57" spans="1:10" ht="17" x14ac:dyDescent="0.2">
      <c r="A57" s="13" t="s">
        <v>516</v>
      </c>
      <c r="B57" s="4" t="s">
        <v>517</v>
      </c>
      <c r="C57" s="8" t="s">
        <v>518</v>
      </c>
      <c r="D57" s="17" t="s">
        <v>519</v>
      </c>
      <c r="E57" s="4" t="s">
        <v>520</v>
      </c>
      <c r="F57" s="4">
        <v>88008</v>
      </c>
      <c r="G57" s="1" t="s">
        <v>140</v>
      </c>
      <c r="H57" s="32">
        <v>1087.5</v>
      </c>
      <c r="I57" s="35" t="s">
        <v>39</v>
      </c>
      <c r="J57" s="6">
        <v>51</v>
      </c>
    </row>
    <row r="58" spans="1:10" ht="17" x14ac:dyDescent="0.2">
      <c r="A58" s="13" t="s">
        <v>522</v>
      </c>
      <c r="B58" s="4" t="s">
        <v>523</v>
      </c>
      <c r="C58" s="8" t="s">
        <v>524</v>
      </c>
      <c r="D58" s="17" t="s">
        <v>525</v>
      </c>
      <c r="E58" s="4" t="s">
        <v>13</v>
      </c>
      <c r="F58" s="4">
        <v>93550</v>
      </c>
      <c r="G58" s="1" t="s">
        <v>140</v>
      </c>
      <c r="H58" s="32">
        <v>700</v>
      </c>
      <c r="I58" s="35" t="s">
        <v>526</v>
      </c>
      <c r="J58" s="6">
        <v>52</v>
      </c>
    </row>
    <row r="59" spans="1:10" x14ac:dyDescent="0.2">
      <c r="A59" s="5"/>
      <c r="B59" s="6"/>
      <c r="C59" s="5"/>
      <c r="D59" s="5"/>
      <c r="E59" s="6"/>
      <c r="F59" s="6"/>
      <c r="G59" s="5"/>
      <c r="H59" s="51"/>
      <c r="I59" s="33"/>
      <c r="J59" s="33"/>
    </row>
    <row r="60" spans="1:10" x14ac:dyDescent="0.2">
      <c r="A60" s="5"/>
      <c r="B60" s="6"/>
      <c r="C60" s="5"/>
      <c r="D60" s="5"/>
      <c r="E60" s="6"/>
      <c r="F60" s="6"/>
      <c r="G60" s="5"/>
      <c r="H60" s="51"/>
      <c r="I60" s="33"/>
      <c r="J60" s="33"/>
    </row>
    <row r="61" spans="1:10" x14ac:dyDescent="0.2">
      <c r="H61" s="53">
        <f>SUM(H2:H60)</f>
        <v>75050.5</v>
      </c>
    </row>
    <row r="63" spans="1:10" ht="17" x14ac:dyDescent="0.2">
      <c r="A63" s="1" t="s">
        <v>44</v>
      </c>
      <c r="B63" s="3"/>
      <c r="C63" s="1"/>
      <c r="D63" s="1"/>
      <c r="E63" s="2"/>
      <c r="F63" s="2"/>
      <c r="G63" s="12" t="s">
        <v>47</v>
      </c>
      <c r="H63" s="20">
        <v>30000</v>
      </c>
    </row>
    <row r="65" spans="3:8" x14ac:dyDescent="0.2">
      <c r="H65" s="52">
        <f>SUM(H61:H64)</f>
        <v>105050.5</v>
      </c>
    </row>
    <row r="76" spans="3:8" x14ac:dyDescent="0.2">
      <c r="C76" t="s">
        <v>332</v>
      </c>
    </row>
  </sheetData>
  <autoFilter ref="B1:B76" xr:uid="{1BF5A977-7660-9845-92F5-57695405C7FA}"/>
  <phoneticPr fontId="8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6133-AE57-9C49-B318-0B99904D41FB}">
  <sheetPr codeName="Hoja4"/>
  <dimension ref="A1:K74"/>
  <sheetViews>
    <sheetView zoomScale="150" zoomScaleNormal="150" workbookViewId="0">
      <pane ySplit="1" topLeftCell="A57" activePane="bottomLeft" state="frozen"/>
      <selection pane="bottomLeft" activeCell="C46" sqref="C46"/>
    </sheetView>
  </sheetViews>
  <sheetFormatPr baseColWidth="10" defaultRowHeight="16" x14ac:dyDescent="0.2"/>
  <cols>
    <col min="1" max="1" width="29.83203125" customWidth="1"/>
    <col min="2" max="2" width="16" customWidth="1"/>
    <col min="3" max="3" width="27" customWidth="1"/>
    <col min="4" max="4" width="17.1640625" customWidth="1"/>
    <col min="5" max="6" width="7.6640625" customWidth="1"/>
    <col min="7" max="7" width="21.83203125" customWidth="1"/>
    <col min="8" max="8" width="14.1640625" customWidth="1"/>
    <col min="9" max="9" width="16.6640625" customWidth="1"/>
    <col min="10" max="10" width="13" customWidth="1"/>
    <col min="11" max="11" width="12" customWidth="1"/>
  </cols>
  <sheetData>
    <row r="1" spans="1:10" x14ac:dyDescent="0.2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27</v>
      </c>
    </row>
    <row r="2" spans="1:10" ht="16" customHeight="1" x14ac:dyDescent="0.2">
      <c r="A2" s="5" t="s">
        <v>70</v>
      </c>
      <c r="B2" s="6" t="s">
        <v>71</v>
      </c>
      <c r="C2" s="5" t="s">
        <v>72</v>
      </c>
      <c r="D2" s="16" t="s">
        <v>73</v>
      </c>
      <c r="E2" s="6" t="s">
        <v>13</v>
      </c>
      <c r="F2" s="6">
        <v>91343</v>
      </c>
      <c r="G2" s="61" t="s">
        <v>96</v>
      </c>
      <c r="H2" s="32">
        <v>12248</v>
      </c>
      <c r="I2" s="35" t="s">
        <v>89</v>
      </c>
      <c r="J2" s="37" t="s">
        <v>90</v>
      </c>
    </row>
    <row r="3" spans="1:10" ht="17" x14ac:dyDescent="0.2">
      <c r="A3" s="1" t="s">
        <v>14</v>
      </c>
      <c r="B3" s="3" t="s">
        <v>59</v>
      </c>
      <c r="C3" s="1" t="s">
        <v>15</v>
      </c>
      <c r="D3" s="1" t="s">
        <v>16</v>
      </c>
      <c r="E3" s="2" t="s">
        <v>13</v>
      </c>
      <c r="F3" s="2">
        <v>90044</v>
      </c>
      <c r="G3" s="62" t="s">
        <v>41</v>
      </c>
      <c r="H3" s="32">
        <v>6857</v>
      </c>
      <c r="I3" s="38" t="s">
        <v>91</v>
      </c>
      <c r="J3" s="38" t="s">
        <v>108</v>
      </c>
    </row>
    <row r="4" spans="1:10" ht="17" x14ac:dyDescent="0.2">
      <c r="A4" s="5" t="s">
        <v>116</v>
      </c>
      <c r="B4" s="6" t="s">
        <v>117</v>
      </c>
      <c r="C4" s="5" t="s">
        <v>118</v>
      </c>
      <c r="D4" s="1" t="s">
        <v>63</v>
      </c>
      <c r="E4" s="2" t="s">
        <v>13</v>
      </c>
      <c r="F4" s="2">
        <v>91402</v>
      </c>
      <c r="G4" s="60" t="s">
        <v>119</v>
      </c>
      <c r="H4" s="34">
        <v>1000</v>
      </c>
      <c r="I4" s="35" t="s">
        <v>74</v>
      </c>
      <c r="J4" s="5"/>
    </row>
    <row r="5" spans="1:10" x14ac:dyDescent="0.2">
      <c r="A5" s="5" t="s">
        <v>93</v>
      </c>
      <c r="B5" s="6" t="s">
        <v>94</v>
      </c>
      <c r="C5" s="5" t="s">
        <v>535</v>
      </c>
      <c r="D5" s="16" t="s">
        <v>24</v>
      </c>
      <c r="E5" s="6" t="s">
        <v>13</v>
      </c>
      <c r="F5" s="6">
        <v>90805</v>
      </c>
      <c r="G5" s="59" t="s">
        <v>96</v>
      </c>
      <c r="H5" s="32">
        <v>14585</v>
      </c>
      <c r="I5" s="35" t="s">
        <v>142</v>
      </c>
      <c r="J5" s="38" t="s">
        <v>143</v>
      </c>
    </row>
    <row r="6" spans="1:10" x14ac:dyDescent="0.2">
      <c r="A6" s="5" t="s">
        <v>93</v>
      </c>
      <c r="B6" s="6" t="s">
        <v>94</v>
      </c>
      <c r="C6" s="5" t="s">
        <v>95</v>
      </c>
      <c r="D6" s="16" t="s">
        <v>24</v>
      </c>
      <c r="E6" s="6" t="s">
        <v>13</v>
      </c>
      <c r="F6" s="6">
        <v>90805</v>
      </c>
      <c r="G6" s="59" t="s">
        <v>177</v>
      </c>
      <c r="H6" s="34">
        <v>1000</v>
      </c>
      <c r="I6" s="35" t="s">
        <v>39</v>
      </c>
      <c r="J6" s="5"/>
    </row>
    <row r="7" spans="1:10" x14ac:dyDescent="0.2">
      <c r="A7" s="5" t="s">
        <v>112</v>
      </c>
      <c r="B7" s="6" t="s">
        <v>113</v>
      </c>
      <c r="C7" s="8" t="s">
        <v>114</v>
      </c>
      <c r="D7" s="1" t="s">
        <v>111</v>
      </c>
      <c r="E7" s="2" t="s">
        <v>13</v>
      </c>
      <c r="F7" s="2">
        <v>91342</v>
      </c>
      <c r="G7" s="61" t="s">
        <v>26</v>
      </c>
      <c r="H7" s="34">
        <v>7813</v>
      </c>
      <c r="I7" s="35" t="s">
        <v>39</v>
      </c>
      <c r="J7" s="38" t="s">
        <v>186</v>
      </c>
    </row>
    <row r="8" spans="1:10" x14ac:dyDescent="0.2">
      <c r="A8" s="5" t="s">
        <v>208</v>
      </c>
      <c r="B8" s="6" t="s">
        <v>209</v>
      </c>
      <c r="C8" s="5" t="s">
        <v>210</v>
      </c>
      <c r="D8" s="16" t="s">
        <v>54</v>
      </c>
      <c r="E8" s="6" t="s">
        <v>13</v>
      </c>
      <c r="F8" s="6">
        <v>91345</v>
      </c>
      <c r="G8" s="59" t="s">
        <v>69</v>
      </c>
      <c r="H8" s="34">
        <v>800</v>
      </c>
      <c r="I8" s="35" t="s">
        <v>232</v>
      </c>
      <c r="J8" s="5"/>
    </row>
    <row r="9" spans="1:10" ht="17" x14ac:dyDescent="0.2">
      <c r="A9" s="5" t="s">
        <v>134</v>
      </c>
      <c r="B9" s="6" t="s">
        <v>136</v>
      </c>
      <c r="C9" s="5" t="s">
        <v>135</v>
      </c>
      <c r="D9" s="1" t="s">
        <v>64</v>
      </c>
      <c r="E9" s="2" t="s">
        <v>13</v>
      </c>
      <c r="F9" s="2">
        <v>90002</v>
      </c>
      <c r="G9" s="60" t="s">
        <v>36</v>
      </c>
      <c r="H9" s="34">
        <v>4552</v>
      </c>
      <c r="I9" s="35" t="s">
        <v>244</v>
      </c>
      <c r="J9" s="38" t="s">
        <v>245</v>
      </c>
    </row>
    <row r="10" spans="1:10" ht="17" x14ac:dyDescent="0.2">
      <c r="A10" s="5" t="s">
        <v>150</v>
      </c>
      <c r="B10" s="6" t="s">
        <v>151</v>
      </c>
      <c r="C10" s="5" t="s">
        <v>152</v>
      </c>
      <c r="D10" s="16" t="s">
        <v>64</v>
      </c>
      <c r="E10" s="6" t="s">
        <v>13</v>
      </c>
      <c r="F10" s="6">
        <v>90016</v>
      </c>
      <c r="G10" s="60" t="s">
        <v>153</v>
      </c>
      <c r="H10" s="32">
        <v>4881</v>
      </c>
      <c r="I10" s="38" t="s">
        <v>261</v>
      </c>
      <c r="J10" s="38" t="s">
        <v>262</v>
      </c>
    </row>
    <row r="11" spans="1:10" ht="17" x14ac:dyDescent="0.2">
      <c r="A11" s="5" t="s">
        <v>150</v>
      </c>
      <c r="B11" s="64" t="s">
        <v>151</v>
      </c>
      <c r="C11" s="65" t="s">
        <v>152</v>
      </c>
      <c r="D11" s="67" t="s">
        <v>64</v>
      </c>
      <c r="E11" s="64" t="s">
        <v>13</v>
      </c>
      <c r="F11" s="64">
        <v>90016</v>
      </c>
      <c r="G11" s="69" t="s">
        <v>260</v>
      </c>
      <c r="H11" s="34">
        <v>500</v>
      </c>
      <c r="I11" s="35" t="s">
        <v>39</v>
      </c>
      <c r="J11" s="5"/>
    </row>
    <row r="12" spans="1:10" x14ac:dyDescent="0.2">
      <c r="A12" s="39" t="s">
        <v>226</v>
      </c>
      <c r="B12" s="63" t="s">
        <v>258</v>
      </c>
      <c r="C12" s="39" t="s">
        <v>259</v>
      </c>
      <c r="D12" s="66" t="s">
        <v>78</v>
      </c>
      <c r="E12" s="63" t="s">
        <v>13</v>
      </c>
      <c r="F12" s="63">
        <v>91334</v>
      </c>
      <c r="G12" s="59" t="s">
        <v>283</v>
      </c>
      <c r="H12" s="32">
        <v>300</v>
      </c>
      <c r="I12" s="38" t="s">
        <v>39</v>
      </c>
      <c r="J12" s="5"/>
    </row>
    <row r="13" spans="1:10" ht="17" x14ac:dyDescent="0.2">
      <c r="A13" s="5" t="s">
        <v>288</v>
      </c>
      <c r="B13" s="6" t="s">
        <v>289</v>
      </c>
      <c r="C13" s="5" t="s">
        <v>290</v>
      </c>
      <c r="D13" s="16" t="s">
        <v>291</v>
      </c>
      <c r="E13" s="6" t="s">
        <v>13</v>
      </c>
      <c r="F13" s="6">
        <v>90717</v>
      </c>
      <c r="G13" s="60" t="s">
        <v>292</v>
      </c>
      <c r="H13" s="34">
        <v>1000</v>
      </c>
      <c r="I13" s="35" t="s">
        <v>39</v>
      </c>
      <c r="J13" s="5"/>
    </row>
    <row r="14" spans="1:10" ht="17" x14ac:dyDescent="0.2">
      <c r="A14" s="5" t="s">
        <v>97</v>
      </c>
      <c r="B14" s="6" t="s">
        <v>98</v>
      </c>
      <c r="C14" s="5" t="s">
        <v>99</v>
      </c>
      <c r="D14" s="16" t="s">
        <v>24</v>
      </c>
      <c r="E14" s="6" t="s">
        <v>13</v>
      </c>
      <c r="F14" s="6">
        <v>90813</v>
      </c>
      <c r="G14" s="29" t="s">
        <v>67</v>
      </c>
      <c r="H14" s="32">
        <v>702.25</v>
      </c>
      <c r="I14" s="35" t="s">
        <v>107</v>
      </c>
      <c r="J14" s="5"/>
    </row>
    <row r="15" spans="1:10" ht="17" x14ac:dyDescent="0.2">
      <c r="A15" s="5" t="s">
        <v>100</v>
      </c>
      <c r="B15" s="6" t="s">
        <v>101</v>
      </c>
      <c r="C15" s="5" t="s">
        <v>102</v>
      </c>
      <c r="D15" s="16" t="s">
        <v>103</v>
      </c>
      <c r="E15" s="6" t="s">
        <v>13</v>
      </c>
      <c r="F15" s="6">
        <v>91340</v>
      </c>
      <c r="G15" s="29" t="s">
        <v>67</v>
      </c>
      <c r="H15" s="32">
        <v>500</v>
      </c>
      <c r="I15" s="35" t="s">
        <v>109</v>
      </c>
      <c r="J15" s="5"/>
    </row>
    <row r="16" spans="1:10" ht="17" x14ac:dyDescent="0.2">
      <c r="A16" s="5" t="s">
        <v>104</v>
      </c>
      <c r="B16" s="6" t="s">
        <v>105</v>
      </c>
      <c r="C16" s="5" t="s">
        <v>106</v>
      </c>
      <c r="D16" s="16" t="s">
        <v>24</v>
      </c>
      <c r="E16" s="6" t="s">
        <v>13</v>
      </c>
      <c r="F16" s="6">
        <v>90810</v>
      </c>
      <c r="G16" s="29" t="s">
        <v>67</v>
      </c>
      <c r="H16" s="32">
        <v>677</v>
      </c>
      <c r="I16" s="35" t="s">
        <v>110</v>
      </c>
      <c r="J16" s="5"/>
    </row>
    <row r="17" spans="1:10" ht="17" x14ac:dyDescent="0.2">
      <c r="A17" s="5" t="s">
        <v>120</v>
      </c>
      <c r="B17" s="6" t="s">
        <v>121</v>
      </c>
      <c r="C17" s="5" t="s">
        <v>122</v>
      </c>
      <c r="D17" s="1" t="s">
        <v>83</v>
      </c>
      <c r="E17" s="2" t="s">
        <v>13</v>
      </c>
      <c r="F17" s="2">
        <v>91331</v>
      </c>
      <c r="G17" s="29" t="s">
        <v>67</v>
      </c>
      <c r="H17" s="34">
        <v>500</v>
      </c>
      <c r="I17" s="35" t="s">
        <v>131</v>
      </c>
      <c r="J17" s="5"/>
    </row>
    <row r="18" spans="1:10" ht="17" x14ac:dyDescent="0.2">
      <c r="A18" s="5" t="s">
        <v>123</v>
      </c>
      <c r="B18" s="6" t="s">
        <v>124</v>
      </c>
      <c r="C18" s="5" t="s">
        <v>125</v>
      </c>
      <c r="D18" s="1" t="s">
        <v>126</v>
      </c>
      <c r="E18" s="2" t="s">
        <v>13</v>
      </c>
      <c r="F18" s="2">
        <v>91605</v>
      </c>
      <c r="G18" s="29" t="s">
        <v>67</v>
      </c>
      <c r="H18" s="34">
        <v>500</v>
      </c>
      <c r="I18" s="35" t="s">
        <v>185</v>
      </c>
      <c r="J18" s="5"/>
    </row>
    <row r="19" spans="1:10" ht="17" x14ac:dyDescent="0.2">
      <c r="A19" s="5" t="s">
        <v>389</v>
      </c>
      <c r="B19" s="6" t="s">
        <v>115</v>
      </c>
      <c r="C19" s="5" t="s">
        <v>380</v>
      </c>
      <c r="D19" s="1" t="s">
        <v>63</v>
      </c>
      <c r="E19" s="2" t="s">
        <v>13</v>
      </c>
      <c r="F19" s="2">
        <v>91402</v>
      </c>
      <c r="G19" s="29" t="s">
        <v>67</v>
      </c>
      <c r="H19" s="34">
        <v>500</v>
      </c>
      <c r="I19" s="35" t="s">
        <v>132</v>
      </c>
      <c r="J19" s="5"/>
    </row>
    <row r="20" spans="1:10" ht="17" x14ac:dyDescent="0.2">
      <c r="A20" s="5" t="s">
        <v>127</v>
      </c>
      <c r="B20" s="6" t="s">
        <v>128</v>
      </c>
      <c r="C20" s="5" t="s">
        <v>129</v>
      </c>
      <c r="D20" s="1" t="s">
        <v>130</v>
      </c>
      <c r="E20" s="2" t="s">
        <v>13</v>
      </c>
      <c r="F20" s="2">
        <v>91306</v>
      </c>
      <c r="G20" s="29" t="s">
        <v>67</v>
      </c>
      <c r="H20" s="34">
        <v>567</v>
      </c>
      <c r="I20" s="35" t="s">
        <v>39</v>
      </c>
      <c r="J20" s="5"/>
    </row>
    <row r="21" spans="1:10" ht="17" x14ac:dyDescent="0.2">
      <c r="A21" s="39" t="s">
        <v>137</v>
      </c>
      <c r="B21" s="63" t="s">
        <v>138</v>
      </c>
      <c r="C21" s="39" t="s">
        <v>139</v>
      </c>
      <c r="D21" s="1" t="s">
        <v>73</v>
      </c>
      <c r="E21" s="2" t="s">
        <v>13</v>
      </c>
      <c r="F21" s="2">
        <v>91343</v>
      </c>
      <c r="G21" s="68" t="s">
        <v>140</v>
      </c>
      <c r="H21" s="32">
        <v>400</v>
      </c>
      <c r="I21" s="35" t="s">
        <v>39</v>
      </c>
      <c r="J21" s="5"/>
    </row>
    <row r="22" spans="1:10" ht="17" x14ac:dyDescent="0.2">
      <c r="A22" s="5" t="s">
        <v>144</v>
      </c>
      <c r="B22" s="6" t="s">
        <v>145</v>
      </c>
      <c r="C22" s="5" t="s">
        <v>146</v>
      </c>
      <c r="D22" s="16" t="s">
        <v>64</v>
      </c>
      <c r="E22" s="6" t="s">
        <v>13</v>
      </c>
      <c r="F22" s="6">
        <v>90002</v>
      </c>
      <c r="G22" s="29" t="s">
        <v>140</v>
      </c>
      <c r="H22" s="34">
        <v>500</v>
      </c>
      <c r="I22" s="35" t="s">
        <v>157</v>
      </c>
      <c r="J22" s="5"/>
    </row>
    <row r="23" spans="1:10" x14ac:dyDescent="0.2">
      <c r="A23" s="5" t="s">
        <v>70</v>
      </c>
      <c r="B23" s="6" t="s">
        <v>71</v>
      </c>
      <c r="C23" s="5" t="s">
        <v>72</v>
      </c>
      <c r="D23" s="16" t="s">
        <v>73</v>
      </c>
      <c r="E23" s="6" t="s">
        <v>13</v>
      </c>
      <c r="F23" s="6">
        <v>91343</v>
      </c>
      <c r="G23" s="5" t="s">
        <v>140</v>
      </c>
      <c r="H23" s="34">
        <v>500</v>
      </c>
      <c r="I23" s="35" t="s">
        <v>157</v>
      </c>
      <c r="J23" s="5"/>
    </row>
    <row r="24" spans="1:10" x14ac:dyDescent="0.2">
      <c r="A24" s="5" t="s">
        <v>161</v>
      </c>
      <c r="B24" s="6" t="s">
        <v>162</v>
      </c>
      <c r="C24" s="5" t="s">
        <v>163</v>
      </c>
      <c r="D24" s="16" t="s">
        <v>103</v>
      </c>
      <c r="E24" s="6" t="s">
        <v>13</v>
      </c>
      <c r="F24" s="6">
        <v>91340</v>
      </c>
      <c r="G24" s="16" t="s">
        <v>140</v>
      </c>
      <c r="H24" s="34">
        <v>500</v>
      </c>
      <c r="I24" s="35" t="s">
        <v>157</v>
      </c>
      <c r="J24" s="5"/>
    </row>
    <row r="25" spans="1:10" ht="17" x14ac:dyDescent="0.2">
      <c r="A25" s="5" t="s">
        <v>147</v>
      </c>
      <c r="B25" s="6" t="s">
        <v>148</v>
      </c>
      <c r="C25" s="5" t="s">
        <v>149</v>
      </c>
      <c r="D25" s="16" t="s">
        <v>30</v>
      </c>
      <c r="E25" s="6" t="s">
        <v>13</v>
      </c>
      <c r="F25" s="6">
        <v>91303</v>
      </c>
      <c r="G25" s="29" t="s">
        <v>140</v>
      </c>
      <c r="H25" s="34">
        <v>900</v>
      </c>
      <c r="I25" s="35" t="s">
        <v>181</v>
      </c>
      <c r="J25" s="5"/>
    </row>
    <row r="26" spans="1:10" ht="17" x14ac:dyDescent="0.2">
      <c r="A26" s="5" t="s">
        <v>154</v>
      </c>
      <c r="B26" s="6" t="s">
        <v>155</v>
      </c>
      <c r="C26" s="5" t="s">
        <v>156</v>
      </c>
      <c r="D26" s="16" t="s">
        <v>24</v>
      </c>
      <c r="E26" s="6" t="s">
        <v>13</v>
      </c>
      <c r="F26" s="6">
        <v>90806</v>
      </c>
      <c r="G26" s="29" t="s">
        <v>140</v>
      </c>
      <c r="H26" s="34">
        <v>500</v>
      </c>
      <c r="I26" s="35" t="s">
        <v>157</v>
      </c>
      <c r="J26" s="5"/>
    </row>
    <row r="27" spans="1:10" x14ac:dyDescent="0.2">
      <c r="A27" s="5" t="s">
        <v>158</v>
      </c>
      <c r="B27" s="6" t="s">
        <v>159</v>
      </c>
      <c r="C27" s="5" t="s">
        <v>160</v>
      </c>
      <c r="D27" s="16" t="s">
        <v>103</v>
      </c>
      <c r="E27" s="6" t="s">
        <v>13</v>
      </c>
      <c r="F27" s="6">
        <v>91340</v>
      </c>
      <c r="G27" s="16" t="s">
        <v>140</v>
      </c>
      <c r="H27" s="34">
        <v>500</v>
      </c>
      <c r="I27" s="35" t="s">
        <v>185</v>
      </c>
      <c r="J27" s="5"/>
    </row>
    <row r="28" spans="1:10" x14ac:dyDescent="0.2">
      <c r="A28" s="5" t="s">
        <v>174</v>
      </c>
      <c r="B28" s="6" t="s">
        <v>175</v>
      </c>
      <c r="C28" s="5" t="s">
        <v>176</v>
      </c>
      <c r="D28" s="16" t="s">
        <v>141</v>
      </c>
      <c r="E28" s="6" t="s">
        <v>13</v>
      </c>
      <c r="F28" s="6">
        <v>91331</v>
      </c>
      <c r="G28" s="16" t="s">
        <v>140</v>
      </c>
      <c r="H28" s="34">
        <v>500</v>
      </c>
      <c r="I28" s="35" t="s">
        <v>157</v>
      </c>
      <c r="J28" s="5"/>
    </row>
    <row r="29" spans="1:10" x14ac:dyDescent="0.2">
      <c r="A29" s="5" t="s">
        <v>171</v>
      </c>
      <c r="B29" s="6" t="s">
        <v>172</v>
      </c>
      <c r="C29" s="5" t="s">
        <v>173</v>
      </c>
      <c r="D29" s="16" t="s">
        <v>64</v>
      </c>
      <c r="E29" s="6" t="s">
        <v>13</v>
      </c>
      <c r="F29" s="6">
        <v>90063</v>
      </c>
      <c r="G29" s="16" t="s">
        <v>140</v>
      </c>
      <c r="H29" s="34">
        <v>500</v>
      </c>
      <c r="I29" s="35" t="s">
        <v>157</v>
      </c>
      <c r="J29" s="5"/>
    </row>
    <row r="30" spans="1:10" x14ac:dyDescent="0.2">
      <c r="A30" s="5" t="s">
        <v>187</v>
      </c>
      <c r="B30" s="6" t="s">
        <v>188</v>
      </c>
      <c r="C30" s="5" t="s">
        <v>189</v>
      </c>
      <c r="D30" s="5" t="s">
        <v>190</v>
      </c>
      <c r="E30" s="6" t="s">
        <v>13</v>
      </c>
      <c r="F30" s="6">
        <v>90247</v>
      </c>
      <c r="G30" s="5" t="s">
        <v>140</v>
      </c>
      <c r="H30" s="32">
        <v>500</v>
      </c>
      <c r="I30" s="38" t="s">
        <v>39</v>
      </c>
      <c r="J30" s="5"/>
    </row>
    <row r="31" spans="1:10" x14ac:dyDescent="0.2">
      <c r="A31" s="5" t="s">
        <v>182</v>
      </c>
      <c r="B31" s="6" t="s">
        <v>183</v>
      </c>
      <c r="C31" s="5" t="s">
        <v>184</v>
      </c>
      <c r="D31" s="16" t="s">
        <v>64</v>
      </c>
      <c r="E31" s="6" t="s">
        <v>13</v>
      </c>
      <c r="F31" s="6">
        <v>90002</v>
      </c>
      <c r="G31" s="16" t="s">
        <v>140</v>
      </c>
      <c r="H31" s="34">
        <v>500</v>
      </c>
      <c r="I31" s="35" t="s">
        <v>157</v>
      </c>
      <c r="J31" s="5"/>
    </row>
    <row r="32" spans="1:10" x14ac:dyDescent="0.2">
      <c r="A32" s="5" t="s">
        <v>178</v>
      </c>
      <c r="B32" s="6" t="s">
        <v>179</v>
      </c>
      <c r="C32" s="5" t="s">
        <v>180</v>
      </c>
      <c r="D32" s="16" t="s">
        <v>30</v>
      </c>
      <c r="E32" s="6" t="s">
        <v>13</v>
      </c>
      <c r="F32" s="6">
        <v>91303</v>
      </c>
      <c r="G32" s="16" t="s">
        <v>140</v>
      </c>
      <c r="H32" s="34">
        <v>500</v>
      </c>
      <c r="I32" s="35" t="s">
        <v>157</v>
      </c>
      <c r="J32" s="5"/>
    </row>
    <row r="33" spans="1:10" x14ac:dyDescent="0.2">
      <c r="A33" s="5" t="s">
        <v>191</v>
      </c>
      <c r="B33" s="6" t="s">
        <v>192</v>
      </c>
      <c r="C33" s="5" t="s">
        <v>193</v>
      </c>
      <c r="D33" s="16" t="s">
        <v>130</v>
      </c>
      <c r="E33" s="6" t="s">
        <v>13</v>
      </c>
      <c r="F33" s="6">
        <v>91306</v>
      </c>
      <c r="G33" s="16" t="s">
        <v>140</v>
      </c>
      <c r="H33" s="34">
        <v>900</v>
      </c>
      <c r="I33" s="35" t="s">
        <v>203</v>
      </c>
      <c r="J33" s="5"/>
    </row>
    <row r="34" spans="1:10" x14ac:dyDescent="0.2">
      <c r="A34" s="5" t="s">
        <v>32</v>
      </c>
      <c r="B34" s="6" t="s">
        <v>33</v>
      </c>
      <c r="C34" s="5" t="s">
        <v>34</v>
      </c>
      <c r="D34" s="16" t="s">
        <v>35</v>
      </c>
      <c r="E34" s="6" t="s">
        <v>13</v>
      </c>
      <c r="F34" s="6">
        <v>90303</v>
      </c>
      <c r="G34" s="5" t="s">
        <v>140</v>
      </c>
      <c r="H34" s="32">
        <v>500</v>
      </c>
      <c r="I34" s="35" t="s">
        <v>157</v>
      </c>
      <c r="J34" s="5"/>
    </row>
    <row r="35" spans="1:10" x14ac:dyDescent="0.2">
      <c r="A35" s="5" t="s">
        <v>200</v>
      </c>
      <c r="B35" s="6" t="s">
        <v>201</v>
      </c>
      <c r="C35" s="5" t="s">
        <v>202</v>
      </c>
      <c r="D35" s="16" t="s">
        <v>83</v>
      </c>
      <c r="E35" s="6" t="s">
        <v>13</v>
      </c>
      <c r="F35" s="6">
        <v>91331</v>
      </c>
      <c r="G35" s="16" t="s">
        <v>140</v>
      </c>
      <c r="H35" s="32">
        <v>500</v>
      </c>
      <c r="I35" s="35" t="s">
        <v>157</v>
      </c>
      <c r="J35" s="5"/>
    </row>
    <row r="36" spans="1:10" x14ac:dyDescent="0.2">
      <c r="A36" s="5" t="s">
        <v>194</v>
      </c>
      <c r="B36" s="6" t="s">
        <v>195</v>
      </c>
      <c r="C36" s="5" t="s">
        <v>196</v>
      </c>
      <c r="D36" s="16" t="s">
        <v>64</v>
      </c>
      <c r="E36" s="6" t="s">
        <v>13</v>
      </c>
      <c r="F36" s="6">
        <v>90002</v>
      </c>
      <c r="G36" s="16" t="s">
        <v>140</v>
      </c>
      <c r="H36" s="32">
        <v>500</v>
      </c>
      <c r="I36" s="35" t="s">
        <v>157</v>
      </c>
      <c r="J36" s="5"/>
    </row>
    <row r="37" spans="1:10" x14ac:dyDescent="0.2">
      <c r="A37" s="5" t="s">
        <v>197</v>
      </c>
      <c r="B37" s="6" t="s">
        <v>198</v>
      </c>
      <c r="C37" s="5" t="s">
        <v>199</v>
      </c>
      <c r="D37" s="16" t="s">
        <v>126</v>
      </c>
      <c r="E37" s="6" t="s">
        <v>13</v>
      </c>
      <c r="F37" s="6">
        <v>91605</v>
      </c>
      <c r="G37" s="16" t="s">
        <v>140</v>
      </c>
      <c r="H37" s="32">
        <v>500</v>
      </c>
      <c r="I37" s="35" t="s">
        <v>157</v>
      </c>
      <c r="J37" s="5"/>
    </row>
    <row r="38" spans="1:10" x14ac:dyDescent="0.2">
      <c r="A38" s="5" t="s">
        <v>204</v>
      </c>
      <c r="B38" s="6" t="s">
        <v>205</v>
      </c>
      <c r="C38" s="5" t="s">
        <v>206</v>
      </c>
      <c r="D38" s="16" t="s">
        <v>207</v>
      </c>
      <c r="E38" s="6" t="s">
        <v>13</v>
      </c>
      <c r="F38" s="6">
        <v>90262</v>
      </c>
      <c r="G38" s="16" t="s">
        <v>140</v>
      </c>
      <c r="H38" s="32">
        <v>500</v>
      </c>
      <c r="I38" s="35" t="s">
        <v>185</v>
      </c>
      <c r="J38" s="5"/>
    </row>
    <row r="39" spans="1:10" x14ac:dyDescent="0.2">
      <c r="A39" s="5" t="s">
        <v>167</v>
      </c>
      <c r="B39" s="6" t="s">
        <v>168</v>
      </c>
      <c r="C39" s="5" t="s">
        <v>169</v>
      </c>
      <c r="D39" s="16" t="s">
        <v>170</v>
      </c>
      <c r="E39" s="6" t="s">
        <v>13</v>
      </c>
      <c r="F39" s="6">
        <v>91311</v>
      </c>
      <c r="G39" s="16" t="s">
        <v>140</v>
      </c>
      <c r="H39" s="34">
        <v>800</v>
      </c>
      <c r="I39" s="35" t="s">
        <v>157</v>
      </c>
      <c r="J39" s="5"/>
    </row>
    <row r="40" spans="1:10" x14ac:dyDescent="0.2">
      <c r="A40" s="5" t="s">
        <v>208</v>
      </c>
      <c r="B40" s="6" t="s">
        <v>209</v>
      </c>
      <c r="C40" s="5" t="s">
        <v>210</v>
      </c>
      <c r="D40" s="16" t="s">
        <v>54</v>
      </c>
      <c r="E40" s="6" t="s">
        <v>13</v>
      </c>
      <c r="F40" s="6">
        <v>91345</v>
      </c>
      <c r="G40" s="16" t="s">
        <v>140</v>
      </c>
      <c r="H40" s="34">
        <v>900</v>
      </c>
      <c r="I40" s="35" t="s">
        <v>203</v>
      </c>
      <c r="J40" s="5"/>
    </row>
    <row r="41" spans="1:10" x14ac:dyDescent="0.2">
      <c r="A41" s="5" t="s">
        <v>211</v>
      </c>
      <c r="B41" s="6" t="s">
        <v>212</v>
      </c>
      <c r="C41" s="5" t="s">
        <v>213</v>
      </c>
      <c r="D41" s="16" t="s">
        <v>63</v>
      </c>
      <c r="E41" s="6" t="s">
        <v>13</v>
      </c>
      <c r="F41" s="6">
        <v>91402</v>
      </c>
      <c r="G41" s="16" t="s">
        <v>140</v>
      </c>
      <c r="H41" s="34">
        <v>500</v>
      </c>
      <c r="I41" s="35" t="s">
        <v>39</v>
      </c>
      <c r="J41" s="5"/>
    </row>
    <row r="42" spans="1:10" x14ac:dyDescent="0.2">
      <c r="A42" s="5" t="s">
        <v>214</v>
      </c>
      <c r="B42" s="6" t="s">
        <v>215</v>
      </c>
      <c r="C42" s="5" t="s">
        <v>216</v>
      </c>
      <c r="D42" s="16" t="s">
        <v>73</v>
      </c>
      <c r="E42" s="6" t="s">
        <v>13</v>
      </c>
      <c r="F42" s="6">
        <v>91343</v>
      </c>
      <c r="G42" s="16" t="s">
        <v>140</v>
      </c>
      <c r="H42" s="34">
        <v>500</v>
      </c>
      <c r="I42" s="35" t="s">
        <v>185</v>
      </c>
      <c r="J42" s="5"/>
    </row>
    <row r="43" spans="1:10" x14ac:dyDescent="0.2">
      <c r="A43" s="5" t="s">
        <v>164</v>
      </c>
      <c r="B43" s="6" t="s">
        <v>165</v>
      </c>
      <c r="C43" s="5" t="s">
        <v>166</v>
      </c>
      <c r="D43" s="16" t="s">
        <v>64</v>
      </c>
      <c r="E43" s="6" t="s">
        <v>13</v>
      </c>
      <c r="F43" s="6">
        <v>90061</v>
      </c>
      <c r="G43" s="16" t="s">
        <v>140</v>
      </c>
      <c r="H43" s="34">
        <v>500</v>
      </c>
      <c r="I43" s="35" t="s">
        <v>225</v>
      </c>
      <c r="J43" s="5"/>
    </row>
    <row r="44" spans="1:10" x14ac:dyDescent="0.2">
      <c r="A44" s="5" t="s">
        <v>223</v>
      </c>
      <c r="B44" s="6" t="s">
        <v>253</v>
      </c>
      <c r="C44" s="5" t="s">
        <v>224</v>
      </c>
      <c r="D44" s="16" t="s">
        <v>63</v>
      </c>
      <c r="E44" s="6" t="s">
        <v>13</v>
      </c>
      <c r="F44" s="6">
        <v>91402</v>
      </c>
      <c r="G44" s="16" t="s">
        <v>140</v>
      </c>
      <c r="H44" s="34">
        <v>500</v>
      </c>
      <c r="I44" s="35" t="s">
        <v>39</v>
      </c>
      <c r="J44" s="5"/>
    </row>
    <row r="45" spans="1:10" x14ac:dyDescent="0.2">
      <c r="A45" s="5" t="s">
        <v>217</v>
      </c>
      <c r="B45" s="6" t="s">
        <v>218</v>
      </c>
      <c r="C45" s="5" t="s">
        <v>219</v>
      </c>
      <c r="D45" s="16" t="s">
        <v>130</v>
      </c>
      <c r="E45" s="6" t="s">
        <v>13</v>
      </c>
      <c r="F45" s="6">
        <v>91306</v>
      </c>
      <c r="G45" s="16" t="s">
        <v>140</v>
      </c>
      <c r="H45" s="34">
        <v>500</v>
      </c>
      <c r="I45" s="35" t="s">
        <v>157</v>
      </c>
      <c r="J45" s="5"/>
    </row>
    <row r="46" spans="1:10" x14ac:dyDescent="0.2">
      <c r="A46" s="5" t="s">
        <v>220</v>
      </c>
      <c r="B46" s="6" t="s">
        <v>221</v>
      </c>
      <c r="C46" s="5" t="s">
        <v>222</v>
      </c>
      <c r="D46" s="16" t="s">
        <v>64</v>
      </c>
      <c r="E46" s="6" t="s">
        <v>13</v>
      </c>
      <c r="F46" s="6">
        <v>90011</v>
      </c>
      <c r="G46" s="16" t="s">
        <v>140</v>
      </c>
      <c r="H46" s="34">
        <v>500</v>
      </c>
      <c r="I46" s="35" t="s">
        <v>203</v>
      </c>
      <c r="J46" s="5"/>
    </row>
    <row r="47" spans="1:10" x14ac:dyDescent="0.2">
      <c r="A47" s="5" t="s">
        <v>229</v>
      </c>
      <c r="B47" s="6" t="s">
        <v>230</v>
      </c>
      <c r="C47" s="5" t="s">
        <v>231</v>
      </c>
      <c r="D47" s="16" t="s">
        <v>111</v>
      </c>
      <c r="E47" s="6" t="s">
        <v>13</v>
      </c>
      <c r="F47" s="6">
        <v>91342</v>
      </c>
      <c r="G47" s="16" t="s">
        <v>140</v>
      </c>
      <c r="H47" s="34">
        <v>500</v>
      </c>
      <c r="I47" s="35" t="s">
        <v>203</v>
      </c>
      <c r="J47" s="5"/>
    </row>
    <row r="48" spans="1:10" x14ac:dyDescent="0.2">
      <c r="A48" s="5" t="s">
        <v>234</v>
      </c>
      <c r="B48" s="6" t="s">
        <v>235</v>
      </c>
      <c r="C48" s="5" t="s">
        <v>236</v>
      </c>
      <c r="D48" s="16" t="s">
        <v>141</v>
      </c>
      <c r="E48" s="6" t="s">
        <v>13</v>
      </c>
      <c r="F48" s="6">
        <v>91331</v>
      </c>
      <c r="G48" s="16" t="s">
        <v>67</v>
      </c>
      <c r="H48" s="34">
        <v>500</v>
      </c>
      <c r="I48" s="35" t="s">
        <v>157</v>
      </c>
      <c r="J48" s="5"/>
    </row>
    <row r="49" spans="1:11" x14ac:dyDescent="0.2">
      <c r="A49" s="5" t="s">
        <v>237</v>
      </c>
      <c r="B49" s="6" t="s">
        <v>238</v>
      </c>
      <c r="C49" s="5" t="s">
        <v>239</v>
      </c>
      <c r="D49" s="16" t="s">
        <v>83</v>
      </c>
      <c r="E49" s="6" t="s">
        <v>13</v>
      </c>
      <c r="F49" s="6">
        <v>91331</v>
      </c>
      <c r="G49" s="16" t="s">
        <v>67</v>
      </c>
      <c r="H49" s="42">
        <v>747.5</v>
      </c>
      <c r="I49" s="35" t="s">
        <v>157</v>
      </c>
      <c r="J49" s="5"/>
      <c r="K49" s="43" t="s">
        <v>263</v>
      </c>
    </row>
    <row r="50" spans="1:11" x14ac:dyDescent="0.2">
      <c r="A50" s="5" t="s">
        <v>246</v>
      </c>
      <c r="B50" s="6" t="s">
        <v>247</v>
      </c>
      <c r="C50" s="5" t="s">
        <v>248</v>
      </c>
      <c r="D50" s="16" t="s">
        <v>20</v>
      </c>
      <c r="E50" s="6" t="s">
        <v>13</v>
      </c>
      <c r="F50" s="6">
        <v>90716</v>
      </c>
      <c r="G50" s="16" t="s">
        <v>140</v>
      </c>
      <c r="H50" s="34">
        <v>500</v>
      </c>
      <c r="I50" s="35" t="s">
        <v>157</v>
      </c>
      <c r="J50" s="5"/>
    </row>
    <row r="51" spans="1:11" x14ac:dyDescent="0.2">
      <c r="A51" s="5" t="s">
        <v>93</v>
      </c>
      <c r="B51" s="6" t="s">
        <v>94</v>
      </c>
      <c r="C51" s="5" t="s">
        <v>95</v>
      </c>
      <c r="D51" s="16" t="s">
        <v>24</v>
      </c>
      <c r="E51" s="6" t="s">
        <v>13</v>
      </c>
      <c r="F51" s="6">
        <v>90805</v>
      </c>
      <c r="G51" s="16" t="s">
        <v>140</v>
      </c>
      <c r="H51" s="34">
        <v>500</v>
      </c>
      <c r="I51" s="35" t="s">
        <v>185</v>
      </c>
      <c r="J51" s="5"/>
    </row>
    <row r="52" spans="1:11" x14ac:dyDescent="0.2">
      <c r="A52" s="5" t="s">
        <v>249</v>
      </c>
      <c r="B52" s="6" t="s">
        <v>250</v>
      </c>
      <c r="C52" s="5" t="s">
        <v>251</v>
      </c>
      <c r="D52" s="16" t="s">
        <v>64</v>
      </c>
      <c r="E52" s="6" t="s">
        <v>13</v>
      </c>
      <c r="F52" s="6">
        <v>90002</v>
      </c>
      <c r="G52" s="16" t="s">
        <v>140</v>
      </c>
      <c r="H52" s="34">
        <v>900</v>
      </c>
      <c r="I52" s="35" t="s">
        <v>252</v>
      </c>
      <c r="J52" s="5"/>
    </row>
    <row r="53" spans="1:11" x14ac:dyDescent="0.2">
      <c r="A53" s="5" t="s">
        <v>226</v>
      </c>
      <c r="B53" s="6" t="s">
        <v>227</v>
      </c>
      <c r="C53" s="5" t="s">
        <v>228</v>
      </c>
      <c r="D53" s="16" t="s">
        <v>78</v>
      </c>
      <c r="E53" s="6" t="s">
        <v>13</v>
      </c>
      <c r="F53" s="6">
        <v>91335</v>
      </c>
      <c r="G53" s="16" t="s">
        <v>67</v>
      </c>
      <c r="H53" s="34">
        <v>900</v>
      </c>
      <c r="I53" s="35" t="s">
        <v>157</v>
      </c>
      <c r="J53" s="5"/>
    </row>
    <row r="54" spans="1:11" x14ac:dyDescent="0.2">
      <c r="A54" s="5" t="s">
        <v>266</v>
      </c>
      <c r="B54" s="64" t="s">
        <v>272</v>
      </c>
      <c r="C54" s="65" t="s">
        <v>267</v>
      </c>
      <c r="D54" s="67" t="s">
        <v>268</v>
      </c>
      <c r="E54" s="64" t="s">
        <v>13</v>
      </c>
      <c r="F54" s="64">
        <v>90723</v>
      </c>
      <c r="G54" s="40" t="s">
        <v>140</v>
      </c>
      <c r="H54" s="32">
        <v>500</v>
      </c>
      <c r="I54" s="35" t="s">
        <v>203</v>
      </c>
      <c r="J54" s="5"/>
    </row>
    <row r="55" spans="1:11" x14ac:dyDescent="0.2">
      <c r="A55" s="5" t="s">
        <v>269</v>
      </c>
      <c r="B55" s="6" t="s">
        <v>270</v>
      </c>
      <c r="C55" s="5" t="s">
        <v>271</v>
      </c>
      <c r="D55" s="16" t="s">
        <v>24</v>
      </c>
      <c r="E55" s="6" t="s">
        <v>13</v>
      </c>
      <c r="F55" s="6">
        <v>90806</v>
      </c>
      <c r="G55" s="1" t="s">
        <v>140</v>
      </c>
      <c r="H55" s="32">
        <v>500</v>
      </c>
      <c r="I55" s="35" t="s">
        <v>279</v>
      </c>
      <c r="J55" s="5"/>
    </row>
    <row r="56" spans="1:11" x14ac:dyDescent="0.2">
      <c r="A56" s="5" t="s">
        <v>276</v>
      </c>
      <c r="B56" s="6" t="s">
        <v>277</v>
      </c>
      <c r="C56" s="5" t="s">
        <v>278</v>
      </c>
      <c r="D56" s="16" t="s">
        <v>256</v>
      </c>
      <c r="E56" s="6" t="s">
        <v>13</v>
      </c>
      <c r="F56" s="6">
        <v>92704</v>
      </c>
      <c r="G56" s="1" t="s">
        <v>140</v>
      </c>
      <c r="H56" s="32">
        <v>500</v>
      </c>
      <c r="I56" s="35" t="s">
        <v>284</v>
      </c>
      <c r="J56" s="5"/>
    </row>
    <row r="57" spans="1:11" x14ac:dyDescent="0.2">
      <c r="A57" s="5" t="s">
        <v>280</v>
      </c>
      <c r="B57" s="6" t="s">
        <v>281</v>
      </c>
      <c r="C57" s="5" t="s">
        <v>282</v>
      </c>
      <c r="D57" s="16" t="s">
        <v>233</v>
      </c>
      <c r="E57" s="6" t="s">
        <v>13</v>
      </c>
      <c r="F57" s="6">
        <v>90221</v>
      </c>
      <c r="G57" s="1" t="s">
        <v>140</v>
      </c>
      <c r="H57" s="32">
        <v>500</v>
      </c>
      <c r="I57" s="46" t="s">
        <v>157</v>
      </c>
      <c r="J57" s="5"/>
    </row>
    <row r="58" spans="1:11" x14ac:dyDescent="0.2">
      <c r="A58" s="5" t="s">
        <v>273</v>
      </c>
      <c r="B58" s="6" t="s">
        <v>274</v>
      </c>
      <c r="C58" s="5" t="s">
        <v>275</v>
      </c>
      <c r="D58" s="16" t="s">
        <v>233</v>
      </c>
      <c r="E58" s="6" t="s">
        <v>13</v>
      </c>
      <c r="F58" s="6">
        <v>90222</v>
      </c>
      <c r="G58" s="1" t="s">
        <v>140</v>
      </c>
      <c r="H58" s="32">
        <v>500</v>
      </c>
      <c r="I58" s="46" t="s">
        <v>157</v>
      </c>
      <c r="J58" s="5" t="s">
        <v>293</v>
      </c>
    </row>
    <row r="59" spans="1:11" x14ac:dyDescent="0.2">
      <c r="A59" s="5" t="s">
        <v>285</v>
      </c>
      <c r="B59" s="6" t="s">
        <v>286</v>
      </c>
      <c r="C59" s="5" t="s">
        <v>287</v>
      </c>
      <c r="D59" s="16" t="s">
        <v>20</v>
      </c>
      <c r="E59" s="6" t="s">
        <v>13</v>
      </c>
      <c r="F59" s="6">
        <v>90716</v>
      </c>
      <c r="G59" s="1" t="s">
        <v>140</v>
      </c>
      <c r="H59" s="34">
        <v>900</v>
      </c>
      <c r="I59" s="35" t="s">
        <v>284</v>
      </c>
      <c r="J59" s="5"/>
    </row>
    <row r="60" spans="1:11" ht="17" x14ac:dyDescent="0.2">
      <c r="A60" s="13" t="s">
        <v>295</v>
      </c>
      <c r="B60" s="4" t="s">
        <v>296</v>
      </c>
      <c r="C60" s="8" t="s">
        <v>297</v>
      </c>
      <c r="D60" s="17" t="s">
        <v>298</v>
      </c>
      <c r="E60" s="4" t="s">
        <v>13</v>
      </c>
      <c r="F60" s="4">
        <v>93280</v>
      </c>
      <c r="G60" s="1" t="s">
        <v>140</v>
      </c>
      <c r="H60" s="32">
        <v>700</v>
      </c>
      <c r="I60" s="35" t="s">
        <v>309</v>
      </c>
      <c r="J60" s="5"/>
    </row>
    <row r="61" spans="1:11" ht="17" x14ac:dyDescent="0.2">
      <c r="A61" s="13" t="s">
        <v>299</v>
      </c>
      <c r="B61" s="4" t="s">
        <v>300</v>
      </c>
      <c r="C61" s="8" t="s">
        <v>301</v>
      </c>
      <c r="D61" s="17" t="s">
        <v>83</v>
      </c>
      <c r="E61" s="4" t="s">
        <v>13</v>
      </c>
      <c r="F61" s="4">
        <v>91331</v>
      </c>
      <c r="G61" s="1" t="s">
        <v>302</v>
      </c>
      <c r="H61" s="32">
        <v>675</v>
      </c>
      <c r="I61" s="38" t="s">
        <v>304</v>
      </c>
      <c r="J61" s="5"/>
    </row>
    <row r="62" spans="1:11" ht="17" x14ac:dyDescent="0.2">
      <c r="A62" s="5" t="s">
        <v>254</v>
      </c>
      <c r="B62" s="6" t="s">
        <v>255</v>
      </c>
      <c r="C62" s="5" t="s">
        <v>257</v>
      </c>
      <c r="D62" s="16" t="s">
        <v>256</v>
      </c>
      <c r="E62" s="6" t="s">
        <v>13</v>
      </c>
      <c r="F62" s="6">
        <v>92703</v>
      </c>
      <c r="G62" s="29" t="s">
        <v>140</v>
      </c>
      <c r="H62" s="34">
        <v>900</v>
      </c>
      <c r="I62" s="35" t="s">
        <v>303</v>
      </c>
      <c r="J62" s="5"/>
    </row>
    <row r="63" spans="1:11" ht="17" x14ac:dyDescent="0.2">
      <c r="A63" s="13" t="s">
        <v>305</v>
      </c>
      <c r="B63" s="4" t="s">
        <v>306</v>
      </c>
      <c r="C63" s="8" t="s">
        <v>307</v>
      </c>
      <c r="D63" s="17" t="s">
        <v>233</v>
      </c>
      <c r="E63" s="4" t="s">
        <v>13</v>
      </c>
      <c r="F63" s="4">
        <v>90221</v>
      </c>
      <c r="G63" s="1" t="s">
        <v>140</v>
      </c>
      <c r="H63" s="32">
        <v>500</v>
      </c>
      <c r="I63" s="35" t="s">
        <v>308</v>
      </c>
      <c r="J63" s="5"/>
    </row>
    <row r="64" spans="1:11" ht="17" x14ac:dyDescent="0.2">
      <c r="A64" s="13" t="s">
        <v>310</v>
      </c>
      <c r="B64" s="4" t="s">
        <v>311</v>
      </c>
      <c r="C64" s="8" t="s">
        <v>312</v>
      </c>
      <c r="D64" s="17" t="s">
        <v>313</v>
      </c>
      <c r="E64" s="4" t="s">
        <v>13</v>
      </c>
      <c r="F64" s="4">
        <v>90605</v>
      </c>
      <c r="G64" s="1" t="s">
        <v>314</v>
      </c>
      <c r="H64" s="34">
        <v>700</v>
      </c>
      <c r="I64" s="35" t="s">
        <v>315</v>
      </c>
      <c r="J64" s="5"/>
    </row>
    <row r="65" spans="1:8" x14ac:dyDescent="0.2">
      <c r="H65" s="41">
        <f>SUM(H2:H64)</f>
        <v>85304.75</v>
      </c>
    </row>
    <row r="68" spans="1:8" x14ac:dyDescent="0.2">
      <c r="A68" s="5" t="s">
        <v>133</v>
      </c>
      <c r="B68" s="5"/>
      <c r="C68" s="5"/>
      <c r="D68" s="5"/>
      <c r="E68" s="5"/>
      <c r="F68" s="5"/>
      <c r="G68" s="5"/>
      <c r="H68" s="32">
        <v>2600</v>
      </c>
    </row>
    <row r="69" spans="1:8" x14ac:dyDescent="0.2">
      <c r="A69" s="5" t="s">
        <v>92</v>
      </c>
      <c r="B69" s="5"/>
      <c r="C69" s="5"/>
      <c r="D69" s="5"/>
      <c r="E69" s="5"/>
      <c r="F69" s="5"/>
      <c r="G69" s="5"/>
      <c r="H69" s="32">
        <v>26000</v>
      </c>
    </row>
    <row r="70" spans="1:8" x14ac:dyDescent="0.2">
      <c r="A70" s="5" t="s">
        <v>264</v>
      </c>
      <c r="B70" s="5"/>
      <c r="C70" s="5"/>
      <c r="D70" s="5"/>
      <c r="E70" s="5"/>
      <c r="F70" s="5"/>
      <c r="G70" s="5"/>
      <c r="H70" s="32">
        <v>5000</v>
      </c>
    </row>
    <row r="71" spans="1:8" x14ac:dyDescent="0.2">
      <c r="H71" s="44">
        <f>SUM(H68:H70)</f>
        <v>33600</v>
      </c>
    </row>
    <row r="74" spans="1:8" x14ac:dyDescent="0.2">
      <c r="G74" s="5" t="s">
        <v>265</v>
      </c>
      <c r="H74" s="45">
        <f>SUM(H65:H71)</f>
        <v>152504.75</v>
      </c>
    </row>
  </sheetData>
  <autoFilter ref="A1:J74" xr:uid="{E5196133-AE57-9C49-B318-0B99904D41FB}">
    <sortState xmlns:xlrd2="http://schemas.microsoft.com/office/spreadsheetml/2017/richdata2" ref="A2:J74">
      <sortCondition sortBy="fontColor" ref="G1:G74" dxfId="1"/>
    </sortState>
  </autoFilter>
  <phoneticPr fontId="8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244B-26F9-0D40-BB0F-BE517C32D577}">
  <sheetPr codeName="Hoja5"/>
  <dimension ref="A1:J19"/>
  <sheetViews>
    <sheetView zoomScale="140" zoomScaleNormal="140" workbookViewId="0">
      <pane ySplit="1" topLeftCell="A2" activePane="bottomLeft" state="frozen"/>
      <selection pane="bottomLeft" activeCell="H16" sqref="H16"/>
    </sheetView>
  </sheetViews>
  <sheetFormatPr baseColWidth="10" defaultRowHeight="25" customHeight="1" x14ac:dyDescent="0.2"/>
  <cols>
    <col min="1" max="1" width="27" customWidth="1"/>
    <col min="2" max="2" width="13.1640625" style="7" customWidth="1"/>
    <col min="3" max="3" width="22.5" customWidth="1"/>
    <col min="4" max="4" width="20.5" style="18" customWidth="1"/>
    <col min="5" max="5" width="6.1640625" style="7" customWidth="1"/>
    <col min="6" max="6" width="7.83203125" style="7" customWidth="1"/>
    <col min="7" max="7" width="37.83203125" customWidth="1"/>
    <col min="8" max="8" width="13.6640625" customWidth="1"/>
    <col min="9" max="9" width="10.83203125" style="11"/>
  </cols>
  <sheetData>
    <row r="1" spans="1:10" ht="25" customHeight="1" thickBot="1" x14ac:dyDescent="0.25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6" t="s">
        <v>6</v>
      </c>
      <c r="H1" s="10" t="s">
        <v>27</v>
      </c>
    </row>
    <row r="2" spans="1:10" ht="25" customHeight="1" x14ac:dyDescent="0.2">
      <c r="A2" s="5" t="s">
        <v>28</v>
      </c>
      <c r="B2" s="6" t="s">
        <v>294</v>
      </c>
      <c r="C2" s="5" t="s">
        <v>29</v>
      </c>
      <c r="D2" s="16" t="s">
        <v>30</v>
      </c>
      <c r="E2" s="6" t="s">
        <v>13</v>
      </c>
      <c r="F2" s="6">
        <v>91303</v>
      </c>
      <c r="G2" s="1" t="s">
        <v>26</v>
      </c>
      <c r="H2" s="19">
        <v>12076</v>
      </c>
      <c r="I2" s="11" t="s">
        <v>39</v>
      </c>
      <c r="J2" t="s">
        <v>50</v>
      </c>
    </row>
    <row r="3" spans="1:10" ht="25" customHeight="1" x14ac:dyDescent="0.2">
      <c r="A3" s="5" t="s">
        <v>17</v>
      </c>
      <c r="B3" s="6" t="s">
        <v>18</v>
      </c>
      <c r="C3" s="5" t="s">
        <v>19</v>
      </c>
      <c r="D3" s="16" t="s">
        <v>20</v>
      </c>
      <c r="E3" s="6" t="s">
        <v>13</v>
      </c>
      <c r="F3" s="6">
        <v>90716</v>
      </c>
      <c r="G3" s="5" t="s">
        <v>31</v>
      </c>
      <c r="H3" s="20">
        <v>3517</v>
      </c>
      <c r="I3" s="11" t="s">
        <v>39</v>
      </c>
      <c r="J3" t="s">
        <v>49</v>
      </c>
    </row>
    <row r="4" spans="1:10" ht="25" customHeight="1" x14ac:dyDescent="0.2">
      <c r="A4" s="5" t="s">
        <v>21</v>
      </c>
      <c r="B4" s="6" t="s">
        <v>22</v>
      </c>
      <c r="C4" s="5" t="s">
        <v>23</v>
      </c>
      <c r="D4" s="16" t="s">
        <v>24</v>
      </c>
      <c r="E4" s="6" t="s">
        <v>13</v>
      </c>
      <c r="F4" s="6">
        <v>90805</v>
      </c>
      <c r="G4" s="5" t="s">
        <v>37</v>
      </c>
      <c r="H4" s="21">
        <v>1250</v>
      </c>
      <c r="I4" s="11" t="s">
        <v>39</v>
      </c>
      <c r="J4" t="s">
        <v>56</v>
      </c>
    </row>
    <row r="5" spans="1:10" ht="25" customHeight="1" x14ac:dyDescent="0.2">
      <c r="A5" s="14" t="s">
        <v>7</v>
      </c>
      <c r="B5" s="15" t="s">
        <v>8</v>
      </c>
      <c r="C5" s="8" t="s">
        <v>25</v>
      </c>
      <c r="D5" s="17" t="s">
        <v>9</v>
      </c>
      <c r="E5" s="4" t="s">
        <v>13</v>
      </c>
      <c r="F5" s="4">
        <v>93535</v>
      </c>
      <c r="G5" s="1" t="s">
        <v>42</v>
      </c>
      <c r="H5" s="27">
        <v>2646</v>
      </c>
      <c r="I5" s="11" t="s">
        <v>40</v>
      </c>
    </row>
    <row r="6" spans="1:10" ht="25" customHeight="1" x14ac:dyDescent="0.2">
      <c r="A6" s="5" t="s">
        <v>51</v>
      </c>
      <c r="B6" s="6" t="s">
        <v>52</v>
      </c>
      <c r="C6" s="5" t="s">
        <v>53</v>
      </c>
      <c r="D6" s="16" t="s">
        <v>54</v>
      </c>
      <c r="E6" s="6" t="s">
        <v>13</v>
      </c>
      <c r="F6" s="6">
        <v>91345</v>
      </c>
      <c r="G6" s="5" t="s">
        <v>26</v>
      </c>
      <c r="H6" s="28">
        <v>7192</v>
      </c>
      <c r="I6" s="11" t="s">
        <v>55</v>
      </c>
      <c r="J6" t="s">
        <v>58</v>
      </c>
    </row>
    <row r="7" spans="1:10" ht="25" customHeight="1" x14ac:dyDescent="0.2">
      <c r="A7" s="13" t="s">
        <v>10</v>
      </c>
      <c r="B7" s="4" t="s">
        <v>11</v>
      </c>
      <c r="C7" s="8" t="s">
        <v>12</v>
      </c>
      <c r="D7" s="17" t="s">
        <v>64</v>
      </c>
      <c r="E7" s="4" t="s">
        <v>13</v>
      </c>
      <c r="F7" s="4">
        <v>90043</v>
      </c>
      <c r="G7" s="1" t="s">
        <v>43</v>
      </c>
      <c r="H7" s="27">
        <v>4553</v>
      </c>
      <c r="I7" s="11" t="s">
        <v>40</v>
      </c>
      <c r="J7" t="s">
        <v>60</v>
      </c>
    </row>
    <row r="8" spans="1:10" ht="25" customHeight="1" x14ac:dyDescent="0.2">
      <c r="A8" s="5" t="s">
        <v>32</v>
      </c>
      <c r="B8" s="6" t="s">
        <v>33</v>
      </c>
      <c r="C8" s="5" t="s">
        <v>34</v>
      </c>
      <c r="D8" s="16" t="s">
        <v>35</v>
      </c>
      <c r="E8" s="6" t="s">
        <v>13</v>
      </c>
      <c r="F8" s="6">
        <v>90303</v>
      </c>
      <c r="G8" s="5" t="s">
        <v>36</v>
      </c>
      <c r="H8" s="27">
        <v>4186</v>
      </c>
      <c r="I8" s="11" t="s">
        <v>57</v>
      </c>
      <c r="J8" t="s">
        <v>65</v>
      </c>
    </row>
    <row r="9" spans="1:10" ht="25" customHeight="1" x14ac:dyDescent="0.2">
      <c r="A9" s="5" t="s">
        <v>66</v>
      </c>
      <c r="B9" s="6" t="s">
        <v>61</v>
      </c>
      <c r="C9" s="16" t="s">
        <v>62</v>
      </c>
      <c r="D9" s="16" t="s">
        <v>63</v>
      </c>
      <c r="E9" s="6" t="s">
        <v>13</v>
      </c>
      <c r="F9" s="6">
        <v>91402</v>
      </c>
      <c r="G9" s="29" t="s">
        <v>67</v>
      </c>
      <c r="H9" s="20">
        <v>500</v>
      </c>
      <c r="I9" s="11" t="s">
        <v>39</v>
      </c>
      <c r="J9" t="s">
        <v>68</v>
      </c>
    </row>
    <row r="10" spans="1:10" ht="25" customHeight="1" x14ac:dyDescent="0.2">
      <c r="A10" s="5" t="s">
        <v>75</v>
      </c>
      <c r="B10" s="6" t="s">
        <v>76</v>
      </c>
      <c r="C10" s="5" t="s">
        <v>77</v>
      </c>
      <c r="D10" s="16" t="s">
        <v>78</v>
      </c>
      <c r="E10" s="6" t="s">
        <v>13</v>
      </c>
      <c r="F10" s="6">
        <v>91335</v>
      </c>
      <c r="G10" s="29" t="s">
        <v>67</v>
      </c>
      <c r="H10" s="20">
        <v>400</v>
      </c>
      <c r="I10" s="11" t="s">
        <v>79</v>
      </c>
    </row>
    <row r="11" spans="1:10" ht="25" customHeight="1" x14ac:dyDescent="0.2">
      <c r="A11" s="5" t="s">
        <v>80</v>
      </c>
      <c r="B11" s="6" t="s">
        <v>81</v>
      </c>
      <c r="C11" s="5" t="s">
        <v>82</v>
      </c>
      <c r="D11" s="16" t="s">
        <v>83</v>
      </c>
      <c r="E11" s="6" t="s">
        <v>13</v>
      </c>
      <c r="F11" s="6">
        <v>91331</v>
      </c>
      <c r="G11" s="29" t="s">
        <v>67</v>
      </c>
      <c r="H11" s="20">
        <v>400</v>
      </c>
      <c r="I11" s="11" t="s">
        <v>74</v>
      </c>
      <c r="J11" s="18">
        <v>75</v>
      </c>
    </row>
    <row r="12" spans="1:10" ht="25" customHeight="1" x14ac:dyDescent="0.2">
      <c r="A12" s="5" t="s">
        <v>84</v>
      </c>
      <c r="B12" s="6" t="s">
        <v>85</v>
      </c>
      <c r="C12" s="5" t="s">
        <v>86</v>
      </c>
      <c r="D12" s="16" t="s">
        <v>87</v>
      </c>
      <c r="E12" s="6" t="s">
        <v>13</v>
      </c>
      <c r="F12" s="6">
        <v>91316</v>
      </c>
      <c r="G12" s="5" t="s">
        <v>88</v>
      </c>
      <c r="H12" s="20">
        <v>100</v>
      </c>
      <c r="I12" s="11" t="s">
        <v>55</v>
      </c>
      <c r="J12" s="18">
        <v>30</v>
      </c>
    </row>
    <row r="13" spans="1:10" ht="25" customHeight="1" thickBot="1" x14ac:dyDescent="0.25">
      <c r="A13" s="13" t="s">
        <v>10</v>
      </c>
      <c r="B13" s="4" t="s">
        <v>11</v>
      </c>
      <c r="C13" s="8" t="s">
        <v>12</v>
      </c>
      <c r="D13" s="17" t="s">
        <v>64</v>
      </c>
      <c r="E13" s="4" t="s">
        <v>13</v>
      </c>
      <c r="F13" s="4">
        <v>90043</v>
      </c>
      <c r="G13" s="1" t="s">
        <v>69</v>
      </c>
      <c r="H13" s="20">
        <v>1660</v>
      </c>
      <c r="I13" s="11" t="s">
        <v>40</v>
      </c>
    </row>
    <row r="14" spans="1:10" ht="25" customHeight="1" thickBot="1" x14ac:dyDescent="0.25">
      <c r="H14" s="9">
        <f>SUM(H2:H13)</f>
        <v>38480</v>
      </c>
    </row>
    <row r="16" spans="1:10" ht="25" customHeight="1" x14ac:dyDescent="0.2">
      <c r="A16" s="5" t="s">
        <v>38</v>
      </c>
      <c r="B16" s="6"/>
      <c r="C16" s="5"/>
      <c r="D16" s="16"/>
      <c r="E16" s="6"/>
      <c r="F16" s="6"/>
      <c r="G16" s="5" t="s">
        <v>48</v>
      </c>
      <c r="H16" s="20">
        <v>30900</v>
      </c>
    </row>
    <row r="17" spans="1:8" ht="25" customHeight="1" x14ac:dyDescent="0.2">
      <c r="A17" s="1" t="s">
        <v>44</v>
      </c>
      <c r="B17" s="3"/>
      <c r="C17" s="1"/>
      <c r="D17" s="1"/>
      <c r="E17" s="2"/>
      <c r="F17" s="2"/>
      <c r="G17" s="12" t="s">
        <v>47</v>
      </c>
      <c r="H17" s="20">
        <v>14500</v>
      </c>
    </row>
    <row r="18" spans="1:8" ht="25" customHeight="1" x14ac:dyDescent="0.2">
      <c r="A18" s="5" t="s">
        <v>44</v>
      </c>
      <c r="B18" s="6"/>
      <c r="C18" s="5"/>
      <c r="D18" s="16"/>
      <c r="E18" s="6"/>
      <c r="F18" s="6"/>
      <c r="G18" s="5" t="s">
        <v>46</v>
      </c>
      <c r="H18" s="20">
        <v>5000</v>
      </c>
    </row>
    <row r="19" spans="1:8" ht="25" customHeight="1" x14ac:dyDescent="0.2">
      <c r="H19" s="36">
        <f>SUM(H16:H18)</f>
        <v>50400</v>
      </c>
    </row>
  </sheetData>
  <conditionalFormatting sqref="B9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Grafica</vt:lpstr>
      <vt:lpstr>2024</vt:lpstr>
      <vt:lpstr>2023</vt:lpstr>
      <vt:lpstr>2022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 o</cp:lastModifiedBy>
  <cp:lastPrinted>2024-03-28T16:17:15Z</cp:lastPrinted>
  <dcterms:created xsi:type="dcterms:W3CDTF">2020-05-23T16:26:40Z</dcterms:created>
  <dcterms:modified xsi:type="dcterms:W3CDTF">2024-05-11T20:10:53Z</dcterms:modified>
</cp:coreProperties>
</file>