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kad\Documents\MATLAB\HexaMotor\ScriptsAndPlots\"/>
    </mc:Choice>
  </mc:AlternateContent>
  <bookViews>
    <workbookView xWindow="0" yWindow="0" windowWidth="19180" windowHeight="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9" i="1"/>
  <c r="D8" i="1"/>
  <c r="G8" i="1" s="1"/>
  <c r="D7" i="1"/>
  <c r="G7" i="1" s="1"/>
  <c r="E7" i="1"/>
  <c r="F7" i="1" s="1"/>
  <c r="H7" i="1"/>
  <c r="D6" i="1"/>
  <c r="G6" i="1" s="1"/>
  <c r="D5" i="1"/>
  <c r="H2" i="1"/>
  <c r="E2" i="1"/>
  <c r="F2" i="1" s="1"/>
  <c r="D3" i="1"/>
  <c r="G4" i="1"/>
  <c r="G5" i="1"/>
  <c r="F3" i="1"/>
  <c r="E4" i="1"/>
  <c r="F4" i="1" s="1"/>
  <c r="E5" i="1"/>
  <c r="F5" i="1" s="1"/>
  <c r="E6" i="1"/>
  <c r="F6" i="1" s="1"/>
  <c r="E8" i="1"/>
  <c r="F8" i="1" s="1"/>
  <c r="E9" i="1"/>
  <c r="F9" i="1" s="1"/>
  <c r="D4" i="1"/>
  <c r="H4" i="1"/>
  <c r="H5" i="1"/>
  <c r="H6" i="1"/>
  <c r="H8" i="1"/>
  <c r="H9" i="1"/>
  <c r="G9" i="1" s="1"/>
  <c r="H3" i="1"/>
  <c r="G3" i="1" s="1"/>
  <c r="E3" i="1"/>
</calcChain>
</file>

<file path=xl/sharedStrings.xml><?xml version="1.0" encoding="utf-8"?>
<sst xmlns="http://schemas.openxmlformats.org/spreadsheetml/2006/main" count="10" uniqueCount="10">
  <si>
    <t>Frequency (Rad/sec)</t>
  </si>
  <si>
    <t>Input Amplitude (V)</t>
  </si>
  <si>
    <t>Max velocity (rad/s)</t>
  </si>
  <si>
    <t>Time Delay (s)</t>
  </si>
  <si>
    <t>Gain (rad/s/v)</t>
  </si>
  <si>
    <t>Gain(dB).</t>
  </si>
  <si>
    <t>Phase (degree)</t>
  </si>
  <si>
    <t>Frequency (Hz)</t>
  </si>
  <si>
    <t>wc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</si>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</sst>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11" sqref="C11"/>
    </sheetView>
  </sheetViews>
  <sheetFormatPr defaultRowHeight="14.5" x14ac:dyDescent="0.35"/>
  <cols>
    <col min="5" max="6" width="11.36328125" bestFit="1" customWidth="1"/>
    <col min="7" max="7" width="12" bestFit="1" customWidth="1"/>
  </cols>
  <sheetData>
    <row r="1" spans="1:8" ht="42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ht="15" thickBot="1" x14ac:dyDescent="0.4">
      <c r="A2" s="3">
        <v>0</v>
      </c>
      <c r="B2" s="4">
        <v>7</v>
      </c>
      <c r="C2" s="4">
        <v>17.7</v>
      </c>
      <c r="D2" s="5">
        <v>0</v>
      </c>
      <c r="E2" s="4">
        <f>C2/B2</f>
        <v>2.5285714285714285</v>
      </c>
      <c r="F2" s="4">
        <f>20*LOG(E2,10)</f>
        <v>8.0575045269509946</v>
      </c>
      <c r="G2" s="4">
        <v>0</v>
      </c>
      <c r="H2">
        <f>A2/2/PI()</f>
        <v>0</v>
      </c>
    </row>
    <row r="3" spans="1:8" ht="15" thickBot="1" x14ac:dyDescent="0.4">
      <c r="A3" s="3">
        <v>1</v>
      </c>
      <c r="B3" s="4">
        <v>7</v>
      </c>
      <c r="C3" s="4">
        <v>17.7</v>
      </c>
      <c r="D3" s="4">
        <f>2.64-2.835</f>
        <v>-0.19499999999999984</v>
      </c>
      <c r="E3" s="4">
        <f>C3/B3</f>
        <v>2.5285714285714285</v>
      </c>
      <c r="F3" s="4">
        <f>20*LOG(E3,10)</f>
        <v>8.0575045269509946</v>
      </c>
      <c r="G3" s="4">
        <f>D3*H3*360</f>
        <v>-11.172677005051044</v>
      </c>
      <c r="H3">
        <f>A3/2/PI()</f>
        <v>0.15915494309189535</v>
      </c>
    </row>
    <row r="4" spans="1:8" ht="15" thickBot="1" x14ac:dyDescent="0.4">
      <c r="A4" s="3">
        <v>5</v>
      </c>
      <c r="B4" s="4">
        <v>7</v>
      </c>
      <c r="C4" s="4">
        <v>16.399999999999999</v>
      </c>
      <c r="D4" s="4">
        <f>1.545-1.68</f>
        <v>-0.13500000000000001</v>
      </c>
      <c r="E4" s="4">
        <f t="shared" ref="E4:E7" si="0">C4/B4</f>
        <v>2.3428571428571425</v>
      </c>
      <c r="F4" s="4">
        <f t="shared" ref="F4:F7" si="1">20*LOG(E4,10)</f>
        <v>7.394916160668819</v>
      </c>
      <c r="G4" s="4">
        <f t="shared" ref="G4:G7" si="2">D4*H4*360</f>
        <v>-38.674651171330574</v>
      </c>
      <c r="H4">
        <f t="shared" ref="H4:H7" si="3">A4/2/PI()</f>
        <v>0.79577471545947676</v>
      </c>
    </row>
    <row r="5" spans="1:8" ht="15" thickBot="1" x14ac:dyDescent="0.4">
      <c r="A5" s="3">
        <v>10</v>
      </c>
      <c r="B5" s="4">
        <v>7</v>
      </c>
      <c r="C5" s="4">
        <v>13.4</v>
      </c>
      <c r="D5" s="4">
        <f>3.51-3.63</f>
        <v>-0.12000000000000011</v>
      </c>
      <c r="E5" s="4">
        <f t="shared" si="0"/>
        <v>1.9142857142857144</v>
      </c>
      <c r="F5" s="4">
        <f t="shared" si="1"/>
        <v>5.6401351670110156</v>
      </c>
      <c r="G5" s="4">
        <f t="shared" si="2"/>
        <v>-68.754935415698853</v>
      </c>
      <c r="H5">
        <f t="shared" si="3"/>
        <v>1.5915494309189535</v>
      </c>
    </row>
    <row r="6" spans="1:8" ht="15" thickBot="1" x14ac:dyDescent="0.4">
      <c r="A6" s="3">
        <v>11</v>
      </c>
      <c r="B6" s="4">
        <v>7</v>
      </c>
      <c r="C6" s="4">
        <v>12.6</v>
      </c>
      <c r="D6" s="4">
        <f>1.365-1.485</f>
        <v>-0.12000000000000011</v>
      </c>
      <c r="E6" s="4">
        <f t="shared" si="0"/>
        <v>1.8</v>
      </c>
      <c r="F6" s="4">
        <f t="shared" si="1"/>
        <v>5.1054501020661212</v>
      </c>
      <c r="G6" s="4">
        <f t="shared" si="2"/>
        <v>-75.630428957268734</v>
      </c>
      <c r="H6">
        <f t="shared" si="3"/>
        <v>1.7507043740108488</v>
      </c>
    </row>
    <row r="7" spans="1:8" ht="15" thickBot="1" x14ac:dyDescent="0.4">
      <c r="A7" s="3">
        <v>12</v>
      </c>
      <c r="B7" s="4">
        <v>7</v>
      </c>
      <c r="C7" s="4">
        <v>12.2</v>
      </c>
      <c r="D7" s="4">
        <f>3.185-3.3</f>
        <v>-0.11499999999999977</v>
      </c>
      <c r="E7" s="4">
        <f t="shared" si="0"/>
        <v>1.7428571428571427</v>
      </c>
      <c r="F7" s="4">
        <f t="shared" si="1"/>
        <v>4.8252358132098276</v>
      </c>
      <c r="G7" s="4">
        <f t="shared" si="2"/>
        <v>-79.068175728053447</v>
      </c>
      <c r="H7">
        <f t="shared" si="3"/>
        <v>1.909859317102744</v>
      </c>
    </row>
    <row r="8" spans="1:8" ht="15" thickBot="1" x14ac:dyDescent="0.4">
      <c r="A8" s="3">
        <v>20</v>
      </c>
      <c r="B8" s="4">
        <v>7</v>
      </c>
      <c r="C8" s="4">
        <v>7.98</v>
      </c>
      <c r="D8" s="4">
        <f>2.29-2.38</f>
        <v>-8.9999999999999858E-2</v>
      </c>
      <c r="E8" s="4">
        <f>C8/B8</f>
        <v>1.1400000000000001</v>
      </c>
      <c r="F8" s="4">
        <f>20*LOG(E8,10)</f>
        <v>1.1380970267294526</v>
      </c>
      <c r="G8" s="4">
        <f>D8*H8*360</f>
        <v>-103.13240312354802</v>
      </c>
      <c r="H8">
        <f>A8/2/PI()</f>
        <v>3.183098861837907</v>
      </c>
    </row>
    <row r="9" spans="1:8" ht="15" thickBot="1" x14ac:dyDescent="0.4">
      <c r="A9" s="3">
        <v>30</v>
      </c>
      <c r="B9" s="4">
        <v>7</v>
      </c>
      <c r="C9" s="4">
        <v>4.51</v>
      </c>
      <c r="D9" s="4">
        <f>513.715-513.79</f>
        <v>-7.4999999999931788E-2</v>
      </c>
      <c r="E9" s="4">
        <f>C9/B9</f>
        <v>0.64428571428571424</v>
      </c>
      <c r="F9" s="4">
        <f>20*LOG(E9,10)</f>
        <v>-3.8184299627259262</v>
      </c>
      <c r="G9" s="4">
        <f>D9*H9*360</f>
        <v>-128.915503904318</v>
      </c>
      <c r="H9">
        <f>A9/2/PI()</f>
        <v>4.7746482927568605</v>
      </c>
    </row>
    <row r="11" spans="1:8" x14ac:dyDescent="0.35">
      <c r="A11" t="s">
        <v>8</v>
      </c>
      <c r="B11" s="6">
        <v>11</v>
      </c>
    </row>
    <row r="12" spans="1:8" x14ac:dyDescent="0.35">
      <c r="A12" t="s">
        <v>9</v>
      </c>
      <c r="B12">
        <f>1/B11</f>
        <v>9.0909090909090912E-2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 raf</dc:creator>
  <cp:lastModifiedBy>arkadi raf</cp:lastModifiedBy>
  <dcterms:created xsi:type="dcterms:W3CDTF">2023-09-07T12:21:45Z</dcterms:created>
  <dcterms:modified xsi:type="dcterms:W3CDTF">2023-09-07T12:51:57Z</dcterms:modified>
</cp:coreProperties>
</file>