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1\conference\"/>
    </mc:Choice>
  </mc:AlternateContent>
  <xr:revisionPtr revIDLastSave="0" documentId="13_ncr:1_{599AD582-F8D9-45BD-8B4C-F9B1BB997C0D}" xr6:coauthVersionLast="40" xr6:coauthVersionMax="40" xr10:uidLastSave="{00000000-0000-0000-0000-000000000000}"/>
  <bookViews>
    <workbookView xWindow="-110" yWindow="-110" windowWidth="21820" windowHeight="14020" xr2:uid="{00000000-000D-0000-FFFF-FFFF00000000}"/>
  </bookViews>
  <sheets>
    <sheet name="Sheet3" sheetId="3" r:id="rId1"/>
    <sheet name="Sheet4" sheetId="4" r:id="rId2"/>
    <sheet name="Sheet1" sheetId="1" r:id="rId3"/>
    <sheet name="Sheet2" sheetId="2" r:id="rId4"/>
  </sheets>
  <calcPr calcId="181029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I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K5" i="4"/>
  <c r="K4" i="4"/>
  <c r="K3" i="4"/>
  <c r="K2" i="4"/>
  <c r="K1" i="4"/>
</calcChain>
</file>

<file path=xl/sharedStrings.xml><?xml version="1.0" encoding="utf-8"?>
<sst xmlns="http://schemas.openxmlformats.org/spreadsheetml/2006/main" count="146" uniqueCount="43">
  <si>
    <t>YEAR</t>
    <phoneticPr fontId="1" type="noConversion"/>
  </si>
  <si>
    <t>ENG</t>
    <phoneticPr fontId="1" type="noConversion"/>
  </si>
  <si>
    <t>ESP</t>
    <phoneticPr fontId="1" type="noConversion"/>
  </si>
  <si>
    <t>ITA</t>
    <phoneticPr fontId="1" type="noConversion"/>
  </si>
  <si>
    <t>GRE</t>
    <phoneticPr fontId="1" type="noConversion"/>
  </si>
  <si>
    <t>FRA</t>
    <phoneticPr fontId="1" type="noConversion"/>
  </si>
  <si>
    <t>transfer_fee</t>
    <phoneticPr fontId="1" type="noConversion"/>
  </si>
  <si>
    <t>Average</t>
    <phoneticPr fontId="1" type="noConversion"/>
  </si>
  <si>
    <t>Country</t>
    <phoneticPr fontId="1" type="noConversion"/>
  </si>
  <si>
    <t>Manchester City</t>
    <phoneticPr fontId="1" type="noConversion"/>
  </si>
  <si>
    <t>Club</t>
    <phoneticPr fontId="1" type="noConversion"/>
  </si>
  <si>
    <t>Country</t>
    <phoneticPr fontId="1" type="noConversion"/>
  </si>
  <si>
    <t>transfer_fee</t>
    <phoneticPr fontId="1" type="noConversion"/>
  </si>
  <si>
    <t>ENG</t>
    <phoneticPr fontId="1" type="noConversion"/>
  </si>
  <si>
    <t>Chelsea</t>
    <phoneticPr fontId="1" type="noConversion"/>
  </si>
  <si>
    <t>FC Barcelona</t>
    <phoneticPr fontId="1" type="noConversion"/>
  </si>
  <si>
    <t>PSG</t>
    <phoneticPr fontId="1" type="noConversion"/>
  </si>
  <si>
    <t>Manchester Utd</t>
    <phoneticPr fontId="1" type="noConversion"/>
  </si>
  <si>
    <t>Juventus</t>
    <phoneticPr fontId="1" type="noConversion"/>
  </si>
  <si>
    <t>Liverpool</t>
    <phoneticPr fontId="1" type="noConversion"/>
  </si>
  <si>
    <t>Real Madrid</t>
    <phoneticPr fontId="1" type="noConversion"/>
  </si>
  <si>
    <t>Roma</t>
    <phoneticPr fontId="1" type="noConversion"/>
  </si>
  <si>
    <t>Atletico Madrid</t>
    <phoneticPr fontId="1" type="noConversion"/>
  </si>
  <si>
    <t>Internazionale</t>
    <phoneticPr fontId="1" type="noConversion"/>
  </si>
  <si>
    <t>Monaco</t>
    <phoneticPr fontId="1" type="noConversion"/>
  </si>
  <si>
    <t>Milan</t>
    <phoneticPr fontId="1" type="noConversion"/>
  </si>
  <si>
    <t>Arsenal</t>
    <phoneticPr fontId="1" type="noConversion"/>
  </si>
  <si>
    <t>Everton</t>
    <phoneticPr fontId="1" type="noConversion"/>
  </si>
  <si>
    <t>Tottenham</t>
    <phoneticPr fontId="1" type="noConversion"/>
  </si>
  <si>
    <t>Napoli</t>
    <phoneticPr fontId="1" type="noConversion"/>
  </si>
  <si>
    <t>Valencia</t>
    <phoneticPr fontId="1" type="noConversion"/>
  </si>
  <si>
    <t>Bayern Munchen</t>
    <phoneticPr fontId="1" type="noConversion"/>
  </si>
  <si>
    <t>Dortmund</t>
    <phoneticPr fontId="1" type="noConversion"/>
  </si>
  <si>
    <t>ESP</t>
    <phoneticPr fontId="1" type="noConversion"/>
  </si>
  <si>
    <t>FRA</t>
    <phoneticPr fontId="1" type="noConversion"/>
  </si>
  <si>
    <t>ITA</t>
    <phoneticPr fontId="1" type="noConversion"/>
  </si>
  <si>
    <t>GER</t>
    <phoneticPr fontId="1" type="noConversion"/>
  </si>
  <si>
    <t>Total_of_league</t>
    <phoneticPr fontId="1" type="noConversion"/>
  </si>
  <si>
    <t>Total_TOP20</t>
    <phoneticPr fontId="1" type="noConversion"/>
  </si>
  <si>
    <t>count</t>
    <phoneticPr fontId="1" type="noConversion"/>
  </si>
  <si>
    <t>average_rest</t>
    <phoneticPr fontId="1" type="noConversion"/>
  </si>
  <si>
    <t>pop</t>
    <phoneticPr fontId="1" type="noConversion"/>
  </si>
  <si>
    <t>pop_rest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</si>
</sst>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tabSelected="1" workbookViewId="0">
      <selection activeCell="I2" sqref="I2:I21"/>
    </sheetView>
  </sheetViews>
  <sheetFormatPr defaultRowHeight="14" x14ac:dyDescent="0.25"/>
  <cols>
    <col min="3" max="3" width="15.453125" customWidth="1"/>
    <col min="4" max="4" width="18.6328125" customWidth="1"/>
  </cols>
  <sheetData>
    <row r="1" spans="1:9" x14ac:dyDescent="0.25">
      <c r="A1" s="1" t="s">
        <v>10</v>
      </c>
      <c r="B1" s="1" t="s">
        <v>8</v>
      </c>
      <c r="C1" s="1" t="s">
        <v>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</row>
    <row r="2" spans="1:9" x14ac:dyDescent="0.25">
      <c r="A2" s="1" t="s">
        <v>9</v>
      </c>
      <c r="B2" s="1" t="s">
        <v>1</v>
      </c>
      <c r="C2" s="1">
        <v>1470</v>
      </c>
      <c r="D2" s="1">
        <f>INDEX(Sheet4!K$1:K$5,MATCH(B2,Sheet4!A$1:A$5,0))</f>
        <v>11696</v>
      </c>
      <c r="E2">
        <f>SUMIF(B$2:B$21,B2,C$2:C$21)</f>
        <v>6810</v>
      </c>
      <c r="F2">
        <f>COUNTIF(B$2:B$21,B2)</f>
        <v>7</v>
      </c>
      <c r="G2">
        <f>(D2-E2)/(20-F2)</f>
        <v>375.84615384615387</v>
      </c>
      <c r="H2">
        <f>C2/D2</f>
        <v>0.12568399452804377</v>
      </c>
      <c r="I2">
        <f>G2/D2</f>
        <v>3.2134589077133541E-2</v>
      </c>
    </row>
    <row r="3" spans="1:9" x14ac:dyDescent="0.25">
      <c r="A3" s="1" t="s">
        <v>14</v>
      </c>
      <c r="B3" s="1" t="s">
        <v>1</v>
      </c>
      <c r="C3" s="1">
        <v>1310</v>
      </c>
      <c r="D3" s="1">
        <f>INDEX(Sheet4!K$1:K$5,MATCH(B3,Sheet4!A$1:A$5,0))</f>
        <v>11696</v>
      </c>
      <c r="E3">
        <f t="shared" ref="E3:E21" si="0">SUMIF(B$2:B$21,B3,C$2:C$21)</f>
        <v>6810</v>
      </c>
      <c r="F3">
        <f t="shared" ref="F3:F21" si="1">COUNTIF(B$2:B$21,B3)</f>
        <v>7</v>
      </c>
      <c r="G3">
        <f t="shared" ref="G3:G21" si="2">(D3-E3)/(20-F3)</f>
        <v>375.84615384615387</v>
      </c>
      <c r="H3">
        <f t="shared" ref="H3:H21" si="3">C3/D3</f>
        <v>0.11200410396716826</v>
      </c>
      <c r="I3">
        <f t="shared" ref="I3:I21" si="4">G3/D3</f>
        <v>3.2134589077133541E-2</v>
      </c>
    </row>
    <row r="4" spans="1:9" x14ac:dyDescent="0.25">
      <c r="A4" s="1" t="s">
        <v>15</v>
      </c>
      <c r="B4" s="1" t="s">
        <v>2</v>
      </c>
      <c r="C4" s="1">
        <v>1258</v>
      </c>
      <c r="D4" s="1">
        <f>INDEX(Sheet4!K$1:K$5,MATCH(B4,Sheet4!A$1:A$5,0))</f>
        <v>5236</v>
      </c>
      <c r="E4">
        <f t="shared" si="0"/>
        <v>3489</v>
      </c>
      <c r="F4">
        <f t="shared" si="1"/>
        <v>4</v>
      </c>
      <c r="G4">
        <f t="shared" si="2"/>
        <v>109.1875</v>
      </c>
      <c r="H4">
        <f t="shared" si="3"/>
        <v>0.24025974025974026</v>
      </c>
      <c r="I4">
        <f t="shared" si="4"/>
        <v>2.0853227654698242E-2</v>
      </c>
    </row>
    <row r="5" spans="1:9" x14ac:dyDescent="0.25">
      <c r="A5" s="1" t="s">
        <v>16</v>
      </c>
      <c r="B5" s="1" t="s">
        <v>5</v>
      </c>
      <c r="C5" s="1">
        <v>1242</v>
      </c>
      <c r="D5" s="1">
        <f>INDEX(Sheet4!K$1:K$5,MATCH(B5,Sheet4!A$1:A$5,0))</f>
        <v>3682</v>
      </c>
      <c r="E5">
        <f t="shared" si="0"/>
        <v>1948</v>
      </c>
      <c r="F5">
        <f t="shared" si="1"/>
        <v>2</v>
      </c>
      <c r="G5">
        <f t="shared" si="2"/>
        <v>96.333333333333329</v>
      </c>
      <c r="H5">
        <f t="shared" si="3"/>
        <v>0.33731667571971752</v>
      </c>
      <c r="I5">
        <f t="shared" si="4"/>
        <v>2.6163317037841752E-2</v>
      </c>
    </row>
    <row r="6" spans="1:9" x14ac:dyDescent="0.25">
      <c r="A6" s="1" t="s">
        <v>17</v>
      </c>
      <c r="B6" s="1" t="s">
        <v>1</v>
      </c>
      <c r="C6" s="1">
        <v>1102</v>
      </c>
      <c r="D6" s="1">
        <f>INDEX(Sheet4!K$1:K$5,MATCH(B6,Sheet4!A$1:A$5,0))</f>
        <v>11696</v>
      </c>
      <c r="E6">
        <f t="shared" si="0"/>
        <v>6810</v>
      </c>
      <c r="F6">
        <f t="shared" si="1"/>
        <v>7</v>
      </c>
      <c r="G6">
        <f t="shared" si="2"/>
        <v>375.84615384615387</v>
      </c>
      <c r="H6">
        <f t="shared" si="3"/>
        <v>9.4220246238030089E-2</v>
      </c>
      <c r="I6">
        <f t="shared" si="4"/>
        <v>3.2134589077133541E-2</v>
      </c>
    </row>
    <row r="7" spans="1:9" x14ac:dyDescent="0.25">
      <c r="A7" s="1" t="s">
        <v>18</v>
      </c>
      <c r="B7" s="1" t="s">
        <v>3</v>
      </c>
      <c r="C7" s="1">
        <v>1085</v>
      </c>
      <c r="D7" s="1">
        <f>INDEX(Sheet4!K$1:K$5,MATCH(B7,Sheet4!A$1:A$5,0))</f>
        <v>6723</v>
      </c>
      <c r="E7">
        <f t="shared" si="0"/>
        <v>3899</v>
      </c>
      <c r="F7">
        <f t="shared" si="1"/>
        <v>5</v>
      </c>
      <c r="G7">
        <f t="shared" si="2"/>
        <v>188.26666666666668</v>
      </c>
      <c r="H7">
        <f t="shared" si="3"/>
        <v>0.16138628588427786</v>
      </c>
      <c r="I7">
        <f t="shared" si="4"/>
        <v>2.8003371510734298E-2</v>
      </c>
    </row>
    <row r="8" spans="1:9" x14ac:dyDescent="0.25">
      <c r="A8" s="1" t="s">
        <v>19</v>
      </c>
      <c r="B8" s="1" t="s">
        <v>1</v>
      </c>
      <c r="C8" s="1">
        <v>1071</v>
      </c>
      <c r="D8" s="1">
        <f>INDEX(Sheet4!K$1:K$5,MATCH(B8,Sheet4!A$1:A$5,0))</f>
        <v>11696</v>
      </c>
      <c r="E8">
        <f t="shared" si="0"/>
        <v>6810</v>
      </c>
      <c r="F8">
        <f t="shared" si="1"/>
        <v>7</v>
      </c>
      <c r="G8">
        <f t="shared" si="2"/>
        <v>375.84615384615387</v>
      </c>
      <c r="H8">
        <f t="shared" si="3"/>
        <v>9.1569767441860461E-2</v>
      </c>
      <c r="I8">
        <f t="shared" si="4"/>
        <v>3.2134589077133541E-2</v>
      </c>
    </row>
    <row r="9" spans="1:9" x14ac:dyDescent="0.25">
      <c r="A9" s="1" t="s">
        <v>20</v>
      </c>
      <c r="B9" s="1" t="s">
        <v>2</v>
      </c>
      <c r="C9" s="1">
        <v>912</v>
      </c>
      <c r="D9" s="1">
        <f>INDEX(Sheet4!K$1:K$5,MATCH(B9,Sheet4!A$1:A$5,0))</f>
        <v>5236</v>
      </c>
      <c r="E9">
        <f t="shared" si="0"/>
        <v>3489</v>
      </c>
      <c r="F9">
        <f t="shared" si="1"/>
        <v>4</v>
      </c>
      <c r="G9">
        <f t="shared" si="2"/>
        <v>109.1875</v>
      </c>
      <c r="H9">
        <f t="shared" si="3"/>
        <v>0.17417876241405653</v>
      </c>
      <c r="I9">
        <f t="shared" si="4"/>
        <v>2.0853227654698242E-2</v>
      </c>
    </row>
    <row r="10" spans="1:9" x14ac:dyDescent="0.25">
      <c r="A10" s="1" t="s">
        <v>21</v>
      </c>
      <c r="B10" s="1" t="s">
        <v>3</v>
      </c>
      <c r="C10" s="1">
        <v>809</v>
      </c>
      <c r="D10" s="1">
        <f>INDEX(Sheet4!K$1:K$5,MATCH(B10,Sheet4!A$1:A$5,0))</f>
        <v>6723</v>
      </c>
      <c r="E10">
        <f t="shared" si="0"/>
        <v>3899</v>
      </c>
      <c r="F10">
        <f t="shared" si="1"/>
        <v>5</v>
      </c>
      <c r="G10">
        <f t="shared" si="2"/>
        <v>188.26666666666668</v>
      </c>
      <c r="H10">
        <f t="shared" si="3"/>
        <v>0.12033318459021271</v>
      </c>
      <c r="I10">
        <f t="shared" si="4"/>
        <v>2.8003371510734298E-2</v>
      </c>
    </row>
    <row r="11" spans="1:9" x14ac:dyDescent="0.25">
      <c r="A11" s="1" t="s">
        <v>22</v>
      </c>
      <c r="B11" s="1" t="s">
        <v>2</v>
      </c>
      <c r="C11" s="1">
        <v>764</v>
      </c>
      <c r="D11" s="1">
        <f>INDEX(Sheet4!K$1:K$5,MATCH(B11,Sheet4!A$1:A$5,0))</f>
        <v>5236</v>
      </c>
      <c r="E11">
        <f t="shared" si="0"/>
        <v>3489</v>
      </c>
      <c r="F11">
        <f t="shared" si="1"/>
        <v>4</v>
      </c>
      <c r="G11">
        <f t="shared" si="2"/>
        <v>109.1875</v>
      </c>
      <c r="H11">
        <f t="shared" si="3"/>
        <v>0.14591291061879297</v>
      </c>
      <c r="I11">
        <f t="shared" si="4"/>
        <v>2.0853227654698242E-2</v>
      </c>
    </row>
    <row r="12" spans="1:9" x14ac:dyDescent="0.25">
      <c r="A12" s="1" t="s">
        <v>23</v>
      </c>
      <c r="B12" s="1" t="s">
        <v>3</v>
      </c>
      <c r="C12" s="1">
        <v>748</v>
      </c>
      <c r="D12" s="1">
        <f>INDEX(Sheet4!K$1:K$5,MATCH(B12,Sheet4!A$1:A$5,0))</f>
        <v>6723</v>
      </c>
      <c r="E12">
        <f t="shared" si="0"/>
        <v>3899</v>
      </c>
      <c r="F12">
        <f t="shared" si="1"/>
        <v>5</v>
      </c>
      <c r="G12">
        <f t="shared" si="2"/>
        <v>188.26666666666668</v>
      </c>
      <c r="H12">
        <f t="shared" si="3"/>
        <v>0.11125985423174178</v>
      </c>
      <c r="I12">
        <f t="shared" si="4"/>
        <v>2.8003371510734298E-2</v>
      </c>
    </row>
    <row r="13" spans="1:9" x14ac:dyDescent="0.25">
      <c r="A13" s="1" t="s">
        <v>24</v>
      </c>
      <c r="B13" s="1" t="s">
        <v>5</v>
      </c>
      <c r="C13" s="1">
        <v>706</v>
      </c>
      <c r="D13" s="1">
        <f>INDEX(Sheet4!K$1:K$5,MATCH(B13,Sheet4!A$1:A$5,0))</f>
        <v>3682</v>
      </c>
      <c r="E13">
        <f t="shared" si="0"/>
        <v>1948</v>
      </c>
      <c r="F13">
        <f t="shared" si="1"/>
        <v>2</v>
      </c>
      <c r="G13">
        <f t="shared" si="2"/>
        <v>96.333333333333329</v>
      </c>
      <c r="H13">
        <f t="shared" si="3"/>
        <v>0.19174361759913092</v>
      </c>
      <c r="I13">
        <f t="shared" si="4"/>
        <v>2.6163317037841752E-2</v>
      </c>
    </row>
    <row r="14" spans="1:9" x14ac:dyDescent="0.25">
      <c r="A14" s="1" t="s">
        <v>25</v>
      </c>
      <c r="B14" s="1" t="s">
        <v>3</v>
      </c>
      <c r="C14" s="1">
        <v>678</v>
      </c>
      <c r="D14" s="1">
        <f>INDEX(Sheet4!K$1:K$5,MATCH(B14,Sheet4!A$1:A$5,0))</f>
        <v>6723</v>
      </c>
      <c r="E14">
        <f t="shared" si="0"/>
        <v>3899</v>
      </c>
      <c r="F14">
        <f t="shared" si="1"/>
        <v>5</v>
      </c>
      <c r="G14">
        <f t="shared" si="2"/>
        <v>188.26666666666668</v>
      </c>
      <c r="H14">
        <f t="shared" si="3"/>
        <v>0.10084783578759482</v>
      </c>
      <c r="I14">
        <f t="shared" si="4"/>
        <v>2.8003371510734298E-2</v>
      </c>
    </row>
    <row r="15" spans="1:9" x14ac:dyDescent="0.25">
      <c r="A15" s="1" t="s">
        <v>26</v>
      </c>
      <c r="B15" s="1" t="s">
        <v>1</v>
      </c>
      <c r="C15" s="1">
        <v>671</v>
      </c>
      <c r="D15" s="1">
        <f>INDEX(Sheet4!K$1:K$5,MATCH(B15,Sheet4!A$1:A$5,0))</f>
        <v>11696</v>
      </c>
      <c r="E15">
        <f t="shared" si="0"/>
        <v>6810</v>
      </c>
      <c r="F15">
        <f t="shared" si="1"/>
        <v>7</v>
      </c>
      <c r="G15">
        <f t="shared" si="2"/>
        <v>375.84615384615387</v>
      </c>
      <c r="H15">
        <f t="shared" si="3"/>
        <v>5.7370041039671679E-2</v>
      </c>
      <c r="I15">
        <f t="shared" si="4"/>
        <v>3.2134589077133541E-2</v>
      </c>
    </row>
    <row r="16" spans="1:9" x14ac:dyDescent="0.25">
      <c r="A16" s="1" t="s">
        <v>27</v>
      </c>
      <c r="B16" s="1" t="s">
        <v>1</v>
      </c>
      <c r="C16" s="1">
        <v>597</v>
      </c>
      <c r="D16" s="1">
        <f>INDEX(Sheet4!K$1:K$5,MATCH(B16,Sheet4!A$1:A$5,0))</f>
        <v>11696</v>
      </c>
      <c r="E16">
        <f t="shared" si="0"/>
        <v>6810</v>
      </c>
      <c r="F16">
        <f t="shared" si="1"/>
        <v>7</v>
      </c>
      <c r="G16">
        <f t="shared" si="2"/>
        <v>375.84615384615387</v>
      </c>
      <c r="H16">
        <f t="shared" si="3"/>
        <v>5.1043091655266756E-2</v>
      </c>
      <c r="I16">
        <f t="shared" si="4"/>
        <v>3.2134589077133541E-2</v>
      </c>
    </row>
    <row r="17" spans="1:9" x14ac:dyDescent="0.25">
      <c r="A17" s="1" t="s">
        <v>28</v>
      </c>
      <c r="B17" s="1" t="s">
        <v>1</v>
      </c>
      <c r="C17" s="1">
        <v>589</v>
      </c>
      <c r="D17" s="1">
        <f>INDEX(Sheet4!K$1:K$5,MATCH(B17,Sheet4!A$1:A$5,0))</f>
        <v>11696</v>
      </c>
      <c r="E17">
        <f t="shared" si="0"/>
        <v>6810</v>
      </c>
      <c r="F17">
        <f t="shared" si="1"/>
        <v>7</v>
      </c>
      <c r="G17">
        <f t="shared" si="2"/>
        <v>375.84615384615387</v>
      </c>
      <c r="H17">
        <f t="shared" si="3"/>
        <v>5.0359097127222981E-2</v>
      </c>
      <c r="I17">
        <f t="shared" si="4"/>
        <v>3.2134589077133541E-2</v>
      </c>
    </row>
    <row r="18" spans="1:9" x14ac:dyDescent="0.25">
      <c r="A18" s="1" t="s">
        <v>29</v>
      </c>
      <c r="B18" s="1" t="s">
        <v>3</v>
      </c>
      <c r="C18" s="1">
        <v>579</v>
      </c>
      <c r="D18" s="1">
        <f>INDEX(Sheet4!K$1:K$5,MATCH(B18,Sheet4!A$1:A$5,0))</f>
        <v>6723</v>
      </c>
      <c r="E18">
        <f t="shared" si="0"/>
        <v>3899</v>
      </c>
      <c r="F18">
        <f t="shared" si="1"/>
        <v>5</v>
      </c>
      <c r="G18">
        <f t="shared" si="2"/>
        <v>188.26666666666668</v>
      </c>
      <c r="H18">
        <f t="shared" si="3"/>
        <v>8.6122266845158418E-2</v>
      </c>
      <c r="I18">
        <f t="shared" si="4"/>
        <v>2.8003371510734298E-2</v>
      </c>
    </row>
    <row r="19" spans="1:9" x14ac:dyDescent="0.25">
      <c r="A19" s="1" t="s">
        <v>30</v>
      </c>
      <c r="B19" s="1" t="s">
        <v>2</v>
      </c>
      <c r="C19" s="1">
        <v>555</v>
      </c>
      <c r="D19" s="1">
        <f>INDEX(Sheet4!K$1:K$5,MATCH(B19,Sheet4!A$1:A$5,0))</f>
        <v>5236</v>
      </c>
      <c r="E19">
        <f t="shared" si="0"/>
        <v>3489</v>
      </c>
      <c r="F19">
        <f t="shared" si="1"/>
        <v>4</v>
      </c>
      <c r="G19">
        <f t="shared" si="2"/>
        <v>109.1875</v>
      </c>
      <c r="H19">
        <f t="shared" si="3"/>
        <v>0.10599694423223835</v>
      </c>
      <c r="I19">
        <f t="shared" si="4"/>
        <v>2.0853227654698242E-2</v>
      </c>
    </row>
    <row r="20" spans="1:9" x14ac:dyDescent="0.25">
      <c r="A20" s="1" t="s">
        <v>31</v>
      </c>
      <c r="B20" s="1" t="s">
        <v>36</v>
      </c>
      <c r="C20" s="1">
        <v>554</v>
      </c>
      <c r="D20" s="1">
        <f>INDEX(Sheet4!K$1:K$5,MATCH(B20,Sheet4!A$1:A$5,0))</f>
        <v>3974</v>
      </c>
      <c r="E20">
        <f t="shared" si="0"/>
        <v>1085</v>
      </c>
      <c r="F20">
        <f t="shared" si="1"/>
        <v>2</v>
      </c>
      <c r="G20">
        <f t="shared" si="2"/>
        <v>160.5</v>
      </c>
      <c r="H20">
        <f t="shared" si="3"/>
        <v>0.13940613990941117</v>
      </c>
      <c r="I20">
        <f t="shared" si="4"/>
        <v>4.0387518872672369E-2</v>
      </c>
    </row>
    <row r="21" spans="1:9" x14ac:dyDescent="0.25">
      <c r="A21" s="1" t="s">
        <v>32</v>
      </c>
      <c r="B21" s="1" t="s">
        <v>36</v>
      </c>
      <c r="C21" s="1">
        <v>531</v>
      </c>
      <c r="D21" s="1">
        <f>INDEX(Sheet4!K$1:K$5,MATCH(B21,Sheet4!A$1:A$5,0))</f>
        <v>3974</v>
      </c>
      <c r="E21">
        <f t="shared" si="0"/>
        <v>1085</v>
      </c>
      <c r="F21">
        <f t="shared" si="1"/>
        <v>2</v>
      </c>
      <c r="G21">
        <f t="shared" si="2"/>
        <v>160.5</v>
      </c>
      <c r="H21">
        <f t="shared" si="3"/>
        <v>0.13361852038248617</v>
      </c>
      <c r="I21">
        <f t="shared" si="4"/>
        <v>4.0387518872672369E-2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9C19E-BB94-42DF-9CCD-08254718E32A}">
  <dimension ref="A1:K5"/>
  <sheetViews>
    <sheetView workbookViewId="0">
      <selection activeCell="A5" sqref="A5"/>
    </sheetView>
  </sheetViews>
  <sheetFormatPr defaultRowHeight="14" x14ac:dyDescent="0.25"/>
  <sheetData>
    <row r="1" spans="1:11" x14ac:dyDescent="0.25">
      <c r="A1" s="1" t="s">
        <v>1</v>
      </c>
      <c r="B1" s="1">
        <v>475</v>
      </c>
      <c r="C1" s="1">
        <v>843</v>
      </c>
      <c r="D1" s="1">
        <v>722</v>
      </c>
      <c r="E1" s="1">
        <v>922</v>
      </c>
      <c r="F1" s="1">
        <v>1256</v>
      </c>
      <c r="G1" s="1">
        <v>1504</v>
      </c>
      <c r="H1" s="1">
        <v>1773</v>
      </c>
      <c r="I1" s="1">
        <v>2079</v>
      </c>
      <c r="J1" s="1">
        <v>2122</v>
      </c>
      <c r="K1" s="1">
        <f>SUM(B1:J1)</f>
        <v>11696</v>
      </c>
    </row>
    <row r="2" spans="1:11" x14ac:dyDescent="0.25">
      <c r="A2" s="1" t="s">
        <v>2</v>
      </c>
      <c r="B2" s="1">
        <v>305</v>
      </c>
      <c r="C2" s="1">
        <v>431</v>
      </c>
      <c r="D2" s="1">
        <v>177</v>
      </c>
      <c r="E2" s="1">
        <v>457</v>
      </c>
      <c r="F2" s="1">
        <v>585</v>
      </c>
      <c r="G2" s="1">
        <v>624</v>
      </c>
      <c r="H2" s="1">
        <v>607</v>
      </c>
      <c r="I2" s="1">
        <v>731</v>
      </c>
      <c r="J2" s="1">
        <v>1319</v>
      </c>
      <c r="K2" s="1">
        <f>SUM(B2:J2)</f>
        <v>5236</v>
      </c>
    </row>
    <row r="3" spans="1:11" x14ac:dyDescent="0.25">
      <c r="A3" s="1" t="s">
        <v>3</v>
      </c>
      <c r="B3" s="1">
        <v>415</v>
      </c>
      <c r="C3" s="1">
        <v>643</v>
      </c>
      <c r="D3" s="1">
        <v>482</v>
      </c>
      <c r="E3" s="1">
        <v>578</v>
      </c>
      <c r="F3" s="1">
        <v>476</v>
      </c>
      <c r="G3" s="1">
        <v>845</v>
      </c>
      <c r="H3" s="1">
        <v>851</v>
      </c>
      <c r="I3" s="1">
        <v>1236</v>
      </c>
      <c r="J3" s="1">
        <v>1197</v>
      </c>
      <c r="K3" s="1">
        <f>SUM(B3:J3)</f>
        <v>6723</v>
      </c>
    </row>
    <row r="4" spans="1:11" x14ac:dyDescent="0.25">
      <c r="A4" s="1" t="s">
        <v>36</v>
      </c>
      <c r="B4" s="1">
        <v>178</v>
      </c>
      <c r="C4" s="1">
        <v>215</v>
      </c>
      <c r="D4" s="1">
        <v>309</v>
      </c>
      <c r="E4" s="1">
        <v>311</v>
      </c>
      <c r="F4" s="1">
        <v>350</v>
      </c>
      <c r="G4" s="1">
        <v>499</v>
      </c>
      <c r="H4" s="1">
        <v>716</v>
      </c>
      <c r="I4" s="1">
        <v>796</v>
      </c>
      <c r="J4" s="1">
        <v>600</v>
      </c>
      <c r="K4" s="1">
        <f>SUM(B4:J4)</f>
        <v>3974</v>
      </c>
    </row>
    <row r="5" spans="1:11" x14ac:dyDescent="0.25">
      <c r="A5" s="1" t="s">
        <v>5</v>
      </c>
      <c r="B5" s="1">
        <v>169</v>
      </c>
      <c r="C5" s="1">
        <v>207</v>
      </c>
      <c r="D5" s="1">
        <v>264</v>
      </c>
      <c r="E5" s="1">
        <v>453</v>
      </c>
      <c r="F5" s="1">
        <v>235</v>
      </c>
      <c r="G5" s="1">
        <v>370</v>
      </c>
      <c r="H5" s="1">
        <v>283</v>
      </c>
      <c r="I5" s="1">
        <v>1118</v>
      </c>
      <c r="J5" s="1">
        <v>583</v>
      </c>
      <c r="K5" s="1">
        <f>SUM(B5:J5)</f>
        <v>3682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workbookViewId="0">
      <selection activeCell="C2" sqref="C2"/>
    </sheetView>
  </sheetViews>
  <sheetFormatPr defaultColWidth="9" defaultRowHeight="14" x14ac:dyDescent="0.25"/>
  <cols>
    <col min="1" max="16384" width="9" style="1"/>
  </cols>
  <sheetData>
    <row r="1" spans="1:5" x14ac:dyDescent="0.25">
      <c r="A1" s="1" t="s">
        <v>0</v>
      </c>
      <c r="B1" s="1" t="s">
        <v>6</v>
      </c>
      <c r="C1" s="1" t="s">
        <v>8</v>
      </c>
      <c r="D1" s="1" t="s">
        <v>7</v>
      </c>
    </row>
    <row r="2" spans="1:5" x14ac:dyDescent="0.25">
      <c r="A2" s="1">
        <v>2010</v>
      </c>
      <c r="B2" s="2">
        <v>475</v>
      </c>
      <c r="C2" s="1" t="s">
        <v>1</v>
      </c>
      <c r="D2" s="4">
        <v>308.39999999999998</v>
      </c>
      <c r="E2" s="5"/>
    </row>
    <row r="3" spans="1:5" x14ac:dyDescent="0.25">
      <c r="A3" s="1">
        <v>2010</v>
      </c>
      <c r="B3" s="3">
        <v>305</v>
      </c>
      <c r="C3" s="1" t="s">
        <v>2</v>
      </c>
      <c r="D3" s="4">
        <v>308.39999999999998</v>
      </c>
      <c r="E3" s="5"/>
    </row>
    <row r="4" spans="1:5" x14ac:dyDescent="0.25">
      <c r="A4" s="1">
        <v>2010</v>
      </c>
      <c r="B4" s="1">
        <v>169</v>
      </c>
      <c r="C4" s="1" t="s">
        <v>5</v>
      </c>
      <c r="D4" s="4">
        <v>308.39999999999998</v>
      </c>
      <c r="E4" s="5"/>
    </row>
    <row r="5" spans="1:5" x14ac:dyDescent="0.25">
      <c r="A5" s="1">
        <v>2010</v>
      </c>
      <c r="B5" s="5">
        <v>178</v>
      </c>
      <c r="C5" s="1" t="s">
        <v>4</v>
      </c>
      <c r="D5" s="4">
        <v>308.39999999999998</v>
      </c>
      <c r="E5" s="5"/>
    </row>
    <row r="6" spans="1:5" x14ac:dyDescent="0.25">
      <c r="A6" s="1">
        <v>2010</v>
      </c>
      <c r="B6" s="4">
        <v>415</v>
      </c>
      <c r="C6" s="1" t="s">
        <v>3</v>
      </c>
      <c r="D6" s="4">
        <v>308.39999999999998</v>
      </c>
      <c r="E6" s="5"/>
    </row>
    <row r="7" spans="1:5" x14ac:dyDescent="0.25">
      <c r="A7" s="1">
        <v>2011</v>
      </c>
      <c r="B7" s="2">
        <v>843</v>
      </c>
      <c r="C7" s="1" t="s">
        <v>1</v>
      </c>
      <c r="D7" s="4">
        <v>467.8</v>
      </c>
      <c r="E7" s="5"/>
    </row>
    <row r="8" spans="1:5" x14ac:dyDescent="0.25">
      <c r="A8" s="1">
        <v>2011</v>
      </c>
      <c r="B8" s="3">
        <v>431</v>
      </c>
      <c r="C8" s="1" t="s">
        <v>2</v>
      </c>
      <c r="D8" s="4">
        <v>467.8</v>
      </c>
      <c r="E8" s="5"/>
    </row>
    <row r="9" spans="1:5" x14ac:dyDescent="0.25">
      <c r="A9" s="1">
        <v>2011</v>
      </c>
      <c r="B9" s="1">
        <v>207</v>
      </c>
      <c r="C9" s="1" t="s">
        <v>5</v>
      </c>
      <c r="D9" s="4">
        <v>467.8</v>
      </c>
      <c r="E9" s="5"/>
    </row>
    <row r="10" spans="1:5" x14ac:dyDescent="0.25">
      <c r="A10" s="1">
        <v>2011</v>
      </c>
      <c r="B10" s="5">
        <v>215</v>
      </c>
      <c r="C10" s="1" t="s">
        <v>4</v>
      </c>
      <c r="D10" s="4">
        <v>467.8</v>
      </c>
      <c r="E10" s="5"/>
    </row>
    <row r="11" spans="1:5" x14ac:dyDescent="0.25">
      <c r="A11" s="1">
        <v>2011</v>
      </c>
      <c r="B11" s="4">
        <v>643</v>
      </c>
      <c r="C11" s="1" t="s">
        <v>3</v>
      </c>
      <c r="D11" s="4">
        <v>467.8</v>
      </c>
    </row>
    <row r="12" spans="1:5" x14ac:dyDescent="0.25">
      <c r="A12" s="1">
        <v>2012</v>
      </c>
      <c r="B12" s="2">
        <v>722</v>
      </c>
      <c r="C12" s="1" t="s">
        <v>1</v>
      </c>
      <c r="D12" s="4">
        <v>390.8</v>
      </c>
    </row>
    <row r="13" spans="1:5" x14ac:dyDescent="0.25">
      <c r="A13" s="1">
        <v>2012</v>
      </c>
      <c r="B13" s="3">
        <v>177</v>
      </c>
      <c r="C13" s="1" t="s">
        <v>2</v>
      </c>
      <c r="D13" s="4">
        <v>390.8</v>
      </c>
    </row>
    <row r="14" spans="1:5" x14ac:dyDescent="0.25">
      <c r="A14" s="1">
        <v>2012</v>
      </c>
      <c r="B14" s="1">
        <v>264</v>
      </c>
      <c r="C14" s="1" t="s">
        <v>5</v>
      </c>
      <c r="D14" s="4">
        <v>390.8</v>
      </c>
    </row>
    <row r="15" spans="1:5" x14ac:dyDescent="0.25">
      <c r="A15" s="1">
        <v>2012</v>
      </c>
      <c r="B15" s="5">
        <v>309</v>
      </c>
      <c r="C15" s="1" t="s">
        <v>4</v>
      </c>
      <c r="D15" s="4">
        <v>390.8</v>
      </c>
    </row>
    <row r="16" spans="1:5" x14ac:dyDescent="0.25">
      <c r="A16" s="1">
        <v>2012</v>
      </c>
      <c r="B16" s="4">
        <v>482</v>
      </c>
      <c r="C16" s="1" t="s">
        <v>3</v>
      </c>
      <c r="D16" s="4">
        <v>390.8</v>
      </c>
    </row>
    <row r="17" spans="1:4" x14ac:dyDescent="0.25">
      <c r="A17" s="1">
        <v>2013</v>
      </c>
      <c r="B17" s="2">
        <v>922</v>
      </c>
      <c r="C17" s="1" t="s">
        <v>1</v>
      </c>
      <c r="D17" s="4">
        <v>544.20000000000005</v>
      </c>
    </row>
    <row r="18" spans="1:4" x14ac:dyDescent="0.25">
      <c r="A18" s="1">
        <v>2013</v>
      </c>
      <c r="B18" s="3">
        <v>457</v>
      </c>
      <c r="C18" s="1" t="s">
        <v>2</v>
      </c>
      <c r="D18" s="4">
        <v>544.20000000000005</v>
      </c>
    </row>
    <row r="19" spans="1:4" x14ac:dyDescent="0.25">
      <c r="A19" s="1">
        <v>2013</v>
      </c>
      <c r="B19" s="1">
        <v>453</v>
      </c>
      <c r="C19" s="1" t="s">
        <v>5</v>
      </c>
      <c r="D19" s="4">
        <v>544.20000000000005</v>
      </c>
    </row>
    <row r="20" spans="1:4" x14ac:dyDescent="0.25">
      <c r="A20" s="1">
        <v>2013</v>
      </c>
      <c r="B20" s="5">
        <v>311</v>
      </c>
      <c r="C20" s="1" t="s">
        <v>4</v>
      </c>
      <c r="D20" s="4">
        <v>544.20000000000005</v>
      </c>
    </row>
    <row r="21" spans="1:4" x14ac:dyDescent="0.25">
      <c r="A21" s="1">
        <v>2013</v>
      </c>
      <c r="B21" s="4">
        <v>578</v>
      </c>
      <c r="C21" s="1" t="s">
        <v>3</v>
      </c>
      <c r="D21" s="4">
        <v>544.20000000000005</v>
      </c>
    </row>
    <row r="22" spans="1:4" x14ac:dyDescent="0.25">
      <c r="A22" s="1">
        <v>2014</v>
      </c>
      <c r="B22" s="2">
        <v>1256</v>
      </c>
      <c r="C22" s="1" t="s">
        <v>1</v>
      </c>
      <c r="D22" s="4">
        <v>580.4</v>
      </c>
    </row>
    <row r="23" spans="1:4" x14ac:dyDescent="0.25">
      <c r="A23" s="1">
        <v>2014</v>
      </c>
      <c r="B23" s="3">
        <v>585</v>
      </c>
      <c r="C23" s="1" t="s">
        <v>2</v>
      </c>
      <c r="D23" s="4">
        <v>580.4</v>
      </c>
    </row>
    <row r="24" spans="1:4" x14ac:dyDescent="0.25">
      <c r="A24" s="1">
        <v>2014</v>
      </c>
      <c r="B24" s="1">
        <v>235</v>
      </c>
      <c r="C24" s="1" t="s">
        <v>5</v>
      </c>
      <c r="D24" s="4">
        <v>580.4</v>
      </c>
    </row>
    <row r="25" spans="1:4" x14ac:dyDescent="0.25">
      <c r="A25" s="1">
        <v>2014</v>
      </c>
      <c r="B25" s="5">
        <v>350</v>
      </c>
      <c r="C25" s="1" t="s">
        <v>4</v>
      </c>
      <c r="D25" s="4">
        <v>580.4</v>
      </c>
    </row>
    <row r="26" spans="1:4" x14ac:dyDescent="0.25">
      <c r="A26" s="1">
        <v>2014</v>
      </c>
      <c r="B26" s="4">
        <v>476</v>
      </c>
      <c r="C26" s="1" t="s">
        <v>3</v>
      </c>
      <c r="D26" s="4">
        <v>580.4</v>
      </c>
    </row>
    <row r="27" spans="1:4" x14ac:dyDescent="0.25">
      <c r="A27" s="1">
        <v>2015</v>
      </c>
      <c r="B27" s="2">
        <v>1504</v>
      </c>
      <c r="C27" s="1" t="s">
        <v>1</v>
      </c>
      <c r="D27" s="4">
        <v>768.4</v>
      </c>
    </row>
    <row r="28" spans="1:4" x14ac:dyDescent="0.25">
      <c r="A28" s="1">
        <v>2015</v>
      </c>
      <c r="B28" s="3">
        <v>624</v>
      </c>
      <c r="C28" s="1" t="s">
        <v>2</v>
      </c>
      <c r="D28" s="4">
        <v>768.4</v>
      </c>
    </row>
    <row r="29" spans="1:4" x14ac:dyDescent="0.25">
      <c r="A29" s="1">
        <v>2015</v>
      </c>
      <c r="B29" s="1">
        <v>370</v>
      </c>
      <c r="C29" s="1" t="s">
        <v>5</v>
      </c>
      <c r="D29" s="4">
        <v>768.4</v>
      </c>
    </row>
    <row r="30" spans="1:4" x14ac:dyDescent="0.25">
      <c r="A30" s="1">
        <v>2015</v>
      </c>
      <c r="B30" s="5">
        <v>499</v>
      </c>
      <c r="C30" s="1" t="s">
        <v>4</v>
      </c>
      <c r="D30" s="4">
        <v>768.4</v>
      </c>
    </row>
    <row r="31" spans="1:4" x14ac:dyDescent="0.25">
      <c r="A31" s="1">
        <v>2015</v>
      </c>
      <c r="B31" s="4">
        <v>845</v>
      </c>
      <c r="C31" s="1" t="s">
        <v>3</v>
      </c>
      <c r="D31" s="4">
        <v>768.4</v>
      </c>
    </row>
    <row r="32" spans="1:4" x14ac:dyDescent="0.25">
      <c r="A32" s="1">
        <v>2016</v>
      </c>
      <c r="B32" s="2">
        <v>1773</v>
      </c>
      <c r="C32" s="1" t="s">
        <v>1</v>
      </c>
      <c r="D32" s="4">
        <v>846</v>
      </c>
    </row>
    <row r="33" spans="1:4" x14ac:dyDescent="0.25">
      <c r="A33" s="1">
        <v>2016</v>
      </c>
      <c r="B33" s="3">
        <v>607</v>
      </c>
      <c r="C33" s="1" t="s">
        <v>2</v>
      </c>
      <c r="D33" s="4">
        <v>846</v>
      </c>
    </row>
    <row r="34" spans="1:4" x14ac:dyDescent="0.25">
      <c r="A34" s="1">
        <v>2016</v>
      </c>
      <c r="B34" s="1">
        <v>283</v>
      </c>
      <c r="C34" s="1" t="s">
        <v>5</v>
      </c>
      <c r="D34" s="4">
        <v>846</v>
      </c>
    </row>
    <row r="35" spans="1:4" x14ac:dyDescent="0.25">
      <c r="A35" s="1">
        <v>2016</v>
      </c>
      <c r="B35" s="5">
        <v>716</v>
      </c>
      <c r="C35" s="1" t="s">
        <v>4</v>
      </c>
      <c r="D35" s="4">
        <v>846</v>
      </c>
    </row>
    <row r="36" spans="1:4" x14ac:dyDescent="0.25">
      <c r="A36" s="1">
        <v>2016</v>
      </c>
      <c r="B36" s="4">
        <v>851</v>
      </c>
      <c r="C36" s="1" t="s">
        <v>3</v>
      </c>
      <c r="D36" s="4">
        <v>846</v>
      </c>
    </row>
    <row r="37" spans="1:4" x14ac:dyDescent="0.25">
      <c r="A37" s="1">
        <v>2017</v>
      </c>
      <c r="B37" s="2">
        <v>2079</v>
      </c>
      <c r="C37" s="1" t="s">
        <v>1</v>
      </c>
      <c r="D37" s="4">
        <v>1192</v>
      </c>
    </row>
    <row r="38" spans="1:4" x14ac:dyDescent="0.25">
      <c r="A38" s="1">
        <v>2017</v>
      </c>
      <c r="B38" s="3">
        <v>731</v>
      </c>
      <c r="C38" s="1" t="s">
        <v>2</v>
      </c>
      <c r="D38" s="4">
        <v>1192</v>
      </c>
    </row>
    <row r="39" spans="1:4" x14ac:dyDescent="0.25">
      <c r="A39" s="1">
        <v>2017</v>
      </c>
      <c r="B39" s="1">
        <v>1118</v>
      </c>
      <c r="C39" s="1" t="s">
        <v>5</v>
      </c>
      <c r="D39" s="4">
        <v>1192</v>
      </c>
    </row>
    <row r="40" spans="1:4" x14ac:dyDescent="0.25">
      <c r="A40" s="1">
        <v>2017</v>
      </c>
      <c r="B40" s="5">
        <v>796</v>
      </c>
      <c r="C40" s="1" t="s">
        <v>4</v>
      </c>
      <c r="D40" s="4">
        <v>1192</v>
      </c>
    </row>
    <row r="41" spans="1:4" x14ac:dyDescent="0.25">
      <c r="A41" s="1">
        <v>2017</v>
      </c>
      <c r="B41" s="4">
        <v>1236</v>
      </c>
      <c r="C41" s="1" t="s">
        <v>3</v>
      </c>
      <c r="D41" s="4">
        <v>1192</v>
      </c>
    </row>
    <row r="42" spans="1:4" x14ac:dyDescent="0.25">
      <c r="A42" s="1">
        <v>2018</v>
      </c>
      <c r="B42" s="2">
        <v>2122</v>
      </c>
      <c r="C42" s="1" t="s">
        <v>1</v>
      </c>
      <c r="D42" s="4">
        <v>1164.2</v>
      </c>
    </row>
    <row r="43" spans="1:4" x14ac:dyDescent="0.25">
      <c r="A43" s="1">
        <v>2018</v>
      </c>
      <c r="B43" s="3">
        <v>1319</v>
      </c>
      <c r="C43" s="1" t="s">
        <v>2</v>
      </c>
      <c r="D43" s="4">
        <v>1164.2</v>
      </c>
    </row>
    <row r="44" spans="1:4" x14ac:dyDescent="0.25">
      <c r="A44" s="1">
        <v>2018</v>
      </c>
      <c r="B44" s="1">
        <v>583</v>
      </c>
      <c r="C44" s="1" t="s">
        <v>5</v>
      </c>
      <c r="D44" s="4">
        <v>1164.2</v>
      </c>
    </row>
    <row r="45" spans="1:4" x14ac:dyDescent="0.25">
      <c r="A45" s="1">
        <v>2018</v>
      </c>
      <c r="B45" s="5">
        <v>600</v>
      </c>
      <c r="C45" s="1" t="s">
        <v>4</v>
      </c>
      <c r="D45" s="4">
        <v>1164.2</v>
      </c>
    </row>
    <row r="46" spans="1:4" x14ac:dyDescent="0.25">
      <c r="A46" s="1">
        <v>2018</v>
      </c>
      <c r="B46" s="4">
        <v>1197</v>
      </c>
      <c r="C46" s="1" t="s">
        <v>3</v>
      </c>
      <c r="D46" s="4">
        <v>1164.2</v>
      </c>
    </row>
  </sheetData>
  <sortState ref="A2:D47">
    <sortCondition ref="A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sqref="A1:C21"/>
    </sheetView>
  </sheetViews>
  <sheetFormatPr defaultRowHeight="14" x14ac:dyDescent="0.25"/>
  <cols>
    <col min="1" max="1" width="20.6328125" style="1" customWidth="1"/>
    <col min="2" max="2" width="8.7265625" style="1"/>
    <col min="3" max="3" width="15.26953125" style="1" customWidth="1"/>
    <col min="4" max="16384" width="8.7265625" style="1"/>
  </cols>
  <sheetData>
    <row r="1" spans="1:3" x14ac:dyDescent="0.25">
      <c r="A1" s="1" t="s">
        <v>10</v>
      </c>
      <c r="B1" s="1" t="s">
        <v>11</v>
      </c>
      <c r="C1" s="1" t="s">
        <v>12</v>
      </c>
    </row>
    <row r="2" spans="1:3" x14ac:dyDescent="0.25">
      <c r="A2" s="1" t="s">
        <v>9</v>
      </c>
      <c r="B2" s="1" t="s">
        <v>13</v>
      </c>
      <c r="C2" s="1">
        <v>1470</v>
      </c>
    </row>
    <row r="3" spans="1:3" x14ac:dyDescent="0.25">
      <c r="A3" s="1" t="s">
        <v>14</v>
      </c>
      <c r="B3" s="1" t="s">
        <v>13</v>
      </c>
      <c r="C3" s="1">
        <v>1310</v>
      </c>
    </row>
    <row r="4" spans="1:3" x14ac:dyDescent="0.25">
      <c r="A4" s="1" t="s">
        <v>15</v>
      </c>
      <c r="B4" s="1" t="s">
        <v>33</v>
      </c>
      <c r="C4" s="1">
        <v>1258</v>
      </c>
    </row>
    <row r="5" spans="1:3" x14ac:dyDescent="0.25">
      <c r="A5" s="1" t="s">
        <v>16</v>
      </c>
      <c r="B5" s="1" t="s">
        <v>34</v>
      </c>
      <c r="C5" s="1">
        <v>1242</v>
      </c>
    </row>
    <row r="6" spans="1:3" x14ac:dyDescent="0.25">
      <c r="A6" s="1" t="s">
        <v>17</v>
      </c>
      <c r="B6" s="1" t="s">
        <v>13</v>
      </c>
      <c r="C6" s="1">
        <v>1102</v>
      </c>
    </row>
    <row r="7" spans="1:3" x14ac:dyDescent="0.25">
      <c r="A7" s="1" t="s">
        <v>18</v>
      </c>
      <c r="B7" s="1" t="s">
        <v>35</v>
      </c>
      <c r="C7" s="1">
        <v>1085</v>
      </c>
    </row>
    <row r="8" spans="1:3" x14ac:dyDescent="0.25">
      <c r="A8" s="1" t="s">
        <v>19</v>
      </c>
      <c r="B8" s="1" t="s">
        <v>13</v>
      </c>
      <c r="C8" s="1">
        <v>1071</v>
      </c>
    </row>
    <row r="9" spans="1:3" x14ac:dyDescent="0.25">
      <c r="A9" s="1" t="s">
        <v>20</v>
      </c>
      <c r="B9" s="1" t="s">
        <v>33</v>
      </c>
      <c r="C9" s="1">
        <v>912</v>
      </c>
    </row>
    <row r="10" spans="1:3" x14ac:dyDescent="0.25">
      <c r="A10" s="1" t="s">
        <v>21</v>
      </c>
      <c r="B10" s="1" t="s">
        <v>35</v>
      </c>
      <c r="C10" s="1">
        <v>809</v>
      </c>
    </row>
    <row r="11" spans="1:3" x14ac:dyDescent="0.25">
      <c r="A11" s="1" t="s">
        <v>22</v>
      </c>
      <c r="B11" s="1" t="s">
        <v>33</v>
      </c>
      <c r="C11" s="1">
        <v>764</v>
      </c>
    </row>
    <row r="12" spans="1:3" x14ac:dyDescent="0.25">
      <c r="A12" s="1" t="s">
        <v>23</v>
      </c>
      <c r="B12" s="1" t="s">
        <v>35</v>
      </c>
      <c r="C12" s="1">
        <v>748</v>
      </c>
    </row>
    <row r="13" spans="1:3" x14ac:dyDescent="0.25">
      <c r="A13" s="1" t="s">
        <v>24</v>
      </c>
      <c r="B13" s="1" t="s">
        <v>34</v>
      </c>
      <c r="C13" s="1">
        <v>706</v>
      </c>
    </row>
    <row r="14" spans="1:3" x14ac:dyDescent="0.25">
      <c r="A14" s="1" t="s">
        <v>25</v>
      </c>
      <c r="B14" s="1" t="s">
        <v>35</v>
      </c>
      <c r="C14" s="1">
        <v>678</v>
      </c>
    </row>
    <row r="15" spans="1:3" x14ac:dyDescent="0.25">
      <c r="A15" s="1" t="s">
        <v>26</v>
      </c>
      <c r="B15" s="1" t="s">
        <v>13</v>
      </c>
      <c r="C15" s="1">
        <v>671</v>
      </c>
    </row>
    <row r="16" spans="1:3" x14ac:dyDescent="0.25">
      <c r="A16" s="1" t="s">
        <v>27</v>
      </c>
      <c r="B16" s="1" t="s">
        <v>13</v>
      </c>
      <c r="C16" s="1">
        <v>597</v>
      </c>
    </row>
    <row r="17" spans="1:3" x14ac:dyDescent="0.25">
      <c r="A17" s="1" t="s">
        <v>28</v>
      </c>
      <c r="B17" s="1" t="s">
        <v>13</v>
      </c>
      <c r="C17" s="1">
        <v>589</v>
      </c>
    </row>
    <row r="18" spans="1:3" x14ac:dyDescent="0.25">
      <c r="A18" s="1" t="s">
        <v>29</v>
      </c>
      <c r="B18" s="1" t="s">
        <v>35</v>
      </c>
      <c r="C18" s="1">
        <v>579</v>
      </c>
    </row>
    <row r="19" spans="1:3" x14ac:dyDescent="0.25">
      <c r="A19" s="1" t="s">
        <v>30</v>
      </c>
      <c r="B19" s="1" t="s">
        <v>33</v>
      </c>
      <c r="C19" s="1">
        <v>555</v>
      </c>
    </row>
    <row r="20" spans="1:3" x14ac:dyDescent="0.25">
      <c r="A20" s="1" t="s">
        <v>31</v>
      </c>
      <c r="B20" s="1" t="s">
        <v>36</v>
      </c>
      <c r="C20" s="1">
        <v>554</v>
      </c>
    </row>
    <row r="21" spans="1:3" x14ac:dyDescent="0.25">
      <c r="A21" s="1" t="s">
        <v>32</v>
      </c>
      <c r="B21" s="1" t="s">
        <v>36</v>
      </c>
      <c r="C21" s="1">
        <v>531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</dc:creator>
  <cp:lastModifiedBy>ws215</cp:lastModifiedBy>
  <dcterms:created xsi:type="dcterms:W3CDTF">2019-03-03T14:12:56Z</dcterms:created>
  <dcterms:modified xsi:type="dcterms:W3CDTF">2019-03-03T17:47:55Z</dcterms:modified>
</cp:coreProperties>
</file>