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hangir/Downloads/"/>
    </mc:Choice>
  </mc:AlternateContent>
  <xr:revisionPtr revIDLastSave="0" documentId="13_ncr:1_{D754FF53-F2AE-B944-B7A4-32598174CB0E}" xr6:coauthVersionLast="47" xr6:coauthVersionMax="47" xr10:uidLastSave="{00000000-0000-0000-0000-000000000000}"/>
  <bookViews>
    <workbookView xWindow="25600" yWindow="500" windowWidth="25600" windowHeight="28300" activeTab="1" xr2:uid="{00000000-000D-0000-FFFF-FFFF00000000}"/>
  </bookViews>
  <sheets>
    <sheet name="35-Plex Barcode Calculations" sheetId="2" r:id="rId1"/>
    <sheet name="126-Plex Barcode Calcula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B20" i="2" s="1"/>
  <c r="C13" i="2"/>
  <c r="C19" i="2" s="1"/>
  <c r="D13" i="2"/>
  <c r="E13" i="2"/>
  <c r="E29" i="2" s="1"/>
  <c r="F13" i="2"/>
  <c r="F41" i="2" s="1"/>
  <c r="G13" i="2"/>
  <c r="G26" i="2" s="1"/>
  <c r="H13" i="2"/>
  <c r="D19" i="2"/>
  <c r="D55" i="2" s="1"/>
  <c r="E20" i="2"/>
  <c r="B21" i="2"/>
  <c r="I21" i="2" s="1"/>
  <c r="F21" i="2"/>
  <c r="L21" i="2"/>
  <c r="B23" i="2"/>
  <c r="I23" i="2" s="1"/>
  <c r="H23" i="2"/>
  <c r="H55" i="2" s="1"/>
  <c r="L23" i="2"/>
  <c r="D24" i="2"/>
  <c r="E24" i="2"/>
  <c r="B25" i="2"/>
  <c r="D25" i="2"/>
  <c r="B26" i="2"/>
  <c r="L26" i="2" s="1"/>
  <c r="D26" i="2"/>
  <c r="D27" i="2"/>
  <c r="H27" i="2"/>
  <c r="E28" i="2"/>
  <c r="F28" i="2"/>
  <c r="B29" i="2"/>
  <c r="B30" i="2"/>
  <c r="L30" i="2" s="1"/>
  <c r="E30" i="2"/>
  <c r="H30" i="2"/>
  <c r="B31" i="2"/>
  <c r="I31" i="2" s="1"/>
  <c r="F31" i="2"/>
  <c r="G31" i="2"/>
  <c r="L31" i="2"/>
  <c r="F32" i="2"/>
  <c r="H32" i="2"/>
  <c r="B33" i="2"/>
  <c r="H33" i="2"/>
  <c r="D34" i="2"/>
  <c r="I34" i="2" s="1"/>
  <c r="E34" i="2"/>
  <c r="L34" i="2"/>
  <c r="D35" i="2"/>
  <c r="F35" i="2"/>
  <c r="I35" i="2"/>
  <c r="K35" i="2" s="1"/>
  <c r="J35" i="2"/>
  <c r="L35" i="2"/>
  <c r="D36" i="2"/>
  <c r="I36" i="2" s="1"/>
  <c r="G36" i="2"/>
  <c r="L36" i="2"/>
  <c r="D37" i="2"/>
  <c r="H37" i="2"/>
  <c r="I37" i="2"/>
  <c r="K37" i="2" s="1"/>
  <c r="J37" i="2"/>
  <c r="L37" i="2"/>
  <c r="E38" i="2"/>
  <c r="I38" i="2" s="1"/>
  <c r="F38" i="2"/>
  <c r="L38" i="2"/>
  <c r="G39" i="2"/>
  <c r="E40" i="2"/>
  <c r="I40" i="2" s="1"/>
  <c r="H40" i="2"/>
  <c r="L40" i="2"/>
  <c r="G41" i="2"/>
  <c r="F42" i="2"/>
  <c r="I42" i="2" s="1"/>
  <c r="H42" i="2"/>
  <c r="L42" i="2"/>
  <c r="H43" i="2"/>
  <c r="D44" i="2"/>
  <c r="E44" i="2"/>
  <c r="D45" i="2"/>
  <c r="I45" i="2" s="1"/>
  <c r="E45" i="2"/>
  <c r="G45" i="2"/>
  <c r="L45" i="2"/>
  <c r="D46" i="2"/>
  <c r="E46" i="2"/>
  <c r="H46" i="2"/>
  <c r="I46" i="2"/>
  <c r="J46" i="2" s="1"/>
  <c r="L46" i="2"/>
  <c r="D47" i="2"/>
  <c r="G47" i="2"/>
  <c r="D48" i="2"/>
  <c r="L48" i="2" s="1"/>
  <c r="F48" i="2"/>
  <c r="H48" i="2"/>
  <c r="D49" i="2"/>
  <c r="I49" i="2" s="1"/>
  <c r="G49" i="2"/>
  <c r="H49" i="2"/>
  <c r="H54" i="2" s="1"/>
  <c r="H3" i="2" s="1"/>
  <c r="H4" i="2" s="1"/>
  <c r="E50" i="2"/>
  <c r="F50" i="2"/>
  <c r="G50" i="2"/>
  <c r="I50" i="2"/>
  <c r="J50" i="2" s="1"/>
  <c r="L50" i="2"/>
  <c r="E51" i="2"/>
  <c r="H51" i="2"/>
  <c r="E52" i="2"/>
  <c r="L52" i="2" s="1"/>
  <c r="G52" i="2"/>
  <c r="H52" i="2"/>
  <c r="F53" i="2"/>
  <c r="I53" i="2" s="1"/>
  <c r="G53" i="2"/>
  <c r="H53" i="2"/>
  <c r="L53" i="2"/>
  <c r="I89" i="1"/>
  <c r="H87" i="1"/>
  <c r="I82" i="1"/>
  <c r="E79" i="1"/>
  <c r="I78" i="1"/>
  <c r="E77" i="1"/>
  <c r="E75" i="1"/>
  <c r="I73" i="1"/>
  <c r="H71" i="1"/>
  <c r="I66" i="1"/>
  <c r="H63" i="1"/>
  <c r="I62" i="1"/>
  <c r="I50" i="1"/>
  <c r="I47" i="1"/>
  <c r="H46" i="1"/>
  <c r="E44" i="1"/>
  <c r="E43" i="1"/>
  <c r="H42" i="1"/>
  <c r="E42" i="1"/>
  <c r="E41" i="1"/>
  <c r="I37" i="1"/>
  <c r="I35" i="1"/>
  <c r="H34" i="1"/>
  <c r="I32" i="1"/>
  <c r="H31" i="1"/>
  <c r="G30" i="1"/>
  <c r="I28" i="1"/>
  <c r="H27" i="1"/>
  <c r="G26" i="1"/>
  <c r="I23" i="1"/>
  <c r="H22" i="1"/>
  <c r="G21" i="1"/>
  <c r="E19" i="1"/>
  <c r="J13" i="1"/>
  <c r="J54" i="1" s="1"/>
  <c r="I13" i="1"/>
  <c r="H13" i="1"/>
  <c r="H49" i="1" s="1"/>
  <c r="G13" i="1"/>
  <c r="G67" i="1" s="1"/>
  <c r="F13" i="1"/>
  <c r="E13" i="1"/>
  <c r="D13" i="1"/>
  <c r="C13" i="1"/>
  <c r="C38" i="1" s="1"/>
  <c r="B13" i="1"/>
  <c r="B53" i="1" s="1"/>
  <c r="J45" i="2" l="1"/>
  <c r="K45" i="2"/>
  <c r="E55" i="2"/>
  <c r="J53" i="2"/>
  <c r="K53" i="2"/>
  <c r="F54" i="2"/>
  <c r="F3" i="2" s="1"/>
  <c r="F4" i="2" s="1"/>
  <c r="J49" i="2"/>
  <c r="K49" i="2"/>
  <c r="L44" i="2"/>
  <c r="J42" i="2"/>
  <c r="K42" i="2"/>
  <c r="J40" i="2"/>
  <c r="K40" i="2" s="1"/>
  <c r="J38" i="2"/>
  <c r="K38" i="2"/>
  <c r="J36" i="2"/>
  <c r="K36" i="2"/>
  <c r="J34" i="2"/>
  <c r="K34" i="2"/>
  <c r="J31" i="2"/>
  <c r="K31" i="2"/>
  <c r="J21" i="2"/>
  <c r="K21" i="2"/>
  <c r="C54" i="2"/>
  <c r="C3" i="2" s="1"/>
  <c r="C4" i="2" s="1"/>
  <c r="C55" i="2"/>
  <c r="J23" i="2"/>
  <c r="K23" i="2" s="1"/>
  <c r="L41" i="2"/>
  <c r="I41" i="2"/>
  <c r="L20" i="2"/>
  <c r="I20" i="2"/>
  <c r="D54" i="2"/>
  <c r="D3" i="2" s="1"/>
  <c r="D4" i="2" s="1"/>
  <c r="I33" i="2"/>
  <c r="I25" i="2"/>
  <c r="I51" i="2"/>
  <c r="I52" i="2"/>
  <c r="K50" i="2"/>
  <c r="K46" i="2"/>
  <c r="I30" i="2"/>
  <c r="G29" i="2"/>
  <c r="L29" i="2" s="1"/>
  <c r="B27" i="2"/>
  <c r="I26" i="2"/>
  <c r="F25" i="2"/>
  <c r="G22" i="2"/>
  <c r="B19" i="2"/>
  <c r="L49" i="2"/>
  <c r="I48" i="2"/>
  <c r="I44" i="2"/>
  <c r="F51" i="2"/>
  <c r="L51" i="2" s="1"/>
  <c r="F47" i="2"/>
  <c r="L47" i="2" s="1"/>
  <c r="F44" i="2"/>
  <c r="G43" i="2"/>
  <c r="E39" i="2"/>
  <c r="G33" i="2"/>
  <c r="L33" i="2" s="1"/>
  <c r="B32" i="2"/>
  <c r="B28" i="2"/>
  <c r="B24" i="2"/>
  <c r="B22" i="2"/>
  <c r="F143" i="1"/>
  <c r="F141" i="1"/>
  <c r="F105" i="1"/>
  <c r="F104" i="1"/>
  <c r="F103" i="1"/>
  <c r="F102" i="1"/>
  <c r="F101" i="1"/>
  <c r="F100" i="1"/>
  <c r="F70" i="1"/>
  <c r="F69" i="1"/>
  <c r="F68" i="1"/>
  <c r="F67" i="1"/>
  <c r="F66" i="1"/>
  <c r="F65" i="1"/>
  <c r="F112" i="1"/>
  <c r="F110" i="1"/>
  <c r="F142" i="1"/>
  <c r="F140" i="1"/>
  <c r="F135" i="1"/>
  <c r="F134" i="1"/>
  <c r="F133" i="1"/>
  <c r="F132" i="1"/>
  <c r="F131" i="1"/>
  <c r="F130" i="1"/>
  <c r="F92" i="1"/>
  <c r="F90" i="1"/>
  <c r="F82" i="1"/>
  <c r="F80" i="1"/>
  <c r="F58" i="1"/>
  <c r="F56" i="1"/>
  <c r="F48" i="1"/>
  <c r="F46" i="1"/>
  <c r="F124" i="1"/>
  <c r="F122" i="1"/>
  <c r="F120" i="1"/>
  <c r="F111" i="1"/>
  <c r="F75" i="1"/>
  <c r="F125" i="1"/>
  <c r="F123" i="1"/>
  <c r="F121" i="1"/>
  <c r="F113" i="1"/>
  <c r="F20" i="1"/>
  <c r="F47" i="1"/>
  <c r="J53" i="1"/>
  <c r="F55" i="1"/>
  <c r="G59" i="1"/>
  <c r="F83" i="1"/>
  <c r="J144" i="1"/>
  <c r="J143" i="1"/>
  <c r="J142" i="1"/>
  <c r="J141" i="1"/>
  <c r="J139" i="1"/>
  <c r="J138" i="1"/>
  <c r="J137" i="1"/>
  <c r="J135" i="1"/>
  <c r="J134" i="1"/>
  <c r="J132" i="1"/>
  <c r="J129" i="1"/>
  <c r="J128" i="1"/>
  <c r="J127" i="1"/>
  <c r="J125" i="1"/>
  <c r="J124" i="1"/>
  <c r="J122" i="1"/>
  <c r="J119" i="1"/>
  <c r="J118" i="1"/>
  <c r="J116" i="1"/>
  <c r="J113" i="1"/>
  <c r="J109" i="1"/>
  <c r="J108" i="1"/>
  <c r="J107" i="1"/>
  <c r="J105" i="1"/>
  <c r="J93" i="1"/>
  <c r="J89" i="1"/>
  <c r="J83" i="1"/>
  <c r="J79" i="1"/>
  <c r="J73" i="1"/>
  <c r="J69" i="1"/>
  <c r="J67" i="1"/>
  <c r="J63" i="1"/>
  <c r="J61" i="1"/>
  <c r="J104" i="1"/>
  <c r="J102" i="1"/>
  <c r="J99" i="1"/>
  <c r="J98" i="1"/>
  <c r="J96" i="1"/>
  <c r="J88" i="1"/>
  <c r="J24" i="1"/>
  <c r="J36" i="1"/>
  <c r="B48" i="1"/>
  <c r="G110" i="1"/>
  <c r="G132" i="1"/>
  <c r="G131" i="1"/>
  <c r="G130" i="1"/>
  <c r="G122" i="1"/>
  <c r="G121" i="1"/>
  <c r="G120" i="1"/>
  <c r="G142" i="1"/>
  <c r="G141" i="1"/>
  <c r="G140" i="1"/>
  <c r="G144" i="1"/>
  <c r="G107" i="1"/>
  <c r="G73" i="1"/>
  <c r="G72" i="1"/>
  <c r="G71" i="1"/>
  <c r="G116" i="1"/>
  <c r="G114" i="1"/>
  <c r="G138" i="1"/>
  <c r="G137" i="1"/>
  <c r="G136" i="1"/>
  <c r="G106" i="1"/>
  <c r="G96" i="1"/>
  <c r="G94" i="1"/>
  <c r="G86" i="1"/>
  <c r="G84" i="1"/>
  <c r="G66" i="1"/>
  <c r="G60" i="1"/>
  <c r="G50" i="1"/>
  <c r="G126" i="1"/>
  <c r="G115" i="1"/>
  <c r="G55" i="1"/>
  <c r="G128" i="1"/>
  <c r="G108" i="1"/>
  <c r="G127" i="1"/>
  <c r="G102" i="1"/>
  <c r="G101" i="1"/>
  <c r="G100" i="1"/>
  <c r="G90" i="1"/>
  <c r="B24" i="1"/>
  <c r="B32" i="1"/>
  <c r="B34" i="1"/>
  <c r="B43" i="1"/>
  <c r="J44" i="1"/>
  <c r="B45" i="1"/>
  <c r="J48" i="1"/>
  <c r="G49" i="1"/>
  <c r="B50" i="1"/>
  <c r="B51" i="1"/>
  <c r="B57" i="1"/>
  <c r="J58" i="1"/>
  <c r="B61" i="1"/>
  <c r="B65" i="1"/>
  <c r="B69" i="1"/>
  <c r="J70" i="1"/>
  <c r="B73" i="1"/>
  <c r="J74" i="1"/>
  <c r="C77" i="1"/>
  <c r="C81" i="1"/>
  <c r="C85" i="1"/>
  <c r="J86" i="1"/>
  <c r="G95" i="1"/>
  <c r="F25" i="1"/>
  <c r="J33" i="1"/>
  <c r="J38" i="1"/>
  <c r="J39" i="1"/>
  <c r="F40" i="1"/>
  <c r="B21" i="1"/>
  <c r="B27" i="1"/>
  <c r="B28" i="1"/>
  <c r="B29" i="1"/>
  <c r="B30" i="1"/>
  <c r="B33" i="1"/>
  <c r="B36" i="1"/>
  <c r="B37" i="1"/>
  <c r="B38" i="1"/>
  <c r="B39" i="1"/>
  <c r="B4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54" i="1"/>
  <c r="D53" i="1"/>
  <c r="K53" i="1" s="1"/>
  <c r="D52" i="1"/>
  <c r="D51" i="1"/>
  <c r="D50" i="1"/>
  <c r="D49" i="1"/>
  <c r="D48" i="1"/>
  <c r="D47" i="1"/>
  <c r="D46" i="1"/>
  <c r="D45" i="1"/>
  <c r="D44" i="1"/>
  <c r="D43" i="1"/>
  <c r="D42" i="1"/>
  <c r="D41" i="1"/>
  <c r="D117" i="1"/>
  <c r="D115" i="1"/>
  <c r="D113" i="1"/>
  <c r="D111" i="1"/>
  <c r="D114" i="1"/>
  <c r="D110" i="1"/>
  <c r="D116" i="1"/>
  <c r="D112" i="1"/>
  <c r="C20" i="1"/>
  <c r="C23" i="1"/>
  <c r="C24" i="1"/>
  <c r="C27" i="1"/>
  <c r="C29" i="1"/>
  <c r="C36" i="1"/>
  <c r="C37" i="1"/>
  <c r="D40" i="1"/>
  <c r="F45" i="1"/>
  <c r="G51" i="1"/>
  <c r="F81" i="1"/>
  <c r="F93" i="1"/>
  <c r="B74" i="1"/>
  <c r="B72" i="1"/>
  <c r="B70" i="1"/>
  <c r="B68" i="1"/>
  <c r="B66" i="1"/>
  <c r="B64" i="1"/>
  <c r="B62" i="1"/>
  <c r="B60" i="1"/>
  <c r="B58" i="1"/>
  <c r="B56" i="1"/>
  <c r="J29" i="1"/>
  <c r="B49" i="1"/>
  <c r="C109" i="1"/>
  <c r="C107" i="1"/>
  <c r="C105" i="1"/>
  <c r="C104" i="1"/>
  <c r="C103" i="1"/>
  <c r="C102" i="1"/>
  <c r="C101" i="1"/>
  <c r="C100" i="1"/>
  <c r="C99" i="1"/>
  <c r="C98" i="1"/>
  <c r="C97" i="1"/>
  <c r="C106" i="1"/>
  <c r="C96" i="1"/>
  <c r="C94" i="1"/>
  <c r="C92" i="1"/>
  <c r="C90" i="1"/>
  <c r="C88" i="1"/>
  <c r="C86" i="1"/>
  <c r="C84" i="1"/>
  <c r="C82" i="1"/>
  <c r="C80" i="1"/>
  <c r="C78" i="1"/>
  <c r="C76" i="1"/>
  <c r="C108" i="1"/>
  <c r="C95" i="1"/>
  <c r="C93" i="1"/>
  <c r="C91" i="1"/>
  <c r="C89" i="1"/>
  <c r="B19" i="1"/>
  <c r="B20" i="1"/>
  <c r="B22" i="1"/>
  <c r="B23" i="1"/>
  <c r="B25" i="1"/>
  <c r="B26" i="1"/>
  <c r="B31" i="1"/>
  <c r="B35" i="1"/>
  <c r="B41" i="1"/>
  <c r="H130" i="1"/>
  <c r="H120" i="1"/>
  <c r="H114" i="1"/>
  <c r="H111" i="1"/>
  <c r="H141" i="1"/>
  <c r="H140" i="1"/>
  <c r="H137" i="1"/>
  <c r="H136" i="1"/>
  <c r="H134" i="1"/>
  <c r="H133" i="1"/>
  <c r="H127" i="1"/>
  <c r="H126" i="1"/>
  <c r="H124" i="1"/>
  <c r="H123" i="1"/>
  <c r="H118" i="1"/>
  <c r="H144" i="1"/>
  <c r="H143" i="1"/>
  <c r="H139" i="1"/>
  <c r="H109" i="1"/>
  <c r="H74" i="1"/>
  <c r="H106" i="1"/>
  <c r="H129" i="1"/>
  <c r="H88" i="1"/>
  <c r="H72" i="1"/>
  <c r="H68" i="1"/>
  <c r="H62" i="1"/>
  <c r="H52" i="1"/>
  <c r="H107" i="1"/>
  <c r="H91" i="1"/>
  <c r="H81" i="1"/>
  <c r="H77" i="1"/>
  <c r="H65" i="1"/>
  <c r="H59" i="1"/>
  <c r="H100" i="1"/>
  <c r="H117" i="1"/>
  <c r="H104" i="1"/>
  <c r="H103" i="1"/>
  <c r="H98" i="1"/>
  <c r="H97" i="1"/>
  <c r="H94" i="1"/>
  <c r="C19" i="1"/>
  <c r="C21" i="1"/>
  <c r="C22" i="1"/>
  <c r="C25" i="1"/>
  <c r="C26" i="1"/>
  <c r="C28" i="1"/>
  <c r="C30" i="1"/>
  <c r="C31" i="1"/>
  <c r="C32" i="1"/>
  <c r="C33" i="1"/>
  <c r="C34" i="1"/>
  <c r="C35" i="1"/>
  <c r="C39" i="1"/>
  <c r="B52" i="1"/>
  <c r="F57" i="1"/>
  <c r="G61" i="1"/>
  <c r="G65" i="1"/>
  <c r="H69" i="1"/>
  <c r="G85" i="1"/>
  <c r="E139" i="1"/>
  <c r="E138" i="1"/>
  <c r="E137" i="1"/>
  <c r="E136" i="1"/>
  <c r="E135" i="1"/>
  <c r="E134" i="1"/>
  <c r="E133" i="1"/>
  <c r="E132" i="1"/>
  <c r="E131" i="1"/>
  <c r="E130" i="1"/>
  <c r="E117" i="1"/>
  <c r="E115" i="1"/>
  <c r="E113" i="1"/>
  <c r="E111" i="1"/>
  <c r="E99" i="1"/>
  <c r="E98" i="1"/>
  <c r="E97" i="1"/>
  <c r="E96" i="1"/>
  <c r="E95" i="1"/>
  <c r="E94" i="1"/>
  <c r="E93" i="1"/>
  <c r="E92" i="1"/>
  <c r="E91" i="1"/>
  <c r="E90" i="1"/>
  <c r="E64" i="1"/>
  <c r="E63" i="1"/>
  <c r="E62" i="1"/>
  <c r="E61" i="1"/>
  <c r="E60" i="1"/>
  <c r="E59" i="1"/>
  <c r="E58" i="1"/>
  <c r="E57" i="1"/>
  <c r="E56" i="1"/>
  <c r="E55" i="1"/>
  <c r="E114" i="1"/>
  <c r="E110" i="1"/>
  <c r="E78" i="1"/>
  <c r="E76" i="1"/>
  <c r="E118" i="1"/>
  <c r="E116" i="1"/>
  <c r="E112" i="1"/>
  <c r="E119" i="1"/>
  <c r="I140" i="1"/>
  <c r="I136" i="1"/>
  <c r="I133" i="1"/>
  <c r="I131" i="1"/>
  <c r="I126" i="1"/>
  <c r="I123" i="1"/>
  <c r="I121" i="1"/>
  <c r="I117" i="1"/>
  <c r="I115" i="1"/>
  <c r="I112" i="1"/>
  <c r="I106" i="1"/>
  <c r="I144" i="1"/>
  <c r="I143" i="1"/>
  <c r="I142" i="1"/>
  <c r="I139" i="1"/>
  <c r="I138" i="1"/>
  <c r="I135" i="1"/>
  <c r="I129" i="1"/>
  <c r="I128" i="1"/>
  <c r="I125" i="1"/>
  <c r="I119" i="1"/>
  <c r="I108" i="1"/>
  <c r="I74" i="1"/>
  <c r="I70" i="1"/>
  <c r="I64" i="1"/>
  <c r="I54" i="1"/>
  <c r="I95" i="1"/>
  <c r="I87" i="1"/>
  <c r="I85" i="1"/>
  <c r="I71" i="1"/>
  <c r="I57" i="1"/>
  <c r="I103" i="1"/>
  <c r="I101" i="1"/>
  <c r="I97" i="1"/>
  <c r="I109" i="1"/>
  <c r="I105" i="1"/>
  <c r="I99" i="1"/>
  <c r="I92" i="1"/>
  <c r="D19" i="1"/>
  <c r="D20" i="1"/>
  <c r="D21" i="1"/>
  <c r="D22" i="1"/>
  <c r="D23" i="1"/>
  <c r="D24" i="1"/>
  <c r="E25" i="1"/>
  <c r="E146" i="1" s="1"/>
  <c r="E26" i="1"/>
  <c r="E27" i="1"/>
  <c r="E28" i="1"/>
  <c r="E29" i="1"/>
  <c r="F30" i="1"/>
  <c r="F31" i="1"/>
  <c r="F32" i="1"/>
  <c r="F33" i="1"/>
  <c r="G34" i="1"/>
  <c r="G145" i="1" s="1"/>
  <c r="G3" i="1" s="1"/>
  <c r="G4" i="1" s="1"/>
  <c r="G35" i="1"/>
  <c r="G36" i="1"/>
  <c r="H37" i="1"/>
  <c r="H146" i="1" s="1"/>
  <c r="H38" i="1"/>
  <c r="I39" i="1"/>
  <c r="I146" i="1" s="1"/>
  <c r="E40" i="1"/>
  <c r="G41" i="1"/>
  <c r="B42" i="1"/>
  <c r="I43" i="1"/>
  <c r="B44" i="1"/>
  <c r="G45" i="1"/>
  <c r="B46" i="1"/>
  <c r="B47" i="1"/>
  <c r="J51" i="1"/>
  <c r="I52" i="1"/>
  <c r="H53" i="1"/>
  <c r="B54" i="1"/>
  <c r="B55" i="1"/>
  <c r="H56" i="1"/>
  <c r="B59" i="1"/>
  <c r="I60" i="1"/>
  <c r="B63" i="1"/>
  <c r="J64" i="1"/>
  <c r="B67" i="1"/>
  <c r="I68" i="1"/>
  <c r="B71" i="1"/>
  <c r="J72" i="1"/>
  <c r="C75" i="1"/>
  <c r="G76" i="1"/>
  <c r="C79" i="1"/>
  <c r="G80" i="1"/>
  <c r="C83" i="1"/>
  <c r="H84" i="1"/>
  <c r="C87" i="1"/>
  <c r="F91" i="1"/>
  <c r="L28" i="2" l="1"/>
  <c r="I28" i="2"/>
  <c r="L43" i="2"/>
  <c r="I43" i="2"/>
  <c r="J44" i="2"/>
  <c r="K44" i="2"/>
  <c r="G54" i="2"/>
  <c r="G3" i="2" s="1"/>
  <c r="G4" i="2" s="1"/>
  <c r="G55" i="2"/>
  <c r="J52" i="2"/>
  <c r="K52" i="2"/>
  <c r="J33" i="2"/>
  <c r="K33" i="2" s="1"/>
  <c r="L32" i="2"/>
  <c r="I32" i="2"/>
  <c r="J48" i="2"/>
  <c r="K48" i="2"/>
  <c r="F55" i="2"/>
  <c r="J30" i="2"/>
  <c r="K30" i="2"/>
  <c r="K51" i="2"/>
  <c r="J51" i="2"/>
  <c r="I47" i="2"/>
  <c r="J41" i="2"/>
  <c r="K41" i="2" s="1"/>
  <c r="L22" i="2"/>
  <c r="I22" i="2"/>
  <c r="J26" i="2"/>
  <c r="K26" i="2"/>
  <c r="J25" i="2"/>
  <c r="K25" i="2" s="1"/>
  <c r="L25" i="2"/>
  <c r="L24" i="2"/>
  <c r="I24" i="2"/>
  <c r="L39" i="2"/>
  <c r="I39" i="2"/>
  <c r="I19" i="2"/>
  <c r="B54" i="2"/>
  <c r="B55" i="2"/>
  <c r="L19" i="2"/>
  <c r="I27" i="2"/>
  <c r="L27" i="2"/>
  <c r="I29" i="2"/>
  <c r="J20" i="2"/>
  <c r="K20" i="2" s="1"/>
  <c r="E54" i="2"/>
  <c r="E3" i="2" s="1"/>
  <c r="E4" i="2" s="1"/>
  <c r="L53" i="1"/>
  <c r="M53" i="1"/>
  <c r="K87" i="1"/>
  <c r="N87" i="1"/>
  <c r="K63" i="1"/>
  <c r="N63" i="1"/>
  <c r="K44" i="1"/>
  <c r="N44" i="1"/>
  <c r="N138" i="1"/>
  <c r="K138" i="1"/>
  <c r="K26" i="1"/>
  <c r="N26" i="1"/>
  <c r="K93" i="1"/>
  <c r="N93" i="1"/>
  <c r="N86" i="1"/>
  <c r="K86" i="1"/>
  <c r="K98" i="1"/>
  <c r="N98" i="1"/>
  <c r="N133" i="1"/>
  <c r="K133" i="1"/>
  <c r="N137" i="1"/>
  <c r="K137" i="1"/>
  <c r="N52" i="1"/>
  <c r="K52" i="1"/>
  <c r="K31" i="1"/>
  <c r="N31" i="1"/>
  <c r="K22" i="1"/>
  <c r="N22" i="1"/>
  <c r="K91" i="1"/>
  <c r="N91" i="1"/>
  <c r="N76" i="1"/>
  <c r="K76" i="1"/>
  <c r="N84" i="1"/>
  <c r="K84" i="1"/>
  <c r="N92" i="1"/>
  <c r="K92" i="1"/>
  <c r="K97" i="1"/>
  <c r="N97" i="1"/>
  <c r="K101" i="1"/>
  <c r="N101" i="1"/>
  <c r="N105" i="1"/>
  <c r="K105" i="1"/>
  <c r="G146" i="1"/>
  <c r="N62" i="1"/>
  <c r="K62" i="1"/>
  <c r="N70" i="1"/>
  <c r="K70" i="1"/>
  <c r="N116" i="1"/>
  <c r="K116" i="1"/>
  <c r="N113" i="1"/>
  <c r="K113" i="1"/>
  <c r="N118" i="1"/>
  <c r="K118" i="1"/>
  <c r="N122" i="1"/>
  <c r="K122" i="1"/>
  <c r="N126" i="1"/>
  <c r="K126" i="1"/>
  <c r="K40" i="1"/>
  <c r="N40" i="1"/>
  <c r="K36" i="1"/>
  <c r="N36" i="1"/>
  <c r="K28" i="1"/>
  <c r="N28" i="1"/>
  <c r="E145" i="1"/>
  <c r="E3" i="1" s="1"/>
  <c r="E4" i="1" s="1"/>
  <c r="K85" i="1"/>
  <c r="N85" i="1"/>
  <c r="K73" i="1"/>
  <c r="N73" i="1"/>
  <c r="K61" i="1"/>
  <c r="N61" i="1"/>
  <c r="N50" i="1"/>
  <c r="K50" i="1"/>
  <c r="K24" i="1"/>
  <c r="N24" i="1"/>
  <c r="N144" i="1"/>
  <c r="K144" i="1"/>
  <c r="F146" i="1"/>
  <c r="F145" i="1"/>
  <c r="F3" i="1" s="1"/>
  <c r="F4" i="1" s="1"/>
  <c r="N140" i="1"/>
  <c r="K140" i="1"/>
  <c r="N141" i="1"/>
  <c r="K141" i="1"/>
  <c r="N134" i="1"/>
  <c r="K134" i="1"/>
  <c r="K102" i="1"/>
  <c r="N102" i="1"/>
  <c r="N107" i="1"/>
  <c r="K107" i="1"/>
  <c r="I145" i="1"/>
  <c r="I3" i="1" s="1"/>
  <c r="I4" i="1" s="1"/>
  <c r="N56" i="1"/>
  <c r="K56" i="1"/>
  <c r="N64" i="1"/>
  <c r="K64" i="1"/>
  <c r="N72" i="1"/>
  <c r="K72" i="1"/>
  <c r="N110" i="1"/>
  <c r="K110" i="1"/>
  <c r="N115" i="1"/>
  <c r="K115" i="1"/>
  <c r="N119" i="1"/>
  <c r="K119" i="1"/>
  <c r="N123" i="1"/>
  <c r="K123" i="1"/>
  <c r="N127" i="1"/>
  <c r="K127" i="1"/>
  <c r="K39" i="1"/>
  <c r="N39" i="1"/>
  <c r="K33" i="1"/>
  <c r="N33" i="1"/>
  <c r="K27" i="1"/>
  <c r="N27" i="1"/>
  <c r="K81" i="1"/>
  <c r="N81" i="1"/>
  <c r="N43" i="1"/>
  <c r="K43" i="1"/>
  <c r="J146" i="1"/>
  <c r="J145" i="1"/>
  <c r="J3" i="1" s="1"/>
  <c r="J4" i="1" s="1"/>
  <c r="N142" i="1"/>
  <c r="K142" i="1"/>
  <c r="N143" i="1"/>
  <c r="K143" i="1"/>
  <c r="K79" i="1"/>
  <c r="N79" i="1"/>
  <c r="K55" i="1"/>
  <c r="N55" i="1"/>
  <c r="N130" i="1"/>
  <c r="K130" i="1"/>
  <c r="C146" i="1"/>
  <c r="C145" i="1"/>
  <c r="C3" i="1" s="1"/>
  <c r="C4" i="1" s="1"/>
  <c r="K20" i="1"/>
  <c r="N20" i="1"/>
  <c r="N78" i="1"/>
  <c r="K78" i="1"/>
  <c r="N94" i="1"/>
  <c r="K94" i="1"/>
  <c r="N54" i="1"/>
  <c r="K54" i="1"/>
  <c r="K47" i="1"/>
  <c r="N47" i="1"/>
  <c r="N131" i="1"/>
  <c r="K131" i="1"/>
  <c r="N135" i="1"/>
  <c r="K135" i="1"/>
  <c r="N139" i="1"/>
  <c r="K139" i="1"/>
  <c r="N41" i="1"/>
  <c r="K41" i="1"/>
  <c r="K25" i="1"/>
  <c r="N25" i="1"/>
  <c r="B146" i="1"/>
  <c r="B145" i="1"/>
  <c r="N19" i="1"/>
  <c r="K19" i="1"/>
  <c r="K95" i="1"/>
  <c r="N95" i="1"/>
  <c r="N80" i="1"/>
  <c r="K80" i="1"/>
  <c r="N88" i="1"/>
  <c r="K88" i="1"/>
  <c r="N96" i="1"/>
  <c r="K96" i="1"/>
  <c r="K99" i="1"/>
  <c r="N99" i="1"/>
  <c r="K103" i="1"/>
  <c r="N103" i="1"/>
  <c r="N109" i="1"/>
  <c r="K109" i="1"/>
  <c r="N58" i="1"/>
  <c r="K58" i="1"/>
  <c r="N66" i="1"/>
  <c r="K66" i="1"/>
  <c r="N74" i="1"/>
  <c r="K74" i="1"/>
  <c r="N114" i="1"/>
  <c r="K114" i="1"/>
  <c r="N117" i="1"/>
  <c r="K117" i="1"/>
  <c r="N120" i="1"/>
  <c r="K120" i="1"/>
  <c r="N124" i="1"/>
  <c r="K124" i="1"/>
  <c r="N128" i="1"/>
  <c r="K128" i="1"/>
  <c r="K38" i="1"/>
  <c r="N38" i="1"/>
  <c r="K30" i="1"/>
  <c r="N30" i="1"/>
  <c r="K21" i="1"/>
  <c r="N21" i="1"/>
  <c r="K77" i="1"/>
  <c r="N77" i="1"/>
  <c r="K69" i="1"/>
  <c r="N69" i="1"/>
  <c r="K57" i="1"/>
  <c r="N57" i="1"/>
  <c r="K34" i="1"/>
  <c r="N34" i="1"/>
  <c r="H145" i="1"/>
  <c r="H3" i="1" s="1"/>
  <c r="H4" i="1" s="1"/>
  <c r="N53" i="1"/>
  <c r="K71" i="1"/>
  <c r="N71" i="1"/>
  <c r="D146" i="1"/>
  <c r="D145" i="1"/>
  <c r="D3" i="1" s="1"/>
  <c r="D4" i="1" s="1"/>
  <c r="K83" i="1"/>
  <c r="N83" i="1"/>
  <c r="K75" i="1"/>
  <c r="N75" i="1"/>
  <c r="K67" i="1"/>
  <c r="N67" i="1"/>
  <c r="K59" i="1"/>
  <c r="N59" i="1"/>
  <c r="N46" i="1"/>
  <c r="K46" i="1"/>
  <c r="K42" i="1"/>
  <c r="N42" i="1"/>
  <c r="N132" i="1"/>
  <c r="K132" i="1"/>
  <c r="N136" i="1"/>
  <c r="K136" i="1"/>
  <c r="N35" i="1"/>
  <c r="K35" i="1"/>
  <c r="K23" i="1"/>
  <c r="N23" i="1"/>
  <c r="K89" i="1"/>
  <c r="N89" i="1"/>
  <c r="N108" i="1"/>
  <c r="K108" i="1"/>
  <c r="N82" i="1"/>
  <c r="K82" i="1"/>
  <c r="N90" i="1"/>
  <c r="K90" i="1"/>
  <c r="N106" i="1"/>
  <c r="K106" i="1"/>
  <c r="K100" i="1"/>
  <c r="N100" i="1"/>
  <c r="K104" i="1"/>
  <c r="N104" i="1"/>
  <c r="K49" i="1"/>
  <c r="N49" i="1"/>
  <c r="N60" i="1"/>
  <c r="K60" i="1"/>
  <c r="N68" i="1"/>
  <c r="K68" i="1"/>
  <c r="N112" i="1"/>
  <c r="K112" i="1"/>
  <c r="N111" i="1"/>
  <c r="K111" i="1"/>
  <c r="N121" i="1"/>
  <c r="K121" i="1"/>
  <c r="N125" i="1"/>
  <c r="K125" i="1"/>
  <c r="N129" i="1"/>
  <c r="K129" i="1"/>
  <c r="K37" i="1"/>
  <c r="N37" i="1"/>
  <c r="K29" i="1"/>
  <c r="N29" i="1"/>
  <c r="K65" i="1"/>
  <c r="N65" i="1"/>
  <c r="K51" i="1"/>
  <c r="N51" i="1"/>
  <c r="N45" i="1"/>
  <c r="K45" i="1"/>
  <c r="K32" i="1"/>
  <c r="N32" i="1"/>
  <c r="N48" i="1"/>
  <c r="K48" i="1"/>
  <c r="J27" i="2" l="1"/>
  <c r="K27" i="2"/>
  <c r="J19" i="2"/>
  <c r="K19" i="2"/>
  <c r="I54" i="2"/>
  <c r="J43" i="2"/>
  <c r="K43" i="2" s="1"/>
  <c r="K39" i="2"/>
  <c r="J39" i="2"/>
  <c r="J29" i="2"/>
  <c r="K29" i="2" s="1"/>
  <c r="H58" i="2"/>
  <c r="J22" i="2"/>
  <c r="K22" i="2" s="1"/>
  <c r="J47" i="2"/>
  <c r="K47" i="2" s="1"/>
  <c r="J32" i="2"/>
  <c r="K32" i="2"/>
  <c r="J28" i="2"/>
  <c r="K28" i="2"/>
  <c r="B3" i="2"/>
  <c r="B4" i="2" s="1"/>
  <c r="H57" i="2"/>
  <c r="J24" i="2"/>
  <c r="K24" i="2"/>
  <c r="L51" i="1"/>
  <c r="M51" i="1"/>
  <c r="L71" i="1"/>
  <c r="M71" i="1"/>
  <c r="L134" i="1"/>
  <c r="M134" i="1" s="1"/>
  <c r="L140" i="1"/>
  <c r="M140" i="1" s="1"/>
  <c r="L36" i="1"/>
  <c r="M36" i="1" s="1"/>
  <c r="L92" i="1"/>
  <c r="M92" i="1"/>
  <c r="L76" i="1"/>
  <c r="M76" i="1"/>
  <c r="L52" i="1"/>
  <c r="M52" i="1"/>
  <c r="L133" i="1"/>
  <c r="M133" i="1" s="1"/>
  <c r="L86" i="1"/>
  <c r="M86" i="1"/>
  <c r="L32" i="1"/>
  <c r="M32" i="1" s="1"/>
  <c r="L104" i="1"/>
  <c r="M104" i="1"/>
  <c r="L67" i="1"/>
  <c r="M67" i="1"/>
  <c r="L69" i="1"/>
  <c r="M69" i="1"/>
  <c r="L25" i="1"/>
  <c r="M25" i="1" s="1"/>
  <c r="L33" i="1"/>
  <c r="M33" i="1" s="1"/>
  <c r="L144" i="1"/>
  <c r="M144" i="1" s="1"/>
  <c r="L128" i="1"/>
  <c r="M128" i="1" s="1"/>
  <c r="L120" i="1"/>
  <c r="M120" i="1" s="1"/>
  <c r="L114" i="1"/>
  <c r="M114" i="1" s="1"/>
  <c r="L66" i="1"/>
  <c r="M66" i="1"/>
  <c r="L109" i="1"/>
  <c r="M109" i="1" s="1"/>
  <c r="L88" i="1"/>
  <c r="M88" i="1"/>
  <c r="H148" i="1"/>
  <c r="B3" i="1"/>
  <c r="B4" i="1" s="1"/>
  <c r="L41" i="1"/>
  <c r="M41" i="1"/>
  <c r="L135" i="1"/>
  <c r="M135" i="1" s="1"/>
  <c r="L94" i="1"/>
  <c r="M94" i="1"/>
  <c r="L130" i="1"/>
  <c r="M130" i="1" s="1"/>
  <c r="L142" i="1"/>
  <c r="M142" i="1" s="1"/>
  <c r="L43" i="1"/>
  <c r="M43" i="1"/>
  <c r="L123" i="1"/>
  <c r="M123" i="1" s="1"/>
  <c r="L115" i="1"/>
  <c r="M115" i="1" s="1"/>
  <c r="L72" i="1"/>
  <c r="M72" i="1"/>
  <c r="L56" i="1"/>
  <c r="M56" i="1"/>
  <c r="L73" i="1"/>
  <c r="M73" i="1"/>
  <c r="L122" i="1"/>
  <c r="M122" i="1" s="1"/>
  <c r="L113" i="1"/>
  <c r="M113" i="1" s="1"/>
  <c r="L70" i="1"/>
  <c r="M70" i="1"/>
  <c r="L101" i="1"/>
  <c r="M101" i="1"/>
  <c r="L22" i="1"/>
  <c r="M22" i="1" s="1"/>
  <c r="L26" i="1"/>
  <c r="M26" i="1" s="1"/>
  <c r="L44" i="1"/>
  <c r="M44" i="1"/>
  <c r="L87" i="1"/>
  <c r="M87" i="1"/>
  <c r="L29" i="1"/>
  <c r="M29" i="1" s="1"/>
  <c r="L89" i="1"/>
  <c r="M89" i="1"/>
  <c r="L34" i="1"/>
  <c r="M34" i="1" s="1"/>
  <c r="L38" i="1"/>
  <c r="M38" i="1" s="1"/>
  <c r="L81" i="1"/>
  <c r="M81" i="1"/>
  <c r="L45" i="1"/>
  <c r="M45" i="1"/>
  <c r="L125" i="1"/>
  <c r="M125" i="1" s="1"/>
  <c r="L68" i="1"/>
  <c r="M68" i="1"/>
  <c r="L108" i="1"/>
  <c r="M108" i="1" s="1"/>
  <c r="L136" i="1"/>
  <c r="M136" i="1" s="1"/>
  <c r="L37" i="1"/>
  <c r="M37" i="1" s="1"/>
  <c r="L100" i="1"/>
  <c r="M100" i="1"/>
  <c r="L23" i="1"/>
  <c r="M23" i="1" s="1"/>
  <c r="L30" i="1"/>
  <c r="M30" i="1" s="1"/>
  <c r="L99" i="1"/>
  <c r="M99" i="1"/>
  <c r="H149" i="1"/>
  <c r="L47" i="1"/>
  <c r="M47" i="1"/>
  <c r="M20" i="1"/>
  <c r="L20" i="1"/>
  <c r="L79" i="1"/>
  <c r="M79" i="1"/>
  <c r="M27" i="1"/>
  <c r="L27" i="1"/>
  <c r="L39" i="1"/>
  <c r="M39" i="1" s="1"/>
  <c r="M141" i="1"/>
  <c r="L141" i="1"/>
  <c r="L28" i="1"/>
  <c r="M28" i="1" s="1"/>
  <c r="M40" i="1"/>
  <c r="L40" i="1"/>
  <c r="L105" i="1"/>
  <c r="M105" i="1" s="1"/>
  <c r="L84" i="1"/>
  <c r="M84" i="1" s="1"/>
  <c r="L137" i="1"/>
  <c r="M137" i="1" s="1"/>
  <c r="M138" i="1"/>
  <c r="L138" i="1"/>
  <c r="L83" i="1"/>
  <c r="M83" i="1"/>
  <c r="M21" i="1"/>
  <c r="L21" i="1"/>
  <c r="L103" i="1"/>
  <c r="M103" i="1"/>
  <c r="L55" i="1"/>
  <c r="M55" i="1" s="1"/>
  <c r="L107" i="1"/>
  <c r="M107" i="1" s="1"/>
  <c r="L50" i="1"/>
  <c r="M50" i="1" s="1"/>
  <c r="L48" i="1"/>
  <c r="M48" i="1"/>
  <c r="M111" i="1"/>
  <c r="L111" i="1"/>
  <c r="L90" i="1"/>
  <c r="M90" i="1"/>
  <c r="L65" i="1"/>
  <c r="M65" i="1" s="1"/>
  <c r="L49" i="1"/>
  <c r="M49" i="1"/>
  <c r="L42" i="1"/>
  <c r="M42" i="1" s="1"/>
  <c r="L59" i="1"/>
  <c r="M59" i="1"/>
  <c r="L75" i="1"/>
  <c r="M75" i="1" s="1"/>
  <c r="L57" i="1"/>
  <c r="M57" i="1"/>
  <c r="L77" i="1"/>
  <c r="M77" i="1" s="1"/>
  <c r="L95" i="1"/>
  <c r="M95" i="1"/>
  <c r="M129" i="1"/>
  <c r="L129" i="1"/>
  <c r="L121" i="1"/>
  <c r="M121" i="1" s="1"/>
  <c r="M112" i="1"/>
  <c r="L112" i="1"/>
  <c r="L60" i="1"/>
  <c r="M60" i="1"/>
  <c r="M106" i="1"/>
  <c r="L106" i="1"/>
  <c r="L82" i="1"/>
  <c r="M82" i="1"/>
  <c r="M35" i="1"/>
  <c r="L35" i="1"/>
  <c r="L132" i="1"/>
  <c r="M132" i="1" s="1"/>
  <c r="L46" i="1"/>
  <c r="M46" i="1" s="1"/>
  <c r="L124" i="1"/>
  <c r="M124" i="1" s="1"/>
  <c r="M117" i="1"/>
  <c r="L117" i="1"/>
  <c r="L74" i="1"/>
  <c r="M74" i="1"/>
  <c r="L58" i="1"/>
  <c r="M58" i="1" s="1"/>
  <c r="L96" i="1"/>
  <c r="M96" i="1"/>
  <c r="L80" i="1"/>
  <c r="M80" i="1" s="1"/>
  <c r="K145" i="1"/>
  <c r="L19" i="1"/>
  <c r="M19" i="1" s="1"/>
  <c r="L139" i="1"/>
  <c r="M139" i="1" s="1"/>
  <c r="L131" i="1"/>
  <c r="M131" i="1" s="1"/>
  <c r="L54" i="1"/>
  <c r="M54" i="1"/>
  <c r="L78" i="1"/>
  <c r="M78" i="1"/>
  <c r="L143" i="1"/>
  <c r="M143" i="1" s="1"/>
  <c r="L127" i="1"/>
  <c r="M127" i="1" s="1"/>
  <c r="L119" i="1"/>
  <c r="M119" i="1" s="1"/>
  <c r="L110" i="1"/>
  <c r="M110" i="1" s="1"/>
  <c r="L64" i="1"/>
  <c r="M64" i="1"/>
  <c r="L102" i="1"/>
  <c r="M102" i="1"/>
  <c r="L24" i="1"/>
  <c r="M24" i="1" s="1"/>
  <c r="L61" i="1"/>
  <c r="M61" i="1"/>
  <c r="L85" i="1"/>
  <c r="M85" i="1"/>
  <c r="L126" i="1"/>
  <c r="M126" i="1" s="1"/>
  <c r="L118" i="1"/>
  <c r="M118" i="1" s="1"/>
  <c r="L116" i="1"/>
  <c r="M116" i="1" s="1"/>
  <c r="L62" i="1"/>
  <c r="M62" i="1"/>
  <c r="L97" i="1"/>
  <c r="M97" i="1"/>
  <c r="L91" i="1"/>
  <c r="M91" i="1"/>
  <c r="L31" i="1"/>
  <c r="M31" i="1" s="1"/>
  <c r="L98" i="1"/>
  <c r="M98" i="1"/>
  <c r="L93" i="1"/>
  <c r="M93" i="1"/>
  <c r="L63" i="1"/>
  <c r="M63" i="1"/>
  <c r="J54" i="2" l="1"/>
  <c r="K54" i="2"/>
  <c r="L145" i="1"/>
  <c r="M1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color rgb="FF000000"/>
            <rFont val="Arial"/>
          </rPr>
          <t>2 mL eppendorfs start to become curved at bottom at 250 uL and lower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color rgb="FF000000"/>
            <rFont val="Arial"/>
          </rPr>
          <t>2 mL eppendorfs start to become curved at bottom at 250 uL and lower</t>
        </r>
      </text>
    </comment>
  </commentList>
</comments>
</file>

<file path=xl/sharedStrings.xml><?xml version="1.0" encoding="utf-8"?>
<sst xmlns="http://schemas.openxmlformats.org/spreadsheetml/2006/main" count="214" uniqueCount="156">
  <si>
    <t>Barcode Element</t>
  </si>
  <si>
    <t>122-Te</t>
  </si>
  <si>
    <t>123-Te</t>
  </si>
  <si>
    <t>124-Te</t>
  </si>
  <si>
    <t>125-Te</t>
  </si>
  <si>
    <t>126-Te</t>
  </si>
  <si>
    <t>128-Te</t>
  </si>
  <si>
    <t>130-Te</t>
  </si>
  <si>
    <t>196-Pt</t>
  </si>
  <si>
    <t>198-Pt</t>
  </si>
  <si>
    <t>Volume required:</t>
  </si>
  <si>
    <t>(volume required + 250 uL)</t>
  </si>
  <si>
    <t>Actual Volume required</t>
  </si>
  <si>
    <t>Height from top of vial to miniscus (mm)</t>
  </si>
  <si>
    <t>[Working] of reagent (mM)</t>
  </si>
  <si>
    <r>
      <rPr>
        <i/>
        <sz val="10"/>
        <color theme="1"/>
        <rFont val="Arial"/>
      </rPr>
      <t xml:space="preserve">10X [Final] of each reagent </t>
    </r>
    <r>
      <rPr>
        <i/>
        <sz val="12"/>
        <color theme="1"/>
        <rFont val="Arial"/>
      </rPr>
      <t>(</t>
    </r>
    <r>
      <rPr>
        <i/>
        <u/>
        <sz val="12"/>
        <color theme="1"/>
        <rFont val="Arial"/>
      </rPr>
      <t>uM</t>
    </r>
    <r>
      <rPr>
        <i/>
        <sz val="12"/>
        <color theme="1"/>
        <rFont val="Arial"/>
      </rPr>
      <t>)</t>
    </r>
  </si>
  <si>
    <t>Volume of each reagent required:</t>
  </si>
  <si>
    <t>Below is the table of volumes needed (in µL) from each element of the barcoding matrix</t>
  </si>
  <si>
    <t>TOBis Condition</t>
  </si>
  <si>
    <t>Sum</t>
  </si>
  <si>
    <t>Volume of DMSO to make 1 mL</t>
  </si>
  <si>
    <t>Total</t>
  </si>
  <si>
    <t>(Count)</t>
  </si>
  <si>
    <t>TOBis001</t>
  </si>
  <si>
    <t>TOBis002</t>
  </si>
  <si>
    <t>TOBis003</t>
  </si>
  <si>
    <t>TOBis004</t>
  </si>
  <si>
    <t>TOBis005</t>
  </si>
  <si>
    <t>TOBis006</t>
  </si>
  <si>
    <t>TOBis007</t>
  </si>
  <si>
    <t>TOBis008</t>
  </si>
  <si>
    <t>TOBis009</t>
  </si>
  <si>
    <t>TOBis010</t>
  </si>
  <si>
    <t>TOBis011</t>
  </si>
  <si>
    <t>TOBis012</t>
  </si>
  <si>
    <t>TOBis013</t>
  </si>
  <si>
    <t>TOBis014</t>
  </si>
  <si>
    <t>TOBis015</t>
  </si>
  <si>
    <t>TOBis016</t>
  </si>
  <si>
    <t>TOBis017</t>
  </si>
  <si>
    <t>TOBis018</t>
  </si>
  <si>
    <t>TOBis019</t>
  </si>
  <si>
    <t>TOBis020</t>
  </si>
  <si>
    <t>TOBis021</t>
  </si>
  <si>
    <t>TOBis022</t>
  </si>
  <si>
    <t>TOBis023</t>
  </si>
  <si>
    <t>TOBis024</t>
  </si>
  <si>
    <t>TOBis025</t>
  </si>
  <si>
    <t>TOBis026</t>
  </si>
  <si>
    <t>TOBis027</t>
  </si>
  <si>
    <t>TOBis028</t>
  </si>
  <si>
    <t>TOBis029</t>
  </si>
  <si>
    <t>TOBis030</t>
  </si>
  <si>
    <t>TOBis031</t>
  </si>
  <si>
    <t>TOBis032</t>
  </si>
  <si>
    <t>TOBis033</t>
  </si>
  <si>
    <t>TOBis034</t>
  </si>
  <si>
    <t>TOBis035</t>
  </si>
  <si>
    <t>TOBis036</t>
  </si>
  <si>
    <t>TOBis037</t>
  </si>
  <si>
    <t>TOBis038</t>
  </si>
  <si>
    <t>TOBis039</t>
  </si>
  <si>
    <t>TOBis040</t>
  </si>
  <si>
    <t>TOBis041</t>
  </si>
  <si>
    <t>TOBis042</t>
  </si>
  <si>
    <t>TOBis043</t>
  </si>
  <si>
    <t>TOBis044</t>
  </si>
  <si>
    <t>TOBis045</t>
  </si>
  <si>
    <t>TOBis046</t>
  </si>
  <si>
    <t>TOBis047</t>
  </si>
  <si>
    <t>TOBis048</t>
  </si>
  <si>
    <t>TOBis049</t>
  </si>
  <si>
    <t>TOBis050</t>
  </si>
  <si>
    <t>TOBis051</t>
  </si>
  <si>
    <t>TOBis052</t>
  </si>
  <si>
    <t>TOBis053</t>
  </si>
  <si>
    <t>TOBis054</t>
  </si>
  <si>
    <t>TOBis055</t>
  </si>
  <si>
    <t>TOBis056</t>
  </si>
  <si>
    <t>TOBis057</t>
  </si>
  <si>
    <t>TOBis058</t>
  </si>
  <si>
    <t>TOBis059</t>
  </si>
  <si>
    <t>TOBis060</t>
  </si>
  <si>
    <t>TOBis061</t>
  </si>
  <si>
    <t>TOBis062</t>
  </si>
  <si>
    <t>TOBis063</t>
  </si>
  <si>
    <t>TOBis064</t>
  </si>
  <si>
    <t>TOBis065</t>
  </si>
  <si>
    <t>TOBis066</t>
  </si>
  <si>
    <t>TOBis067</t>
  </si>
  <si>
    <t>TOBis068</t>
  </si>
  <si>
    <t>TOBis069</t>
  </si>
  <si>
    <t>TOBis070</t>
  </si>
  <si>
    <t>TOBis071</t>
  </si>
  <si>
    <t>TOBis072</t>
  </si>
  <si>
    <t>TOBis073</t>
  </si>
  <si>
    <t>TOBis074</t>
  </si>
  <si>
    <t>TOBis075</t>
  </si>
  <si>
    <t>TOBis076</t>
  </si>
  <si>
    <t>TOBis077</t>
  </si>
  <si>
    <t>TOBis078</t>
  </si>
  <si>
    <t>TOBis079</t>
  </si>
  <si>
    <t>TOBis080</t>
  </si>
  <si>
    <t>TOBis081</t>
  </si>
  <si>
    <t>TOBis082</t>
  </si>
  <si>
    <t>TOBis083</t>
  </si>
  <si>
    <t>TOBis084</t>
  </si>
  <si>
    <t>TOBis085</t>
  </si>
  <si>
    <t>TOBis086</t>
  </si>
  <si>
    <t>TOBis087</t>
  </si>
  <si>
    <t>TOBis088</t>
  </si>
  <si>
    <t>TOBis089</t>
  </si>
  <si>
    <t>TOBis090</t>
  </si>
  <si>
    <t>TOBis091</t>
  </si>
  <si>
    <t>TOBis092</t>
  </si>
  <si>
    <t>TOBis093</t>
  </si>
  <si>
    <t>TOBis094</t>
  </si>
  <si>
    <t>TOBis095</t>
  </si>
  <si>
    <t>TOBis096</t>
  </si>
  <si>
    <t>TOBis097</t>
  </si>
  <si>
    <t>TOBis098</t>
  </si>
  <si>
    <t>TOBis099</t>
  </si>
  <si>
    <t>TOBis100</t>
  </si>
  <si>
    <t>TOBis101</t>
  </si>
  <si>
    <t>TOBis102</t>
  </si>
  <si>
    <t>TOBis103</t>
  </si>
  <si>
    <t>TOBis104</t>
  </si>
  <si>
    <t>TOBis105</t>
  </si>
  <si>
    <t>TOBis106</t>
  </si>
  <si>
    <t>TOBis107</t>
  </si>
  <si>
    <t>TOBis108</t>
  </si>
  <si>
    <t>TOBis109</t>
  </si>
  <si>
    <t>TOBis110</t>
  </si>
  <si>
    <t>TOBis111</t>
  </si>
  <si>
    <t>TOBis112</t>
  </si>
  <si>
    <t>TOBis113</t>
  </si>
  <si>
    <t>TOBis114</t>
  </si>
  <si>
    <t>TOBis115</t>
  </si>
  <si>
    <t>TOBis116</t>
  </si>
  <si>
    <t>TOBis117</t>
  </si>
  <si>
    <t>TOBis118</t>
  </si>
  <si>
    <t>TOBis119</t>
  </si>
  <si>
    <t>TOBis120</t>
  </si>
  <si>
    <t>TOBis121</t>
  </si>
  <si>
    <t>TOBis122</t>
  </si>
  <si>
    <t>TOBis123</t>
  </si>
  <si>
    <t>TOBis124</t>
  </si>
  <si>
    <t>TOBis125</t>
  </si>
  <si>
    <t>TOBis126</t>
  </si>
  <si>
    <t>sum of columns</t>
  </si>
  <si>
    <t>sum of count(columns)</t>
  </si>
  <si>
    <t>with the above total volume of DMSO, pipette exactly 40 mL of DMSO into a 50 mL falcon. The height from the top of the falcon to the meniscus should be around 30.18 mm</t>
  </si>
  <si>
    <t>Below is the table of volumes needed (in µL) from each TeMal isotopologue</t>
  </si>
  <si>
    <t>[Final] of each reagent (uM)</t>
  </si>
  <si>
    <t>[Working] of reagent (mM):</t>
  </si>
  <si>
    <t>TeMal Isotopologue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</si>
</sst>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);\(#,##0.0\)"/>
  </numFmts>
  <fonts count="17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  <font>
      <b/>
      <sz val="10"/>
      <color theme="1"/>
      <name val="Arial"/>
    </font>
    <font>
      <sz val="10"/>
      <color rgb="FFD9D9D9"/>
      <name val="Arial"/>
    </font>
    <font>
      <i/>
      <sz val="10"/>
      <color rgb="FF999999"/>
      <name val="Arial"/>
    </font>
    <font>
      <sz val="10"/>
      <name val="Arial"/>
    </font>
    <font>
      <b/>
      <sz val="10"/>
      <name val="Arial"/>
    </font>
    <font>
      <sz val="10"/>
      <color rgb="FF990000"/>
      <name val="Arial"/>
    </font>
    <font>
      <i/>
      <sz val="10"/>
      <color theme="1"/>
      <name val="Arial"/>
    </font>
    <font>
      <sz val="10"/>
      <color theme="1"/>
      <name val="&quot;Helvetica Neue&quot;"/>
    </font>
    <font>
      <sz val="10"/>
      <name val="Arial"/>
    </font>
    <font>
      <b/>
      <sz val="10"/>
      <color theme="1"/>
      <name val="&quot;Helvetica Neue&quot;"/>
    </font>
    <font>
      <sz val="10"/>
      <color rgb="FF000000"/>
      <name val="&quot;Helvetica Neue&quot;"/>
    </font>
    <font>
      <i/>
      <sz val="12"/>
      <color theme="1"/>
      <name val="Arial"/>
    </font>
    <font>
      <i/>
      <u/>
      <sz val="12"/>
      <color theme="1"/>
      <name val="Arial"/>
    </font>
    <font>
      <b/>
      <sz val="10"/>
      <color rgb="FF000000"/>
      <name val="&quot;Helvetica Neue&quot;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4DAF0"/>
        <bgColor rgb="FFC4DAF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3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7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7" fillId="0" borderId="0" xfId="0" applyFont="1" applyAlignment="1">
      <alignment vertical="center" wrapText="1"/>
    </xf>
    <xf numFmtId="2" fontId="1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 applyAlignment="1">
      <alignment horizontal="center" vertical="top"/>
    </xf>
    <xf numFmtId="164" fontId="10" fillId="5" borderId="1" xfId="0" applyNumberFormat="1" applyFont="1" applyFill="1" applyBorder="1" applyAlignment="1">
      <alignment horizontal="center" vertical="top"/>
    </xf>
    <xf numFmtId="164" fontId="1" fillId="5" borderId="1" xfId="0" applyNumberFormat="1" applyFont="1" applyFill="1" applyBorder="1" applyAlignment="1">
      <alignment vertical="top"/>
    </xf>
    <xf numFmtId="164" fontId="1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top"/>
    </xf>
    <xf numFmtId="164" fontId="10" fillId="4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vertical="top"/>
    </xf>
    <xf numFmtId="0" fontId="12" fillId="5" borderId="1" xfId="0" applyFont="1" applyFill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horizontal="center"/>
    </xf>
    <xf numFmtId="164" fontId="13" fillId="5" borderId="1" xfId="0" applyNumberFormat="1" applyFont="1" applyFill="1" applyBorder="1" applyAlignment="1">
      <alignment horizontal="center" vertical="top"/>
    </xf>
    <xf numFmtId="164" fontId="1" fillId="5" borderId="1" xfId="0" applyNumberFormat="1" applyFont="1" applyFill="1" applyBorder="1" applyAlignment="1">
      <alignment horizontal="center" vertical="top"/>
    </xf>
    <xf numFmtId="0" fontId="16" fillId="5" borderId="1" xfId="0" applyFont="1" applyFill="1" applyBorder="1" applyAlignment="1">
      <alignment horizontal="center" vertical="top"/>
    </xf>
    <xf numFmtId="164" fontId="13" fillId="4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0" fontId="16" fillId="4" borderId="1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314F-D663-A844-8D88-F4C09A602817}">
  <sheetPr>
    <outlinePr summaryBelow="0" summaryRight="0"/>
    <pageSetUpPr fitToPage="1"/>
  </sheetPr>
  <dimension ref="A1:Z86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4" sqref="D14"/>
    </sheetView>
  </sheetViews>
  <sheetFormatPr baseColWidth="10" defaultColWidth="14.5" defaultRowHeight="15.75" customHeight="1"/>
  <cols>
    <col min="1" max="1" width="25.6640625" style="48" customWidth="1"/>
    <col min="2" max="2" width="12.5" style="48" customWidth="1"/>
    <col min="3" max="3" width="12.33203125" style="48" customWidth="1"/>
    <col min="4" max="4" width="12.5" style="48" customWidth="1"/>
    <col min="5" max="5" width="12.33203125" style="48" customWidth="1"/>
    <col min="6" max="6" width="12.1640625" style="48" customWidth="1"/>
    <col min="7" max="7" width="12.33203125" style="48" customWidth="1"/>
    <col min="8" max="8" width="12.5" style="48" customWidth="1"/>
    <col min="9" max="9" width="11.83203125" style="48" customWidth="1"/>
    <col min="10" max="10" width="12.1640625" style="48" customWidth="1"/>
    <col min="11" max="11" width="12.33203125" style="48" customWidth="1"/>
    <col min="12" max="12" width="11.1640625" style="48" customWidth="1"/>
    <col min="13" max="16384" width="14.5" style="48"/>
  </cols>
  <sheetData>
    <row r="1" spans="1:26" ht="15.75" customHeight="1">
      <c r="A1" s="1"/>
      <c r="B1" s="46" t="s">
        <v>155</v>
      </c>
      <c r="C1" s="50"/>
      <c r="D1" s="50"/>
      <c r="E1" s="50"/>
      <c r="F1" s="50"/>
      <c r="G1" s="50"/>
      <c r="H1" s="50"/>
      <c r="I1" s="46"/>
      <c r="J1" s="50"/>
      <c r="K1" s="45"/>
      <c r="L1" s="45"/>
      <c r="M1" s="45"/>
      <c r="N1" s="45"/>
      <c r="O1" s="45"/>
      <c r="P1" s="4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2" t="s">
        <v>10</v>
      </c>
      <c r="B3" s="5">
        <f>B54</f>
        <v>263.99999999999994</v>
      </c>
      <c r="C3" s="5">
        <f>C54</f>
        <v>255</v>
      </c>
      <c r="D3" s="5">
        <f>D54</f>
        <v>270</v>
      </c>
      <c r="E3" s="5">
        <f>E54</f>
        <v>225</v>
      </c>
      <c r="F3" s="5">
        <f>F54</f>
        <v>225</v>
      </c>
      <c r="G3" s="5">
        <f>G54</f>
        <v>240</v>
      </c>
      <c r="H3" s="5">
        <f>H54</f>
        <v>240</v>
      </c>
      <c r="I3" s="6"/>
      <c r="J3" s="1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>
      <c r="A4" s="66" t="s">
        <v>11</v>
      </c>
      <c r="B4" s="10">
        <f>B3+250</f>
        <v>514</v>
      </c>
      <c r="C4" s="10">
        <f>C3+250</f>
        <v>505</v>
      </c>
      <c r="D4" s="10">
        <f>D3+250</f>
        <v>520</v>
      </c>
      <c r="E4" s="10">
        <f>E3+250</f>
        <v>475</v>
      </c>
      <c r="F4" s="10">
        <f>F3+250</f>
        <v>475</v>
      </c>
      <c r="G4" s="10">
        <f>G3+250</f>
        <v>490</v>
      </c>
      <c r="H4" s="10">
        <f>H3+250</f>
        <v>490</v>
      </c>
      <c r="I4" s="11"/>
      <c r="J4" s="11"/>
      <c r="L4" s="15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>
      <c r="A5" s="67"/>
      <c r="B5" s="12"/>
      <c r="C5" s="15"/>
      <c r="D5" s="15"/>
      <c r="E5" s="15"/>
      <c r="F5" s="15"/>
      <c r="G5" s="15"/>
      <c r="H5" s="15"/>
      <c r="I5" s="15"/>
      <c r="J5" s="15"/>
      <c r="L5" s="1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62" t="s">
        <v>12</v>
      </c>
      <c r="B6" s="37">
        <v>500</v>
      </c>
      <c r="C6" s="37">
        <v>475</v>
      </c>
      <c r="D6" s="37">
        <v>500</v>
      </c>
      <c r="E6" s="37">
        <v>450</v>
      </c>
      <c r="F6" s="37">
        <v>450</v>
      </c>
      <c r="G6" s="37">
        <v>475</v>
      </c>
      <c r="H6" s="37">
        <v>475</v>
      </c>
      <c r="I6" s="15"/>
      <c r="J6" s="15"/>
      <c r="L6" s="1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>
      <c r="A7" s="66" t="s">
        <v>13</v>
      </c>
      <c r="B7" s="11">
        <v>28.21</v>
      </c>
      <c r="C7" s="11">
        <v>28.77</v>
      </c>
      <c r="D7" s="11">
        <v>28.21</v>
      </c>
      <c r="E7" s="11">
        <v>29.35</v>
      </c>
      <c r="F7" s="11">
        <v>29.35</v>
      </c>
      <c r="G7" s="11">
        <v>28.77</v>
      </c>
      <c r="H7" s="11">
        <v>28.77</v>
      </c>
      <c r="I7" s="15"/>
      <c r="J7" s="15"/>
      <c r="L7" s="1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63"/>
      <c r="B8" s="15"/>
      <c r="C8" s="15"/>
      <c r="D8" s="15"/>
      <c r="E8" s="15"/>
      <c r="F8" s="15"/>
      <c r="G8" s="15"/>
      <c r="H8" s="15"/>
      <c r="I8" s="15"/>
      <c r="J8" s="15"/>
      <c r="L8" s="15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>
      <c r="A9" s="62" t="s">
        <v>154</v>
      </c>
      <c r="B9" s="21">
        <v>1.25</v>
      </c>
      <c r="C9" s="21">
        <v>1.2</v>
      </c>
      <c r="D9" s="21">
        <v>1</v>
      </c>
      <c r="E9" s="21">
        <v>1</v>
      </c>
      <c r="F9" s="21">
        <v>1</v>
      </c>
      <c r="G9" s="21">
        <v>0.7</v>
      </c>
      <c r="H9" s="21">
        <v>0.6</v>
      </c>
      <c r="I9" s="22"/>
      <c r="J9" s="22"/>
      <c r="L9" s="15"/>
      <c r="M9" s="12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>
      <c r="A10" s="63"/>
      <c r="I10" s="6"/>
      <c r="L10" s="15"/>
      <c r="M10" s="12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>
      <c r="A11" s="65" t="s">
        <v>153</v>
      </c>
      <c r="B11" s="24">
        <v>22</v>
      </c>
      <c r="C11" s="64">
        <v>20.399999999999999</v>
      </c>
      <c r="D11" s="64">
        <v>18</v>
      </c>
      <c r="E11" s="64">
        <v>15</v>
      </c>
      <c r="F11" s="64">
        <v>15</v>
      </c>
      <c r="G11" s="64">
        <v>11.2</v>
      </c>
      <c r="H11" s="64">
        <v>9.6</v>
      </c>
      <c r="L11" s="15"/>
      <c r="M11" s="12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>
      <c r="A12" s="63"/>
      <c r="I12" s="6"/>
      <c r="L12" s="15"/>
      <c r="M12" s="12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>
      <c r="A13" s="62" t="s">
        <v>16</v>
      </c>
      <c r="B13" s="25">
        <f>B11/B9</f>
        <v>17.600000000000001</v>
      </c>
      <c r="C13" s="25">
        <f>C11/C9</f>
        <v>17</v>
      </c>
      <c r="D13" s="25">
        <f>D11/D9</f>
        <v>18</v>
      </c>
      <c r="E13" s="25">
        <f>E11/E9</f>
        <v>15</v>
      </c>
      <c r="F13" s="25">
        <f>F11/F9</f>
        <v>15</v>
      </c>
      <c r="G13" s="25">
        <f>G11/G9</f>
        <v>16</v>
      </c>
      <c r="H13" s="25">
        <f>H11/H9</f>
        <v>16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>
      <c r="A14" s="6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>
      <c r="A15" s="6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>
      <c r="A16" s="6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>
      <c r="B17" s="60" t="s">
        <v>152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>
      <c r="A18" s="59" t="s">
        <v>18</v>
      </c>
      <c r="B18" s="29">
        <v>122</v>
      </c>
      <c r="C18" s="29">
        <v>123</v>
      </c>
      <c r="D18" s="29">
        <v>124</v>
      </c>
      <c r="E18" s="29">
        <v>125</v>
      </c>
      <c r="F18" s="29">
        <v>126</v>
      </c>
      <c r="G18" s="29">
        <v>128</v>
      </c>
      <c r="H18" s="29">
        <v>130</v>
      </c>
      <c r="I18" s="30" t="s">
        <v>19</v>
      </c>
      <c r="J18" s="31" t="s">
        <v>20</v>
      </c>
      <c r="K18" s="30" t="s">
        <v>21</v>
      </c>
      <c r="L18" s="30" t="s">
        <v>22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customHeight="1">
      <c r="A19" s="55" t="s">
        <v>23</v>
      </c>
      <c r="B19" s="53">
        <f>B13</f>
        <v>17.600000000000001</v>
      </c>
      <c r="C19" s="53">
        <f>C13</f>
        <v>17</v>
      </c>
      <c r="D19" s="53">
        <f>D13</f>
        <v>18</v>
      </c>
      <c r="E19" s="53"/>
      <c r="F19" s="54"/>
      <c r="G19" s="54"/>
      <c r="H19" s="54"/>
      <c r="I19" s="35">
        <f>SUM(B19:H19)</f>
        <v>52.6</v>
      </c>
      <c r="J19" s="36">
        <f>1000-I19</f>
        <v>947.4</v>
      </c>
      <c r="K19" s="36">
        <f>I19+J19</f>
        <v>1000</v>
      </c>
      <c r="L19" s="37">
        <f>COUNT(B19:H19)</f>
        <v>3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customHeight="1">
      <c r="A20" s="58" t="s">
        <v>24</v>
      </c>
      <c r="B20" s="56">
        <f>B13</f>
        <v>17.600000000000001</v>
      </c>
      <c r="C20" s="56">
        <v>17</v>
      </c>
      <c r="D20" s="56"/>
      <c r="E20" s="57">
        <f>E13</f>
        <v>15</v>
      </c>
      <c r="F20" s="56"/>
      <c r="G20" s="57"/>
      <c r="H20" s="57"/>
      <c r="I20" s="35">
        <f>SUM(B20:H20)</f>
        <v>49.6</v>
      </c>
      <c r="J20" s="36">
        <f>1000-I20</f>
        <v>950.4</v>
      </c>
      <c r="K20" s="36">
        <f>I20+J20</f>
        <v>1000</v>
      </c>
      <c r="L20" s="37">
        <f>COUNT(B20:H20)</f>
        <v>3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customHeight="1">
      <c r="A21" s="55" t="s">
        <v>25</v>
      </c>
      <c r="B21" s="53">
        <f>B13</f>
        <v>17.600000000000001</v>
      </c>
      <c r="C21" s="53">
        <v>17</v>
      </c>
      <c r="D21" s="53"/>
      <c r="E21" s="54"/>
      <c r="F21" s="54">
        <f>F13</f>
        <v>15</v>
      </c>
      <c r="G21" s="53"/>
      <c r="H21" s="54"/>
      <c r="I21" s="35">
        <f>SUM(B21:H21)</f>
        <v>49.6</v>
      </c>
      <c r="J21" s="36">
        <f>1000-I21</f>
        <v>950.4</v>
      </c>
      <c r="K21" s="36">
        <f>I21+J21</f>
        <v>1000</v>
      </c>
      <c r="L21" s="37">
        <f>COUNT(B21:H21)</f>
        <v>3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>
      <c r="A22" s="58" t="s">
        <v>26</v>
      </c>
      <c r="B22" s="56">
        <f>B13</f>
        <v>17.600000000000001</v>
      </c>
      <c r="C22" s="56">
        <v>17</v>
      </c>
      <c r="D22" s="56"/>
      <c r="E22" s="57"/>
      <c r="F22" s="57"/>
      <c r="G22" s="57">
        <f>G13</f>
        <v>16</v>
      </c>
      <c r="H22" s="56"/>
      <c r="I22" s="35">
        <f>SUM(B22:H22)</f>
        <v>50.6</v>
      </c>
      <c r="J22" s="36">
        <f>1000-I22</f>
        <v>949.4</v>
      </c>
      <c r="K22" s="36">
        <f>I22+J22</f>
        <v>1000</v>
      </c>
      <c r="L22" s="37">
        <f>COUNT(B22:H22)</f>
        <v>3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>
      <c r="A23" s="55" t="s">
        <v>27</v>
      </c>
      <c r="B23" s="53">
        <f>B13</f>
        <v>17.600000000000001</v>
      </c>
      <c r="C23" s="53">
        <v>17</v>
      </c>
      <c r="D23" s="53"/>
      <c r="E23" s="54"/>
      <c r="F23" s="54"/>
      <c r="G23" s="54"/>
      <c r="H23" s="54">
        <f>H13</f>
        <v>16</v>
      </c>
      <c r="I23" s="35">
        <f>SUM(B23:H23)</f>
        <v>50.6</v>
      </c>
      <c r="J23" s="36">
        <f>1000-I23</f>
        <v>949.4</v>
      </c>
      <c r="K23" s="36">
        <f>I23+J23</f>
        <v>1000</v>
      </c>
      <c r="L23" s="37">
        <f>COUNT(B23:H23)</f>
        <v>3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>
      <c r="A24" s="58" t="s">
        <v>28</v>
      </c>
      <c r="B24" s="56">
        <f>B13</f>
        <v>17.600000000000001</v>
      </c>
      <c r="C24" s="56"/>
      <c r="D24" s="56">
        <f>D13</f>
        <v>18</v>
      </c>
      <c r="E24" s="57">
        <f>E13</f>
        <v>15</v>
      </c>
      <c r="F24" s="57"/>
      <c r="G24" s="57"/>
      <c r="H24" s="57"/>
      <c r="I24" s="35">
        <f>SUM(B24:H24)</f>
        <v>50.6</v>
      </c>
      <c r="J24" s="36">
        <f>1000-I24</f>
        <v>949.4</v>
      </c>
      <c r="K24" s="36">
        <f>I24+J24</f>
        <v>1000</v>
      </c>
      <c r="L24" s="37">
        <f>COUNT(B24:H24)</f>
        <v>3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customHeight="1">
      <c r="A25" s="55" t="s">
        <v>29</v>
      </c>
      <c r="B25" s="53">
        <f>B13</f>
        <v>17.600000000000001</v>
      </c>
      <c r="C25" s="53"/>
      <c r="D25" s="54">
        <f>D13</f>
        <v>18</v>
      </c>
      <c r="E25" s="53"/>
      <c r="F25" s="53">
        <f>F13</f>
        <v>15</v>
      </c>
      <c r="G25" s="54"/>
      <c r="H25" s="54"/>
      <c r="I25" s="35">
        <f>SUM(B25:H25)</f>
        <v>50.6</v>
      </c>
      <c r="J25" s="36">
        <f>1000-I25</f>
        <v>949.4</v>
      </c>
      <c r="K25" s="36">
        <f>I25+J25</f>
        <v>1000</v>
      </c>
      <c r="L25" s="37">
        <f>COUNT(B25:H25)</f>
        <v>3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customHeight="1">
      <c r="A26" s="58" t="s">
        <v>30</v>
      </c>
      <c r="B26" s="56">
        <f>B13</f>
        <v>17.600000000000001</v>
      </c>
      <c r="C26" s="56"/>
      <c r="D26" s="57">
        <f>D13</f>
        <v>18</v>
      </c>
      <c r="E26" s="56"/>
      <c r="F26" s="57"/>
      <c r="G26" s="56">
        <f>G13</f>
        <v>16</v>
      </c>
      <c r="H26" s="57"/>
      <c r="I26" s="35">
        <f>SUM(B26:H26)</f>
        <v>51.6</v>
      </c>
      <c r="J26" s="36">
        <f>1000-I26</f>
        <v>948.4</v>
      </c>
      <c r="K26" s="36">
        <f>I26+J26</f>
        <v>1000</v>
      </c>
      <c r="L26" s="37">
        <f>COUNT(B26:H26)</f>
        <v>3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>
      <c r="A27" s="55" t="s">
        <v>31</v>
      </c>
      <c r="B27" s="53">
        <f>B13</f>
        <v>17.600000000000001</v>
      </c>
      <c r="C27" s="53"/>
      <c r="D27" s="54">
        <f>D13</f>
        <v>18</v>
      </c>
      <c r="E27" s="53"/>
      <c r="F27" s="54"/>
      <c r="G27" s="54"/>
      <c r="H27" s="53">
        <f>H13</f>
        <v>16</v>
      </c>
      <c r="I27" s="35">
        <f>SUM(B27:H27)</f>
        <v>51.6</v>
      </c>
      <c r="J27" s="36">
        <f>1000-I27</f>
        <v>948.4</v>
      </c>
      <c r="K27" s="36">
        <f>I27+J27</f>
        <v>1000</v>
      </c>
      <c r="L27" s="37">
        <f>COUNT(B27:H27)</f>
        <v>3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>
      <c r="A28" s="58" t="s">
        <v>32</v>
      </c>
      <c r="B28" s="56">
        <f>B13</f>
        <v>17.600000000000001</v>
      </c>
      <c r="C28" s="56"/>
      <c r="D28" s="57"/>
      <c r="E28" s="56">
        <f>E13</f>
        <v>15</v>
      </c>
      <c r="F28" s="57">
        <f>F13</f>
        <v>15</v>
      </c>
      <c r="G28" s="57"/>
      <c r="H28" s="57"/>
      <c r="I28" s="35">
        <f>SUM(B28:H28)</f>
        <v>47.6</v>
      </c>
      <c r="J28" s="36">
        <f>1000-I28</f>
        <v>952.4</v>
      </c>
      <c r="K28" s="36">
        <f>I28+J28</f>
        <v>1000</v>
      </c>
      <c r="L28" s="37">
        <f>COUNT(B28:H28)</f>
        <v>3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customHeight="1">
      <c r="A29" s="55" t="s">
        <v>33</v>
      </c>
      <c r="B29" s="53">
        <f>B13</f>
        <v>17.600000000000001</v>
      </c>
      <c r="C29" s="53"/>
      <c r="D29" s="54"/>
      <c r="E29" s="53">
        <f>E13</f>
        <v>15</v>
      </c>
      <c r="F29" s="54"/>
      <c r="G29" s="54">
        <f>G13</f>
        <v>16</v>
      </c>
      <c r="H29" s="54"/>
      <c r="I29" s="35">
        <f>SUM(B29:H29)</f>
        <v>48.6</v>
      </c>
      <c r="J29" s="36">
        <f>1000-I29</f>
        <v>951.4</v>
      </c>
      <c r="K29" s="36">
        <f>I29+J29</f>
        <v>1000</v>
      </c>
      <c r="L29" s="37">
        <f>COUNT(B29:H29)</f>
        <v>3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customHeight="1">
      <c r="A30" s="58" t="s">
        <v>34</v>
      </c>
      <c r="B30" s="56">
        <f>B13</f>
        <v>17.600000000000001</v>
      </c>
      <c r="C30" s="56"/>
      <c r="D30" s="57"/>
      <c r="E30" s="57">
        <f>E13</f>
        <v>15</v>
      </c>
      <c r="F30" s="56"/>
      <c r="G30" s="56"/>
      <c r="H30" s="57">
        <f>H13</f>
        <v>16</v>
      </c>
      <c r="I30" s="35">
        <f>SUM(B30:H30)</f>
        <v>48.6</v>
      </c>
      <c r="J30" s="36">
        <f>1000-I30</f>
        <v>951.4</v>
      </c>
      <c r="K30" s="36">
        <f>I30+J30</f>
        <v>1000</v>
      </c>
      <c r="L30" s="37">
        <f>COUNT(B30:H30)</f>
        <v>3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>
      <c r="A31" s="55" t="s">
        <v>35</v>
      </c>
      <c r="B31" s="53">
        <f>B13</f>
        <v>17.600000000000001</v>
      </c>
      <c r="C31" s="53"/>
      <c r="D31" s="54"/>
      <c r="E31" s="54"/>
      <c r="F31" s="53">
        <f>F13</f>
        <v>15</v>
      </c>
      <c r="G31" s="54">
        <f>G13</f>
        <v>16</v>
      </c>
      <c r="H31" s="53"/>
      <c r="I31" s="35">
        <f>SUM(B31:H31)</f>
        <v>48.6</v>
      </c>
      <c r="J31" s="36">
        <f>1000-I31</f>
        <v>951.4</v>
      </c>
      <c r="K31" s="36">
        <f>I31+J31</f>
        <v>1000</v>
      </c>
      <c r="L31" s="37">
        <f>COUNT(B31:H31)</f>
        <v>3</v>
      </c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customHeight="1">
      <c r="A32" s="58" t="s">
        <v>36</v>
      </c>
      <c r="B32" s="56">
        <f>B13</f>
        <v>17.600000000000001</v>
      </c>
      <c r="C32" s="56"/>
      <c r="D32" s="57"/>
      <c r="E32" s="57"/>
      <c r="F32" s="56">
        <f>F13</f>
        <v>15</v>
      </c>
      <c r="G32" s="57"/>
      <c r="H32" s="57">
        <f>H13</f>
        <v>16</v>
      </c>
      <c r="I32" s="35">
        <f>SUM(B32:H32)</f>
        <v>48.6</v>
      </c>
      <c r="J32" s="36">
        <f>1000-I32</f>
        <v>951.4</v>
      </c>
      <c r="K32" s="36">
        <f>I32+J32</f>
        <v>1000</v>
      </c>
      <c r="L32" s="37">
        <f>COUNT(B32:H32)</f>
        <v>3</v>
      </c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>
      <c r="A33" s="55" t="s">
        <v>37</v>
      </c>
      <c r="B33" s="53">
        <f>B13</f>
        <v>17.600000000000001</v>
      </c>
      <c r="C33" s="53"/>
      <c r="D33" s="54"/>
      <c r="E33" s="54"/>
      <c r="F33" s="53"/>
      <c r="G33" s="54">
        <f>G13</f>
        <v>16</v>
      </c>
      <c r="H33" s="54">
        <f>H13</f>
        <v>16</v>
      </c>
      <c r="I33" s="35">
        <f>SUM(B33:H33)</f>
        <v>49.6</v>
      </c>
      <c r="J33" s="36">
        <f>1000-I33</f>
        <v>950.4</v>
      </c>
      <c r="K33" s="36">
        <f>I33+J33</f>
        <v>1000</v>
      </c>
      <c r="L33" s="37">
        <f>COUNT(B33:H33)</f>
        <v>3</v>
      </c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customHeight="1">
      <c r="A34" s="58" t="s">
        <v>38</v>
      </c>
      <c r="B34" s="56"/>
      <c r="C34" s="56">
        <v>17</v>
      </c>
      <c r="D34" s="57">
        <f>D13</f>
        <v>18</v>
      </c>
      <c r="E34" s="57">
        <f>E13</f>
        <v>15</v>
      </c>
      <c r="F34" s="57"/>
      <c r="G34" s="56"/>
      <c r="H34" s="56"/>
      <c r="I34" s="35">
        <f>SUM(B34:H34)</f>
        <v>50</v>
      </c>
      <c r="J34" s="36">
        <f>1000-I34</f>
        <v>950</v>
      </c>
      <c r="K34" s="36">
        <f>I34+J34</f>
        <v>1000</v>
      </c>
      <c r="L34" s="37">
        <f>COUNT(B34:H34)</f>
        <v>3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customHeight="1">
      <c r="A35" s="55" t="s">
        <v>39</v>
      </c>
      <c r="B35" s="53"/>
      <c r="C35" s="53">
        <v>17</v>
      </c>
      <c r="D35" s="54">
        <f>D13</f>
        <v>18</v>
      </c>
      <c r="E35" s="54"/>
      <c r="F35" s="54">
        <f>F13</f>
        <v>15</v>
      </c>
      <c r="G35" s="53"/>
      <c r="H35" s="54"/>
      <c r="I35" s="35">
        <f>SUM(B35:H35)</f>
        <v>50</v>
      </c>
      <c r="J35" s="36">
        <f>1000-I35</f>
        <v>950</v>
      </c>
      <c r="K35" s="36">
        <f>I35+J35</f>
        <v>1000</v>
      </c>
      <c r="L35" s="37">
        <f>COUNT(B35:H35)</f>
        <v>3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customHeight="1">
      <c r="A36" s="58" t="s">
        <v>40</v>
      </c>
      <c r="B36" s="56"/>
      <c r="C36" s="56">
        <v>17</v>
      </c>
      <c r="D36" s="57">
        <f>D13</f>
        <v>18</v>
      </c>
      <c r="E36" s="57"/>
      <c r="F36" s="57"/>
      <c r="G36" s="56">
        <f>G13</f>
        <v>16</v>
      </c>
      <c r="H36" s="57"/>
      <c r="I36" s="35">
        <f>SUM(B36:H36)</f>
        <v>51</v>
      </c>
      <c r="J36" s="36">
        <f>1000-I36</f>
        <v>949</v>
      </c>
      <c r="K36" s="36">
        <f>I36+J36</f>
        <v>1000</v>
      </c>
      <c r="L36" s="37">
        <f>COUNT(B36:H36)</f>
        <v>3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.75" customHeight="1">
      <c r="A37" s="55" t="s">
        <v>41</v>
      </c>
      <c r="B37" s="53"/>
      <c r="C37" s="53">
        <v>17</v>
      </c>
      <c r="D37" s="54">
        <f>D13</f>
        <v>18</v>
      </c>
      <c r="E37" s="54"/>
      <c r="F37" s="54"/>
      <c r="G37" s="54"/>
      <c r="H37" s="53">
        <f>H13</f>
        <v>16</v>
      </c>
      <c r="I37" s="35">
        <f>SUM(B37:H37)</f>
        <v>51</v>
      </c>
      <c r="J37" s="36">
        <f>1000-I37</f>
        <v>949</v>
      </c>
      <c r="K37" s="36">
        <f>I37+J37</f>
        <v>1000</v>
      </c>
      <c r="L37" s="37">
        <f>COUNT(B37:H37)</f>
        <v>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.75" customHeight="1">
      <c r="A38" s="58" t="s">
        <v>42</v>
      </c>
      <c r="B38" s="56"/>
      <c r="C38" s="56">
        <v>17</v>
      </c>
      <c r="D38" s="57"/>
      <c r="E38" s="57">
        <f>E13</f>
        <v>15</v>
      </c>
      <c r="F38" s="57">
        <f>F13</f>
        <v>15</v>
      </c>
      <c r="G38" s="57"/>
      <c r="H38" s="56"/>
      <c r="I38" s="35">
        <f>SUM(B38:H38)</f>
        <v>47</v>
      </c>
      <c r="J38" s="36">
        <f>1000-I38</f>
        <v>953</v>
      </c>
      <c r="K38" s="36">
        <f>I38+J38</f>
        <v>1000</v>
      </c>
      <c r="L38" s="37">
        <f>COUNT(B38:H38)</f>
        <v>3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.75" customHeight="1">
      <c r="A39" s="55" t="s">
        <v>43</v>
      </c>
      <c r="B39" s="53"/>
      <c r="C39" s="53">
        <v>17</v>
      </c>
      <c r="D39" s="54"/>
      <c r="E39" s="54">
        <f>E13</f>
        <v>15</v>
      </c>
      <c r="F39" s="54"/>
      <c r="G39" s="54">
        <f>G13</f>
        <v>16</v>
      </c>
      <c r="H39" s="54"/>
      <c r="I39" s="35">
        <f>SUM(B39:H39)</f>
        <v>48</v>
      </c>
      <c r="J39" s="36">
        <f>1000-I39</f>
        <v>952</v>
      </c>
      <c r="K39" s="36">
        <f>I39+J39</f>
        <v>1000</v>
      </c>
      <c r="L39" s="37">
        <f>COUNT(B39:H39)</f>
        <v>3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.75" customHeight="1">
      <c r="A40" s="58" t="s">
        <v>44</v>
      </c>
      <c r="B40" s="56"/>
      <c r="C40" s="57">
        <v>17</v>
      </c>
      <c r="D40" s="56"/>
      <c r="E40" s="56">
        <f>E13</f>
        <v>15</v>
      </c>
      <c r="F40" s="56"/>
      <c r="G40" s="57"/>
      <c r="H40" s="57">
        <f>H13</f>
        <v>16</v>
      </c>
      <c r="I40" s="35">
        <f>SUM(B40:H40)</f>
        <v>48</v>
      </c>
      <c r="J40" s="36">
        <f>1000-I40</f>
        <v>952</v>
      </c>
      <c r="K40" s="36">
        <f>I40+J40</f>
        <v>1000</v>
      </c>
      <c r="L40" s="37">
        <f>COUNT(B40:H40)</f>
        <v>3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.75" customHeight="1">
      <c r="A41" s="55" t="s">
        <v>45</v>
      </c>
      <c r="B41" s="53"/>
      <c r="C41" s="54">
        <v>17</v>
      </c>
      <c r="D41" s="53"/>
      <c r="E41" s="53"/>
      <c r="F41" s="54">
        <f>F13</f>
        <v>15</v>
      </c>
      <c r="G41" s="53">
        <f>G13</f>
        <v>16</v>
      </c>
      <c r="H41" s="54"/>
      <c r="I41" s="35">
        <f>SUM(B41:H41)</f>
        <v>48</v>
      </c>
      <c r="J41" s="36">
        <f>1000-I41</f>
        <v>952</v>
      </c>
      <c r="K41" s="36">
        <f>I41+J41</f>
        <v>1000</v>
      </c>
      <c r="L41" s="37">
        <f>COUNT(B41:H41)</f>
        <v>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.75" customHeight="1">
      <c r="A42" s="58" t="s">
        <v>46</v>
      </c>
      <c r="B42" s="56"/>
      <c r="C42" s="57">
        <v>17</v>
      </c>
      <c r="D42" s="56"/>
      <c r="E42" s="56"/>
      <c r="F42" s="57">
        <f>F13</f>
        <v>15</v>
      </c>
      <c r="G42" s="57"/>
      <c r="H42" s="56">
        <f>H13</f>
        <v>16</v>
      </c>
      <c r="I42" s="35">
        <f>SUM(B42:H42)</f>
        <v>48</v>
      </c>
      <c r="J42" s="36">
        <f>1000-I42</f>
        <v>952</v>
      </c>
      <c r="K42" s="36">
        <f>I42+J42</f>
        <v>1000</v>
      </c>
      <c r="L42" s="37">
        <f>COUNT(B42:H42)</f>
        <v>3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.75" customHeight="1">
      <c r="A43" s="55" t="s">
        <v>47</v>
      </c>
      <c r="B43" s="53"/>
      <c r="C43" s="54">
        <v>17</v>
      </c>
      <c r="D43" s="53"/>
      <c r="E43" s="53"/>
      <c r="F43" s="54"/>
      <c r="G43" s="54">
        <f>G13</f>
        <v>16</v>
      </c>
      <c r="H43" s="54">
        <f>H13</f>
        <v>16</v>
      </c>
      <c r="I43" s="35">
        <f>SUM(B43:H43)</f>
        <v>49</v>
      </c>
      <c r="J43" s="36">
        <f>1000-I43</f>
        <v>951</v>
      </c>
      <c r="K43" s="36">
        <f>I43+J43</f>
        <v>1000</v>
      </c>
      <c r="L43" s="37">
        <f>COUNT(B43:H43)</f>
        <v>3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75" customHeight="1">
      <c r="A44" s="58" t="s">
        <v>48</v>
      </c>
      <c r="B44" s="56"/>
      <c r="C44" s="57"/>
      <c r="D44" s="56">
        <f>D13</f>
        <v>18</v>
      </c>
      <c r="E44" s="56">
        <f>E13</f>
        <v>15</v>
      </c>
      <c r="F44" s="57">
        <f>F13</f>
        <v>15</v>
      </c>
      <c r="G44" s="57"/>
      <c r="H44" s="57"/>
      <c r="I44" s="35">
        <f>SUM(B44:H44)</f>
        <v>48</v>
      </c>
      <c r="J44" s="36">
        <f>1000-I44</f>
        <v>952</v>
      </c>
      <c r="K44" s="36">
        <f>I44+J44</f>
        <v>1000</v>
      </c>
      <c r="L44" s="37">
        <f>COUNT(B44:H44)</f>
        <v>3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customHeight="1">
      <c r="A45" s="55" t="s">
        <v>49</v>
      </c>
      <c r="B45" s="53"/>
      <c r="C45" s="54"/>
      <c r="D45" s="53">
        <f>D13</f>
        <v>18</v>
      </c>
      <c r="E45" s="54">
        <f>E13</f>
        <v>15</v>
      </c>
      <c r="F45" s="53"/>
      <c r="G45" s="53">
        <f>G13</f>
        <v>16</v>
      </c>
      <c r="H45" s="54"/>
      <c r="I45" s="35">
        <f>SUM(B45:H45)</f>
        <v>49</v>
      </c>
      <c r="J45" s="36">
        <f>1000-I45</f>
        <v>951</v>
      </c>
      <c r="K45" s="36">
        <f>I45+J45</f>
        <v>1000</v>
      </c>
      <c r="L45" s="37">
        <f>COUNT(B45:H45)</f>
        <v>3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.75" customHeight="1">
      <c r="A46" s="58" t="s">
        <v>50</v>
      </c>
      <c r="B46" s="56"/>
      <c r="C46" s="57"/>
      <c r="D46" s="56">
        <f>D13</f>
        <v>18</v>
      </c>
      <c r="E46" s="57">
        <f>E13</f>
        <v>15</v>
      </c>
      <c r="F46" s="56"/>
      <c r="G46" s="57"/>
      <c r="H46" s="56">
        <f>H13</f>
        <v>16</v>
      </c>
      <c r="I46" s="35">
        <f>SUM(B46:H46)</f>
        <v>49</v>
      </c>
      <c r="J46" s="36">
        <f>1000-I46</f>
        <v>951</v>
      </c>
      <c r="K46" s="36">
        <f>I46+J46</f>
        <v>1000</v>
      </c>
      <c r="L46" s="37">
        <f>COUNT(B46:H46)</f>
        <v>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.75" customHeight="1">
      <c r="A47" s="55" t="s">
        <v>51</v>
      </c>
      <c r="B47" s="53"/>
      <c r="C47" s="54"/>
      <c r="D47" s="53">
        <f>D13</f>
        <v>18</v>
      </c>
      <c r="E47" s="54"/>
      <c r="F47" s="53">
        <f>F13</f>
        <v>15</v>
      </c>
      <c r="G47" s="54">
        <f>G13</f>
        <v>16</v>
      </c>
      <c r="H47" s="54"/>
      <c r="I47" s="35">
        <f>SUM(B47:H47)</f>
        <v>49</v>
      </c>
      <c r="J47" s="36">
        <f>1000-I47</f>
        <v>951</v>
      </c>
      <c r="K47" s="36">
        <f>I47+J47</f>
        <v>1000</v>
      </c>
      <c r="L47" s="37">
        <f>COUNT(B47:H47)</f>
        <v>3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.75" customHeight="1">
      <c r="A48" s="58" t="s">
        <v>52</v>
      </c>
      <c r="B48" s="56"/>
      <c r="C48" s="57"/>
      <c r="D48" s="56">
        <f>D13</f>
        <v>18</v>
      </c>
      <c r="E48" s="57"/>
      <c r="F48" s="56">
        <f>F13</f>
        <v>15</v>
      </c>
      <c r="G48" s="57"/>
      <c r="H48" s="57">
        <f>H13</f>
        <v>16</v>
      </c>
      <c r="I48" s="35">
        <f>SUM(B48:H48)</f>
        <v>49</v>
      </c>
      <c r="J48" s="36">
        <f>1000-I48</f>
        <v>951</v>
      </c>
      <c r="K48" s="36">
        <f>I48+J48</f>
        <v>1000</v>
      </c>
      <c r="L48" s="37">
        <f>COUNT(B48:H48)</f>
        <v>3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.75" customHeight="1">
      <c r="A49" s="55" t="s">
        <v>53</v>
      </c>
      <c r="B49" s="53"/>
      <c r="C49" s="54"/>
      <c r="D49" s="53">
        <f>D13</f>
        <v>18</v>
      </c>
      <c r="E49" s="54"/>
      <c r="F49" s="54"/>
      <c r="G49" s="53">
        <f>G13</f>
        <v>16</v>
      </c>
      <c r="H49" s="53">
        <f>H13</f>
        <v>16</v>
      </c>
      <c r="I49" s="35">
        <f>SUM(B49:H49)</f>
        <v>50</v>
      </c>
      <c r="J49" s="36">
        <f>1000-I49</f>
        <v>950</v>
      </c>
      <c r="K49" s="36">
        <f>I49+J49</f>
        <v>1000</v>
      </c>
      <c r="L49" s="37">
        <f>COUNT(B49:H49)</f>
        <v>3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.75" customHeight="1">
      <c r="A50" s="58" t="s">
        <v>54</v>
      </c>
      <c r="B50" s="56"/>
      <c r="C50" s="57"/>
      <c r="D50" s="56"/>
      <c r="E50" s="57">
        <f>E13</f>
        <v>15</v>
      </c>
      <c r="F50" s="57">
        <f>F13</f>
        <v>15</v>
      </c>
      <c r="G50" s="56">
        <f>G13</f>
        <v>16</v>
      </c>
      <c r="H50" s="57"/>
      <c r="I50" s="35">
        <f>SUM(B50:H50)</f>
        <v>46</v>
      </c>
      <c r="J50" s="36">
        <f>1000-I50</f>
        <v>954</v>
      </c>
      <c r="K50" s="36">
        <f>I50+J50</f>
        <v>1000</v>
      </c>
      <c r="L50" s="37">
        <f>COUNT(B50:H50)</f>
        <v>3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.75" customHeight="1">
      <c r="A51" s="55" t="s">
        <v>55</v>
      </c>
      <c r="B51" s="53"/>
      <c r="C51" s="54"/>
      <c r="D51" s="53"/>
      <c r="E51" s="54">
        <f>E13</f>
        <v>15</v>
      </c>
      <c r="F51" s="54">
        <f>F13</f>
        <v>15</v>
      </c>
      <c r="G51" s="53"/>
      <c r="H51" s="54">
        <f>H13</f>
        <v>16</v>
      </c>
      <c r="I51" s="35">
        <f>SUM(B51:H51)</f>
        <v>46</v>
      </c>
      <c r="J51" s="36">
        <f>1000-I51</f>
        <v>954</v>
      </c>
      <c r="K51" s="36">
        <f>I51+J51</f>
        <v>1000</v>
      </c>
      <c r="L51" s="37">
        <f>COUNT(B51:H51)</f>
        <v>3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.75" customHeight="1">
      <c r="A52" s="58" t="s">
        <v>56</v>
      </c>
      <c r="B52" s="56"/>
      <c r="C52" s="57"/>
      <c r="D52" s="56"/>
      <c r="E52" s="57">
        <f>E13</f>
        <v>15</v>
      </c>
      <c r="F52" s="57"/>
      <c r="G52" s="57">
        <f>G13</f>
        <v>16</v>
      </c>
      <c r="H52" s="56">
        <f>H13</f>
        <v>16</v>
      </c>
      <c r="I52" s="35">
        <f>SUM(B52:H52)</f>
        <v>47</v>
      </c>
      <c r="J52" s="36">
        <f>1000-I52</f>
        <v>953</v>
      </c>
      <c r="K52" s="36">
        <f>I52+J52</f>
        <v>1000</v>
      </c>
      <c r="L52" s="37">
        <f>COUNT(B52:H52)</f>
        <v>3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.75" customHeight="1">
      <c r="A53" s="55" t="s">
        <v>57</v>
      </c>
      <c r="B53" s="53"/>
      <c r="C53" s="54"/>
      <c r="D53" s="53"/>
      <c r="E53" s="54"/>
      <c r="F53" s="54">
        <f>F13</f>
        <v>15</v>
      </c>
      <c r="G53" s="54">
        <f>G13</f>
        <v>16</v>
      </c>
      <c r="H53" s="53">
        <f>H13</f>
        <v>16</v>
      </c>
      <c r="I53" s="35">
        <f>SUM(B53:H53)</f>
        <v>47</v>
      </c>
      <c r="J53" s="36">
        <f>1000-I53</f>
        <v>953</v>
      </c>
      <c r="K53" s="36">
        <f>I53+J53</f>
        <v>1000</v>
      </c>
      <c r="L53" s="37">
        <f>COUNT(B53:H53)</f>
        <v>3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.75" customHeight="1">
      <c r="A54" s="37" t="s">
        <v>19</v>
      </c>
      <c r="B54" s="36">
        <f>SUM(B19:B53)</f>
        <v>263.99999999999994</v>
      </c>
      <c r="C54" s="36">
        <f>SUM(C19:C53)</f>
        <v>255</v>
      </c>
      <c r="D54" s="36">
        <f>SUM(D19:D53)</f>
        <v>270</v>
      </c>
      <c r="E54" s="36">
        <f>SUM(E19:E53)</f>
        <v>225</v>
      </c>
      <c r="F54" s="36">
        <f>SUM(F19:F53)</f>
        <v>225</v>
      </c>
      <c r="G54" s="36">
        <f>SUM(G19:G53)</f>
        <v>240</v>
      </c>
      <c r="H54" s="36">
        <f>SUM(H19:H53)</f>
        <v>240</v>
      </c>
      <c r="I54" s="42">
        <f>SUM(I18:I53)</f>
        <v>1719.0000000000002</v>
      </c>
      <c r="J54" s="52">
        <f>SUM(J18:J53)</f>
        <v>33281</v>
      </c>
      <c r="K54" s="43">
        <f>I54+J54</f>
        <v>35000</v>
      </c>
      <c r="L54" s="37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.75" customHeight="1">
      <c r="A55" s="37" t="s">
        <v>22</v>
      </c>
      <c r="B55" s="37">
        <f>COUNT(B19:B53)</f>
        <v>15</v>
      </c>
      <c r="C55" s="37">
        <f>COUNT(C19:C53)</f>
        <v>15</v>
      </c>
      <c r="D55" s="37">
        <f>COUNT(D19:D53)</f>
        <v>15</v>
      </c>
      <c r="E55" s="37">
        <f>COUNT(E19:E53)</f>
        <v>15</v>
      </c>
      <c r="F55" s="37">
        <f>COUNT(F19:F53)</f>
        <v>15</v>
      </c>
      <c r="G55" s="37">
        <f>COUNT(G19:G53)</f>
        <v>15</v>
      </c>
      <c r="H55" s="37">
        <f>COUNT(H19:H53)</f>
        <v>15</v>
      </c>
      <c r="I55" s="37"/>
      <c r="J55" s="37"/>
      <c r="K55" s="19"/>
      <c r="L55" s="19"/>
      <c r="M55" s="19"/>
      <c r="N55" s="37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51" t="s">
        <v>151</v>
      </c>
      <c r="J56" s="50"/>
      <c r="K56" s="50"/>
      <c r="L56" s="50"/>
      <c r="M56" s="19"/>
      <c r="N56" s="19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.75" customHeight="1">
      <c r="A57" s="37"/>
      <c r="B57" s="37"/>
      <c r="C57" s="37"/>
      <c r="D57" s="37"/>
      <c r="E57" s="37"/>
      <c r="F57" s="37"/>
      <c r="G57" s="37" t="s">
        <v>149</v>
      </c>
      <c r="H57" s="43">
        <f>SUM(B54:H54)</f>
        <v>1719</v>
      </c>
      <c r="I57" s="37"/>
      <c r="J57" s="49"/>
      <c r="K57" s="49"/>
      <c r="L57" s="37"/>
      <c r="M57" s="37"/>
      <c r="N57" s="37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.75" customHeight="1">
      <c r="A58" s="37"/>
      <c r="B58" s="37"/>
      <c r="C58" s="37"/>
      <c r="D58" s="37"/>
      <c r="E58" s="37"/>
      <c r="F58" s="37"/>
      <c r="G58" s="19" t="s">
        <v>150</v>
      </c>
      <c r="H58" s="37">
        <f>SUM(B55:H55)</f>
        <v>105</v>
      </c>
      <c r="J58" s="49"/>
      <c r="K58" s="49"/>
      <c r="L58" s="37"/>
      <c r="M58" s="37"/>
      <c r="N58" s="19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.75" customHeight="1">
      <c r="A59" s="37"/>
      <c r="B59" s="37"/>
      <c r="C59" s="37"/>
      <c r="D59" s="37"/>
      <c r="E59" s="37"/>
      <c r="F59" s="37"/>
      <c r="G59" s="37"/>
      <c r="H59" s="37"/>
      <c r="J59" s="49"/>
      <c r="K59" s="49"/>
      <c r="L59" s="19"/>
      <c r="M59" s="19"/>
      <c r="N59" s="19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49"/>
      <c r="K60" s="49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49"/>
      <c r="K61" s="49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49"/>
      <c r="K62" s="49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49"/>
      <c r="K63" s="49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3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3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3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3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3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3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3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3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3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3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3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3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3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3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3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3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3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3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3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3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3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3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3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3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3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3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3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3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3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3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3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3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3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3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3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3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3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3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3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3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3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3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3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3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3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3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3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3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3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3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3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3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3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3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3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3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3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3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3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3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3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3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3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3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3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3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3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3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3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3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3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3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3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3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3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3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3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3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3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3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3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3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3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3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3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3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3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3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3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3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3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3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3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3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3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3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3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3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3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3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3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3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3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3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3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3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3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3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3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3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3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3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3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3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3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3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3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3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3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3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3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3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3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3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3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3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3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3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3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3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3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3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3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3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3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3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3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3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3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3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3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3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3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3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3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3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3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3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3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3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3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3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3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3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3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3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3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3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3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3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3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3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3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3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3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3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3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3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3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3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3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3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3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3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3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3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3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3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3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3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3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3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3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3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3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3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3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3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3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3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3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3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3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3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3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3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3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3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3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3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3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3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3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3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3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3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3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3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3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3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3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3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3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3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3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3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3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3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3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3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3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3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3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3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3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3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3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3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3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3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3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3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3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3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3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3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3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3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3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3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3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3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3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3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3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3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3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3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3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3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3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3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3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3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3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3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3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3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3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3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3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3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3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3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3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3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3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3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3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3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3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3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3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3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3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3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3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3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3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3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3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3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3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3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3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3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3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3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3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3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3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3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3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3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3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3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3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3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3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3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3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3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3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3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3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3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3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3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3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3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3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3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3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3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3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3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3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3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3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3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3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3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3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3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3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3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3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3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3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3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3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3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3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3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3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3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3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3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3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3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3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3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3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3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3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3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3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3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3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3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3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3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3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3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3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3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3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3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3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3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3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3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3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3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3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3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3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3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3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3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3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3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3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3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3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3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3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3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3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3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3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3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3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3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3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3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3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3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3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3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3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3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3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3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3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3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3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3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3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3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3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3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3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3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3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3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3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3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3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3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3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3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3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3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3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3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3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3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3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3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3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3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3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3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3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3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3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3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3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3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3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3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3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3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3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3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3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3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3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3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3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3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3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3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3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3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3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3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3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3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3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3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3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3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3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3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3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3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3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3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3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3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3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3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3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3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3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3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3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3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3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3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3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3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3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3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3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3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3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3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3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3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3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3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3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3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3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3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3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3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3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3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3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3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3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3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3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3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3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3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3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3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3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3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3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3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3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3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3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3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3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3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3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3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3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3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3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3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3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3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3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3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3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3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3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3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3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3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3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3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3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3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3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3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3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3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3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3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3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3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3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3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3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3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3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3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3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3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3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3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3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3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3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3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3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3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3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3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3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3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3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3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3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3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</sheetData>
  <mergeCells count="3">
    <mergeCell ref="B1:H1"/>
    <mergeCell ref="I1:J1"/>
    <mergeCell ref="I56:L56"/>
  </mergeCells>
  <printOptions horizontalCentered="1" gridLines="1"/>
  <pageMargins left="0.19685039370078738" right="0.19685039370078738" top="0.19685039370078738" bottom="0.19685039370078738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55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baseColWidth="10" defaultColWidth="14.5" defaultRowHeight="15.75" customHeight="1"/>
  <cols>
    <col min="1" max="1" width="29.5" customWidth="1"/>
    <col min="2" max="2" width="12.33203125" customWidth="1"/>
    <col min="3" max="3" width="12" customWidth="1"/>
    <col min="4" max="4" width="11.6640625" customWidth="1"/>
    <col min="5" max="5" width="11.83203125" customWidth="1"/>
    <col min="6" max="6" width="11.6640625" customWidth="1"/>
    <col min="7" max="7" width="11.83203125" customWidth="1"/>
    <col min="8" max="10" width="11.5" customWidth="1"/>
    <col min="11" max="11" width="11.6640625" customWidth="1"/>
    <col min="12" max="12" width="12.1640625" customWidth="1"/>
    <col min="13" max="13" width="11.5" customWidth="1"/>
    <col min="14" max="14" width="11" customWidth="1"/>
  </cols>
  <sheetData>
    <row r="1" spans="1:28" ht="15.75" customHeight="1">
      <c r="A1" s="1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6"/>
      <c r="L1" s="47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4" t="s">
        <v>10</v>
      </c>
      <c r="B3" s="5">
        <f t="shared" ref="B3:J3" si="0">B145</f>
        <v>985.60000000000082</v>
      </c>
      <c r="C3" s="5">
        <f t="shared" si="0"/>
        <v>952</v>
      </c>
      <c r="D3" s="5">
        <f t="shared" si="0"/>
        <v>1008</v>
      </c>
      <c r="E3" s="5">
        <f t="shared" si="0"/>
        <v>840</v>
      </c>
      <c r="F3" s="5">
        <f t="shared" si="0"/>
        <v>840</v>
      </c>
      <c r="G3" s="5">
        <f t="shared" si="0"/>
        <v>896</v>
      </c>
      <c r="H3" s="5">
        <f t="shared" si="0"/>
        <v>896</v>
      </c>
      <c r="I3" s="5">
        <f t="shared" si="0"/>
        <v>700</v>
      </c>
      <c r="J3" s="5">
        <f t="shared" si="0"/>
        <v>700</v>
      </c>
      <c r="K3" s="6"/>
      <c r="L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>
      <c r="A4" s="9" t="s">
        <v>11</v>
      </c>
      <c r="B4" s="10">
        <f t="shared" ref="B4:J4" si="1">B3+250</f>
        <v>1235.6000000000008</v>
      </c>
      <c r="C4" s="10">
        <f t="shared" si="1"/>
        <v>1202</v>
      </c>
      <c r="D4" s="10">
        <f t="shared" si="1"/>
        <v>1258</v>
      </c>
      <c r="E4" s="10">
        <f t="shared" si="1"/>
        <v>1090</v>
      </c>
      <c r="F4" s="10">
        <f t="shared" si="1"/>
        <v>1090</v>
      </c>
      <c r="G4" s="10">
        <f t="shared" si="1"/>
        <v>1146</v>
      </c>
      <c r="H4" s="10">
        <f t="shared" si="1"/>
        <v>1146</v>
      </c>
      <c r="I4" s="10">
        <f t="shared" si="1"/>
        <v>950</v>
      </c>
      <c r="J4" s="10">
        <f t="shared" si="1"/>
        <v>950</v>
      </c>
      <c r="K4" s="11"/>
      <c r="L4" s="11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>
      <c r="B5" s="12"/>
      <c r="C5" s="7"/>
      <c r="D5" s="7"/>
      <c r="E5" s="7"/>
      <c r="F5" s="7"/>
      <c r="G5" s="7"/>
      <c r="H5" s="7"/>
      <c r="I5" s="7"/>
      <c r="J5" s="7"/>
      <c r="K5" s="7"/>
      <c r="L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>
      <c r="A6" s="13" t="s">
        <v>12</v>
      </c>
      <c r="B6" s="14">
        <v>1200</v>
      </c>
      <c r="C6" s="14">
        <v>1150</v>
      </c>
      <c r="D6" s="14">
        <v>1250</v>
      </c>
      <c r="E6" s="14">
        <v>1000</v>
      </c>
      <c r="F6" s="14">
        <v>1000</v>
      </c>
      <c r="G6" s="14">
        <v>1100</v>
      </c>
      <c r="H6" s="14">
        <v>1100</v>
      </c>
      <c r="I6" s="14">
        <v>900</v>
      </c>
      <c r="J6" s="14">
        <v>900</v>
      </c>
      <c r="K6" s="15"/>
      <c r="L6" s="15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>
      <c r="A7" s="16" t="s">
        <v>13</v>
      </c>
      <c r="B7" s="17">
        <v>17</v>
      </c>
      <c r="C7" s="17">
        <v>17.899999999999999</v>
      </c>
      <c r="D7" s="17">
        <v>16.100000000000001</v>
      </c>
      <c r="E7" s="17">
        <v>20</v>
      </c>
      <c r="F7" s="17">
        <v>20</v>
      </c>
      <c r="G7" s="17">
        <v>18.75</v>
      </c>
      <c r="H7" s="17">
        <v>18.75</v>
      </c>
      <c r="I7" s="17">
        <v>22</v>
      </c>
      <c r="J7" s="17">
        <v>22</v>
      </c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8"/>
      <c r="AB7" s="8"/>
    </row>
    <row r="8" spans="1:2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8"/>
      <c r="AB8" s="8"/>
    </row>
    <row r="9" spans="1:28" ht="15.75" customHeight="1">
      <c r="A9" s="20" t="s">
        <v>14</v>
      </c>
      <c r="B9" s="21">
        <v>1.25</v>
      </c>
      <c r="C9" s="21">
        <v>1.2</v>
      </c>
      <c r="D9" s="21">
        <v>1</v>
      </c>
      <c r="E9" s="21">
        <v>1</v>
      </c>
      <c r="F9" s="21">
        <v>1</v>
      </c>
      <c r="G9" s="21">
        <v>0.7</v>
      </c>
      <c r="H9" s="21">
        <v>0.6</v>
      </c>
      <c r="I9" s="21">
        <v>0.1</v>
      </c>
      <c r="J9" s="21">
        <v>0.1</v>
      </c>
      <c r="K9" s="22"/>
      <c r="L9" s="22"/>
      <c r="N9" s="7"/>
      <c r="O9" s="1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>
      <c r="A10" s="8"/>
      <c r="K10" s="6"/>
      <c r="N10" s="7"/>
      <c r="O10" s="12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>
      <c r="A11" s="23" t="s">
        <v>15</v>
      </c>
      <c r="B11" s="24">
        <v>22</v>
      </c>
      <c r="C11" s="24">
        <v>20.399999999999999</v>
      </c>
      <c r="D11" s="24">
        <v>18</v>
      </c>
      <c r="E11" s="24">
        <v>15</v>
      </c>
      <c r="F11" s="24">
        <v>15</v>
      </c>
      <c r="G11" s="24">
        <v>11.2</v>
      </c>
      <c r="H11" s="24">
        <v>9.6</v>
      </c>
      <c r="I11" s="24">
        <v>1.25</v>
      </c>
      <c r="J11" s="24">
        <v>1.25</v>
      </c>
      <c r="N11" s="7"/>
      <c r="O11" s="1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>
      <c r="A12" s="8"/>
      <c r="K12" s="6"/>
      <c r="N12" s="7"/>
      <c r="O12" s="12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>
      <c r="A13" s="13" t="s">
        <v>16</v>
      </c>
      <c r="B13" s="25">
        <f t="shared" ref="B13:J13" si="2">B11/B9</f>
        <v>17.600000000000001</v>
      </c>
      <c r="C13" s="25">
        <f t="shared" si="2"/>
        <v>17</v>
      </c>
      <c r="D13" s="25">
        <f t="shared" si="2"/>
        <v>18</v>
      </c>
      <c r="E13" s="25">
        <f t="shared" si="2"/>
        <v>15</v>
      </c>
      <c r="F13" s="25">
        <f t="shared" si="2"/>
        <v>15</v>
      </c>
      <c r="G13" s="25">
        <f t="shared" si="2"/>
        <v>16</v>
      </c>
      <c r="H13" s="25">
        <f t="shared" si="2"/>
        <v>16</v>
      </c>
      <c r="I13" s="25">
        <f t="shared" si="2"/>
        <v>12.5</v>
      </c>
      <c r="J13" s="25">
        <f t="shared" si="2"/>
        <v>12.5</v>
      </c>
      <c r="K13" s="26"/>
      <c r="L13" s="2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>
      <c r="A15" s="8"/>
      <c r="B15" s="8"/>
      <c r="C15" s="8"/>
      <c r="D15" s="8"/>
      <c r="E15" s="8"/>
      <c r="F15" s="8"/>
      <c r="G15" s="8"/>
      <c r="H15" s="27"/>
      <c r="I15" s="8"/>
      <c r="J15" s="2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B17" s="27" t="s">
        <v>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48" customHeight="1">
      <c r="A18" s="28" t="s">
        <v>18</v>
      </c>
      <c r="B18" s="28">
        <v>122</v>
      </c>
      <c r="C18" s="28">
        <v>123</v>
      </c>
      <c r="D18" s="28">
        <v>124</v>
      </c>
      <c r="E18" s="28">
        <v>125</v>
      </c>
      <c r="F18" s="28">
        <v>126</v>
      </c>
      <c r="G18" s="28">
        <v>128</v>
      </c>
      <c r="H18" s="28">
        <v>130</v>
      </c>
      <c r="I18" s="29">
        <v>196</v>
      </c>
      <c r="J18" s="29">
        <v>198</v>
      </c>
      <c r="K18" s="30" t="s">
        <v>19</v>
      </c>
      <c r="L18" s="31" t="s">
        <v>20</v>
      </c>
      <c r="M18" s="30" t="s">
        <v>21</v>
      </c>
      <c r="N18" s="30" t="s">
        <v>22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32" t="s">
        <v>23</v>
      </c>
      <c r="B19" s="33">
        <f t="shared" ref="B19:E19" si="3">B13</f>
        <v>17.600000000000001</v>
      </c>
      <c r="C19" s="33">
        <f t="shared" si="3"/>
        <v>17</v>
      </c>
      <c r="D19" s="33">
        <f t="shared" si="3"/>
        <v>18</v>
      </c>
      <c r="E19" s="33">
        <f t="shared" si="3"/>
        <v>15</v>
      </c>
      <c r="F19" s="34"/>
      <c r="G19" s="34"/>
      <c r="H19" s="34"/>
      <c r="I19" s="34"/>
      <c r="J19" s="34"/>
      <c r="K19" s="35">
        <f t="shared" ref="K19:K144" si="4">SUM(B19:J19)</f>
        <v>67.599999999999994</v>
      </c>
      <c r="L19" s="36">
        <f t="shared" ref="L19:L144" si="5">1000-K19</f>
        <v>932.4</v>
      </c>
      <c r="M19" s="36">
        <f t="shared" ref="M19:M145" si="6">K19+L19</f>
        <v>1000</v>
      </c>
      <c r="N19" s="37">
        <f t="shared" ref="N19:N144" si="7">COUNT(B19:J19)</f>
        <v>4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>
      <c r="A20" s="38" t="s">
        <v>24</v>
      </c>
      <c r="B20" s="39">
        <f t="shared" ref="B20:D20" si="8">B13</f>
        <v>17.600000000000001</v>
      </c>
      <c r="C20" s="39">
        <f t="shared" si="8"/>
        <v>17</v>
      </c>
      <c r="D20" s="39">
        <f t="shared" si="8"/>
        <v>18</v>
      </c>
      <c r="E20" s="40"/>
      <c r="F20" s="39">
        <f>F13</f>
        <v>15</v>
      </c>
      <c r="G20" s="40"/>
      <c r="H20" s="40"/>
      <c r="I20" s="40"/>
      <c r="J20" s="40"/>
      <c r="K20" s="35">
        <f t="shared" si="4"/>
        <v>67.599999999999994</v>
      </c>
      <c r="L20" s="36">
        <f t="shared" si="5"/>
        <v>932.4</v>
      </c>
      <c r="M20" s="36">
        <f t="shared" si="6"/>
        <v>1000</v>
      </c>
      <c r="N20" s="37">
        <f t="shared" si="7"/>
        <v>4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>
      <c r="A21" s="41" t="s">
        <v>25</v>
      </c>
      <c r="B21" s="33">
        <f t="shared" ref="B21:D21" si="9">B13</f>
        <v>17.600000000000001</v>
      </c>
      <c r="C21" s="33">
        <f t="shared" si="9"/>
        <v>17</v>
      </c>
      <c r="D21" s="33">
        <f t="shared" si="9"/>
        <v>18</v>
      </c>
      <c r="E21" s="34"/>
      <c r="F21" s="34"/>
      <c r="G21" s="33">
        <f>G13</f>
        <v>16</v>
      </c>
      <c r="H21" s="34"/>
      <c r="I21" s="34"/>
      <c r="J21" s="34"/>
      <c r="K21" s="35">
        <f t="shared" si="4"/>
        <v>68.599999999999994</v>
      </c>
      <c r="L21" s="36">
        <f t="shared" si="5"/>
        <v>931.4</v>
      </c>
      <c r="M21" s="36">
        <f t="shared" si="6"/>
        <v>1000</v>
      </c>
      <c r="N21" s="37">
        <f t="shared" si="7"/>
        <v>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>
      <c r="A22" s="38" t="s">
        <v>26</v>
      </c>
      <c r="B22" s="39">
        <f t="shared" ref="B22:D22" si="10">B13</f>
        <v>17.600000000000001</v>
      </c>
      <c r="C22" s="39">
        <f t="shared" si="10"/>
        <v>17</v>
      </c>
      <c r="D22" s="39">
        <f t="shared" si="10"/>
        <v>18</v>
      </c>
      <c r="E22" s="40"/>
      <c r="F22" s="40"/>
      <c r="G22" s="40"/>
      <c r="H22" s="39">
        <f>H13</f>
        <v>16</v>
      </c>
      <c r="I22" s="40"/>
      <c r="J22" s="40"/>
      <c r="K22" s="35">
        <f t="shared" si="4"/>
        <v>68.599999999999994</v>
      </c>
      <c r="L22" s="36">
        <f t="shared" si="5"/>
        <v>931.4</v>
      </c>
      <c r="M22" s="36">
        <f t="shared" si="6"/>
        <v>1000</v>
      </c>
      <c r="N22" s="37">
        <f t="shared" si="7"/>
        <v>4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>
      <c r="A23" s="41" t="s">
        <v>27</v>
      </c>
      <c r="B23" s="33">
        <f t="shared" ref="B23:D23" si="11">B13</f>
        <v>17.600000000000001</v>
      </c>
      <c r="C23" s="33">
        <f t="shared" si="11"/>
        <v>17</v>
      </c>
      <c r="D23" s="33">
        <f t="shared" si="11"/>
        <v>18</v>
      </c>
      <c r="E23" s="34"/>
      <c r="F23" s="34"/>
      <c r="G23" s="34"/>
      <c r="H23" s="34"/>
      <c r="I23" s="33">
        <f>I13</f>
        <v>12.5</v>
      </c>
      <c r="J23" s="34"/>
      <c r="K23" s="35">
        <f t="shared" si="4"/>
        <v>65.099999999999994</v>
      </c>
      <c r="L23" s="36">
        <f t="shared" si="5"/>
        <v>934.9</v>
      </c>
      <c r="M23" s="36">
        <f t="shared" si="6"/>
        <v>1000</v>
      </c>
      <c r="N23" s="37">
        <f t="shared" si="7"/>
        <v>4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>
      <c r="A24" s="38" t="s">
        <v>28</v>
      </c>
      <c r="B24" s="39">
        <f t="shared" ref="B24:D24" si="12">B13</f>
        <v>17.600000000000001</v>
      </c>
      <c r="C24" s="39">
        <f t="shared" si="12"/>
        <v>17</v>
      </c>
      <c r="D24" s="39">
        <f t="shared" si="12"/>
        <v>18</v>
      </c>
      <c r="E24" s="40"/>
      <c r="F24" s="40"/>
      <c r="G24" s="40"/>
      <c r="H24" s="40"/>
      <c r="I24" s="40"/>
      <c r="J24" s="39">
        <f>J13</f>
        <v>12.5</v>
      </c>
      <c r="K24" s="35">
        <f t="shared" si="4"/>
        <v>65.099999999999994</v>
      </c>
      <c r="L24" s="36">
        <f t="shared" si="5"/>
        <v>934.9</v>
      </c>
      <c r="M24" s="36">
        <f t="shared" si="6"/>
        <v>1000</v>
      </c>
      <c r="N24" s="37">
        <f t="shared" si="7"/>
        <v>4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>
      <c r="A25" s="41" t="s">
        <v>29</v>
      </c>
      <c r="B25" s="33">
        <f t="shared" ref="B25:C25" si="13">B13</f>
        <v>17.600000000000001</v>
      </c>
      <c r="C25" s="33">
        <f t="shared" si="13"/>
        <v>17</v>
      </c>
      <c r="D25" s="34"/>
      <c r="E25" s="33">
        <f t="shared" ref="E25:F25" si="14">E13</f>
        <v>15</v>
      </c>
      <c r="F25" s="33">
        <f t="shared" si="14"/>
        <v>15</v>
      </c>
      <c r="G25" s="34"/>
      <c r="H25" s="34"/>
      <c r="I25" s="34"/>
      <c r="J25" s="34"/>
      <c r="K25" s="35">
        <f t="shared" si="4"/>
        <v>64.599999999999994</v>
      </c>
      <c r="L25" s="36">
        <f t="shared" si="5"/>
        <v>935.4</v>
      </c>
      <c r="M25" s="36">
        <f t="shared" si="6"/>
        <v>1000</v>
      </c>
      <c r="N25" s="37">
        <f t="shared" si="7"/>
        <v>4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>
      <c r="A26" s="38" t="s">
        <v>30</v>
      </c>
      <c r="B26" s="39">
        <f t="shared" ref="B26:C26" si="15">B13</f>
        <v>17.600000000000001</v>
      </c>
      <c r="C26" s="39">
        <f t="shared" si="15"/>
        <v>17</v>
      </c>
      <c r="D26" s="40"/>
      <c r="E26" s="39">
        <f>E13</f>
        <v>15</v>
      </c>
      <c r="F26" s="40"/>
      <c r="G26" s="39">
        <f>G13</f>
        <v>16</v>
      </c>
      <c r="H26" s="40"/>
      <c r="I26" s="40"/>
      <c r="J26" s="40"/>
      <c r="K26" s="35">
        <f t="shared" si="4"/>
        <v>65.599999999999994</v>
      </c>
      <c r="L26" s="36">
        <f t="shared" si="5"/>
        <v>934.4</v>
      </c>
      <c r="M26" s="36">
        <f t="shared" si="6"/>
        <v>1000</v>
      </c>
      <c r="N26" s="37">
        <f t="shared" si="7"/>
        <v>4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>
      <c r="A27" s="41" t="s">
        <v>31</v>
      </c>
      <c r="B27" s="33">
        <f t="shared" ref="B27:C27" si="16">B13</f>
        <v>17.600000000000001</v>
      </c>
      <c r="C27" s="33">
        <f t="shared" si="16"/>
        <v>17</v>
      </c>
      <c r="D27" s="34"/>
      <c r="E27" s="33">
        <f>E13</f>
        <v>15</v>
      </c>
      <c r="F27" s="34"/>
      <c r="G27" s="34"/>
      <c r="H27" s="33">
        <f>H13</f>
        <v>16</v>
      </c>
      <c r="I27" s="34"/>
      <c r="J27" s="34"/>
      <c r="K27" s="35">
        <f t="shared" si="4"/>
        <v>65.599999999999994</v>
      </c>
      <c r="L27" s="36">
        <f t="shared" si="5"/>
        <v>934.4</v>
      </c>
      <c r="M27" s="36">
        <f t="shared" si="6"/>
        <v>1000</v>
      </c>
      <c r="N27" s="37">
        <f t="shared" si="7"/>
        <v>4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>
      <c r="A28" s="38" t="s">
        <v>32</v>
      </c>
      <c r="B28" s="39">
        <f t="shared" ref="B28:C28" si="17">B13</f>
        <v>17.600000000000001</v>
      </c>
      <c r="C28" s="39">
        <f t="shared" si="17"/>
        <v>17</v>
      </c>
      <c r="D28" s="40"/>
      <c r="E28" s="39">
        <f>E13</f>
        <v>15</v>
      </c>
      <c r="F28" s="40"/>
      <c r="G28" s="40"/>
      <c r="H28" s="40"/>
      <c r="I28" s="39">
        <f>I13</f>
        <v>12.5</v>
      </c>
      <c r="J28" s="40"/>
      <c r="K28" s="35">
        <f t="shared" si="4"/>
        <v>62.1</v>
      </c>
      <c r="L28" s="36">
        <f t="shared" si="5"/>
        <v>937.9</v>
      </c>
      <c r="M28" s="36">
        <f t="shared" si="6"/>
        <v>1000</v>
      </c>
      <c r="N28" s="37">
        <f t="shared" si="7"/>
        <v>4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>
      <c r="A29" s="41" t="s">
        <v>33</v>
      </c>
      <c r="B29" s="33">
        <f t="shared" ref="B29:C29" si="18">B13</f>
        <v>17.600000000000001</v>
      </c>
      <c r="C29" s="33">
        <f t="shared" si="18"/>
        <v>17</v>
      </c>
      <c r="D29" s="34"/>
      <c r="E29" s="33">
        <f>E13</f>
        <v>15</v>
      </c>
      <c r="F29" s="34"/>
      <c r="G29" s="34"/>
      <c r="H29" s="34"/>
      <c r="I29" s="34"/>
      <c r="J29" s="33">
        <f>J13</f>
        <v>12.5</v>
      </c>
      <c r="K29" s="35">
        <f t="shared" si="4"/>
        <v>62.1</v>
      </c>
      <c r="L29" s="36">
        <f t="shared" si="5"/>
        <v>937.9</v>
      </c>
      <c r="M29" s="36">
        <f t="shared" si="6"/>
        <v>1000</v>
      </c>
      <c r="N29" s="37">
        <f t="shared" si="7"/>
        <v>4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>
      <c r="A30" s="38" t="s">
        <v>34</v>
      </c>
      <c r="B30" s="39">
        <f t="shared" ref="B30:C30" si="19">B13</f>
        <v>17.600000000000001</v>
      </c>
      <c r="C30" s="39">
        <f t="shared" si="19"/>
        <v>17</v>
      </c>
      <c r="D30" s="40"/>
      <c r="E30" s="40"/>
      <c r="F30" s="39">
        <f t="shared" ref="F30:G30" si="20">F13</f>
        <v>15</v>
      </c>
      <c r="G30" s="39">
        <f t="shared" si="20"/>
        <v>16</v>
      </c>
      <c r="H30" s="40"/>
      <c r="I30" s="40"/>
      <c r="J30" s="40"/>
      <c r="K30" s="35">
        <f t="shared" si="4"/>
        <v>65.599999999999994</v>
      </c>
      <c r="L30" s="36">
        <f t="shared" si="5"/>
        <v>934.4</v>
      </c>
      <c r="M30" s="36">
        <f t="shared" si="6"/>
        <v>1000</v>
      </c>
      <c r="N30" s="37">
        <f t="shared" si="7"/>
        <v>4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>
      <c r="A31" s="41" t="s">
        <v>35</v>
      </c>
      <c r="B31" s="33">
        <f t="shared" ref="B31:C31" si="21">B13</f>
        <v>17.600000000000001</v>
      </c>
      <c r="C31" s="33">
        <f t="shared" si="21"/>
        <v>17</v>
      </c>
      <c r="D31" s="34"/>
      <c r="E31" s="34"/>
      <c r="F31" s="33">
        <f>F13</f>
        <v>15</v>
      </c>
      <c r="G31" s="34"/>
      <c r="H31" s="33">
        <f>H13</f>
        <v>16</v>
      </c>
      <c r="I31" s="34"/>
      <c r="J31" s="34"/>
      <c r="K31" s="35">
        <f t="shared" si="4"/>
        <v>65.599999999999994</v>
      </c>
      <c r="L31" s="36">
        <f t="shared" si="5"/>
        <v>934.4</v>
      </c>
      <c r="M31" s="36">
        <f t="shared" si="6"/>
        <v>1000</v>
      </c>
      <c r="N31" s="37">
        <f t="shared" si="7"/>
        <v>4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>
      <c r="A32" s="38" t="s">
        <v>36</v>
      </c>
      <c r="B32" s="39">
        <f t="shared" ref="B32:C32" si="22">B13</f>
        <v>17.600000000000001</v>
      </c>
      <c r="C32" s="39">
        <f t="shared" si="22"/>
        <v>17</v>
      </c>
      <c r="D32" s="40"/>
      <c r="E32" s="40"/>
      <c r="F32" s="39">
        <f>F13</f>
        <v>15</v>
      </c>
      <c r="G32" s="40"/>
      <c r="H32" s="40"/>
      <c r="I32" s="39">
        <f>I13</f>
        <v>12.5</v>
      </c>
      <c r="J32" s="40"/>
      <c r="K32" s="35">
        <f t="shared" si="4"/>
        <v>62.1</v>
      </c>
      <c r="L32" s="36">
        <f t="shared" si="5"/>
        <v>937.9</v>
      </c>
      <c r="M32" s="36">
        <f t="shared" si="6"/>
        <v>1000</v>
      </c>
      <c r="N32" s="37">
        <f t="shared" si="7"/>
        <v>4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>
      <c r="A33" s="41" t="s">
        <v>37</v>
      </c>
      <c r="B33" s="33">
        <f t="shared" ref="B33:C33" si="23">B13</f>
        <v>17.600000000000001</v>
      </c>
      <c r="C33" s="33">
        <f t="shared" si="23"/>
        <v>17</v>
      </c>
      <c r="D33" s="34"/>
      <c r="E33" s="34"/>
      <c r="F33" s="33">
        <f>F13</f>
        <v>15</v>
      </c>
      <c r="G33" s="34"/>
      <c r="H33" s="34"/>
      <c r="I33" s="34"/>
      <c r="J33" s="33">
        <f>J13</f>
        <v>12.5</v>
      </c>
      <c r="K33" s="35">
        <f t="shared" si="4"/>
        <v>62.1</v>
      </c>
      <c r="L33" s="36">
        <f t="shared" si="5"/>
        <v>937.9</v>
      </c>
      <c r="M33" s="36">
        <f t="shared" si="6"/>
        <v>1000</v>
      </c>
      <c r="N33" s="37">
        <f t="shared" si="7"/>
        <v>4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>
      <c r="A34" s="38" t="s">
        <v>38</v>
      </c>
      <c r="B34" s="39">
        <f t="shared" ref="B34:C34" si="24">B13</f>
        <v>17.600000000000001</v>
      </c>
      <c r="C34" s="39">
        <f t="shared" si="24"/>
        <v>17</v>
      </c>
      <c r="D34" s="40"/>
      <c r="E34" s="40"/>
      <c r="F34" s="40"/>
      <c r="G34" s="39">
        <f t="shared" ref="G34:H34" si="25">G13</f>
        <v>16</v>
      </c>
      <c r="H34" s="39">
        <f t="shared" si="25"/>
        <v>16</v>
      </c>
      <c r="I34" s="40"/>
      <c r="J34" s="40"/>
      <c r="K34" s="35">
        <f t="shared" si="4"/>
        <v>66.599999999999994</v>
      </c>
      <c r="L34" s="36">
        <f t="shared" si="5"/>
        <v>933.4</v>
      </c>
      <c r="M34" s="36">
        <f t="shared" si="6"/>
        <v>1000</v>
      </c>
      <c r="N34" s="37">
        <f t="shared" si="7"/>
        <v>4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>
      <c r="A35" s="41" t="s">
        <v>39</v>
      </c>
      <c r="B35" s="33">
        <f t="shared" ref="B35:C35" si="26">B13</f>
        <v>17.600000000000001</v>
      </c>
      <c r="C35" s="33">
        <f t="shared" si="26"/>
        <v>17</v>
      </c>
      <c r="D35" s="34"/>
      <c r="E35" s="34"/>
      <c r="F35" s="34"/>
      <c r="G35" s="33">
        <f>G13</f>
        <v>16</v>
      </c>
      <c r="H35" s="34"/>
      <c r="I35" s="33">
        <f>I13</f>
        <v>12.5</v>
      </c>
      <c r="J35" s="34"/>
      <c r="K35" s="35">
        <f t="shared" si="4"/>
        <v>63.1</v>
      </c>
      <c r="L35" s="36">
        <f t="shared" si="5"/>
        <v>936.9</v>
      </c>
      <c r="M35" s="36">
        <f t="shared" si="6"/>
        <v>1000</v>
      </c>
      <c r="N35" s="37">
        <f t="shared" si="7"/>
        <v>4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>
      <c r="A36" s="38" t="s">
        <v>40</v>
      </c>
      <c r="B36" s="39">
        <f t="shared" ref="B36:C36" si="27">B13</f>
        <v>17.600000000000001</v>
      </c>
      <c r="C36" s="39">
        <f t="shared" si="27"/>
        <v>17</v>
      </c>
      <c r="D36" s="40"/>
      <c r="E36" s="40"/>
      <c r="F36" s="40"/>
      <c r="G36" s="39">
        <f>G13</f>
        <v>16</v>
      </c>
      <c r="H36" s="40"/>
      <c r="I36" s="40"/>
      <c r="J36" s="39">
        <f>J13</f>
        <v>12.5</v>
      </c>
      <c r="K36" s="35">
        <f t="shared" si="4"/>
        <v>63.1</v>
      </c>
      <c r="L36" s="36">
        <f t="shared" si="5"/>
        <v>936.9</v>
      </c>
      <c r="M36" s="36">
        <f t="shared" si="6"/>
        <v>1000</v>
      </c>
      <c r="N36" s="37">
        <f t="shared" si="7"/>
        <v>4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>
      <c r="A37" s="41" t="s">
        <v>41</v>
      </c>
      <c r="B37" s="33">
        <f t="shared" ref="B37:C37" si="28">B13</f>
        <v>17.600000000000001</v>
      </c>
      <c r="C37" s="33">
        <f t="shared" si="28"/>
        <v>17</v>
      </c>
      <c r="D37" s="34"/>
      <c r="E37" s="34"/>
      <c r="F37" s="34"/>
      <c r="G37" s="34"/>
      <c r="H37" s="33">
        <f t="shared" ref="H37:I37" si="29">H13</f>
        <v>16</v>
      </c>
      <c r="I37" s="33">
        <f t="shared" si="29"/>
        <v>12.5</v>
      </c>
      <c r="J37" s="34"/>
      <c r="K37" s="35">
        <f t="shared" si="4"/>
        <v>63.1</v>
      </c>
      <c r="L37" s="36">
        <f t="shared" si="5"/>
        <v>936.9</v>
      </c>
      <c r="M37" s="36">
        <f t="shared" si="6"/>
        <v>1000</v>
      </c>
      <c r="N37" s="37">
        <f t="shared" si="7"/>
        <v>4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>
      <c r="A38" s="38" t="s">
        <v>42</v>
      </c>
      <c r="B38" s="39">
        <f t="shared" ref="B38:C38" si="30">B13</f>
        <v>17.600000000000001</v>
      </c>
      <c r="C38" s="39">
        <f t="shared" si="30"/>
        <v>17</v>
      </c>
      <c r="D38" s="40"/>
      <c r="E38" s="40"/>
      <c r="F38" s="40"/>
      <c r="G38" s="40"/>
      <c r="H38" s="39">
        <f>H13</f>
        <v>16</v>
      </c>
      <c r="I38" s="40"/>
      <c r="J38" s="39">
        <f>J13</f>
        <v>12.5</v>
      </c>
      <c r="K38" s="35">
        <f t="shared" si="4"/>
        <v>63.1</v>
      </c>
      <c r="L38" s="36">
        <f t="shared" si="5"/>
        <v>936.9</v>
      </c>
      <c r="M38" s="36">
        <f t="shared" si="6"/>
        <v>1000</v>
      </c>
      <c r="N38" s="37">
        <f t="shared" si="7"/>
        <v>4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>
      <c r="A39" s="41" t="s">
        <v>43</v>
      </c>
      <c r="B39" s="33">
        <f t="shared" ref="B39:C39" si="31">B13</f>
        <v>17.600000000000001</v>
      </c>
      <c r="C39" s="33">
        <f t="shared" si="31"/>
        <v>17</v>
      </c>
      <c r="D39" s="34"/>
      <c r="E39" s="34"/>
      <c r="F39" s="34"/>
      <c r="G39" s="34"/>
      <c r="H39" s="34"/>
      <c r="I39" s="33">
        <f t="shared" ref="I39:J39" si="32">I13</f>
        <v>12.5</v>
      </c>
      <c r="J39" s="33">
        <f t="shared" si="32"/>
        <v>12.5</v>
      </c>
      <c r="K39" s="35">
        <f t="shared" si="4"/>
        <v>59.6</v>
      </c>
      <c r="L39" s="36">
        <f t="shared" si="5"/>
        <v>940.4</v>
      </c>
      <c r="M39" s="36">
        <f t="shared" si="6"/>
        <v>1000</v>
      </c>
      <c r="N39" s="37">
        <f t="shared" si="7"/>
        <v>4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>
      <c r="A40" s="38" t="s">
        <v>44</v>
      </c>
      <c r="B40" s="39">
        <f>B13</f>
        <v>17.600000000000001</v>
      </c>
      <c r="C40" s="40"/>
      <c r="D40" s="39">
        <f t="shared" ref="D40:F40" si="33">D13</f>
        <v>18</v>
      </c>
      <c r="E40" s="39">
        <f t="shared" si="33"/>
        <v>15</v>
      </c>
      <c r="F40" s="39">
        <f t="shared" si="33"/>
        <v>15</v>
      </c>
      <c r="G40" s="40"/>
      <c r="H40" s="40"/>
      <c r="I40" s="40"/>
      <c r="J40" s="40"/>
      <c r="K40" s="35">
        <f t="shared" si="4"/>
        <v>65.599999999999994</v>
      </c>
      <c r="L40" s="36">
        <f t="shared" si="5"/>
        <v>934.4</v>
      </c>
      <c r="M40" s="36">
        <f t="shared" si="6"/>
        <v>1000</v>
      </c>
      <c r="N40" s="37">
        <f t="shared" si="7"/>
        <v>4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>
      <c r="A41" s="41" t="s">
        <v>45</v>
      </c>
      <c r="B41" s="33">
        <f>B13</f>
        <v>17.600000000000001</v>
      </c>
      <c r="C41" s="34"/>
      <c r="D41" s="33">
        <f t="shared" ref="D41:E41" si="34">D13</f>
        <v>18</v>
      </c>
      <c r="E41" s="33">
        <f t="shared" si="34"/>
        <v>15</v>
      </c>
      <c r="F41" s="34"/>
      <c r="G41" s="33">
        <f>G13</f>
        <v>16</v>
      </c>
      <c r="H41" s="34"/>
      <c r="I41" s="34"/>
      <c r="J41" s="34"/>
      <c r="K41" s="35">
        <f t="shared" si="4"/>
        <v>66.599999999999994</v>
      </c>
      <c r="L41" s="36">
        <f t="shared" si="5"/>
        <v>933.4</v>
      </c>
      <c r="M41" s="36">
        <f t="shared" si="6"/>
        <v>1000</v>
      </c>
      <c r="N41" s="37">
        <f t="shared" si="7"/>
        <v>4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>
      <c r="A42" s="38" t="s">
        <v>46</v>
      </c>
      <c r="B42" s="39">
        <f>B13</f>
        <v>17.600000000000001</v>
      </c>
      <c r="C42" s="40"/>
      <c r="D42" s="39">
        <f t="shared" ref="D42:E42" si="35">D13</f>
        <v>18</v>
      </c>
      <c r="E42" s="39">
        <f t="shared" si="35"/>
        <v>15</v>
      </c>
      <c r="F42" s="40"/>
      <c r="G42" s="40"/>
      <c r="H42" s="39">
        <f>H13</f>
        <v>16</v>
      </c>
      <c r="I42" s="40"/>
      <c r="J42" s="40"/>
      <c r="K42" s="35">
        <f t="shared" si="4"/>
        <v>66.599999999999994</v>
      </c>
      <c r="L42" s="36">
        <f t="shared" si="5"/>
        <v>933.4</v>
      </c>
      <c r="M42" s="36">
        <f t="shared" si="6"/>
        <v>1000</v>
      </c>
      <c r="N42" s="37">
        <f t="shared" si="7"/>
        <v>4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>
      <c r="A43" s="41" t="s">
        <v>47</v>
      </c>
      <c r="B43" s="33">
        <f>B13</f>
        <v>17.600000000000001</v>
      </c>
      <c r="C43" s="34"/>
      <c r="D43" s="33">
        <f t="shared" ref="D43:E43" si="36">D13</f>
        <v>18</v>
      </c>
      <c r="E43" s="33">
        <f t="shared" si="36"/>
        <v>15</v>
      </c>
      <c r="F43" s="34"/>
      <c r="G43" s="34"/>
      <c r="H43" s="34"/>
      <c r="I43" s="33">
        <f>I13</f>
        <v>12.5</v>
      </c>
      <c r="J43" s="34"/>
      <c r="K43" s="35">
        <f t="shared" si="4"/>
        <v>63.1</v>
      </c>
      <c r="L43" s="36">
        <f t="shared" si="5"/>
        <v>936.9</v>
      </c>
      <c r="M43" s="36">
        <f t="shared" si="6"/>
        <v>1000</v>
      </c>
      <c r="N43" s="37">
        <f t="shared" si="7"/>
        <v>4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>
      <c r="A44" s="38" t="s">
        <v>48</v>
      </c>
      <c r="B44" s="39">
        <f>B13</f>
        <v>17.600000000000001</v>
      </c>
      <c r="C44" s="40"/>
      <c r="D44" s="39">
        <f t="shared" ref="D44:E44" si="37">D13</f>
        <v>18</v>
      </c>
      <c r="E44" s="39">
        <f t="shared" si="37"/>
        <v>15</v>
      </c>
      <c r="F44" s="40"/>
      <c r="G44" s="40"/>
      <c r="H44" s="40"/>
      <c r="I44" s="40"/>
      <c r="J44" s="39">
        <f>J13</f>
        <v>12.5</v>
      </c>
      <c r="K44" s="35">
        <f t="shared" si="4"/>
        <v>63.1</v>
      </c>
      <c r="L44" s="36">
        <f t="shared" si="5"/>
        <v>936.9</v>
      </c>
      <c r="M44" s="36">
        <f t="shared" si="6"/>
        <v>1000</v>
      </c>
      <c r="N44" s="37">
        <f t="shared" si="7"/>
        <v>4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>
      <c r="A45" s="41" t="s">
        <v>49</v>
      </c>
      <c r="B45" s="33">
        <f>B13</f>
        <v>17.600000000000001</v>
      </c>
      <c r="C45" s="34"/>
      <c r="D45" s="33">
        <f>D13</f>
        <v>18</v>
      </c>
      <c r="E45" s="34"/>
      <c r="F45" s="33">
        <f t="shared" ref="F45:G45" si="38">F13</f>
        <v>15</v>
      </c>
      <c r="G45" s="33">
        <f t="shared" si="38"/>
        <v>16</v>
      </c>
      <c r="H45" s="34"/>
      <c r="I45" s="34"/>
      <c r="J45" s="34"/>
      <c r="K45" s="35">
        <f t="shared" si="4"/>
        <v>66.599999999999994</v>
      </c>
      <c r="L45" s="36">
        <f t="shared" si="5"/>
        <v>933.4</v>
      </c>
      <c r="M45" s="36">
        <f t="shared" si="6"/>
        <v>1000</v>
      </c>
      <c r="N45" s="37">
        <f t="shared" si="7"/>
        <v>4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>
      <c r="A46" s="38" t="s">
        <v>50</v>
      </c>
      <c r="B46" s="39">
        <f>B13</f>
        <v>17.600000000000001</v>
      </c>
      <c r="C46" s="40"/>
      <c r="D46" s="39">
        <f>D13</f>
        <v>18</v>
      </c>
      <c r="E46" s="40"/>
      <c r="F46" s="39">
        <f>F13</f>
        <v>15</v>
      </c>
      <c r="G46" s="40"/>
      <c r="H46" s="39">
        <f>H13</f>
        <v>16</v>
      </c>
      <c r="I46" s="40"/>
      <c r="J46" s="40"/>
      <c r="K46" s="35">
        <f t="shared" si="4"/>
        <v>66.599999999999994</v>
      </c>
      <c r="L46" s="36">
        <f t="shared" si="5"/>
        <v>933.4</v>
      </c>
      <c r="M46" s="36">
        <f t="shared" si="6"/>
        <v>1000</v>
      </c>
      <c r="N46" s="37">
        <f t="shared" si="7"/>
        <v>4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>
      <c r="A47" s="41" t="s">
        <v>51</v>
      </c>
      <c r="B47" s="33">
        <f>B13</f>
        <v>17.600000000000001</v>
      </c>
      <c r="C47" s="34"/>
      <c r="D47" s="33">
        <f>D13</f>
        <v>18</v>
      </c>
      <c r="E47" s="34"/>
      <c r="F47" s="33">
        <f>F13</f>
        <v>15</v>
      </c>
      <c r="G47" s="34"/>
      <c r="H47" s="34"/>
      <c r="I47" s="33">
        <f>I13</f>
        <v>12.5</v>
      </c>
      <c r="J47" s="34"/>
      <c r="K47" s="35">
        <f t="shared" si="4"/>
        <v>63.1</v>
      </c>
      <c r="L47" s="36">
        <f t="shared" si="5"/>
        <v>936.9</v>
      </c>
      <c r="M47" s="36">
        <f t="shared" si="6"/>
        <v>1000</v>
      </c>
      <c r="N47" s="37">
        <f t="shared" si="7"/>
        <v>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>
      <c r="A48" s="38" t="s">
        <v>52</v>
      </c>
      <c r="B48" s="39">
        <f>B13</f>
        <v>17.600000000000001</v>
      </c>
      <c r="C48" s="40"/>
      <c r="D48" s="39">
        <f>D13</f>
        <v>18</v>
      </c>
      <c r="E48" s="40"/>
      <c r="F48" s="39">
        <f>F13</f>
        <v>15</v>
      </c>
      <c r="G48" s="40"/>
      <c r="H48" s="40"/>
      <c r="I48" s="40"/>
      <c r="J48" s="39">
        <f>J13</f>
        <v>12.5</v>
      </c>
      <c r="K48" s="35">
        <f t="shared" si="4"/>
        <v>63.1</v>
      </c>
      <c r="L48" s="36">
        <f t="shared" si="5"/>
        <v>936.9</v>
      </c>
      <c r="M48" s="36">
        <f t="shared" si="6"/>
        <v>1000</v>
      </c>
      <c r="N48" s="37">
        <f t="shared" si="7"/>
        <v>4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>
      <c r="A49" s="41" t="s">
        <v>53</v>
      </c>
      <c r="B49" s="33">
        <f>B13</f>
        <v>17.600000000000001</v>
      </c>
      <c r="C49" s="34"/>
      <c r="D49" s="33">
        <f>D13</f>
        <v>18</v>
      </c>
      <c r="E49" s="34"/>
      <c r="F49" s="34"/>
      <c r="G49" s="33">
        <f t="shared" ref="G49:H49" si="39">G13</f>
        <v>16</v>
      </c>
      <c r="H49" s="33">
        <f t="shared" si="39"/>
        <v>16</v>
      </c>
      <c r="I49" s="34"/>
      <c r="J49" s="34"/>
      <c r="K49" s="35">
        <f t="shared" si="4"/>
        <v>67.599999999999994</v>
      </c>
      <c r="L49" s="36">
        <f t="shared" si="5"/>
        <v>932.4</v>
      </c>
      <c r="M49" s="36">
        <f t="shared" si="6"/>
        <v>1000</v>
      </c>
      <c r="N49" s="37">
        <f t="shared" si="7"/>
        <v>4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>
      <c r="A50" s="38" t="s">
        <v>54</v>
      </c>
      <c r="B50" s="39">
        <f>B13</f>
        <v>17.600000000000001</v>
      </c>
      <c r="C50" s="40"/>
      <c r="D50" s="39">
        <f>D13</f>
        <v>18</v>
      </c>
      <c r="E50" s="40"/>
      <c r="F50" s="40"/>
      <c r="G50" s="39">
        <f>G13</f>
        <v>16</v>
      </c>
      <c r="H50" s="40"/>
      <c r="I50" s="39">
        <f>I13</f>
        <v>12.5</v>
      </c>
      <c r="J50" s="40"/>
      <c r="K50" s="35">
        <f t="shared" si="4"/>
        <v>64.099999999999994</v>
      </c>
      <c r="L50" s="36">
        <f t="shared" si="5"/>
        <v>935.9</v>
      </c>
      <c r="M50" s="36">
        <f t="shared" si="6"/>
        <v>1000</v>
      </c>
      <c r="N50" s="37">
        <f t="shared" si="7"/>
        <v>4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>
      <c r="A51" s="41" t="s">
        <v>55</v>
      </c>
      <c r="B51" s="33">
        <f>B13</f>
        <v>17.600000000000001</v>
      </c>
      <c r="C51" s="34"/>
      <c r="D51" s="33">
        <f>D13</f>
        <v>18</v>
      </c>
      <c r="E51" s="34"/>
      <c r="F51" s="34"/>
      <c r="G51" s="33">
        <f>G13</f>
        <v>16</v>
      </c>
      <c r="H51" s="34"/>
      <c r="I51" s="34"/>
      <c r="J51" s="33">
        <f>J13</f>
        <v>12.5</v>
      </c>
      <c r="K51" s="35">
        <f t="shared" si="4"/>
        <v>64.099999999999994</v>
      </c>
      <c r="L51" s="36">
        <f t="shared" si="5"/>
        <v>935.9</v>
      </c>
      <c r="M51" s="36">
        <f t="shared" si="6"/>
        <v>1000</v>
      </c>
      <c r="N51" s="37">
        <f t="shared" si="7"/>
        <v>4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>
      <c r="A52" s="38" t="s">
        <v>56</v>
      </c>
      <c r="B52" s="39">
        <f>B13</f>
        <v>17.600000000000001</v>
      </c>
      <c r="C52" s="40"/>
      <c r="D52" s="39">
        <f>D13</f>
        <v>18</v>
      </c>
      <c r="E52" s="40"/>
      <c r="F52" s="40"/>
      <c r="G52" s="40"/>
      <c r="H52" s="39">
        <f t="shared" ref="H52:I52" si="40">H13</f>
        <v>16</v>
      </c>
      <c r="I52" s="39">
        <f t="shared" si="40"/>
        <v>12.5</v>
      </c>
      <c r="J52" s="40"/>
      <c r="K52" s="35">
        <f t="shared" si="4"/>
        <v>64.099999999999994</v>
      </c>
      <c r="L52" s="36">
        <f t="shared" si="5"/>
        <v>935.9</v>
      </c>
      <c r="M52" s="36">
        <f t="shared" si="6"/>
        <v>1000</v>
      </c>
      <c r="N52" s="37">
        <f t="shared" si="7"/>
        <v>4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41" t="s">
        <v>57</v>
      </c>
      <c r="B53" s="33">
        <f>B13</f>
        <v>17.600000000000001</v>
      </c>
      <c r="C53" s="34"/>
      <c r="D53" s="33">
        <f>D13</f>
        <v>18</v>
      </c>
      <c r="E53" s="34"/>
      <c r="F53" s="34"/>
      <c r="G53" s="34"/>
      <c r="H53" s="33">
        <f>H13</f>
        <v>16</v>
      </c>
      <c r="I53" s="34"/>
      <c r="J53" s="33">
        <f>J13</f>
        <v>12.5</v>
      </c>
      <c r="K53" s="35">
        <f t="shared" si="4"/>
        <v>64.099999999999994</v>
      </c>
      <c r="L53" s="36">
        <f t="shared" si="5"/>
        <v>935.9</v>
      </c>
      <c r="M53" s="36">
        <f t="shared" si="6"/>
        <v>1000</v>
      </c>
      <c r="N53" s="37">
        <f t="shared" si="7"/>
        <v>4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>
      <c r="A54" s="38" t="s">
        <v>58</v>
      </c>
      <c r="B54" s="39">
        <f>B13</f>
        <v>17.600000000000001</v>
      </c>
      <c r="C54" s="40"/>
      <c r="D54" s="39">
        <f>D13</f>
        <v>18</v>
      </c>
      <c r="E54" s="40"/>
      <c r="F54" s="40"/>
      <c r="G54" s="40"/>
      <c r="H54" s="40"/>
      <c r="I54" s="39">
        <f t="shared" ref="I54:J54" si="41">I13</f>
        <v>12.5</v>
      </c>
      <c r="J54" s="39">
        <f t="shared" si="41"/>
        <v>12.5</v>
      </c>
      <c r="K54" s="35">
        <f t="shared" si="4"/>
        <v>60.6</v>
      </c>
      <c r="L54" s="36">
        <f t="shared" si="5"/>
        <v>939.4</v>
      </c>
      <c r="M54" s="36">
        <f t="shared" si="6"/>
        <v>1000</v>
      </c>
      <c r="N54" s="37">
        <f t="shared" si="7"/>
        <v>4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41" t="s">
        <v>59</v>
      </c>
      <c r="B55" s="33">
        <f>B13</f>
        <v>17.600000000000001</v>
      </c>
      <c r="C55" s="34"/>
      <c r="D55" s="34"/>
      <c r="E55" s="33">
        <f t="shared" ref="E55:G55" si="42">E13</f>
        <v>15</v>
      </c>
      <c r="F55" s="33">
        <f t="shared" si="42"/>
        <v>15</v>
      </c>
      <c r="G55" s="33">
        <f t="shared" si="42"/>
        <v>16</v>
      </c>
      <c r="H55" s="34"/>
      <c r="I55" s="34"/>
      <c r="J55" s="34"/>
      <c r="K55" s="35">
        <f t="shared" si="4"/>
        <v>63.6</v>
      </c>
      <c r="L55" s="36">
        <f t="shared" si="5"/>
        <v>936.4</v>
      </c>
      <c r="M55" s="36">
        <f t="shared" si="6"/>
        <v>1000</v>
      </c>
      <c r="N55" s="37">
        <f t="shared" si="7"/>
        <v>4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>
      <c r="A56" s="38" t="s">
        <v>60</v>
      </c>
      <c r="B56" s="39">
        <f>B13</f>
        <v>17.600000000000001</v>
      </c>
      <c r="C56" s="40"/>
      <c r="D56" s="40"/>
      <c r="E56" s="39">
        <f t="shared" ref="E56:F56" si="43">E13</f>
        <v>15</v>
      </c>
      <c r="F56" s="39">
        <f t="shared" si="43"/>
        <v>15</v>
      </c>
      <c r="G56" s="40"/>
      <c r="H56" s="39">
        <f>H13</f>
        <v>16</v>
      </c>
      <c r="I56" s="40"/>
      <c r="J56" s="40"/>
      <c r="K56" s="35">
        <f t="shared" si="4"/>
        <v>63.6</v>
      </c>
      <c r="L56" s="36">
        <f t="shared" si="5"/>
        <v>936.4</v>
      </c>
      <c r="M56" s="36">
        <f t="shared" si="6"/>
        <v>1000</v>
      </c>
      <c r="N56" s="37">
        <f t="shared" si="7"/>
        <v>4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>
      <c r="A57" s="41" t="s">
        <v>61</v>
      </c>
      <c r="B57" s="33">
        <f>B13</f>
        <v>17.600000000000001</v>
      </c>
      <c r="C57" s="34"/>
      <c r="D57" s="34"/>
      <c r="E57" s="33">
        <f t="shared" ref="E57:F57" si="44">E13</f>
        <v>15</v>
      </c>
      <c r="F57" s="33">
        <f t="shared" si="44"/>
        <v>15</v>
      </c>
      <c r="G57" s="34"/>
      <c r="H57" s="34"/>
      <c r="I57" s="33">
        <f>I13</f>
        <v>12.5</v>
      </c>
      <c r="J57" s="34"/>
      <c r="K57" s="35">
        <f t="shared" si="4"/>
        <v>60.1</v>
      </c>
      <c r="L57" s="36">
        <f t="shared" si="5"/>
        <v>939.9</v>
      </c>
      <c r="M57" s="36">
        <f t="shared" si="6"/>
        <v>1000</v>
      </c>
      <c r="N57" s="37">
        <f t="shared" si="7"/>
        <v>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>
      <c r="A58" s="38" t="s">
        <v>62</v>
      </c>
      <c r="B58" s="39">
        <f>B13</f>
        <v>17.600000000000001</v>
      </c>
      <c r="C58" s="40"/>
      <c r="D58" s="40"/>
      <c r="E58" s="39">
        <f t="shared" ref="E58:F58" si="45">E13</f>
        <v>15</v>
      </c>
      <c r="F58" s="39">
        <f t="shared" si="45"/>
        <v>15</v>
      </c>
      <c r="G58" s="40"/>
      <c r="H58" s="40"/>
      <c r="I58" s="40"/>
      <c r="J58" s="39">
        <f>J13</f>
        <v>12.5</v>
      </c>
      <c r="K58" s="35">
        <f t="shared" si="4"/>
        <v>60.1</v>
      </c>
      <c r="L58" s="36">
        <f t="shared" si="5"/>
        <v>939.9</v>
      </c>
      <c r="M58" s="36">
        <f t="shared" si="6"/>
        <v>1000</v>
      </c>
      <c r="N58" s="37">
        <f t="shared" si="7"/>
        <v>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>
      <c r="A59" s="41" t="s">
        <v>63</v>
      </c>
      <c r="B59" s="33">
        <f>B13</f>
        <v>17.600000000000001</v>
      </c>
      <c r="C59" s="34"/>
      <c r="D59" s="34"/>
      <c r="E59" s="33">
        <f>E13</f>
        <v>15</v>
      </c>
      <c r="F59" s="34"/>
      <c r="G59" s="33">
        <f t="shared" ref="G59:H59" si="46">G13</f>
        <v>16</v>
      </c>
      <c r="H59" s="33">
        <f t="shared" si="46"/>
        <v>16</v>
      </c>
      <c r="I59" s="34"/>
      <c r="J59" s="34"/>
      <c r="K59" s="35">
        <f t="shared" si="4"/>
        <v>64.599999999999994</v>
      </c>
      <c r="L59" s="36">
        <f t="shared" si="5"/>
        <v>935.4</v>
      </c>
      <c r="M59" s="36">
        <f t="shared" si="6"/>
        <v>1000</v>
      </c>
      <c r="N59" s="37">
        <f t="shared" si="7"/>
        <v>4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>
      <c r="A60" s="38" t="s">
        <v>64</v>
      </c>
      <c r="B60" s="39">
        <f>B13</f>
        <v>17.600000000000001</v>
      </c>
      <c r="C60" s="40"/>
      <c r="D60" s="40"/>
      <c r="E60" s="39">
        <f>E13</f>
        <v>15</v>
      </c>
      <c r="F60" s="40"/>
      <c r="G60" s="39">
        <f>G13</f>
        <v>16</v>
      </c>
      <c r="H60" s="40"/>
      <c r="I60" s="39">
        <f>I13</f>
        <v>12.5</v>
      </c>
      <c r="J60" s="40"/>
      <c r="K60" s="35">
        <f t="shared" si="4"/>
        <v>61.1</v>
      </c>
      <c r="L60" s="36">
        <f t="shared" si="5"/>
        <v>938.9</v>
      </c>
      <c r="M60" s="36">
        <f t="shared" si="6"/>
        <v>1000</v>
      </c>
      <c r="N60" s="37">
        <f t="shared" si="7"/>
        <v>4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>
      <c r="A61" s="41" t="s">
        <v>65</v>
      </c>
      <c r="B61" s="33">
        <f>B13</f>
        <v>17.600000000000001</v>
      </c>
      <c r="C61" s="34"/>
      <c r="D61" s="34"/>
      <c r="E61" s="33">
        <f>E13</f>
        <v>15</v>
      </c>
      <c r="F61" s="34"/>
      <c r="G61" s="33">
        <f>G13</f>
        <v>16</v>
      </c>
      <c r="H61" s="34"/>
      <c r="I61" s="34"/>
      <c r="J61" s="33">
        <f>J13</f>
        <v>12.5</v>
      </c>
      <c r="K61" s="35">
        <f t="shared" si="4"/>
        <v>61.1</v>
      </c>
      <c r="L61" s="36">
        <f t="shared" si="5"/>
        <v>938.9</v>
      </c>
      <c r="M61" s="36">
        <f t="shared" si="6"/>
        <v>1000</v>
      </c>
      <c r="N61" s="37">
        <f t="shared" si="7"/>
        <v>4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>
      <c r="A62" s="38" t="s">
        <v>66</v>
      </c>
      <c r="B62" s="39">
        <f>B13</f>
        <v>17.600000000000001</v>
      </c>
      <c r="C62" s="40"/>
      <c r="D62" s="40"/>
      <c r="E62" s="39">
        <f>E13</f>
        <v>15</v>
      </c>
      <c r="F62" s="40"/>
      <c r="G62" s="40"/>
      <c r="H62" s="39">
        <f t="shared" ref="H62:I62" si="47">H13</f>
        <v>16</v>
      </c>
      <c r="I62" s="39">
        <f t="shared" si="47"/>
        <v>12.5</v>
      </c>
      <c r="J62" s="40"/>
      <c r="K62" s="35">
        <f t="shared" si="4"/>
        <v>61.1</v>
      </c>
      <c r="L62" s="36">
        <f t="shared" si="5"/>
        <v>938.9</v>
      </c>
      <c r="M62" s="36">
        <f t="shared" si="6"/>
        <v>1000</v>
      </c>
      <c r="N62" s="37">
        <f t="shared" si="7"/>
        <v>4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>
      <c r="A63" s="41" t="s">
        <v>67</v>
      </c>
      <c r="B63" s="33">
        <f>B13</f>
        <v>17.600000000000001</v>
      </c>
      <c r="C63" s="34"/>
      <c r="D63" s="34"/>
      <c r="E63" s="33">
        <f>E13</f>
        <v>15</v>
      </c>
      <c r="F63" s="34"/>
      <c r="G63" s="34"/>
      <c r="H63" s="33">
        <f>H13</f>
        <v>16</v>
      </c>
      <c r="I63" s="34"/>
      <c r="J63" s="33">
        <f>J13</f>
        <v>12.5</v>
      </c>
      <c r="K63" s="35">
        <f t="shared" si="4"/>
        <v>61.1</v>
      </c>
      <c r="L63" s="36">
        <f t="shared" si="5"/>
        <v>938.9</v>
      </c>
      <c r="M63" s="36">
        <f t="shared" si="6"/>
        <v>1000</v>
      </c>
      <c r="N63" s="37">
        <f t="shared" si="7"/>
        <v>4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>
      <c r="A64" s="38" t="s">
        <v>68</v>
      </c>
      <c r="B64" s="39">
        <f>B13</f>
        <v>17.600000000000001</v>
      </c>
      <c r="C64" s="40"/>
      <c r="D64" s="40"/>
      <c r="E64" s="39">
        <f>E13</f>
        <v>15</v>
      </c>
      <c r="F64" s="40"/>
      <c r="G64" s="40"/>
      <c r="H64" s="40"/>
      <c r="I64" s="39">
        <f t="shared" ref="I64:J64" si="48">I13</f>
        <v>12.5</v>
      </c>
      <c r="J64" s="39">
        <f t="shared" si="48"/>
        <v>12.5</v>
      </c>
      <c r="K64" s="35">
        <f t="shared" si="4"/>
        <v>57.6</v>
      </c>
      <c r="L64" s="36">
        <f t="shared" si="5"/>
        <v>942.4</v>
      </c>
      <c r="M64" s="36">
        <f t="shared" si="6"/>
        <v>1000</v>
      </c>
      <c r="N64" s="37">
        <f t="shared" si="7"/>
        <v>4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>
      <c r="A65" s="41" t="s">
        <v>69</v>
      </c>
      <c r="B65" s="33">
        <f>B13</f>
        <v>17.600000000000001</v>
      </c>
      <c r="C65" s="34"/>
      <c r="D65" s="34"/>
      <c r="E65" s="34"/>
      <c r="F65" s="33">
        <f t="shared" ref="F65:H65" si="49">F13</f>
        <v>15</v>
      </c>
      <c r="G65" s="33">
        <f t="shared" si="49"/>
        <v>16</v>
      </c>
      <c r="H65" s="33">
        <f t="shared" si="49"/>
        <v>16</v>
      </c>
      <c r="I65" s="34"/>
      <c r="J65" s="34"/>
      <c r="K65" s="35">
        <f t="shared" si="4"/>
        <v>64.599999999999994</v>
      </c>
      <c r="L65" s="36">
        <f t="shared" si="5"/>
        <v>935.4</v>
      </c>
      <c r="M65" s="36">
        <f t="shared" si="6"/>
        <v>1000</v>
      </c>
      <c r="N65" s="37">
        <f t="shared" si="7"/>
        <v>4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>
      <c r="A66" s="38" t="s">
        <v>70</v>
      </c>
      <c r="B66" s="39">
        <f>B13</f>
        <v>17.600000000000001</v>
      </c>
      <c r="C66" s="40"/>
      <c r="D66" s="40"/>
      <c r="E66" s="40"/>
      <c r="F66" s="39">
        <f t="shared" ref="F66:G66" si="50">F13</f>
        <v>15</v>
      </c>
      <c r="G66" s="39">
        <f t="shared" si="50"/>
        <v>16</v>
      </c>
      <c r="H66" s="40"/>
      <c r="I66" s="39">
        <f>I13</f>
        <v>12.5</v>
      </c>
      <c r="J66" s="40"/>
      <c r="K66" s="35">
        <f t="shared" si="4"/>
        <v>61.1</v>
      </c>
      <c r="L66" s="36">
        <f t="shared" si="5"/>
        <v>938.9</v>
      </c>
      <c r="M66" s="36">
        <f t="shared" si="6"/>
        <v>1000</v>
      </c>
      <c r="N66" s="37">
        <f t="shared" si="7"/>
        <v>4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>
      <c r="A67" s="41" t="s">
        <v>71</v>
      </c>
      <c r="B67" s="33">
        <f>B13</f>
        <v>17.600000000000001</v>
      </c>
      <c r="C67" s="34"/>
      <c r="D67" s="34"/>
      <c r="E67" s="34"/>
      <c r="F67" s="33">
        <f t="shared" ref="F67:G67" si="51">F13</f>
        <v>15</v>
      </c>
      <c r="G67" s="33">
        <f t="shared" si="51"/>
        <v>16</v>
      </c>
      <c r="H67" s="34"/>
      <c r="I67" s="34"/>
      <c r="J67" s="33">
        <f>J13</f>
        <v>12.5</v>
      </c>
      <c r="K67" s="35">
        <f t="shared" si="4"/>
        <v>61.1</v>
      </c>
      <c r="L67" s="36">
        <f t="shared" si="5"/>
        <v>938.9</v>
      </c>
      <c r="M67" s="36">
        <f t="shared" si="6"/>
        <v>1000</v>
      </c>
      <c r="N67" s="37">
        <f t="shared" si="7"/>
        <v>4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>
      <c r="A68" s="38" t="s">
        <v>72</v>
      </c>
      <c r="B68" s="39">
        <f>B13</f>
        <v>17.600000000000001</v>
      </c>
      <c r="C68" s="40"/>
      <c r="D68" s="40"/>
      <c r="E68" s="40"/>
      <c r="F68" s="39">
        <f>F13</f>
        <v>15</v>
      </c>
      <c r="G68" s="40"/>
      <c r="H68" s="39">
        <f t="shared" ref="H68:I68" si="52">H13</f>
        <v>16</v>
      </c>
      <c r="I68" s="39">
        <f t="shared" si="52"/>
        <v>12.5</v>
      </c>
      <c r="J68" s="40"/>
      <c r="K68" s="35">
        <f t="shared" si="4"/>
        <v>61.1</v>
      </c>
      <c r="L68" s="36">
        <f t="shared" si="5"/>
        <v>938.9</v>
      </c>
      <c r="M68" s="36">
        <f t="shared" si="6"/>
        <v>1000</v>
      </c>
      <c r="N68" s="37">
        <f t="shared" si="7"/>
        <v>4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>
      <c r="A69" s="41" t="s">
        <v>73</v>
      </c>
      <c r="B69" s="33">
        <f>B13</f>
        <v>17.600000000000001</v>
      </c>
      <c r="C69" s="34"/>
      <c r="D69" s="34"/>
      <c r="E69" s="34"/>
      <c r="F69" s="33">
        <f>F13</f>
        <v>15</v>
      </c>
      <c r="G69" s="34"/>
      <c r="H69" s="33">
        <f>H13</f>
        <v>16</v>
      </c>
      <c r="I69" s="34"/>
      <c r="J69" s="33">
        <f>J13</f>
        <v>12.5</v>
      </c>
      <c r="K69" s="35">
        <f t="shared" si="4"/>
        <v>61.1</v>
      </c>
      <c r="L69" s="36">
        <f t="shared" si="5"/>
        <v>938.9</v>
      </c>
      <c r="M69" s="36">
        <f t="shared" si="6"/>
        <v>1000</v>
      </c>
      <c r="N69" s="37">
        <f t="shared" si="7"/>
        <v>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>
      <c r="A70" s="38" t="s">
        <v>74</v>
      </c>
      <c r="B70" s="39">
        <f>B13</f>
        <v>17.600000000000001</v>
      </c>
      <c r="C70" s="40"/>
      <c r="D70" s="40"/>
      <c r="E70" s="40"/>
      <c r="F70" s="39">
        <f>F13</f>
        <v>15</v>
      </c>
      <c r="G70" s="40"/>
      <c r="H70" s="40"/>
      <c r="I70" s="39">
        <f t="shared" ref="I70:J70" si="53">I13</f>
        <v>12.5</v>
      </c>
      <c r="J70" s="39">
        <f t="shared" si="53"/>
        <v>12.5</v>
      </c>
      <c r="K70" s="35">
        <f t="shared" si="4"/>
        <v>57.6</v>
      </c>
      <c r="L70" s="36">
        <f t="shared" si="5"/>
        <v>942.4</v>
      </c>
      <c r="M70" s="36">
        <f t="shared" si="6"/>
        <v>1000</v>
      </c>
      <c r="N70" s="37">
        <f t="shared" si="7"/>
        <v>4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>
      <c r="A71" s="41" t="s">
        <v>75</v>
      </c>
      <c r="B71" s="33">
        <f>B13</f>
        <v>17.600000000000001</v>
      </c>
      <c r="C71" s="34"/>
      <c r="D71" s="34"/>
      <c r="E71" s="34"/>
      <c r="F71" s="34"/>
      <c r="G71" s="33">
        <f t="shared" ref="G71:I71" si="54">G13</f>
        <v>16</v>
      </c>
      <c r="H71" s="33">
        <f t="shared" si="54"/>
        <v>16</v>
      </c>
      <c r="I71" s="33">
        <f t="shared" si="54"/>
        <v>12.5</v>
      </c>
      <c r="J71" s="34"/>
      <c r="K71" s="35">
        <f t="shared" si="4"/>
        <v>62.1</v>
      </c>
      <c r="L71" s="36">
        <f t="shared" si="5"/>
        <v>937.9</v>
      </c>
      <c r="M71" s="36">
        <f t="shared" si="6"/>
        <v>1000</v>
      </c>
      <c r="N71" s="37">
        <f t="shared" si="7"/>
        <v>4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>
      <c r="A72" s="38" t="s">
        <v>76</v>
      </c>
      <c r="B72" s="39">
        <f>B13</f>
        <v>17.600000000000001</v>
      </c>
      <c r="C72" s="40"/>
      <c r="D72" s="40"/>
      <c r="E72" s="40"/>
      <c r="F72" s="40"/>
      <c r="G72" s="39">
        <f t="shared" ref="G72:H72" si="55">G13</f>
        <v>16</v>
      </c>
      <c r="H72" s="39">
        <f t="shared" si="55"/>
        <v>16</v>
      </c>
      <c r="I72" s="40"/>
      <c r="J72" s="39">
        <f>J13</f>
        <v>12.5</v>
      </c>
      <c r="K72" s="35">
        <f t="shared" si="4"/>
        <v>62.1</v>
      </c>
      <c r="L72" s="36">
        <f t="shared" si="5"/>
        <v>937.9</v>
      </c>
      <c r="M72" s="36">
        <f t="shared" si="6"/>
        <v>1000</v>
      </c>
      <c r="N72" s="37">
        <f t="shared" si="7"/>
        <v>4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>
      <c r="A73" s="41" t="s">
        <v>77</v>
      </c>
      <c r="B73" s="33">
        <f>B13</f>
        <v>17.600000000000001</v>
      </c>
      <c r="C73" s="34"/>
      <c r="D73" s="34"/>
      <c r="E73" s="34"/>
      <c r="F73" s="34"/>
      <c r="G73" s="33">
        <f>G13</f>
        <v>16</v>
      </c>
      <c r="H73" s="34"/>
      <c r="I73" s="33">
        <f t="shared" ref="I73:J73" si="56">I13</f>
        <v>12.5</v>
      </c>
      <c r="J73" s="33">
        <f t="shared" si="56"/>
        <v>12.5</v>
      </c>
      <c r="K73" s="35">
        <f t="shared" si="4"/>
        <v>58.6</v>
      </c>
      <c r="L73" s="36">
        <f t="shared" si="5"/>
        <v>941.4</v>
      </c>
      <c r="M73" s="36">
        <f t="shared" si="6"/>
        <v>1000</v>
      </c>
      <c r="N73" s="37">
        <f t="shared" si="7"/>
        <v>4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>
      <c r="A74" s="38" t="s">
        <v>78</v>
      </c>
      <c r="B74" s="39">
        <f>B13</f>
        <v>17.600000000000001</v>
      </c>
      <c r="C74" s="40"/>
      <c r="D74" s="40"/>
      <c r="E74" s="40"/>
      <c r="F74" s="40"/>
      <c r="G74" s="40"/>
      <c r="H74" s="39">
        <f t="shared" ref="H74:J74" si="57">H13</f>
        <v>16</v>
      </c>
      <c r="I74" s="39">
        <f t="shared" si="57"/>
        <v>12.5</v>
      </c>
      <c r="J74" s="39">
        <f t="shared" si="57"/>
        <v>12.5</v>
      </c>
      <c r="K74" s="35">
        <f t="shared" si="4"/>
        <v>58.6</v>
      </c>
      <c r="L74" s="36">
        <f t="shared" si="5"/>
        <v>941.4</v>
      </c>
      <c r="M74" s="36">
        <f t="shared" si="6"/>
        <v>1000</v>
      </c>
      <c r="N74" s="37">
        <f t="shared" si="7"/>
        <v>4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>
      <c r="A75" s="41" t="s">
        <v>79</v>
      </c>
      <c r="B75" s="34"/>
      <c r="C75" s="33">
        <f t="shared" ref="C75:F75" si="58">C13</f>
        <v>17</v>
      </c>
      <c r="D75" s="33">
        <f t="shared" si="58"/>
        <v>18</v>
      </c>
      <c r="E75" s="33">
        <f t="shared" si="58"/>
        <v>15</v>
      </c>
      <c r="F75" s="33">
        <f t="shared" si="58"/>
        <v>15</v>
      </c>
      <c r="G75" s="34"/>
      <c r="H75" s="34"/>
      <c r="I75" s="34"/>
      <c r="J75" s="34"/>
      <c r="K75" s="35">
        <f t="shared" si="4"/>
        <v>65</v>
      </c>
      <c r="L75" s="36">
        <f t="shared" si="5"/>
        <v>935</v>
      </c>
      <c r="M75" s="36">
        <f t="shared" si="6"/>
        <v>1000</v>
      </c>
      <c r="N75" s="37">
        <f t="shared" si="7"/>
        <v>4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>
      <c r="A76" s="38" t="s">
        <v>80</v>
      </c>
      <c r="B76" s="40"/>
      <c r="C76" s="39">
        <f t="shared" ref="C76:E76" si="59">C13</f>
        <v>17</v>
      </c>
      <c r="D76" s="39">
        <f t="shared" si="59"/>
        <v>18</v>
      </c>
      <c r="E76" s="39">
        <f t="shared" si="59"/>
        <v>15</v>
      </c>
      <c r="F76" s="40"/>
      <c r="G76" s="39">
        <f>G13</f>
        <v>16</v>
      </c>
      <c r="H76" s="40"/>
      <c r="I76" s="40"/>
      <c r="J76" s="40"/>
      <c r="K76" s="35">
        <f t="shared" si="4"/>
        <v>66</v>
      </c>
      <c r="L76" s="36">
        <f t="shared" si="5"/>
        <v>934</v>
      </c>
      <c r="M76" s="36">
        <f t="shared" si="6"/>
        <v>1000</v>
      </c>
      <c r="N76" s="37">
        <f t="shared" si="7"/>
        <v>4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>
      <c r="A77" s="41" t="s">
        <v>81</v>
      </c>
      <c r="B77" s="34"/>
      <c r="C77" s="33">
        <f t="shared" ref="C77:E77" si="60">C13</f>
        <v>17</v>
      </c>
      <c r="D77" s="33">
        <f t="shared" si="60"/>
        <v>18</v>
      </c>
      <c r="E77" s="33">
        <f t="shared" si="60"/>
        <v>15</v>
      </c>
      <c r="F77" s="34"/>
      <c r="G77" s="34"/>
      <c r="H77" s="33">
        <f>H13</f>
        <v>16</v>
      </c>
      <c r="I77" s="34"/>
      <c r="J77" s="34"/>
      <c r="K77" s="35">
        <f t="shared" si="4"/>
        <v>66</v>
      </c>
      <c r="L77" s="36">
        <f t="shared" si="5"/>
        <v>934</v>
      </c>
      <c r="M77" s="36">
        <f t="shared" si="6"/>
        <v>1000</v>
      </c>
      <c r="N77" s="37">
        <f t="shared" si="7"/>
        <v>4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>
      <c r="A78" s="38" t="s">
        <v>82</v>
      </c>
      <c r="B78" s="40"/>
      <c r="C78" s="39">
        <f t="shared" ref="C78:E78" si="61">C13</f>
        <v>17</v>
      </c>
      <c r="D78" s="39">
        <f t="shared" si="61"/>
        <v>18</v>
      </c>
      <c r="E78" s="39">
        <f t="shared" si="61"/>
        <v>15</v>
      </c>
      <c r="F78" s="40"/>
      <c r="G78" s="40"/>
      <c r="H78" s="40"/>
      <c r="I78" s="39">
        <f>I13</f>
        <v>12.5</v>
      </c>
      <c r="J78" s="40"/>
      <c r="K78" s="35">
        <f t="shared" si="4"/>
        <v>62.5</v>
      </c>
      <c r="L78" s="36">
        <f t="shared" si="5"/>
        <v>937.5</v>
      </c>
      <c r="M78" s="36">
        <f t="shared" si="6"/>
        <v>1000</v>
      </c>
      <c r="N78" s="37">
        <f t="shared" si="7"/>
        <v>4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>
      <c r="A79" s="41" t="s">
        <v>83</v>
      </c>
      <c r="B79" s="34"/>
      <c r="C79" s="33">
        <f t="shared" ref="C79:E79" si="62">C13</f>
        <v>17</v>
      </c>
      <c r="D79" s="33">
        <f t="shared" si="62"/>
        <v>18</v>
      </c>
      <c r="E79" s="33">
        <f t="shared" si="62"/>
        <v>15</v>
      </c>
      <c r="F79" s="34"/>
      <c r="G79" s="34"/>
      <c r="H79" s="34"/>
      <c r="I79" s="34"/>
      <c r="J79" s="33">
        <f>J13</f>
        <v>12.5</v>
      </c>
      <c r="K79" s="35">
        <f t="shared" si="4"/>
        <v>62.5</v>
      </c>
      <c r="L79" s="36">
        <f t="shared" si="5"/>
        <v>937.5</v>
      </c>
      <c r="M79" s="36">
        <f t="shared" si="6"/>
        <v>1000</v>
      </c>
      <c r="N79" s="37">
        <f t="shared" si="7"/>
        <v>4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>
      <c r="A80" s="38" t="s">
        <v>84</v>
      </c>
      <c r="B80" s="40"/>
      <c r="C80" s="39">
        <f t="shared" ref="C80:D80" si="63">C13</f>
        <v>17</v>
      </c>
      <c r="D80" s="39">
        <f t="shared" si="63"/>
        <v>18</v>
      </c>
      <c r="E80" s="40"/>
      <c r="F80" s="39">
        <f t="shared" ref="F80:G80" si="64">F13</f>
        <v>15</v>
      </c>
      <c r="G80" s="39">
        <f t="shared" si="64"/>
        <v>16</v>
      </c>
      <c r="H80" s="40"/>
      <c r="I80" s="40"/>
      <c r="J80" s="40"/>
      <c r="K80" s="35">
        <f t="shared" si="4"/>
        <v>66</v>
      </c>
      <c r="L80" s="36">
        <f t="shared" si="5"/>
        <v>934</v>
      </c>
      <c r="M80" s="36">
        <f t="shared" si="6"/>
        <v>1000</v>
      </c>
      <c r="N80" s="37">
        <f t="shared" si="7"/>
        <v>4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>
      <c r="A81" s="41" t="s">
        <v>85</v>
      </c>
      <c r="B81" s="34"/>
      <c r="C81" s="33">
        <f t="shared" ref="C81:D81" si="65">C13</f>
        <v>17</v>
      </c>
      <c r="D81" s="33">
        <f t="shared" si="65"/>
        <v>18</v>
      </c>
      <c r="E81" s="34"/>
      <c r="F81" s="33">
        <f>F13</f>
        <v>15</v>
      </c>
      <c r="G81" s="34"/>
      <c r="H81" s="33">
        <f>H13</f>
        <v>16</v>
      </c>
      <c r="I81" s="34"/>
      <c r="J81" s="34"/>
      <c r="K81" s="35">
        <f t="shared" si="4"/>
        <v>66</v>
      </c>
      <c r="L81" s="36">
        <f t="shared" si="5"/>
        <v>934</v>
      </c>
      <c r="M81" s="36">
        <f t="shared" si="6"/>
        <v>1000</v>
      </c>
      <c r="N81" s="37">
        <f t="shared" si="7"/>
        <v>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>
      <c r="A82" s="38" t="s">
        <v>86</v>
      </c>
      <c r="B82" s="40"/>
      <c r="C82" s="39">
        <f t="shared" ref="C82:D82" si="66">C13</f>
        <v>17</v>
      </c>
      <c r="D82" s="39">
        <f t="shared" si="66"/>
        <v>18</v>
      </c>
      <c r="E82" s="40"/>
      <c r="F82" s="39">
        <f>F13</f>
        <v>15</v>
      </c>
      <c r="G82" s="40"/>
      <c r="H82" s="40"/>
      <c r="I82" s="39">
        <f>I13</f>
        <v>12.5</v>
      </c>
      <c r="J82" s="40"/>
      <c r="K82" s="35">
        <f t="shared" si="4"/>
        <v>62.5</v>
      </c>
      <c r="L82" s="36">
        <f t="shared" si="5"/>
        <v>937.5</v>
      </c>
      <c r="M82" s="36">
        <f t="shared" si="6"/>
        <v>1000</v>
      </c>
      <c r="N82" s="37">
        <f t="shared" si="7"/>
        <v>4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>
      <c r="A83" s="41" t="s">
        <v>87</v>
      </c>
      <c r="B83" s="34"/>
      <c r="C83" s="33">
        <f t="shared" ref="C83:D83" si="67">C13</f>
        <v>17</v>
      </c>
      <c r="D83" s="33">
        <f t="shared" si="67"/>
        <v>18</v>
      </c>
      <c r="E83" s="34"/>
      <c r="F83" s="33">
        <f>F13</f>
        <v>15</v>
      </c>
      <c r="G83" s="34"/>
      <c r="H83" s="34"/>
      <c r="I83" s="34"/>
      <c r="J83" s="33">
        <f>J13</f>
        <v>12.5</v>
      </c>
      <c r="K83" s="35">
        <f t="shared" si="4"/>
        <v>62.5</v>
      </c>
      <c r="L83" s="36">
        <f t="shared" si="5"/>
        <v>937.5</v>
      </c>
      <c r="M83" s="36">
        <f t="shared" si="6"/>
        <v>1000</v>
      </c>
      <c r="N83" s="37">
        <f t="shared" si="7"/>
        <v>4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>
      <c r="A84" s="38" t="s">
        <v>88</v>
      </c>
      <c r="B84" s="40"/>
      <c r="C84" s="39">
        <f t="shared" ref="C84:D84" si="68">C13</f>
        <v>17</v>
      </c>
      <c r="D84" s="39">
        <f t="shared" si="68"/>
        <v>18</v>
      </c>
      <c r="E84" s="40"/>
      <c r="F84" s="40"/>
      <c r="G84" s="39">
        <f t="shared" ref="G84:H84" si="69">G13</f>
        <v>16</v>
      </c>
      <c r="H84" s="39">
        <f t="shared" si="69"/>
        <v>16</v>
      </c>
      <c r="I84" s="40"/>
      <c r="J84" s="40"/>
      <c r="K84" s="35">
        <f t="shared" si="4"/>
        <v>67</v>
      </c>
      <c r="L84" s="36">
        <f t="shared" si="5"/>
        <v>933</v>
      </c>
      <c r="M84" s="36">
        <f t="shared" si="6"/>
        <v>1000</v>
      </c>
      <c r="N84" s="37">
        <f t="shared" si="7"/>
        <v>4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>
      <c r="A85" s="41" t="s">
        <v>89</v>
      </c>
      <c r="B85" s="34"/>
      <c r="C85" s="33">
        <f t="shared" ref="C85:D85" si="70">C13</f>
        <v>17</v>
      </c>
      <c r="D85" s="33">
        <f t="shared" si="70"/>
        <v>18</v>
      </c>
      <c r="E85" s="34"/>
      <c r="F85" s="34"/>
      <c r="G85" s="33">
        <f>G13</f>
        <v>16</v>
      </c>
      <c r="H85" s="34"/>
      <c r="I85" s="33">
        <f>I13</f>
        <v>12.5</v>
      </c>
      <c r="J85" s="34"/>
      <c r="K85" s="35">
        <f t="shared" si="4"/>
        <v>63.5</v>
      </c>
      <c r="L85" s="36">
        <f t="shared" si="5"/>
        <v>936.5</v>
      </c>
      <c r="M85" s="36">
        <f t="shared" si="6"/>
        <v>1000</v>
      </c>
      <c r="N85" s="37">
        <f t="shared" si="7"/>
        <v>4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>
      <c r="A86" s="38" t="s">
        <v>90</v>
      </c>
      <c r="B86" s="40"/>
      <c r="C86" s="39">
        <f t="shared" ref="C86:D86" si="71">C13</f>
        <v>17</v>
      </c>
      <c r="D86" s="39">
        <f t="shared" si="71"/>
        <v>18</v>
      </c>
      <c r="E86" s="40"/>
      <c r="F86" s="40"/>
      <c r="G86" s="39">
        <f>G13</f>
        <v>16</v>
      </c>
      <c r="H86" s="40"/>
      <c r="I86" s="40"/>
      <c r="J86" s="39">
        <f>J13</f>
        <v>12.5</v>
      </c>
      <c r="K86" s="35">
        <f t="shared" si="4"/>
        <v>63.5</v>
      </c>
      <c r="L86" s="36">
        <f t="shared" si="5"/>
        <v>936.5</v>
      </c>
      <c r="M86" s="36">
        <f t="shared" si="6"/>
        <v>1000</v>
      </c>
      <c r="N86" s="37">
        <f t="shared" si="7"/>
        <v>4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>
      <c r="A87" s="41" t="s">
        <v>91</v>
      </c>
      <c r="B87" s="34"/>
      <c r="C87" s="33">
        <f t="shared" ref="C87:D87" si="72">C13</f>
        <v>17</v>
      </c>
      <c r="D87" s="33">
        <f t="shared" si="72"/>
        <v>18</v>
      </c>
      <c r="E87" s="34"/>
      <c r="F87" s="34"/>
      <c r="G87" s="34"/>
      <c r="H87" s="33">
        <f t="shared" ref="H87:I87" si="73">H13</f>
        <v>16</v>
      </c>
      <c r="I87" s="33">
        <f t="shared" si="73"/>
        <v>12.5</v>
      </c>
      <c r="J87" s="34"/>
      <c r="K87" s="35">
        <f t="shared" si="4"/>
        <v>63.5</v>
      </c>
      <c r="L87" s="36">
        <f t="shared" si="5"/>
        <v>936.5</v>
      </c>
      <c r="M87" s="36">
        <f t="shared" si="6"/>
        <v>1000</v>
      </c>
      <c r="N87" s="37">
        <f t="shared" si="7"/>
        <v>4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>
      <c r="A88" s="38" t="s">
        <v>92</v>
      </c>
      <c r="B88" s="40"/>
      <c r="C88" s="39">
        <f t="shared" ref="C88:D88" si="74">C13</f>
        <v>17</v>
      </c>
      <c r="D88" s="39">
        <f t="shared" si="74"/>
        <v>18</v>
      </c>
      <c r="E88" s="40"/>
      <c r="F88" s="40"/>
      <c r="G88" s="40"/>
      <c r="H88" s="39">
        <f>H13</f>
        <v>16</v>
      </c>
      <c r="I88" s="40"/>
      <c r="J88" s="39">
        <f>J13</f>
        <v>12.5</v>
      </c>
      <c r="K88" s="35">
        <f t="shared" si="4"/>
        <v>63.5</v>
      </c>
      <c r="L88" s="36">
        <f t="shared" si="5"/>
        <v>936.5</v>
      </c>
      <c r="M88" s="36">
        <f t="shared" si="6"/>
        <v>1000</v>
      </c>
      <c r="N88" s="37">
        <f t="shared" si="7"/>
        <v>4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>
      <c r="A89" s="41" t="s">
        <v>93</v>
      </c>
      <c r="B89" s="34"/>
      <c r="C89" s="33">
        <f t="shared" ref="C89:D89" si="75">C13</f>
        <v>17</v>
      </c>
      <c r="D89" s="33">
        <f t="shared" si="75"/>
        <v>18</v>
      </c>
      <c r="E89" s="34"/>
      <c r="F89" s="34"/>
      <c r="G89" s="34"/>
      <c r="H89" s="34"/>
      <c r="I89" s="33">
        <f t="shared" ref="I89:J89" si="76">I13</f>
        <v>12.5</v>
      </c>
      <c r="J89" s="33">
        <f t="shared" si="76"/>
        <v>12.5</v>
      </c>
      <c r="K89" s="35">
        <f t="shared" si="4"/>
        <v>60</v>
      </c>
      <c r="L89" s="36">
        <f t="shared" si="5"/>
        <v>940</v>
      </c>
      <c r="M89" s="36">
        <f t="shared" si="6"/>
        <v>1000</v>
      </c>
      <c r="N89" s="37">
        <f t="shared" si="7"/>
        <v>4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>
      <c r="A90" s="38" t="s">
        <v>94</v>
      </c>
      <c r="B90" s="40"/>
      <c r="C90" s="39">
        <f>C13</f>
        <v>17</v>
      </c>
      <c r="D90" s="40"/>
      <c r="E90" s="39">
        <f t="shared" ref="E90:G90" si="77">E13</f>
        <v>15</v>
      </c>
      <c r="F90" s="39">
        <f t="shared" si="77"/>
        <v>15</v>
      </c>
      <c r="G90" s="39">
        <f t="shared" si="77"/>
        <v>16</v>
      </c>
      <c r="H90" s="40"/>
      <c r="I90" s="40"/>
      <c r="J90" s="40"/>
      <c r="K90" s="35">
        <f t="shared" si="4"/>
        <v>63</v>
      </c>
      <c r="L90" s="36">
        <f t="shared" si="5"/>
        <v>937</v>
      </c>
      <c r="M90" s="36">
        <f t="shared" si="6"/>
        <v>1000</v>
      </c>
      <c r="N90" s="37">
        <f t="shared" si="7"/>
        <v>4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">
      <c r="A91" s="41" t="s">
        <v>95</v>
      </c>
      <c r="B91" s="34"/>
      <c r="C91" s="33">
        <f>C13</f>
        <v>17</v>
      </c>
      <c r="D91" s="34"/>
      <c r="E91" s="33">
        <f t="shared" ref="E91:F91" si="78">E13</f>
        <v>15</v>
      </c>
      <c r="F91" s="33">
        <f t="shared" si="78"/>
        <v>15</v>
      </c>
      <c r="G91" s="34"/>
      <c r="H91" s="33">
        <f>H13</f>
        <v>16</v>
      </c>
      <c r="I91" s="34"/>
      <c r="J91" s="34"/>
      <c r="K91" s="35">
        <f t="shared" si="4"/>
        <v>63</v>
      </c>
      <c r="L91" s="36">
        <f t="shared" si="5"/>
        <v>937</v>
      </c>
      <c r="M91" s="36">
        <f t="shared" si="6"/>
        <v>1000</v>
      </c>
      <c r="N91" s="37">
        <f t="shared" si="7"/>
        <v>4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">
      <c r="A92" s="38" t="s">
        <v>96</v>
      </c>
      <c r="B92" s="40"/>
      <c r="C92" s="39">
        <f>C13</f>
        <v>17</v>
      </c>
      <c r="D92" s="40"/>
      <c r="E92" s="39">
        <f t="shared" ref="E92:F92" si="79">E13</f>
        <v>15</v>
      </c>
      <c r="F92" s="39">
        <f t="shared" si="79"/>
        <v>15</v>
      </c>
      <c r="G92" s="40"/>
      <c r="H92" s="40"/>
      <c r="I92" s="39">
        <f>I13</f>
        <v>12.5</v>
      </c>
      <c r="J92" s="40"/>
      <c r="K92" s="35">
        <f t="shared" si="4"/>
        <v>59.5</v>
      </c>
      <c r="L92" s="36">
        <f t="shared" si="5"/>
        <v>940.5</v>
      </c>
      <c r="M92" s="36">
        <f t="shared" si="6"/>
        <v>1000</v>
      </c>
      <c r="N92" s="37">
        <f t="shared" si="7"/>
        <v>4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">
      <c r="A93" s="41" t="s">
        <v>97</v>
      </c>
      <c r="B93" s="34"/>
      <c r="C93" s="33">
        <f>C13</f>
        <v>17</v>
      </c>
      <c r="D93" s="34"/>
      <c r="E93" s="33">
        <f t="shared" ref="E93:F93" si="80">E13</f>
        <v>15</v>
      </c>
      <c r="F93" s="33">
        <f t="shared" si="80"/>
        <v>15</v>
      </c>
      <c r="G93" s="34"/>
      <c r="H93" s="34"/>
      <c r="I93" s="34"/>
      <c r="J93" s="33">
        <f>J13</f>
        <v>12.5</v>
      </c>
      <c r="K93" s="35">
        <f t="shared" si="4"/>
        <v>59.5</v>
      </c>
      <c r="L93" s="36">
        <f t="shared" si="5"/>
        <v>940.5</v>
      </c>
      <c r="M93" s="36">
        <f t="shared" si="6"/>
        <v>1000</v>
      </c>
      <c r="N93" s="37">
        <f t="shared" si="7"/>
        <v>4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">
      <c r="A94" s="38" t="s">
        <v>98</v>
      </c>
      <c r="B94" s="40"/>
      <c r="C94" s="39">
        <f>C13</f>
        <v>17</v>
      </c>
      <c r="D94" s="40"/>
      <c r="E94" s="39">
        <f>E13</f>
        <v>15</v>
      </c>
      <c r="F94" s="40"/>
      <c r="G94" s="39">
        <f t="shared" ref="G94:H94" si="81">G13</f>
        <v>16</v>
      </c>
      <c r="H94" s="39">
        <f t="shared" si="81"/>
        <v>16</v>
      </c>
      <c r="I94" s="40"/>
      <c r="J94" s="40"/>
      <c r="K94" s="35">
        <f t="shared" si="4"/>
        <v>64</v>
      </c>
      <c r="L94" s="36">
        <f t="shared" si="5"/>
        <v>936</v>
      </c>
      <c r="M94" s="36">
        <f t="shared" si="6"/>
        <v>1000</v>
      </c>
      <c r="N94" s="37">
        <f t="shared" si="7"/>
        <v>4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>
      <c r="A95" s="41" t="s">
        <v>99</v>
      </c>
      <c r="B95" s="34"/>
      <c r="C95" s="33">
        <f>C13</f>
        <v>17</v>
      </c>
      <c r="D95" s="34"/>
      <c r="E95" s="33">
        <f>E13</f>
        <v>15</v>
      </c>
      <c r="F95" s="34"/>
      <c r="G95" s="33">
        <f>G13</f>
        <v>16</v>
      </c>
      <c r="H95" s="34"/>
      <c r="I95" s="33">
        <f>I13</f>
        <v>12.5</v>
      </c>
      <c r="J95" s="34"/>
      <c r="K95" s="35">
        <f t="shared" si="4"/>
        <v>60.5</v>
      </c>
      <c r="L95" s="36">
        <f t="shared" si="5"/>
        <v>939.5</v>
      </c>
      <c r="M95" s="36">
        <f t="shared" si="6"/>
        <v>1000</v>
      </c>
      <c r="N95" s="37">
        <f t="shared" si="7"/>
        <v>4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>
      <c r="A96" s="38" t="s">
        <v>100</v>
      </c>
      <c r="B96" s="40"/>
      <c r="C96" s="39">
        <f>C13</f>
        <v>17</v>
      </c>
      <c r="D96" s="40"/>
      <c r="E96" s="39">
        <f>E13</f>
        <v>15</v>
      </c>
      <c r="F96" s="40"/>
      <c r="G96" s="39">
        <f>G13</f>
        <v>16</v>
      </c>
      <c r="H96" s="40"/>
      <c r="I96" s="40"/>
      <c r="J96" s="39">
        <f>J13</f>
        <v>12.5</v>
      </c>
      <c r="K96" s="35">
        <f t="shared" si="4"/>
        <v>60.5</v>
      </c>
      <c r="L96" s="36">
        <f t="shared" si="5"/>
        <v>939.5</v>
      </c>
      <c r="M96" s="36">
        <f t="shared" si="6"/>
        <v>1000</v>
      </c>
      <c r="N96" s="37">
        <f t="shared" si="7"/>
        <v>4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>
      <c r="A97" s="41" t="s">
        <v>101</v>
      </c>
      <c r="B97" s="34"/>
      <c r="C97" s="33">
        <f>C13</f>
        <v>17</v>
      </c>
      <c r="D97" s="34"/>
      <c r="E97" s="33">
        <f>E13</f>
        <v>15</v>
      </c>
      <c r="F97" s="34"/>
      <c r="G97" s="34"/>
      <c r="H97" s="33">
        <f t="shared" ref="H97:I97" si="82">H13</f>
        <v>16</v>
      </c>
      <c r="I97" s="33">
        <f t="shared" si="82"/>
        <v>12.5</v>
      </c>
      <c r="J97" s="34"/>
      <c r="K97" s="35">
        <f t="shared" si="4"/>
        <v>60.5</v>
      </c>
      <c r="L97" s="36">
        <f t="shared" si="5"/>
        <v>939.5</v>
      </c>
      <c r="M97" s="36">
        <f t="shared" si="6"/>
        <v>1000</v>
      </c>
      <c r="N97" s="37">
        <f t="shared" si="7"/>
        <v>4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>
      <c r="A98" s="38" t="s">
        <v>102</v>
      </c>
      <c r="B98" s="40"/>
      <c r="C98" s="39">
        <f>C13</f>
        <v>17</v>
      </c>
      <c r="D98" s="40"/>
      <c r="E98" s="39">
        <f>E13</f>
        <v>15</v>
      </c>
      <c r="F98" s="40"/>
      <c r="G98" s="40"/>
      <c r="H98" s="39">
        <f>H13</f>
        <v>16</v>
      </c>
      <c r="I98" s="40"/>
      <c r="J98" s="39">
        <f>J13</f>
        <v>12.5</v>
      </c>
      <c r="K98" s="35">
        <f t="shared" si="4"/>
        <v>60.5</v>
      </c>
      <c r="L98" s="36">
        <f t="shared" si="5"/>
        <v>939.5</v>
      </c>
      <c r="M98" s="36">
        <f t="shared" si="6"/>
        <v>1000</v>
      </c>
      <c r="N98" s="37">
        <f t="shared" si="7"/>
        <v>4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>
      <c r="A99" s="41" t="s">
        <v>103</v>
      </c>
      <c r="B99" s="34"/>
      <c r="C99" s="33">
        <f>C13</f>
        <v>17</v>
      </c>
      <c r="D99" s="34"/>
      <c r="E99" s="33">
        <f>E13</f>
        <v>15</v>
      </c>
      <c r="F99" s="34"/>
      <c r="G99" s="34"/>
      <c r="H99" s="34"/>
      <c r="I99" s="33">
        <f t="shared" ref="I99:J99" si="83">I13</f>
        <v>12.5</v>
      </c>
      <c r="J99" s="33">
        <f t="shared" si="83"/>
        <v>12.5</v>
      </c>
      <c r="K99" s="35">
        <f t="shared" si="4"/>
        <v>57</v>
      </c>
      <c r="L99" s="36">
        <f t="shared" si="5"/>
        <v>943</v>
      </c>
      <c r="M99" s="36">
        <f t="shared" si="6"/>
        <v>1000</v>
      </c>
      <c r="N99" s="37">
        <f t="shared" si="7"/>
        <v>4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>
      <c r="A100" s="38" t="s">
        <v>104</v>
      </c>
      <c r="B100" s="40"/>
      <c r="C100" s="39">
        <f>C13</f>
        <v>17</v>
      </c>
      <c r="D100" s="40"/>
      <c r="E100" s="40"/>
      <c r="F100" s="39">
        <f t="shared" ref="F100:H100" si="84">F13</f>
        <v>15</v>
      </c>
      <c r="G100" s="39">
        <f t="shared" si="84"/>
        <v>16</v>
      </c>
      <c r="H100" s="39">
        <f t="shared" si="84"/>
        <v>16</v>
      </c>
      <c r="I100" s="40"/>
      <c r="J100" s="40"/>
      <c r="K100" s="35">
        <f t="shared" si="4"/>
        <v>64</v>
      </c>
      <c r="L100" s="36">
        <f t="shared" si="5"/>
        <v>936</v>
      </c>
      <c r="M100" s="36">
        <f t="shared" si="6"/>
        <v>1000</v>
      </c>
      <c r="N100" s="37">
        <f t="shared" si="7"/>
        <v>4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>
      <c r="A101" s="41" t="s">
        <v>105</v>
      </c>
      <c r="B101" s="34"/>
      <c r="C101" s="33">
        <f>C13</f>
        <v>17</v>
      </c>
      <c r="D101" s="34"/>
      <c r="E101" s="34"/>
      <c r="F101" s="33">
        <f t="shared" ref="F101:G101" si="85">F13</f>
        <v>15</v>
      </c>
      <c r="G101" s="33">
        <f t="shared" si="85"/>
        <v>16</v>
      </c>
      <c r="H101" s="34"/>
      <c r="I101" s="33">
        <f>I13</f>
        <v>12.5</v>
      </c>
      <c r="J101" s="34"/>
      <c r="K101" s="35">
        <f t="shared" si="4"/>
        <v>60.5</v>
      </c>
      <c r="L101" s="36">
        <f t="shared" si="5"/>
        <v>939.5</v>
      </c>
      <c r="M101" s="36">
        <f t="shared" si="6"/>
        <v>1000</v>
      </c>
      <c r="N101" s="37">
        <f t="shared" si="7"/>
        <v>4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>
      <c r="A102" s="38" t="s">
        <v>106</v>
      </c>
      <c r="B102" s="40"/>
      <c r="C102" s="39">
        <f>C13</f>
        <v>17</v>
      </c>
      <c r="D102" s="40"/>
      <c r="E102" s="40"/>
      <c r="F102" s="39">
        <f t="shared" ref="F102:G102" si="86">F13</f>
        <v>15</v>
      </c>
      <c r="G102" s="39">
        <f t="shared" si="86"/>
        <v>16</v>
      </c>
      <c r="H102" s="40"/>
      <c r="I102" s="40"/>
      <c r="J102" s="39">
        <f>J13</f>
        <v>12.5</v>
      </c>
      <c r="K102" s="35">
        <f t="shared" si="4"/>
        <v>60.5</v>
      </c>
      <c r="L102" s="36">
        <f t="shared" si="5"/>
        <v>939.5</v>
      </c>
      <c r="M102" s="36">
        <f t="shared" si="6"/>
        <v>1000</v>
      </c>
      <c r="N102" s="37">
        <f t="shared" si="7"/>
        <v>4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>
      <c r="A103" s="41" t="s">
        <v>107</v>
      </c>
      <c r="B103" s="34"/>
      <c r="C103" s="33">
        <f>C13</f>
        <v>17</v>
      </c>
      <c r="D103" s="34"/>
      <c r="E103" s="34"/>
      <c r="F103" s="33">
        <f>F13</f>
        <v>15</v>
      </c>
      <c r="G103" s="34"/>
      <c r="H103" s="33">
        <f t="shared" ref="H103:I103" si="87">H13</f>
        <v>16</v>
      </c>
      <c r="I103" s="33">
        <f t="shared" si="87"/>
        <v>12.5</v>
      </c>
      <c r="J103" s="34"/>
      <c r="K103" s="35">
        <f t="shared" si="4"/>
        <v>60.5</v>
      </c>
      <c r="L103" s="36">
        <f t="shared" si="5"/>
        <v>939.5</v>
      </c>
      <c r="M103" s="36">
        <f t="shared" si="6"/>
        <v>1000</v>
      </c>
      <c r="N103" s="37">
        <f t="shared" si="7"/>
        <v>4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>
      <c r="A104" s="38" t="s">
        <v>108</v>
      </c>
      <c r="B104" s="40"/>
      <c r="C104" s="39">
        <f>C13</f>
        <v>17</v>
      </c>
      <c r="D104" s="40"/>
      <c r="E104" s="40"/>
      <c r="F104" s="39">
        <f>F13</f>
        <v>15</v>
      </c>
      <c r="G104" s="40"/>
      <c r="H104" s="39">
        <f>H13</f>
        <v>16</v>
      </c>
      <c r="I104" s="40"/>
      <c r="J104" s="39">
        <f>J13</f>
        <v>12.5</v>
      </c>
      <c r="K104" s="35">
        <f t="shared" si="4"/>
        <v>60.5</v>
      </c>
      <c r="L104" s="36">
        <f t="shared" si="5"/>
        <v>939.5</v>
      </c>
      <c r="M104" s="36">
        <f t="shared" si="6"/>
        <v>1000</v>
      </c>
      <c r="N104" s="37">
        <f t="shared" si="7"/>
        <v>4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>
      <c r="A105" s="41" t="s">
        <v>109</v>
      </c>
      <c r="B105" s="34"/>
      <c r="C105" s="33">
        <f>C13</f>
        <v>17</v>
      </c>
      <c r="D105" s="34"/>
      <c r="E105" s="34"/>
      <c r="F105" s="33">
        <f>F13</f>
        <v>15</v>
      </c>
      <c r="G105" s="34"/>
      <c r="H105" s="34"/>
      <c r="I105" s="33">
        <f t="shared" ref="I105:J105" si="88">I13</f>
        <v>12.5</v>
      </c>
      <c r="J105" s="33">
        <f t="shared" si="88"/>
        <v>12.5</v>
      </c>
      <c r="K105" s="35">
        <f t="shared" si="4"/>
        <v>57</v>
      </c>
      <c r="L105" s="36">
        <f t="shared" si="5"/>
        <v>943</v>
      </c>
      <c r="M105" s="36">
        <f t="shared" si="6"/>
        <v>1000</v>
      </c>
      <c r="N105" s="37">
        <f t="shared" si="7"/>
        <v>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>
      <c r="A106" s="38" t="s">
        <v>110</v>
      </c>
      <c r="B106" s="40"/>
      <c r="C106" s="39">
        <f>C13</f>
        <v>17</v>
      </c>
      <c r="D106" s="40"/>
      <c r="E106" s="40"/>
      <c r="F106" s="40"/>
      <c r="G106" s="39">
        <f t="shared" ref="G106:I106" si="89">G13</f>
        <v>16</v>
      </c>
      <c r="H106" s="39">
        <f t="shared" si="89"/>
        <v>16</v>
      </c>
      <c r="I106" s="39">
        <f t="shared" si="89"/>
        <v>12.5</v>
      </c>
      <c r="J106" s="40"/>
      <c r="K106" s="35">
        <f t="shared" si="4"/>
        <v>61.5</v>
      </c>
      <c r="L106" s="36">
        <f t="shared" si="5"/>
        <v>938.5</v>
      </c>
      <c r="M106" s="36">
        <f t="shared" si="6"/>
        <v>1000</v>
      </c>
      <c r="N106" s="37">
        <f t="shared" si="7"/>
        <v>4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>
      <c r="A107" s="41" t="s">
        <v>111</v>
      </c>
      <c r="B107" s="34"/>
      <c r="C107" s="33">
        <f>C13</f>
        <v>17</v>
      </c>
      <c r="D107" s="34"/>
      <c r="E107" s="34"/>
      <c r="F107" s="34"/>
      <c r="G107" s="33">
        <f t="shared" ref="G107:H107" si="90">G13</f>
        <v>16</v>
      </c>
      <c r="H107" s="33">
        <f t="shared" si="90"/>
        <v>16</v>
      </c>
      <c r="I107" s="34"/>
      <c r="J107" s="33">
        <f>J13</f>
        <v>12.5</v>
      </c>
      <c r="K107" s="35">
        <f t="shared" si="4"/>
        <v>61.5</v>
      </c>
      <c r="L107" s="36">
        <f t="shared" si="5"/>
        <v>938.5</v>
      </c>
      <c r="M107" s="36">
        <f t="shared" si="6"/>
        <v>1000</v>
      </c>
      <c r="N107" s="37">
        <f t="shared" si="7"/>
        <v>4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>
      <c r="A108" s="38" t="s">
        <v>112</v>
      </c>
      <c r="B108" s="40"/>
      <c r="C108" s="39">
        <f>C13</f>
        <v>17</v>
      </c>
      <c r="D108" s="40"/>
      <c r="E108" s="40"/>
      <c r="F108" s="40"/>
      <c r="G108" s="39">
        <f>G13</f>
        <v>16</v>
      </c>
      <c r="H108" s="40"/>
      <c r="I108" s="39">
        <f t="shared" ref="I108:J108" si="91">I13</f>
        <v>12.5</v>
      </c>
      <c r="J108" s="39">
        <f t="shared" si="91"/>
        <v>12.5</v>
      </c>
      <c r="K108" s="35">
        <f t="shared" si="4"/>
        <v>58</v>
      </c>
      <c r="L108" s="36">
        <f t="shared" si="5"/>
        <v>942</v>
      </c>
      <c r="M108" s="36">
        <f t="shared" si="6"/>
        <v>1000</v>
      </c>
      <c r="N108" s="37">
        <f t="shared" si="7"/>
        <v>4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>
      <c r="A109" s="41" t="s">
        <v>113</v>
      </c>
      <c r="B109" s="34"/>
      <c r="C109" s="33">
        <f>C13</f>
        <v>17</v>
      </c>
      <c r="D109" s="34"/>
      <c r="E109" s="34"/>
      <c r="F109" s="34"/>
      <c r="G109" s="34"/>
      <c r="H109" s="33">
        <f t="shared" ref="H109:J109" si="92">H13</f>
        <v>16</v>
      </c>
      <c r="I109" s="33">
        <f t="shared" si="92"/>
        <v>12.5</v>
      </c>
      <c r="J109" s="33">
        <f t="shared" si="92"/>
        <v>12.5</v>
      </c>
      <c r="K109" s="35">
        <f t="shared" si="4"/>
        <v>58</v>
      </c>
      <c r="L109" s="36">
        <f t="shared" si="5"/>
        <v>942</v>
      </c>
      <c r="M109" s="36">
        <f t="shared" si="6"/>
        <v>1000</v>
      </c>
      <c r="N109" s="37">
        <f t="shared" si="7"/>
        <v>4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>
      <c r="A110" s="38" t="s">
        <v>114</v>
      </c>
      <c r="B110" s="40"/>
      <c r="C110" s="40"/>
      <c r="D110" s="39">
        <f t="shared" ref="D110:G110" si="93">D13</f>
        <v>18</v>
      </c>
      <c r="E110" s="39">
        <f t="shared" si="93"/>
        <v>15</v>
      </c>
      <c r="F110" s="39">
        <f t="shared" si="93"/>
        <v>15</v>
      </c>
      <c r="G110" s="39">
        <f t="shared" si="93"/>
        <v>16</v>
      </c>
      <c r="H110" s="40"/>
      <c r="I110" s="40"/>
      <c r="J110" s="40"/>
      <c r="K110" s="35">
        <f t="shared" si="4"/>
        <v>64</v>
      </c>
      <c r="L110" s="36">
        <f t="shared" si="5"/>
        <v>936</v>
      </c>
      <c r="M110" s="36">
        <f t="shared" si="6"/>
        <v>1000</v>
      </c>
      <c r="N110" s="37">
        <f t="shared" si="7"/>
        <v>4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>
      <c r="A111" s="41" t="s">
        <v>115</v>
      </c>
      <c r="B111" s="34"/>
      <c r="C111" s="34"/>
      <c r="D111" s="33">
        <f t="shared" ref="D111:F111" si="94">D13</f>
        <v>18</v>
      </c>
      <c r="E111" s="33">
        <f t="shared" si="94"/>
        <v>15</v>
      </c>
      <c r="F111" s="33">
        <f t="shared" si="94"/>
        <v>15</v>
      </c>
      <c r="G111" s="34"/>
      <c r="H111" s="33">
        <f>H13</f>
        <v>16</v>
      </c>
      <c r="I111" s="34"/>
      <c r="J111" s="34"/>
      <c r="K111" s="35">
        <f t="shared" si="4"/>
        <v>64</v>
      </c>
      <c r="L111" s="36">
        <f t="shared" si="5"/>
        <v>936</v>
      </c>
      <c r="M111" s="36">
        <f t="shared" si="6"/>
        <v>1000</v>
      </c>
      <c r="N111" s="37">
        <f t="shared" si="7"/>
        <v>4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>
      <c r="A112" s="38" t="s">
        <v>116</v>
      </c>
      <c r="B112" s="40"/>
      <c r="C112" s="40"/>
      <c r="D112" s="39">
        <f t="shared" ref="D112:F112" si="95">D13</f>
        <v>18</v>
      </c>
      <c r="E112" s="39">
        <f t="shared" si="95"/>
        <v>15</v>
      </c>
      <c r="F112" s="39">
        <f t="shared" si="95"/>
        <v>15</v>
      </c>
      <c r="G112" s="40"/>
      <c r="H112" s="40"/>
      <c r="I112" s="39">
        <f>I13</f>
        <v>12.5</v>
      </c>
      <c r="J112" s="40"/>
      <c r="K112" s="35">
        <f t="shared" si="4"/>
        <v>60.5</v>
      </c>
      <c r="L112" s="36">
        <f t="shared" si="5"/>
        <v>939.5</v>
      </c>
      <c r="M112" s="36">
        <f t="shared" si="6"/>
        <v>1000</v>
      </c>
      <c r="N112" s="37">
        <f t="shared" si="7"/>
        <v>4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>
      <c r="A113" s="41" t="s">
        <v>117</v>
      </c>
      <c r="B113" s="34"/>
      <c r="C113" s="34"/>
      <c r="D113" s="33">
        <f t="shared" ref="D113:F113" si="96">D13</f>
        <v>18</v>
      </c>
      <c r="E113" s="33">
        <f t="shared" si="96"/>
        <v>15</v>
      </c>
      <c r="F113" s="33">
        <f t="shared" si="96"/>
        <v>15</v>
      </c>
      <c r="G113" s="34"/>
      <c r="H113" s="34"/>
      <c r="I113" s="34"/>
      <c r="J113" s="33">
        <f>J13</f>
        <v>12.5</v>
      </c>
      <c r="K113" s="35">
        <f t="shared" si="4"/>
        <v>60.5</v>
      </c>
      <c r="L113" s="36">
        <f t="shared" si="5"/>
        <v>939.5</v>
      </c>
      <c r="M113" s="36">
        <f t="shared" si="6"/>
        <v>1000</v>
      </c>
      <c r="N113" s="37">
        <f t="shared" si="7"/>
        <v>4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>
      <c r="A114" s="38" t="s">
        <v>118</v>
      </c>
      <c r="B114" s="40"/>
      <c r="C114" s="40"/>
      <c r="D114" s="39">
        <f t="shared" ref="D114:E114" si="97">D13</f>
        <v>18</v>
      </c>
      <c r="E114" s="39">
        <f t="shared" si="97"/>
        <v>15</v>
      </c>
      <c r="F114" s="40"/>
      <c r="G114" s="39">
        <f t="shared" ref="G114:H114" si="98">G13</f>
        <v>16</v>
      </c>
      <c r="H114" s="39">
        <f t="shared" si="98"/>
        <v>16</v>
      </c>
      <c r="I114" s="40"/>
      <c r="J114" s="40"/>
      <c r="K114" s="35">
        <f t="shared" si="4"/>
        <v>65</v>
      </c>
      <c r="L114" s="36">
        <f t="shared" si="5"/>
        <v>935</v>
      </c>
      <c r="M114" s="36">
        <f t="shared" si="6"/>
        <v>1000</v>
      </c>
      <c r="N114" s="37">
        <f t="shared" si="7"/>
        <v>4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>
      <c r="A115" s="41" t="s">
        <v>119</v>
      </c>
      <c r="B115" s="34"/>
      <c r="C115" s="34"/>
      <c r="D115" s="33">
        <f t="shared" ref="D115:E115" si="99">D13</f>
        <v>18</v>
      </c>
      <c r="E115" s="33">
        <f t="shared" si="99"/>
        <v>15</v>
      </c>
      <c r="F115" s="34"/>
      <c r="G115" s="33">
        <f>G13</f>
        <v>16</v>
      </c>
      <c r="H115" s="34"/>
      <c r="I115" s="33">
        <f>I13</f>
        <v>12.5</v>
      </c>
      <c r="J115" s="34"/>
      <c r="K115" s="35">
        <f t="shared" si="4"/>
        <v>61.5</v>
      </c>
      <c r="L115" s="36">
        <f t="shared" si="5"/>
        <v>938.5</v>
      </c>
      <c r="M115" s="36">
        <f t="shared" si="6"/>
        <v>1000</v>
      </c>
      <c r="N115" s="37">
        <f t="shared" si="7"/>
        <v>4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>
      <c r="A116" s="38" t="s">
        <v>120</v>
      </c>
      <c r="B116" s="40"/>
      <c r="C116" s="40"/>
      <c r="D116" s="39">
        <f t="shared" ref="D116:E116" si="100">D13</f>
        <v>18</v>
      </c>
      <c r="E116" s="39">
        <f t="shared" si="100"/>
        <v>15</v>
      </c>
      <c r="F116" s="40"/>
      <c r="G116" s="39">
        <f>G13</f>
        <v>16</v>
      </c>
      <c r="H116" s="40"/>
      <c r="I116" s="40"/>
      <c r="J116" s="39">
        <f>J13</f>
        <v>12.5</v>
      </c>
      <c r="K116" s="35">
        <f t="shared" si="4"/>
        <v>61.5</v>
      </c>
      <c r="L116" s="36">
        <f t="shared" si="5"/>
        <v>938.5</v>
      </c>
      <c r="M116" s="36">
        <f t="shared" si="6"/>
        <v>1000</v>
      </c>
      <c r="N116" s="37">
        <f t="shared" si="7"/>
        <v>4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>
      <c r="A117" s="41" t="s">
        <v>121</v>
      </c>
      <c r="B117" s="34"/>
      <c r="C117" s="34"/>
      <c r="D117" s="33">
        <f t="shared" ref="D117:E117" si="101">D13</f>
        <v>18</v>
      </c>
      <c r="E117" s="33">
        <f t="shared" si="101"/>
        <v>15</v>
      </c>
      <c r="F117" s="34"/>
      <c r="G117" s="34"/>
      <c r="H117" s="33">
        <f t="shared" ref="H117:I117" si="102">H13</f>
        <v>16</v>
      </c>
      <c r="I117" s="33">
        <f t="shared" si="102"/>
        <v>12.5</v>
      </c>
      <c r="J117" s="34"/>
      <c r="K117" s="35">
        <f t="shared" si="4"/>
        <v>61.5</v>
      </c>
      <c r="L117" s="36">
        <f t="shared" si="5"/>
        <v>938.5</v>
      </c>
      <c r="M117" s="36">
        <f t="shared" si="6"/>
        <v>1000</v>
      </c>
      <c r="N117" s="37">
        <f t="shared" si="7"/>
        <v>4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>
      <c r="A118" s="38" t="s">
        <v>122</v>
      </c>
      <c r="B118" s="40"/>
      <c r="C118" s="40"/>
      <c r="D118" s="39">
        <f t="shared" ref="D118:E118" si="103">D13</f>
        <v>18</v>
      </c>
      <c r="E118" s="39">
        <f t="shared" si="103"/>
        <v>15</v>
      </c>
      <c r="F118" s="40"/>
      <c r="G118" s="40"/>
      <c r="H118" s="39">
        <f>H13</f>
        <v>16</v>
      </c>
      <c r="I118" s="40"/>
      <c r="J118" s="39">
        <f>J13</f>
        <v>12.5</v>
      </c>
      <c r="K118" s="35">
        <f t="shared" si="4"/>
        <v>61.5</v>
      </c>
      <c r="L118" s="36">
        <f t="shared" si="5"/>
        <v>938.5</v>
      </c>
      <c r="M118" s="36">
        <f t="shared" si="6"/>
        <v>1000</v>
      </c>
      <c r="N118" s="37">
        <f t="shared" si="7"/>
        <v>4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>
      <c r="A119" s="41" t="s">
        <v>123</v>
      </c>
      <c r="B119" s="34"/>
      <c r="C119" s="34"/>
      <c r="D119" s="33">
        <f t="shared" ref="D119:E119" si="104">D13</f>
        <v>18</v>
      </c>
      <c r="E119" s="33">
        <f t="shared" si="104"/>
        <v>15</v>
      </c>
      <c r="F119" s="34"/>
      <c r="G119" s="34"/>
      <c r="H119" s="34"/>
      <c r="I119" s="33">
        <f t="shared" ref="I119:J119" si="105">I13</f>
        <v>12.5</v>
      </c>
      <c r="J119" s="33">
        <f t="shared" si="105"/>
        <v>12.5</v>
      </c>
      <c r="K119" s="35">
        <f t="shared" si="4"/>
        <v>58</v>
      </c>
      <c r="L119" s="36">
        <f t="shared" si="5"/>
        <v>942</v>
      </c>
      <c r="M119" s="36">
        <f t="shared" si="6"/>
        <v>1000</v>
      </c>
      <c r="N119" s="37">
        <f t="shared" si="7"/>
        <v>4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>
      <c r="A120" s="38" t="s">
        <v>124</v>
      </c>
      <c r="B120" s="40"/>
      <c r="C120" s="40"/>
      <c r="D120" s="39">
        <f>D13</f>
        <v>18</v>
      </c>
      <c r="E120" s="40"/>
      <c r="F120" s="39">
        <f t="shared" ref="F120:H120" si="106">F13</f>
        <v>15</v>
      </c>
      <c r="G120" s="39">
        <f t="shared" si="106"/>
        <v>16</v>
      </c>
      <c r="H120" s="39">
        <f t="shared" si="106"/>
        <v>16</v>
      </c>
      <c r="I120" s="40"/>
      <c r="J120" s="40"/>
      <c r="K120" s="35">
        <f t="shared" si="4"/>
        <v>65</v>
      </c>
      <c r="L120" s="36">
        <f t="shared" si="5"/>
        <v>935</v>
      </c>
      <c r="M120" s="36">
        <f t="shared" si="6"/>
        <v>1000</v>
      </c>
      <c r="N120" s="37">
        <f t="shared" si="7"/>
        <v>4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>
      <c r="A121" s="41" t="s">
        <v>125</v>
      </c>
      <c r="B121" s="34"/>
      <c r="C121" s="34"/>
      <c r="D121" s="33">
        <f>D13</f>
        <v>18</v>
      </c>
      <c r="E121" s="34"/>
      <c r="F121" s="33">
        <f t="shared" ref="F121:G121" si="107">F13</f>
        <v>15</v>
      </c>
      <c r="G121" s="33">
        <f t="shared" si="107"/>
        <v>16</v>
      </c>
      <c r="H121" s="34"/>
      <c r="I121" s="33">
        <f>I13</f>
        <v>12.5</v>
      </c>
      <c r="J121" s="34"/>
      <c r="K121" s="35">
        <f t="shared" si="4"/>
        <v>61.5</v>
      </c>
      <c r="L121" s="36">
        <f t="shared" si="5"/>
        <v>938.5</v>
      </c>
      <c r="M121" s="36">
        <f t="shared" si="6"/>
        <v>1000</v>
      </c>
      <c r="N121" s="37">
        <f t="shared" si="7"/>
        <v>4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>
      <c r="A122" s="38" t="s">
        <v>126</v>
      </c>
      <c r="B122" s="40"/>
      <c r="C122" s="40"/>
      <c r="D122" s="39">
        <f>D13</f>
        <v>18</v>
      </c>
      <c r="E122" s="40"/>
      <c r="F122" s="39">
        <f t="shared" ref="F122:G122" si="108">F13</f>
        <v>15</v>
      </c>
      <c r="G122" s="39">
        <f t="shared" si="108"/>
        <v>16</v>
      </c>
      <c r="H122" s="40"/>
      <c r="I122" s="40"/>
      <c r="J122" s="39">
        <f>J13</f>
        <v>12.5</v>
      </c>
      <c r="K122" s="35">
        <f t="shared" si="4"/>
        <v>61.5</v>
      </c>
      <c r="L122" s="36">
        <f t="shared" si="5"/>
        <v>938.5</v>
      </c>
      <c r="M122" s="36">
        <f t="shared" si="6"/>
        <v>1000</v>
      </c>
      <c r="N122" s="37">
        <f t="shared" si="7"/>
        <v>4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>
      <c r="A123" s="41" t="s">
        <v>127</v>
      </c>
      <c r="B123" s="34"/>
      <c r="C123" s="34"/>
      <c r="D123" s="33">
        <f>D13</f>
        <v>18</v>
      </c>
      <c r="E123" s="34"/>
      <c r="F123" s="33">
        <f>F13</f>
        <v>15</v>
      </c>
      <c r="G123" s="34"/>
      <c r="H123" s="33">
        <f t="shared" ref="H123:I123" si="109">H13</f>
        <v>16</v>
      </c>
      <c r="I123" s="33">
        <f t="shared" si="109"/>
        <v>12.5</v>
      </c>
      <c r="J123" s="34"/>
      <c r="K123" s="35">
        <f t="shared" si="4"/>
        <v>61.5</v>
      </c>
      <c r="L123" s="36">
        <f t="shared" si="5"/>
        <v>938.5</v>
      </c>
      <c r="M123" s="36">
        <f t="shared" si="6"/>
        <v>1000</v>
      </c>
      <c r="N123" s="37">
        <f t="shared" si="7"/>
        <v>4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>
      <c r="A124" s="38" t="s">
        <v>128</v>
      </c>
      <c r="B124" s="40"/>
      <c r="C124" s="40"/>
      <c r="D124" s="39">
        <f>D13</f>
        <v>18</v>
      </c>
      <c r="E124" s="40"/>
      <c r="F124" s="39">
        <f>F13</f>
        <v>15</v>
      </c>
      <c r="G124" s="40"/>
      <c r="H124" s="39">
        <f>H13</f>
        <v>16</v>
      </c>
      <c r="I124" s="40"/>
      <c r="J124" s="39">
        <f>J13</f>
        <v>12.5</v>
      </c>
      <c r="K124" s="35">
        <f t="shared" si="4"/>
        <v>61.5</v>
      </c>
      <c r="L124" s="36">
        <f t="shared" si="5"/>
        <v>938.5</v>
      </c>
      <c r="M124" s="36">
        <f t="shared" si="6"/>
        <v>1000</v>
      </c>
      <c r="N124" s="37">
        <f t="shared" si="7"/>
        <v>4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>
      <c r="A125" s="41" t="s">
        <v>129</v>
      </c>
      <c r="B125" s="34"/>
      <c r="C125" s="34"/>
      <c r="D125" s="33">
        <f>D13</f>
        <v>18</v>
      </c>
      <c r="E125" s="34"/>
      <c r="F125" s="33">
        <f>F13</f>
        <v>15</v>
      </c>
      <c r="G125" s="34"/>
      <c r="H125" s="34"/>
      <c r="I125" s="33">
        <f t="shared" ref="I125:J125" si="110">I13</f>
        <v>12.5</v>
      </c>
      <c r="J125" s="33">
        <f t="shared" si="110"/>
        <v>12.5</v>
      </c>
      <c r="K125" s="35">
        <f t="shared" si="4"/>
        <v>58</v>
      </c>
      <c r="L125" s="36">
        <f t="shared" si="5"/>
        <v>942</v>
      </c>
      <c r="M125" s="36">
        <f t="shared" si="6"/>
        <v>1000</v>
      </c>
      <c r="N125" s="37">
        <f t="shared" si="7"/>
        <v>4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>
      <c r="A126" s="38" t="s">
        <v>130</v>
      </c>
      <c r="B126" s="40"/>
      <c r="C126" s="40"/>
      <c r="D126" s="39">
        <f>D13</f>
        <v>18</v>
      </c>
      <c r="E126" s="40"/>
      <c r="F126" s="40"/>
      <c r="G126" s="39">
        <f t="shared" ref="G126:I126" si="111">G13</f>
        <v>16</v>
      </c>
      <c r="H126" s="39">
        <f t="shared" si="111"/>
        <v>16</v>
      </c>
      <c r="I126" s="39">
        <f t="shared" si="111"/>
        <v>12.5</v>
      </c>
      <c r="J126" s="40"/>
      <c r="K126" s="35">
        <f t="shared" si="4"/>
        <v>62.5</v>
      </c>
      <c r="L126" s="36">
        <f t="shared" si="5"/>
        <v>937.5</v>
      </c>
      <c r="M126" s="36">
        <f t="shared" si="6"/>
        <v>1000</v>
      </c>
      <c r="N126" s="37">
        <f t="shared" si="7"/>
        <v>4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>
      <c r="A127" s="41" t="s">
        <v>131</v>
      </c>
      <c r="B127" s="34"/>
      <c r="C127" s="34"/>
      <c r="D127" s="33">
        <f>D13</f>
        <v>18</v>
      </c>
      <c r="E127" s="34"/>
      <c r="F127" s="34"/>
      <c r="G127" s="33">
        <f t="shared" ref="G127:H127" si="112">G13</f>
        <v>16</v>
      </c>
      <c r="H127" s="33">
        <f t="shared" si="112"/>
        <v>16</v>
      </c>
      <c r="I127" s="34"/>
      <c r="J127" s="33">
        <f>J13</f>
        <v>12.5</v>
      </c>
      <c r="K127" s="35">
        <f t="shared" si="4"/>
        <v>62.5</v>
      </c>
      <c r="L127" s="36">
        <f t="shared" si="5"/>
        <v>937.5</v>
      </c>
      <c r="M127" s="36">
        <f t="shared" si="6"/>
        <v>1000</v>
      </c>
      <c r="N127" s="37">
        <f t="shared" si="7"/>
        <v>4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>
      <c r="A128" s="38" t="s">
        <v>132</v>
      </c>
      <c r="B128" s="40"/>
      <c r="C128" s="40"/>
      <c r="D128" s="39">
        <f>D13</f>
        <v>18</v>
      </c>
      <c r="E128" s="40"/>
      <c r="F128" s="40"/>
      <c r="G128" s="39">
        <f>G13</f>
        <v>16</v>
      </c>
      <c r="H128" s="40"/>
      <c r="I128" s="39">
        <f t="shared" ref="I128:J128" si="113">I13</f>
        <v>12.5</v>
      </c>
      <c r="J128" s="39">
        <f t="shared" si="113"/>
        <v>12.5</v>
      </c>
      <c r="K128" s="35">
        <f t="shared" si="4"/>
        <v>59</v>
      </c>
      <c r="L128" s="36">
        <f t="shared" si="5"/>
        <v>941</v>
      </c>
      <c r="M128" s="36">
        <f t="shared" si="6"/>
        <v>1000</v>
      </c>
      <c r="N128" s="37">
        <f t="shared" si="7"/>
        <v>4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>
      <c r="A129" s="41" t="s">
        <v>133</v>
      </c>
      <c r="B129" s="34"/>
      <c r="C129" s="34"/>
      <c r="D129" s="33">
        <f>D13</f>
        <v>18</v>
      </c>
      <c r="E129" s="34"/>
      <c r="F129" s="34"/>
      <c r="G129" s="34"/>
      <c r="H129" s="33">
        <f t="shared" ref="H129:J129" si="114">H13</f>
        <v>16</v>
      </c>
      <c r="I129" s="33">
        <f t="shared" si="114"/>
        <v>12.5</v>
      </c>
      <c r="J129" s="33">
        <f t="shared" si="114"/>
        <v>12.5</v>
      </c>
      <c r="K129" s="35">
        <f t="shared" si="4"/>
        <v>59</v>
      </c>
      <c r="L129" s="36">
        <f t="shared" si="5"/>
        <v>941</v>
      </c>
      <c r="M129" s="36">
        <f t="shared" si="6"/>
        <v>1000</v>
      </c>
      <c r="N129" s="37">
        <f t="shared" si="7"/>
        <v>4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>
      <c r="A130" s="38" t="s">
        <v>134</v>
      </c>
      <c r="B130" s="40"/>
      <c r="C130" s="40"/>
      <c r="D130" s="40"/>
      <c r="E130" s="39">
        <f t="shared" ref="E130:H130" si="115">E13</f>
        <v>15</v>
      </c>
      <c r="F130" s="39">
        <f t="shared" si="115"/>
        <v>15</v>
      </c>
      <c r="G130" s="39">
        <f t="shared" si="115"/>
        <v>16</v>
      </c>
      <c r="H130" s="39">
        <f t="shared" si="115"/>
        <v>16</v>
      </c>
      <c r="I130" s="40"/>
      <c r="J130" s="40"/>
      <c r="K130" s="35">
        <f t="shared" si="4"/>
        <v>62</v>
      </c>
      <c r="L130" s="36">
        <f t="shared" si="5"/>
        <v>938</v>
      </c>
      <c r="M130" s="36">
        <f t="shared" si="6"/>
        <v>1000</v>
      </c>
      <c r="N130" s="37">
        <f t="shared" si="7"/>
        <v>4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>
      <c r="A131" s="41" t="s">
        <v>135</v>
      </c>
      <c r="B131" s="34"/>
      <c r="C131" s="34"/>
      <c r="D131" s="34"/>
      <c r="E131" s="33">
        <f t="shared" ref="E131:G131" si="116">E13</f>
        <v>15</v>
      </c>
      <c r="F131" s="33">
        <f t="shared" si="116"/>
        <v>15</v>
      </c>
      <c r="G131" s="33">
        <f t="shared" si="116"/>
        <v>16</v>
      </c>
      <c r="H131" s="34"/>
      <c r="I131" s="33">
        <f>I13</f>
        <v>12.5</v>
      </c>
      <c r="J131" s="34"/>
      <c r="K131" s="35">
        <f t="shared" si="4"/>
        <v>58.5</v>
      </c>
      <c r="L131" s="36">
        <f t="shared" si="5"/>
        <v>941.5</v>
      </c>
      <c r="M131" s="36">
        <f t="shared" si="6"/>
        <v>1000</v>
      </c>
      <c r="N131" s="37">
        <f t="shared" si="7"/>
        <v>4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>
      <c r="A132" s="38" t="s">
        <v>136</v>
      </c>
      <c r="B132" s="40"/>
      <c r="C132" s="40"/>
      <c r="D132" s="40"/>
      <c r="E132" s="39">
        <f t="shared" ref="E132:G132" si="117">E13</f>
        <v>15</v>
      </c>
      <c r="F132" s="39">
        <f t="shared" si="117"/>
        <v>15</v>
      </c>
      <c r="G132" s="39">
        <f t="shared" si="117"/>
        <v>16</v>
      </c>
      <c r="H132" s="40"/>
      <c r="I132" s="40"/>
      <c r="J132" s="39">
        <f>J13</f>
        <v>12.5</v>
      </c>
      <c r="K132" s="35">
        <f t="shared" si="4"/>
        <v>58.5</v>
      </c>
      <c r="L132" s="36">
        <f t="shared" si="5"/>
        <v>941.5</v>
      </c>
      <c r="M132" s="36">
        <f t="shared" si="6"/>
        <v>1000</v>
      </c>
      <c r="N132" s="37">
        <f t="shared" si="7"/>
        <v>4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>
      <c r="A133" s="41" t="s">
        <v>137</v>
      </c>
      <c r="B133" s="34"/>
      <c r="C133" s="34"/>
      <c r="D133" s="34"/>
      <c r="E133" s="33">
        <f t="shared" ref="E133:F133" si="118">E13</f>
        <v>15</v>
      </c>
      <c r="F133" s="33">
        <f t="shared" si="118"/>
        <v>15</v>
      </c>
      <c r="G133" s="34"/>
      <c r="H133" s="33">
        <f t="shared" ref="H133:I133" si="119">H13</f>
        <v>16</v>
      </c>
      <c r="I133" s="33">
        <f t="shared" si="119"/>
        <v>12.5</v>
      </c>
      <c r="J133" s="34"/>
      <c r="K133" s="35">
        <f t="shared" si="4"/>
        <v>58.5</v>
      </c>
      <c r="L133" s="36">
        <f t="shared" si="5"/>
        <v>941.5</v>
      </c>
      <c r="M133" s="36">
        <f t="shared" si="6"/>
        <v>1000</v>
      </c>
      <c r="N133" s="37">
        <f t="shared" si="7"/>
        <v>4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>
      <c r="A134" s="38" t="s">
        <v>138</v>
      </c>
      <c r="B134" s="40"/>
      <c r="C134" s="40"/>
      <c r="D134" s="40"/>
      <c r="E134" s="39">
        <f t="shared" ref="E134:F134" si="120">E13</f>
        <v>15</v>
      </c>
      <c r="F134" s="39">
        <f t="shared" si="120"/>
        <v>15</v>
      </c>
      <c r="G134" s="40"/>
      <c r="H134" s="39">
        <f>H13</f>
        <v>16</v>
      </c>
      <c r="I134" s="40"/>
      <c r="J134" s="39">
        <f>J13</f>
        <v>12.5</v>
      </c>
      <c r="K134" s="35">
        <f t="shared" si="4"/>
        <v>58.5</v>
      </c>
      <c r="L134" s="36">
        <f t="shared" si="5"/>
        <v>941.5</v>
      </c>
      <c r="M134" s="36">
        <f t="shared" si="6"/>
        <v>1000</v>
      </c>
      <c r="N134" s="37">
        <f t="shared" si="7"/>
        <v>4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>
      <c r="A135" s="41" t="s">
        <v>139</v>
      </c>
      <c r="B135" s="34"/>
      <c r="C135" s="34"/>
      <c r="D135" s="34"/>
      <c r="E135" s="33">
        <f t="shared" ref="E135:F135" si="121">E13</f>
        <v>15</v>
      </c>
      <c r="F135" s="33">
        <f t="shared" si="121"/>
        <v>15</v>
      </c>
      <c r="G135" s="34"/>
      <c r="H135" s="34"/>
      <c r="I135" s="33">
        <f t="shared" ref="I135:J135" si="122">I13</f>
        <v>12.5</v>
      </c>
      <c r="J135" s="33">
        <f t="shared" si="122"/>
        <v>12.5</v>
      </c>
      <c r="K135" s="35">
        <f t="shared" si="4"/>
        <v>55</v>
      </c>
      <c r="L135" s="36">
        <f t="shared" si="5"/>
        <v>945</v>
      </c>
      <c r="M135" s="36">
        <f t="shared" si="6"/>
        <v>1000</v>
      </c>
      <c r="N135" s="37">
        <f t="shared" si="7"/>
        <v>4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>
      <c r="A136" s="38" t="s">
        <v>140</v>
      </c>
      <c r="B136" s="40"/>
      <c r="C136" s="40"/>
      <c r="D136" s="40"/>
      <c r="E136" s="39">
        <f>E13</f>
        <v>15</v>
      </c>
      <c r="F136" s="40"/>
      <c r="G136" s="39">
        <f t="shared" ref="G136:I136" si="123">G13</f>
        <v>16</v>
      </c>
      <c r="H136" s="39">
        <f t="shared" si="123"/>
        <v>16</v>
      </c>
      <c r="I136" s="39">
        <f t="shared" si="123"/>
        <v>12.5</v>
      </c>
      <c r="J136" s="40"/>
      <c r="K136" s="35">
        <f t="shared" si="4"/>
        <v>59.5</v>
      </c>
      <c r="L136" s="36">
        <f t="shared" si="5"/>
        <v>940.5</v>
      </c>
      <c r="M136" s="36">
        <f t="shared" si="6"/>
        <v>1000</v>
      </c>
      <c r="N136" s="37">
        <f t="shared" si="7"/>
        <v>4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>
      <c r="A137" s="41" t="s">
        <v>141</v>
      </c>
      <c r="B137" s="34"/>
      <c r="C137" s="34"/>
      <c r="D137" s="34"/>
      <c r="E137" s="33">
        <f>E13</f>
        <v>15</v>
      </c>
      <c r="F137" s="34"/>
      <c r="G137" s="33">
        <f t="shared" ref="G137:H137" si="124">G13</f>
        <v>16</v>
      </c>
      <c r="H137" s="33">
        <f t="shared" si="124"/>
        <v>16</v>
      </c>
      <c r="I137" s="34"/>
      <c r="J137" s="33">
        <f>J13</f>
        <v>12.5</v>
      </c>
      <c r="K137" s="35">
        <f t="shared" si="4"/>
        <v>59.5</v>
      </c>
      <c r="L137" s="36">
        <f t="shared" si="5"/>
        <v>940.5</v>
      </c>
      <c r="M137" s="36">
        <f t="shared" si="6"/>
        <v>1000</v>
      </c>
      <c r="N137" s="37">
        <f t="shared" si="7"/>
        <v>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>
      <c r="A138" s="38" t="s">
        <v>142</v>
      </c>
      <c r="B138" s="40"/>
      <c r="C138" s="40"/>
      <c r="D138" s="40"/>
      <c r="E138" s="39">
        <f>E13</f>
        <v>15</v>
      </c>
      <c r="F138" s="40"/>
      <c r="G138" s="39">
        <f>G13</f>
        <v>16</v>
      </c>
      <c r="H138" s="40"/>
      <c r="I138" s="39">
        <f t="shared" ref="I138:J138" si="125">I13</f>
        <v>12.5</v>
      </c>
      <c r="J138" s="39">
        <f t="shared" si="125"/>
        <v>12.5</v>
      </c>
      <c r="K138" s="35">
        <f t="shared" si="4"/>
        <v>56</v>
      </c>
      <c r="L138" s="36">
        <f t="shared" si="5"/>
        <v>944</v>
      </c>
      <c r="M138" s="36">
        <f t="shared" si="6"/>
        <v>1000</v>
      </c>
      <c r="N138" s="37">
        <f t="shared" si="7"/>
        <v>4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>
      <c r="A139" s="41" t="s">
        <v>143</v>
      </c>
      <c r="B139" s="34"/>
      <c r="C139" s="34"/>
      <c r="D139" s="34"/>
      <c r="E139" s="33">
        <f>E13</f>
        <v>15</v>
      </c>
      <c r="F139" s="34"/>
      <c r="G139" s="34"/>
      <c r="H139" s="33">
        <f t="shared" ref="H139:J139" si="126">H13</f>
        <v>16</v>
      </c>
      <c r="I139" s="33">
        <f t="shared" si="126"/>
        <v>12.5</v>
      </c>
      <c r="J139" s="33">
        <f t="shared" si="126"/>
        <v>12.5</v>
      </c>
      <c r="K139" s="35">
        <f t="shared" si="4"/>
        <v>56</v>
      </c>
      <c r="L139" s="36">
        <f t="shared" si="5"/>
        <v>944</v>
      </c>
      <c r="M139" s="36">
        <f t="shared" si="6"/>
        <v>1000</v>
      </c>
      <c r="N139" s="37">
        <f t="shared" si="7"/>
        <v>4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>
      <c r="A140" s="38" t="s">
        <v>144</v>
      </c>
      <c r="B140" s="40"/>
      <c r="C140" s="40"/>
      <c r="D140" s="40"/>
      <c r="E140" s="40"/>
      <c r="F140" s="39">
        <f t="shared" ref="F140:I140" si="127">F13</f>
        <v>15</v>
      </c>
      <c r="G140" s="39">
        <f t="shared" si="127"/>
        <v>16</v>
      </c>
      <c r="H140" s="39">
        <f t="shared" si="127"/>
        <v>16</v>
      </c>
      <c r="I140" s="39">
        <f t="shared" si="127"/>
        <v>12.5</v>
      </c>
      <c r="J140" s="40"/>
      <c r="K140" s="35">
        <f t="shared" si="4"/>
        <v>59.5</v>
      </c>
      <c r="L140" s="36">
        <f t="shared" si="5"/>
        <v>940.5</v>
      </c>
      <c r="M140" s="36">
        <f t="shared" si="6"/>
        <v>1000</v>
      </c>
      <c r="N140" s="37">
        <f t="shared" si="7"/>
        <v>4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>
      <c r="A141" s="41" t="s">
        <v>145</v>
      </c>
      <c r="B141" s="34"/>
      <c r="C141" s="34"/>
      <c r="D141" s="34"/>
      <c r="E141" s="34"/>
      <c r="F141" s="33">
        <f t="shared" ref="F141:H141" si="128">F13</f>
        <v>15</v>
      </c>
      <c r="G141" s="33">
        <f t="shared" si="128"/>
        <v>16</v>
      </c>
      <c r="H141" s="33">
        <f t="shared" si="128"/>
        <v>16</v>
      </c>
      <c r="I141" s="34"/>
      <c r="J141" s="33">
        <f>J13</f>
        <v>12.5</v>
      </c>
      <c r="K141" s="35">
        <f t="shared" si="4"/>
        <v>59.5</v>
      </c>
      <c r="L141" s="36">
        <f t="shared" si="5"/>
        <v>940.5</v>
      </c>
      <c r="M141" s="36">
        <f t="shared" si="6"/>
        <v>1000</v>
      </c>
      <c r="N141" s="37">
        <f t="shared" si="7"/>
        <v>4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>
      <c r="A142" s="38" t="s">
        <v>146</v>
      </c>
      <c r="B142" s="40"/>
      <c r="C142" s="40"/>
      <c r="D142" s="40"/>
      <c r="E142" s="40"/>
      <c r="F142" s="39">
        <f t="shared" ref="F142:G142" si="129">F13</f>
        <v>15</v>
      </c>
      <c r="G142" s="39">
        <f t="shared" si="129"/>
        <v>16</v>
      </c>
      <c r="H142" s="40"/>
      <c r="I142" s="39">
        <f t="shared" ref="I142:J142" si="130">I13</f>
        <v>12.5</v>
      </c>
      <c r="J142" s="39">
        <f t="shared" si="130"/>
        <v>12.5</v>
      </c>
      <c r="K142" s="35">
        <f t="shared" si="4"/>
        <v>56</v>
      </c>
      <c r="L142" s="36">
        <f t="shared" si="5"/>
        <v>944</v>
      </c>
      <c r="M142" s="36">
        <f t="shared" si="6"/>
        <v>1000</v>
      </c>
      <c r="N142" s="37">
        <f t="shared" si="7"/>
        <v>4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>
      <c r="A143" s="41" t="s">
        <v>147</v>
      </c>
      <c r="B143" s="34"/>
      <c r="C143" s="34"/>
      <c r="D143" s="34"/>
      <c r="E143" s="34"/>
      <c r="F143" s="33">
        <f>F13</f>
        <v>15</v>
      </c>
      <c r="G143" s="34"/>
      <c r="H143" s="33">
        <f t="shared" ref="H143:J143" si="131">H13</f>
        <v>16</v>
      </c>
      <c r="I143" s="33">
        <f t="shared" si="131"/>
        <v>12.5</v>
      </c>
      <c r="J143" s="33">
        <f t="shared" si="131"/>
        <v>12.5</v>
      </c>
      <c r="K143" s="35">
        <f t="shared" si="4"/>
        <v>56</v>
      </c>
      <c r="L143" s="36">
        <f t="shared" si="5"/>
        <v>944</v>
      </c>
      <c r="M143" s="36">
        <f t="shared" si="6"/>
        <v>1000</v>
      </c>
      <c r="N143" s="37">
        <f t="shared" si="7"/>
        <v>4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>
      <c r="A144" s="38" t="s">
        <v>148</v>
      </c>
      <c r="B144" s="40"/>
      <c r="C144" s="40"/>
      <c r="D144" s="40"/>
      <c r="E144" s="40"/>
      <c r="F144" s="40"/>
      <c r="G144" s="39">
        <f t="shared" ref="G144:J144" si="132">G13</f>
        <v>16</v>
      </c>
      <c r="H144" s="39">
        <f t="shared" si="132"/>
        <v>16</v>
      </c>
      <c r="I144" s="39">
        <f t="shared" si="132"/>
        <v>12.5</v>
      </c>
      <c r="J144" s="39">
        <f t="shared" si="132"/>
        <v>12.5</v>
      </c>
      <c r="K144" s="35">
        <f t="shared" si="4"/>
        <v>57</v>
      </c>
      <c r="L144" s="36">
        <f t="shared" si="5"/>
        <v>943</v>
      </c>
      <c r="M144" s="36">
        <f t="shared" si="6"/>
        <v>1000</v>
      </c>
      <c r="N144" s="37">
        <f t="shared" si="7"/>
        <v>4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>
      <c r="A145" s="37" t="s">
        <v>19</v>
      </c>
      <c r="B145" s="36">
        <f t="shared" ref="B145:J145" si="133">SUM(B19:B144)</f>
        <v>985.60000000000082</v>
      </c>
      <c r="C145" s="36">
        <f t="shared" si="133"/>
        <v>952</v>
      </c>
      <c r="D145" s="36">
        <f t="shared" si="133"/>
        <v>1008</v>
      </c>
      <c r="E145" s="36">
        <f t="shared" si="133"/>
        <v>840</v>
      </c>
      <c r="F145" s="36">
        <f t="shared" si="133"/>
        <v>840</v>
      </c>
      <c r="G145" s="36">
        <f t="shared" si="133"/>
        <v>896</v>
      </c>
      <c r="H145" s="36">
        <f t="shared" si="133"/>
        <v>896</v>
      </c>
      <c r="I145" s="36">
        <f t="shared" si="133"/>
        <v>700</v>
      </c>
      <c r="J145" s="36">
        <f t="shared" si="133"/>
        <v>700</v>
      </c>
      <c r="K145" s="42">
        <f t="shared" ref="K145:L145" si="134">SUM(K18:K144)</f>
        <v>7817.5999999999967</v>
      </c>
      <c r="L145" s="43">
        <f t="shared" si="134"/>
        <v>118182.40000000005</v>
      </c>
      <c r="M145" s="43">
        <f t="shared" si="6"/>
        <v>126000.00000000004</v>
      </c>
      <c r="N145" s="37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>
      <c r="A146" s="37" t="s">
        <v>22</v>
      </c>
      <c r="B146" s="37">
        <f t="shared" ref="B146:J146" si="135">COUNT(B19:B144)</f>
        <v>56</v>
      </c>
      <c r="C146" s="37">
        <f t="shared" si="135"/>
        <v>56</v>
      </c>
      <c r="D146" s="37">
        <f t="shared" si="135"/>
        <v>56</v>
      </c>
      <c r="E146" s="37">
        <f t="shared" si="135"/>
        <v>56</v>
      </c>
      <c r="F146" s="37">
        <f t="shared" si="135"/>
        <v>56</v>
      </c>
      <c r="G146" s="37">
        <f t="shared" si="135"/>
        <v>56</v>
      </c>
      <c r="H146" s="37">
        <f t="shared" si="135"/>
        <v>56</v>
      </c>
      <c r="I146" s="37">
        <f t="shared" si="135"/>
        <v>56</v>
      </c>
      <c r="J146" s="37">
        <f t="shared" si="135"/>
        <v>56</v>
      </c>
      <c r="K146" s="37"/>
      <c r="L146" s="37"/>
      <c r="M146" s="18"/>
      <c r="N146" s="19"/>
      <c r="O146" s="19"/>
      <c r="P146" s="37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9"/>
      <c r="N147" s="19"/>
      <c r="O147" s="19"/>
      <c r="P147" s="19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>
      <c r="A148" s="37"/>
      <c r="B148" s="37"/>
      <c r="C148" s="37"/>
      <c r="D148" s="37"/>
      <c r="E148" s="37"/>
      <c r="F148" s="37"/>
      <c r="G148" s="37" t="s">
        <v>149</v>
      </c>
      <c r="H148" s="43">
        <f t="shared" ref="H148:H149" si="136">SUM(B145:J145)</f>
        <v>7817.6</v>
      </c>
      <c r="I148" s="43"/>
      <c r="J148" s="43"/>
      <c r="K148" s="37"/>
      <c r="L148" s="37"/>
      <c r="M148" s="37"/>
      <c r="N148" s="37"/>
      <c r="O148" s="37"/>
      <c r="P148" s="37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>
      <c r="A149" s="37"/>
      <c r="B149" s="37"/>
      <c r="C149" s="37"/>
      <c r="D149" s="37"/>
      <c r="E149" s="37"/>
      <c r="F149" s="37"/>
      <c r="G149" s="44" t="s">
        <v>150</v>
      </c>
      <c r="H149" s="37">
        <f t="shared" si="136"/>
        <v>504</v>
      </c>
      <c r="I149" s="37"/>
      <c r="J149" s="37"/>
      <c r="M149" s="37"/>
      <c r="N149" s="37"/>
      <c r="O149" s="37"/>
      <c r="P149" s="1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M150" s="37"/>
      <c r="N150" s="18"/>
      <c r="O150" s="18"/>
      <c r="P150" s="1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</sheetData>
  <mergeCells count="2">
    <mergeCell ref="B1:J1"/>
    <mergeCell ref="K1:L1"/>
  </mergeCells>
  <printOptions horizontalCentered="1" gridLines="1"/>
  <pageMargins left="0.19685039370078738" right="0.19685039370078738" top="0.19685039370078738" bottom="0.19685039370078738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35-Plex Barcode Calculations</vt:lpstr>
      <vt:lpstr>126-Plex Barcode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Sufi, Jahangir</cp:lastModifiedBy>
  <dcterms:modified xsi:type="dcterms:W3CDTF">2021-11-03T17:18:30Z</dcterms:modified>
</cp:coreProperties>
</file>