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<sst xmlns="http://schemas.openxmlformats.org/spreadsheetml/2006/main" count="1493" uniqueCount="400">
  <si>
    <t>Image Name</t>
  </si>
  <si>
    <t>Image</t>
  </si>
  <si>
    <t>Distance between  building (feet)</t>
  </si>
  <si>
    <t>Distance from Camera (feet)</t>
  </si>
  <si>
    <t>level (positive, moderate, negative)</t>
  </si>
  <si>
    <t>Area</t>
  </si>
  <si>
    <t>Time</t>
  </si>
  <si>
    <t>img1</t>
  </si>
  <si>
    <t>M</t>
  </si>
  <si>
    <t>Mohammadpur</t>
  </si>
  <si>
    <t>Day</t>
  </si>
  <si>
    <t>img2</t>
  </si>
  <si>
    <t>N</t>
  </si>
  <si>
    <t>img3</t>
  </si>
  <si>
    <t>img4</t>
  </si>
  <si>
    <t>img5</t>
  </si>
  <si>
    <t>img6</t>
  </si>
  <si>
    <t>img7</t>
  </si>
  <si>
    <t>img8</t>
  </si>
  <si>
    <t>Segunbagicha</t>
  </si>
  <si>
    <t>img9</t>
  </si>
  <si>
    <t>P</t>
  </si>
  <si>
    <t>Lalbag</t>
  </si>
  <si>
    <t>img10</t>
  </si>
  <si>
    <t>img11</t>
  </si>
  <si>
    <t>img12</t>
  </si>
  <si>
    <t>img13</t>
  </si>
  <si>
    <t>Mirpur 10</t>
  </si>
  <si>
    <t>img14</t>
  </si>
  <si>
    <t>img15</t>
  </si>
  <si>
    <t>img16</t>
  </si>
  <si>
    <t>Bosila</t>
  </si>
  <si>
    <t>img17</t>
  </si>
  <si>
    <t>img18</t>
  </si>
  <si>
    <t>img19</t>
  </si>
  <si>
    <t>Dhanmondi</t>
  </si>
  <si>
    <t>img20</t>
  </si>
  <si>
    <t>img21</t>
  </si>
  <si>
    <t>img22</t>
  </si>
  <si>
    <t>img23</t>
  </si>
  <si>
    <t>img24</t>
  </si>
  <si>
    <t>img25</t>
  </si>
  <si>
    <t>img26</t>
  </si>
  <si>
    <t>img27</t>
  </si>
  <si>
    <t>img28</t>
  </si>
  <si>
    <t>img29</t>
  </si>
  <si>
    <t>Puran Dhaka</t>
  </si>
  <si>
    <t>img30</t>
  </si>
  <si>
    <t>img31</t>
  </si>
  <si>
    <t>img32</t>
  </si>
  <si>
    <t>img33</t>
  </si>
  <si>
    <t>img34</t>
  </si>
  <si>
    <t>img35</t>
  </si>
  <si>
    <t>img36</t>
  </si>
  <si>
    <t>img37</t>
  </si>
  <si>
    <t>img38</t>
  </si>
  <si>
    <t>img39</t>
  </si>
  <si>
    <t>img40</t>
  </si>
  <si>
    <t>img41</t>
  </si>
  <si>
    <t>img42</t>
  </si>
  <si>
    <t>img43</t>
  </si>
  <si>
    <t>img44</t>
  </si>
  <si>
    <t>img45</t>
  </si>
  <si>
    <t>img46</t>
  </si>
  <si>
    <t>img47</t>
  </si>
  <si>
    <t>img48</t>
  </si>
  <si>
    <t>img49</t>
  </si>
  <si>
    <t>img50</t>
  </si>
  <si>
    <t>img51</t>
  </si>
  <si>
    <t>img52</t>
  </si>
  <si>
    <t>img53</t>
  </si>
  <si>
    <t>img54</t>
  </si>
  <si>
    <t>img55</t>
  </si>
  <si>
    <t>img56</t>
  </si>
  <si>
    <t>img57</t>
  </si>
  <si>
    <t>img58</t>
  </si>
  <si>
    <t>img59</t>
  </si>
  <si>
    <t>img60</t>
  </si>
  <si>
    <t>img61</t>
  </si>
  <si>
    <t>Bashundhara</t>
  </si>
  <si>
    <t>img62</t>
  </si>
  <si>
    <t>img63</t>
  </si>
  <si>
    <t>img64</t>
  </si>
  <si>
    <t>img65</t>
  </si>
  <si>
    <t>img66</t>
  </si>
  <si>
    <t>img67</t>
  </si>
  <si>
    <t>img68</t>
  </si>
  <si>
    <t>img69</t>
  </si>
  <si>
    <t>img70</t>
  </si>
  <si>
    <t>Wari</t>
  </si>
  <si>
    <t>img71</t>
  </si>
  <si>
    <t>img72</t>
  </si>
  <si>
    <t>img73</t>
  </si>
  <si>
    <t>img74</t>
  </si>
  <si>
    <t>img75</t>
  </si>
  <si>
    <t>img76</t>
  </si>
  <si>
    <t>Night</t>
  </si>
  <si>
    <t>img77</t>
  </si>
  <si>
    <t>img78</t>
  </si>
  <si>
    <t>img79</t>
  </si>
  <si>
    <t>img80</t>
  </si>
  <si>
    <t>img81</t>
  </si>
  <si>
    <t>img82</t>
  </si>
  <si>
    <t>img83</t>
  </si>
  <si>
    <t>img84</t>
  </si>
  <si>
    <t>img85</t>
  </si>
  <si>
    <t>img86</t>
  </si>
  <si>
    <t>img87</t>
  </si>
  <si>
    <t>img88</t>
  </si>
  <si>
    <t>img89</t>
  </si>
  <si>
    <t>img90</t>
  </si>
  <si>
    <t>img91</t>
  </si>
  <si>
    <t>img92</t>
  </si>
  <si>
    <t>img93</t>
  </si>
  <si>
    <t>img94</t>
  </si>
  <si>
    <t>img95</t>
  </si>
  <si>
    <t>img96</t>
  </si>
  <si>
    <t>img97</t>
  </si>
  <si>
    <t>img98</t>
  </si>
  <si>
    <t>img99</t>
  </si>
  <si>
    <t>img100</t>
  </si>
  <si>
    <t>img101</t>
  </si>
  <si>
    <t>img102</t>
  </si>
  <si>
    <t>img103</t>
  </si>
  <si>
    <t>img104</t>
  </si>
  <si>
    <t>img105</t>
  </si>
  <si>
    <t>img106</t>
  </si>
  <si>
    <t>img107</t>
  </si>
  <si>
    <t>Mirpur 1</t>
  </si>
  <si>
    <t>img108</t>
  </si>
  <si>
    <t>img109</t>
  </si>
  <si>
    <t>img110</t>
  </si>
  <si>
    <t>img111</t>
  </si>
  <si>
    <t>img112</t>
  </si>
  <si>
    <t>img113</t>
  </si>
  <si>
    <t>img114</t>
  </si>
  <si>
    <t>img115</t>
  </si>
  <si>
    <t>Changkharpul</t>
  </si>
  <si>
    <t>img116</t>
  </si>
  <si>
    <t>img117</t>
  </si>
  <si>
    <t>img118</t>
  </si>
  <si>
    <t>img119</t>
  </si>
  <si>
    <t>img120</t>
  </si>
  <si>
    <t>img121</t>
  </si>
  <si>
    <t>img122</t>
  </si>
  <si>
    <t>img123</t>
  </si>
  <si>
    <t>img124</t>
  </si>
  <si>
    <t>img125</t>
  </si>
  <si>
    <t>img126</t>
  </si>
  <si>
    <t>img127</t>
  </si>
  <si>
    <t>img128</t>
  </si>
  <si>
    <t>img129</t>
  </si>
  <si>
    <t>img130</t>
  </si>
  <si>
    <t>img131</t>
  </si>
  <si>
    <t>img132</t>
  </si>
  <si>
    <t>img133</t>
  </si>
  <si>
    <t>img134</t>
  </si>
  <si>
    <t>img135</t>
  </si>
  <si>
    <t>img136</t>
  </si>
  <si>
    <t>img137</t>
  </si>
  <si>
    <t>img138</t>
  </si>
  <si>
    <t>img139</t>
  </si>
  <si>
    <t>img140</t>
  </si>
  <si>
    <t>img141</t>
  </si>
  <si>
    <t>img142</t>
  </si>
  <si>
    <t>img143</t>
  </si>
  <si>
    <t>img144</t>
  </si>
  <si>
    <t>img145</t>
  </si>
  <si>
    <t>img146</t>
  </si>
  <si>
    <t>img147</t>
  </si>
  <si>
    <t>img148</t>
  </si>
  <si>
    <t>img149</t>
  </si>
  <si>
    <t>img150</t>
  </si>
  <si>
    <t>img151</t>
  </si>
  <si>
    <t>img152</t>
  </si>
  <si>
    <t>img153</t>
  </si>
  <si>
    <t>img154</t>
  </si>
  <si>
    <t>img155</t>
  </si>
  <si>
    <t>img156</t>
  </si>
  <si>
    <t>img157</t>
  </si>
  <si>
    <t>img158</t>
  </si>
  <si>
    <t>img159</t>
  </si>
  <si>
    <t>Shyamoli</t>
  </si>
  <si>
    <t>img160</t>
  </si>
  <si>
    <t>img161</t>
  </si>
  <si>
    <t>img162</t>
  </si>
  <si>
    <t>img163</t>
  </si>
  <si>
    <t>img164</t>
  </si>
  <si>
    <t>img165</t>
  </si>
  <si>
    <t>img166</t>
  </si>
  <si>
    <t>img167</t>
  </si>
  <si>
    <t>Monsurabad</t>
  </si>
  <si>
    <t>img168</t>
  </si>
  <si>
    <t>Khilgaon</t>
  </si>
  <si>
    <t>img169</t>
  </si>
  <si>
    <t>img170</t>
  </si>
  <si>
    <t>img171</t>
  </si>
  <si>
    <t>img172</t>
  </si>
  <si>
    <t>img173</t>
  </si>
  <si>
    <t>img174</t>
  </si>
  <si>
    <t>img175</t>
  </si>
  <si>
    <t>img176</t>
  </si>
  <si>
    <t>img177</t>
  </si>
  <si>
    <t>img178</t>
  </si>
  <si>
    <t>img179</t>
  </si>
  <si>
    <t>img180</t>
  </si>
  <si>
    <t>img181</t>
  </si>
  <si>
    <t>img182</t>
  </si>
  <si>
    <t>img183</t>
  </si>
  <si>
    <t>img184</t>
  </si>
  <si>
    <t>img185</t>
  </si>
  <si>
    <t>img186</t>
  </si>
  <si>
    <t>img187</t>
  </si>
  <si>
    <t>img188</t>
  </si>
  <si>
    <t>img189</t>
  </si>
  <si>
    <t>img190</t>
  </si>
  <si>
    <t>img191</t>
  </si>
  <si>
    <t>img192</t>
  </si>
  <si>
    <t>img193</t>
  </si>
  <si>
    <t>img194</t>
  </si>
  <si>
    <t>img195</t>
  </si>
  <si>
    <t>img196</t>
  </si>
  <si>
    <t>img197</t>
  </si>
  <si>
    <t>img198</t>
  </si>
  <si>
    <t>img199</t>
  </si>
  <si>
    <t>img200</t>
  </si>
  <si>
    <t>img201</t>
  </si>
  <si>
    <t>img202</t>
  </si>
  <si>
    <t>img203</t>
  </si>
  <si>
    <t>img204</t>
  </si>
  <si>
    <t>img205</t>
  </si>
  <si>
    <t>img206</t>
  </si>
  <si>
    <t>img207</t>
  </si>
  <si>
    <t>img208</t>
  </si>
  <si>
    <t>img209</t>
  </si>
  <si>
    <t>img210</t>
  </si>
  <si>
    <t>img211</t>
  </si>
  <si>
    <t>img212</t>
  </si>
  <si>
    <t>img213</t>
  </si>
  <si>
    <t>img214</t>
  </si>
  <si>
    <t>img215</t>
  </si>
  <si>
    <t>img216</t>
  </si>
  <si>
    <t>img217</t>
  </si>
  <si>
    <t>img218</t>
  </si>
  <si>
    <t>img219</t>
  </si>
  <si>
    <t>img220</t>
  </si>
  <si>
    <t>img221</t>
  </si>
  <si>
    <t>img222</t>
  </si>
  <si>
    <t>img223</t>
  </si>
  <si>
    <t>img224</t>
  </si>
  <si>
    <t>img225</t>
  </si>
  <si>
    <t>img226</t>
  </si>
  <si>
    <t>img227</t>
  </si>
  <si>
    <t>img228</t>
  </si>
  <si>
    <t>img229</t>
  </si>
  <si>
    <t>img230</t>
  </si>
  <si>
    <t>img231</t>
  </si>
  <si>
    <t>img232</t>
  </si>
  <si>
    <t>img233</t>
  </si>
  <si>
    <t>img234</t>
  </si>
  <si>
    <t>img235</t>
  </si>
  <si>
    <t>img236</t>
  </si>
  <si>
    <t>img237</t>
  </si>
  <si>
    <t>img238</t>
  </si>
  <si>
    <t>img239</t>
  </si>
  <si>
    <t>img240</t>
  </si>
  <si>
    <t>img241</t>
  </si>
  <si>
    <t>img242</t>
  </si>
  <si>
    <t>img243</t>
  </si>
  <si>
    <t>img244</t>
  </si>
  <si>
    <t>img245</t>
  </si>
  <si>
    <t>img246</t>
  </si>
  <si>
    <t>img247</t>
  </si>
  <si>
    <t>img248</t>
  </si>
  <si>
    <t>img249</t>
  </si>
  <si>
    <t>img250</t>
  </si>
  <si>
    <t>img251</t>
  </si>
  <si>
    <t>img252</t>
  </si>
  <si>
    <t>img253</t>
  </si>
  <si>
    <t>img254</t>
  </si>
  <si>
    <t>img255</t>
  </si>
  <si>
    <t>img256</t>
  </si>
  <si>
    <t>img257</t>
  </si>
  <si>
    <t>img258</t>
  </si>
  <si>
    <t>img259</t>
  </si>
  <si>
    <t>img260</t>
  </si>
  <si>
    <t>img261</t>
  </si>
  <si>
    <t>img262</t>
  </si>
  <si>
    <t>img263</t>
  </si>
  <si>
    <t>img264</t>
  </si>
  <si>
    <t>img265</t>
  </si>
  <si>
    <t>img266</t>
  </si>
  <si>
    <t>img267</t>
  </si>
  <si>
    <t>img268</t>
  </si>
  <si>
    <t>img269</t>
  </si>
  <si>
    <t>img270</t>
  </si>
  <si>
    <t>img271</t>
  </si>
  <si>
    <t>img272</t>
  </si>
  <si>
    <t>img273</t>
  </si>
  <si>
    <t>img274</t>
  </si>
  <si>
    <t>img275</t>
  </si>
  <si>
    <t>img276</t>
  </si>
  <si>
    <t>img277</t>
  </si>
  <si>
    <t>img278</t>
  </si>
  <si>
    <t>img279</t>
  </si>
  <si>
    <t>img280</t>
  </si>
  <si>
    <t>img281</t>
  </si>
  <si>
    <t>img282</t>
  </si>
  <si>
    <t>img283</t>
  </si>
  <si>
    <t>img284</t>
  </si>
  <si>
    <t>img285</t>
  </si>
  <si>
    <t>img286</t>
  </si>
  <si>
    <t>img287</t>
  </si>
  <si>
    <t>img288</t>
  </si>
  <si>
    <t>img289</t>
  </si>
  <si>
    <t>img290</t>
  </si>
  <si>
    <t>img291</t>
  </si>
  <si>
    <t>img292</t>
  </si>
  <si>
    <t>img293</t>
  </si>
  <si>
    <t>img294</t>
  </si>
  <si>
    <t>img295</t>
  </si>
  <si>
    <t>img296</t>
  </si>
  <si>
    <t>img297</t>
  </si>
  <si>
    <t>purana paltan</t>
  </si>
  <si>
    <t>img298</t>
  </si>
  <si>
    <t>img299</t>
  </si>
  <si>
    <t>img300</t>
  </si>
  <si>
    <t>img301</t>
  </si>
  <si>
    <t>img302</t>
  </si>
  <si>
    <t>img303</t>
  </si>
  <si>
    <t>img304</t>
  </si>
  <si>
    <t>img305</t>
  </si>
  <si>
    <t>img306</t>
  </si>
  <si>
    <t>img307</t>
  </si>
  <si>
    <t>img308</t>
  </si>
  <si>
    <t>img309</t>
  </si>
  <si>
    <t>img310</t>
  </si>
  <si>
    <t>img311</t>
  </si>
  <si>
    <t>img312</t>
  </si>
  <si>
    <t>img313</t>
  </si>
  <si>
    <t>img314</t>
  </si>
  <si>
    <t>img315</t>
  </si>
  <si>
    <t>img316</t>
  </si>
  <si>
    <t>img317</t>
  </si>
  <si>
    <t>img318</t>
  </si>
  <si>
    <t>img319</t>
  </si>
  <si>
    <t>img320</t>
  </si>
  <si>
    <t>img321</t>
  </si>
  <si>
    <t>img322</t>
  </si>
  <si>
    <t>img323</t>
  </si>
  <si>
    <t>img324</t>
  </si>
  <si>
    <t>img325</t>
  </si>
  <si>
    <t>img326</t>
  </si>
  <si>
    <t>img327</t>
  </si>
  <si>
    <t>img328</t>
  </si>
  <si>
    <t>img329</t>
  </si>
  <si>
    <t xml:space="preserve">
img330</t>
  </si>
  <si>
    <t>img331</t>
  </si>
  <si>
    <t>img332</t>
  </si>
  <si>
    <t>Mirpur 12</t>
  </si>
  <si>
    <t>img333</t>
  </si>
  <si>
    <t>img334</t>
  </si>
  <si>
    <t>img335</t>
  </si>
  <si>
    <t>img336</t>
  </si>
  <si>
    <t>img337</t>
  </si>
  <si>
    <t>img338</t>
  </si>
  <si>
    <t>img339</t>
  </si>
  <si>
    <t>img340</t>
  </si>
  <si>
    <t>img341</t>
  </si>
  <si>
    <t>img342</t>
  </si>
  <si>
    <t>img343</t>
  </si>
  <si>
    <t>img344</t>
  </si>
  <si>
    <t>img345</t>
  </si>
  <si>
    <t>img346</t>
  </si>
  <si>
    <t>img347</t>
  </si>
  <si>
    <t>img348</t>
  </si>
  <si>
    <t>img349</t>
  </si>
  <si>
    <t>img350</t>
  </si>
  <si>
    <t>img351</t>
  </si>
  <si>
    <t>img352</t>
  </si>
  <si>
    <t>img353</t>
  </si>
  <si>
    <t>img354</t>
  </si>
  <si>
    <t>img355</t>
  </si>
  <si>
    <t>img356</t>
  </si>
  <si>
    <t>img357</t>
  </si>
  <si>
    <t>img358</t>
  </si>
  <si>
    <t>img359</t>
  </si>
  <si>
    <t>img360</t>
  </si>
  <si>
    <t>img361</t>
  </si>
  <si>
    <t>img362</t>
  </si>
  <si>
    <t>img363</t>
  </si>
  <si>
    <t>img364</t>
  </si>
  <si>
    <t>img365</t>
  </si>
  <si>
    <t>img366</t>
  </si>
  <si>
    <t>img367</t>
  </si>
  <si>
    <t>img368</t>
  </si>
  <si>
    <t>img369</t>
  </si>
  <si>
    <t>img370</t>
  </si>
  <si>
    <t>img371</t>
  </si>
  <si>
    <t>img372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</si>
</sst>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3.jpg"/><Relationship Id="rId190" Type="http://schemas.openxmlformats.org/officeDocument/2006/relationships/image" Target="../media/image234.jpg"/><Relationship Id="rId42" Type="http://schemas.openxmlformats.org/officeDocument/2006/relationships/image" Target="../media/image20.jpg"/><Relationship Id="rId41" Type="http://schemas.openxmlformats.org/officeDocument/2006/relationships/image" Target="../media/image40.jpg"/><Relationship Id="rId44" Type="http://schemas.openxmlformats.org/officeDocument/2006/relationships/image" Target="../media/image21.jpg"/><Relationship Id="rId194" Type="http://schemas.openxmlformats.org/officeDocument/2006/relationships/image" Target="../media/image216.jpg"/><Relationship Id="rId43" Type="http://schemas.openxmlformats.org/officeDocument/2006/relationships/image" Target="../media/image19.jpg"/><Relationship Id="rId193" Type="http://schemas.openxmlformats.org/officeDocument/2006/relationships/image" Target="../media/image196.jpg"/><Relationship Id="rId46" Type="http://schemas.openxmlformats.org/officeDocument/2006/relationships/image" Target="../media/image24.jpg"/><Relationship Id="rId192" Type="http://schemas.openxmlformats.org/officeDocument/2006/relationships/image" Target="../media/image186.jpg"/><Relationship Id="rId45" Type="http://schemas.openxmlformats.org/officeDocument/2006/relationships/image" Target="../media/image15.jpg"/><Relationship Id="rId191" Type="http://schemas.openxmlformats.org/officeDocument/2006/relationships/image" Target="../media/image206.jpg"/><Relationship Id="rId48" Type="http://schemas.openxmlformats.org/officeDocument/2006/relationships/image" Target="../media/image37.jpg"/><Relationship Id="rId187" Type="http://schemas.openxmlformats.org/officeDocument/2006/relationships/image" Target="../media/image207.jpg"/><Relationship Id="rId47" Type="http://schemas.openxmlformats.org/officeDocument/2006/relationships/image" Target="../media/image23.jpg"/><Relationship Id="rId186" Type="http://schemas.openxmlformats.org/officeDocument/2006/relationships/image" Target="../media/image197.jpg"/><Relationship Id="rId185" Type="http://schemas.openxmlformats.org/officeDocument/2006/relationships/image" Target="../media/image201.jpg"/><Relationship Id="rId49" Type="http://schemas.openxmlformats.org/officeDocument/2006/relationships/image" Target="../media/image10.jpg"/><Relationship Id="rId184" Type="http://schemas.openxmlformats.org/officeDocument/2006/relationships/image" Target="../media/image195.jpg"/><Relationship Id="rId189" Type="http://schemas.openxmlformats.org/officeDocument/2006/relationships/image" Target="../media/image189.jpg"/><Relationship Id="rId188" Type="http://schemas.openxmlformats.org/officeDocument/2006/relationships/image" Target="../media/image183.jpg"/><Relationship Id="rId31" Type="http://schemas.openxmlformats.org/officeDocument/2006/relationships/image" Target="../media/image45.jpg"/><Relationship Id="rId30" Type="http://schemas.openxmlformats.org/officeDocument/2006/relationships/image" Target="../media/image28.jpg"/><Relationship Id="rId33" Type="http://schemas.openxmlformats.org/officeDocument/2006/relationships/image" Target="../media/image47.jpg"/><Relationship Id="rId183" Type="http://schemas.openxmlformats.org/officeDocument/2006/relationships/image" Target="../media/image180.jpg"/><Relationship Id="rId32" Type="http://schemas.openxmlformats.org/officeDocument/2006/relationships/image" Target="../media/image16.jpg"/><Relationship Id="rId182" Type="http://schemas.openxmlformats.org/officeDocument/2006/relationships/image" Target="../media/image204.jpg"/><Relationship Id="rId35" Type="http://schemas.openxmlformats.org/officeDocument/2006/relationships/image" Target="../media/image54.jpg"/><Relationship Id="rId181" Type="http://schemas.openxmlformats.org/officeDocument/2006/relationships/image" Target="../media/image185.jpg"/><Relationship Id="rId34" Type="http://schemas.openxmlformats.org/officeDocument/2006/relationships/image" Target="../media/image52.jpg"/><Relationship Id="rId180" Type="http://schemas.openxmlformats.org/officeDocument/2006/relationships/image" Target="../media/image181.jpg"/><Relationship Id="rId37" Type="http://schemas.openxmlformats.org/officeDocument/2006/relationships/image" Target="../media/image36.jpg"/><Relationship Id="rId176" Type="http://schemas.openxmlformats.org/officeDocument/2006/relationships/image" Target="../media/image176.jpg"/><Relationship Id="rId36" Type="http://schemas.openxmlformats.org/officeDocument/2006/relationships/image" Target="../media/image34.jpg"/><Relationship Id="rId175" Type="http://schemas.openxmlformats.org/officeDocument/2006/relationships/image" Target="../media/image167.jpg"/><Relationship Id="rId39" Type="http://schemas.openxmlformats.org/officeDocument/2006/relationships/image" Target="../media/image44.jpg"/><Relationship Id="rId174" Type="http://schemas.openxmlformats.org/officeDocument/2006/relationships/image" Target="../media/image148.jpg"/><Relationship Id="rId38" Type="http://schemas.openxmlformats.org/officeDocument/2006/relationships/image" Target="../media/image30.jpg"/><Relationship Id="rId173" Type="http://schemas.openxmlformats.org/officeDocument/2006/relationships/image" Target="../media/image175.jpg"/><Relationship Id="rId179" Type="http://schemas.openxmlformats.org/officeDocument/2006/relationships/image" Target="../media/image190.jpg"/><Relationship Id="rId178" Type="http://schemas.openxmlformats.org/officeDocument/2006/relationships/image" Target="../media/image192.jpg"/><Relationship Id="rId177" Type="http://schemas.openxmlformats.org/officeDocument/2006/relationships/image" Target="../media/image179.jpg"/><Relationship Id="rId20" Type="http://schemas.openxmlformats.org/officeDocument/2006/relationships/image" Target="../media/image43.jpg"/><Relationship Id="rId22" Type="http://schemas.openxmlformats.org/officeDocument/2006/relationships/image" Target="../media/image31.jpg"/><Relationship Id="rId21" Type="http://schemas.openxmlformats.org/officeDocument/2006/relationships/image" Target="../media/image27.jpg"/><Relationship Id="rId24" Type="http://schemas.openxmlformats.org/officeDocument/2006/relationships/image" Target="../media/image56.jpg"/><Relationship Id="rId23" Type="http://schemas.openxmlformats.org/officeDocument/2006/relationships/image" Target="../media/image41.jpg"/><Relationship Id="rId26" Type="http://schemas.openxmlformats.org/officeDocument/2006/relationships/image" Target="../media/image11.jpg"/><Relationship Id="rId25" Type="http://schemas.openxmlformats.org/officeDocument/2006/relationships/image" Target="../media/image14.jpg"/><Relationship Id="rId28" Type="http://schemas.openxmlformats.org/officeDocument/2006/relationships/image" Target="../media/image39.jpg"/><Relationship Id="rId27" Type="http://schemas.openxmlformats.org/officeDocument/2006/relationships/image" Target="../media/image42.jpg"/><Relationship Id="rId29" Type="http://schemas.openxmlformats.org/officeDocument/2006/relationships/image" Target="../media/image51.jpg"/><Relationship Id="rId11" Type="http://schemas.openxmlformats.org/officeDocument/2006/relationships/image" Target="../media/image9.jpg"/><Relationship Id="rId10" Type="http://schemas.openxmlformats.org/officeDocument/2006/relationships/image" Target="../media/image1.jpg"/><Relationship Id="rId13" Type="http://schemas.openxmlformats.org/officeDocument/2006/relationships/image" Target="../media/image6.jpg"/><Relationship Id="rId12" Type="http://schemas.openxmlformats.org/officeDocument/2006/relationships/image" Target="../media/image4.jpg"/><Relationship Id="rId15" Type="http://schemas.openxmlformats.org/officeDocument/2006/relationships/image" Target="../media/image3.jpg"/><Relationship Id="rId198" Type="http://schemas.openxmlformats.org/officeDocument/2006/relationships/image" Target="../media/image210.jpg"/><Relationship Id="rId14" Type="http://schemas.openxmlformats.org/officeDocument/2006/relationships/image" Target="../media/image7.jpg"/><Relationship Id="rId197" Type="http://schemas.openxmlformats.org/officeDocument/2006/relationships/image" Target="../media/image182.jpg"/><Relationship Id="rId17" Type="http://schemas.openxmlformats.org/officeDocument/2006/relationships/image" Target="../media/image58.jpg"/><Relationship Id="rId196" Type="http://schemas.openxmlformats.org/officeDocument/2006/relationships/image" Target="../media/image231.jpg"/><Relationship Id="rId16" Type="http://schemas.openxmlformats.org/officeDocument/2006/relationships/image" Target="../media/image46.jpg"/><Relationship Id="rId195" Type="http://schemas.openxmlformats.org/officeDocument/2006/relationships/image" Target="../media/image228.jpg"/><Relationship Id="rId19" Type="http://schemas.openxmlformats.org/officeDocument/2006/relationships/image" Target="../media/image12.jpg"/><Relationship Id="rId18" Type="http://schemas.openxmlformats.org/officeDocument/2006/relationships/image" Target="../media/image50.jpg"/><Relationship Id="rId199" Type="http://schemas.openxmlformats.org/officeDocument/2006/relationships/image" Target="../media/image209.jpg"/><Relationship Id="rId84" Type="http://schemas.openxmlformats.org/officeDocument/2006/relationships/image" Target="../media/image92.jpg"/><Relationship Id="rId83" Type="http://schemas.openxmlformats.org/officeDocument/2006/relationships/image" Target="../media/image71.jpg"/><Relationship Id="rId86" Type="http://schemas.openxmlformats.org/officeDocument/2006/relationships/image" Target="../media/image93.jpg"/><Relationship Id="rId85" Type="http://schemas.openxmlformats.org/officeDocument/2006/relationships/image" Target="../media/image98.jpg"/><Relationship Id="rId88" Type="http://schemas.openxmlformats.org/officeDocument/2006/relationships/image" Target="../media/image65.jpg"/><Relationship Id="rId150" Type="http://schemas.openxmlformats.org/officeDocument/2006/relationships/image" Target="../media/image129.jpg"/><Relationship Id="rId87" Type="http://schemas.openxmlformats.org/officeDocument/2006/relationships/image" Target="../media/image102.jpg"/><Relationship Id="rId270" Type="http://schemas.openxmlformats.org/officeDocument/2006/relationships/image" Target="../media/image266.jpg"/><Relationship Id="rId89" Type="http://schemas.openxmlformats.org/officeDocument/2006/relationships/image" Target="../media/image105.jpg"/><Relationship Id="rId80" Type="http://schemas.openxmlformats.org/officeDocument/2006/relationships/image" Target="../media/image91.jpg"/><Relationship Id="rId82" Type="http://schemas.openxmlformats.org/officeDocument/2006/relationships/image" Target="../media/image81.jpg"/><Relationship Id="rId81" Type="http://schemas.openxmlformats.org/officeDocument/2006/relationships/image" Target="../media/image68.jpg"/><Relationship Id="rId1" Type="http://schemas.openxmlformats.org/officeDocument/2006/relationships/image" Target="../media/image18.jpg"/><Relationship Id="rId2" Type="http://schemas.openxmlformats.org/officeDocument/2006/relationships/image" Target="../media/image75.jpg"/><Relationship Id="rId3" Type="http://schemas.openxmlformats.org/officeDocument/2006/relationships/image" Target="../media/image63.jpg"/><Relationship Id="rId149" Type="http://schemas.openxmlformats.org/officeDocument/2006/relationships/image" Target="../media/image157.jpg"/><Relationship Id="rId4" Type="http://schemas.openxmlformats.org/officeDocument/2006/relationships/image" Target="../media/image134.jpg"/><Relationship Id="rId148" Type="http://schemas.openxmlformats.org/officeDocument/2006/relationships/image" Target="../media/image127.jpg"/><Relationship Id="rId269" Type="http://schemas.openxmlformats.org/officeDocument/2006/relationships/image" Target="../media/image260.jpg"/><Relationship Id="rId9" Type="http://schemas.openxmlformats.org/officeDocument/2006/relationships/image" Target="../media/image2.jpg"/><Relationship Id="rId143" Type="http://schemas.openxmlformats.org/officeDocument/2006/relationships/image" Target="../media/image146.jpg"/><Relationship Id="rId264" Type="http://schemas.openxmlformats.org/officeDocument/2006/relationships/image" Target="../media/image256.jpg"/><Relationship Id="rId142" Type="http://schemas.openxmlformats.org/officeDocument/2006/relationships/image" Target="../media/image151.jpg"/><Relationship Id="rId263" Type="http://schemas.openxmlformats.org/officeDocument/2006/relationships/image" Target="../media/image258.jpg"/><Relationship Id="rId141" Type="http://schemas.openxmlformats.org/officeDocument/2006/relationships/image" Target="../media/image156.jpg"/><Relationship Id="rId262" Type="http://schemas.openxmlformats.org/officeDocument/2006/relationships/image" Target="../media/image262.jpg"/><Relationship Id="rId140" Type="http://schemas.openxmlformats.org/officeDocument/2006/relationships/image" Target="../media/image165.jpg"/><Relationship Id="rId261" Type="http://schemas.openxmlformats.org/officeDocument/2006/relationships/image" Target="../media/image268.jpg"/><Relationship Id="rId5" Type="http://schemas.openxmlformats.org/officeDocument/2006/relationships/image" Target="../media/image17.jpg"/><Relationship Id="rId147" Type="http://schemas.openxmlformats.org/officeDocument/2006/relationships/image" Target="../media/image135.jpg"/><Relationship Id="rId268" Type="http://schemas.openxmlformats.org/officeDocument/2006/relationships/image" Target="../media/image273.jpg"/><Relationship Id="rId6" Type="http://schemas.openxmlformats.org/officeDocument/2006/relationships/image" Target="../media/image53.jpg"/><Relationship Id="rId146" Type="http://schemas.openxmlformats.org/officeDocument/2006/relationships/image" Target="../media/image164.jpg"/><Relationship Id="rId267" Type="http://schemas.openxmlformats.org/officeDocument/2006/relationships/image" Target="../media/image271.jpg"/><Relationship Id="rId7" Type="http://schemas.openxmlformats.org/officeDocument/2006/relationships/image" Target="../media/image25.jpg"/><Relationship Id="rId145" Type="http://schemas.openxmlformats.org/officeDocument/2006/relationships/image" Target="../media/image145.jpg"/><Relationship Id="rId266" Type="http://schemas.openxmlformats.org/officeDocument/2006/relationships/image" Target="../media/image263.jpg"/><Relationship Id="rId8" Type="http://schemas.openxmlformats.org/officeDocument/2006/relationships/image" Target="../media/image5.jpg"/><Relationship Id="rId144" Type="http://schemas.openxmlformats.org/officeDocument/2006/relationships/image" Target="../media/image133.jpg"/><Relationship Id="rId265" Type="http://schemas.openxmlformats.org/officeDocument/2006/relationships/image" Target="../media/image269.jpg"/><Relationship Id="rId73" Type="http://schemas.openxmlformats.org/officeDocument/2006/relationships/image" Target="../media/image107.jpg"/><Relationship Id="rId72" Type="http://schemas.openxmlformats.org/officeDocument/2006/relationships/image" Target="../media/image79.jpg"/><Relationship Id="rId75" Type="http://schemas.openxmlformats.org/officeDocument/2006/relationships/image" Target="../media/image57.jpg"/><Relationship Id="rId74" Type="http://schemas.openxmlformats.org/officeDocument/2006/relationships/image" Target="../media/image84.jpg"/><Relationship Id="rId77" Type="http://schemas.openxmlformats.org/officeDocument/2006/relationships/image" Target="../media/image83.jpg"/><Relationship Id="rId260" Type="http://schemas.openxmlformats.org/officeDocument/2006/relationships/image" Target="../media/image257.jpg"/><Relationship Id="rId76" Type="http://schemas.openxmlformats.org/officeDocument/2006/relationships/image" Target="../media/image82.jpg"/><Relationship Id="rId79" Type="http://schemas.openxmlformats.org/officeDocument/2006/relationships/image" Target="../media/image72.jpg"/><Relationship Id="rId78" Type="http://schemas.openxmlformats.org/officeDocument/2006/relationships/image" Target="../media/image106.jpg"/><Relationship Id="rId71" Type="http://schemas.openxmlformats.org/officeDocument/2006/relationships/image" Target="../media/image69.jpg"/><Relationship Id="rId70" Type="http://schemas.openxmlformats.org/officeDocument/2006/relationships/image" Target="../media/image111.jpg"/><Relationship Id="rId139" Type="http://schemas.openxmlformats.org/officeDocument/2006/relationships/image" Target="../media/image163.jpg"/><Relationship Id="rId138" Type="http://schemas.openxmlformats.org/officeDocument/2006/relationships/image" Target="../media/image147.jpg"/><Relationship Id="rId259" Type="http://schemas.openxmlformats.org/officeDocument/2006/relationships/image" Target="../media/image249.jpg"/><Relationship Id="rId137" Type="http://schemas.openxmlformats.org/officeDocument/2006/relationships/image" Target="../media/image161.jpg"/><Relationship Id="rId258" Type="http://schemas.openxmlformats.org/officeDocument/2006/relationships/image" Target="../media/image241.jpg"/><Relationship Id="rId132" Type="http://schemas.openxmlformats.org/officeDocument/2006/relationships/image" Target="../media/image128.jpg"/><Relationship Id="rId253" Type="http://schemas.openxmlformats.org/officeDocument/2006/relationships/image" Target="../media/image252.jpg"/><Relationship Id="rId131" Type="http://schemas.openxmlformats.org/officeDocument/2006/relationships/image" Target="../media/image125.jpg"/><Relationship Id="rId252" Type="http://schemas.openxmlformats.org/officeDocument/2006/relationships/image" Target="../media/image259.jpg"/><Relationship Id="rId130" Type="http://schemas.openxmlformats.org/officeDocument/2006/relationships/image" Target="../media/image141.jpg"/><Relationship Id="rId251" Type="http://schemas.openxmlformats.org/officeDocument/2006/relationships/image" Target="../media/image270.jpg"/><Relationship Id="rId250" Type="http://schemas.openxmlformats.org/officeDocument/2006/relationships/image" Target="../media/image254.jpg"/><Relationship Id="rId136" Type="http://schemas.openxmlformats.org/officeDocument/2006/relationships/image" Target="../media/image144.jpg"/><Relationship Id="rId257" Type="http://schemas.openxmlformats.org/officeDocument/2006/relationships/image" Target="../media/image253.jpg"/><Relationship Id="rId135" Type="http://schemas.openxmlformats.org/officeDocument/2006/relationships/image" Target="../media/image130.jpg"/><Relationship Id="rId256" Type="http://schemas.openxmlformats.org/officeDocument/2006/relationships/image" Target="../media/image272.jpg"/><Relationship Id="rId134" Type="http://schemas.openxmlformats.org/officeDocument/2006/relationships/image" Target="../media/image155.jpg"/><Relationship Id="rId255" Type="http://schemas.openxmlformats.org/officeDocument/2006/relationships/image" Target="../media/image264.jpg"/><Relationship Id="rId133" Type="http://schemas.openxmlformats.org/officeDocument/2006/relationships/image" Target="../media/image137.jpg"/><Relationship Id="rId254" Type="http://schemas.openxmlformats.org/officeDocument/2006/relationships/image" Target="../media/image265.jpg"/><Relationship Id="rId62" Type="http://schemas.openxmlformats.org/officeDocument/2006/relationships/image" Target="../media/image64.jpg"/><Relationship Id="rId61" Type="http://schemas.openxmlformats.org/officeDocument/2006/relationships/image" Target="../media/image60.jpg"/><Relationship Id="rId64" Type="http://schemas.openxmlformats.org/officeDocument/2006/relationships/image" Target="../media/image61.jpg"/><Relationship Id="rId63" Type="http://schemas.openxmlformats.org/officeDocument/2006/relationships/image" Target="../media/image70.jpg"/><Relationship Id="rId66" Type="http://schemas.openxmlformats.org/officeDocument/2006/relationships/image" Target="../media/image67.jpg"/><Relationship Id="rId172" Type="http://schemas.openxmlformats.org/officeDocument/2006/relationships/image" Target="../media/image162.jpg"/><Relationship Id="rId65" Type="http://schemas.openxmlformats.org/officeDocument/2006/relationships/image" Target="../media/image62.jpg"/><Relationship Id="rId171" Type="http://schemas.openxmlformats.org/officeDocument/2006/relationships/image" Target="../media/image177.jpg"/><Relationship Id="rId68" Type="http://schemas.openxmlformats.org/officeDocument/2006/relationships/image" Target="../media/image77.jpg"/><Relationship Id="rId170" Type="http://schemas.openxmlformats.org/officeDocument/2006/relationships/image" Target="../media/image166.jpg"/><Relationship Id="rId67" Type="http://schemas.openxmlformats.org/officeDocument/2006/relationships/image" Target="../media/image113.jpg"/><Relationship Id="rId60" Type="http://schemas.openxmlformats.org/officeDocument/2006/relationships/image" Target="../media/image48.jpg"/><Relationship Id="rId165" Type="http://schemas.openxmlformats.org/officeDocument/2006/relationships/image" Target="../media/image160.jpg"/><Relationship Id="rId69" Type="http://schemas.openxmlformats.org/officeDocument/2006/relationships/image" Target="../media/image90.jpg"/><Relationship Id="rId164" Type="http://schemas.openxmlformats.org/officeDocument/2006/relationships/image" Target="../media/image149.jpg"/><Relationship Id="rId163" Type="http://schemas.openxmlformats.org/officeDocument/2006/relationships/image" Target="../media/image158.jpg"/><Relationship Id="rId162" Type="http://schemas.openxmlformats.org/officeDocument/2006/relationships/image" Target="../media/image174.jpg"/><Relationship Id="rId169" Type="http://schemas.openxmlformats.org/officeDocument/2006/relationships/image" Target="../media/image170.jpg"/><Relationship Id="rId168" Type="http://schemas.openxmlformats.org/officeDocument/2006/relationships/image" Target="../media/image171.jpg"/><Relationship Id="rId167" Type="http://schemas.openxmlformats.org/officeDocument/2006/relationships/image" Target="../media/image169.jpg"/><Relationship Id="rId166" Type="http://schemas.openxmlformats.org/officeDocument/2006/relationships/image" Target="../media/image139.jpg"/><Relationship Id="rId51" Type="http://schemas.openxmlformats.org/officeDocument/2006/relationships/image" Target="../media/image13.jpg"/><Relationship Id="rId50" Type="http://schemas.openxmlformats.org/officeDocument/2006/relationships/image" Target="../media/image35.jpg"/><Relationship Id="rId53" Type="http://schemas.openxmlformats.org/officeDocument/2006/relationships/image" Target="../media/image29.jpg"/><Relationship Id="rId52" Type="http://schemas.openxmlformats.org/officeDocument/2006/relationships/image" Target="../media/image8.jpg"/><Relationship Id="rId55" Type="http://schemas.openxmlformats.org/officeDocument/2006/relationships/image" Target="../media/image32.jpg"/><Relationship Id="rId161" Type="http://schemas.openxmlformats.org/officeDocument/2006/relationships/image" Target="../media/image178.jpg"/><Relationship Id="rId54" Type="http://schemas.openxmlformats.org/officeDocument/2006/relationships/image" Target="../media/image26.jpg"/><Relationship Id="rId160" Type="http://schemas.openxmlformats.org/officeDocument/2006/relationships/image" Target="../media/image159.jpg"/><Relationship Id="rId57" Type="http://schemas.openxmlformats.org/officeDocument/2006/relationships/image" Target="../media/image49.jpg"/><Relationship Id="rId56" Type="http://schemas.openxmlformats.org/officeDocument/2006/relationships/image" Target="../media/image22.jpg"/><Relationship Id="rId159" Type="http://schemas.openxmlformats.org/officeDocument/2006/relationships/image" Target="../media/image153.jpg"/><Relationship Id="rId59" Type="http://schemas.openxmlformats.org/officeDocument/2006/relationships/image" Target="../media/image38.jpg"/><Relationship Id="rId154" Type="http://schemas.openxmlformats.org/officeDocument/2006/relationships/image" Target="../media/image140.jpg"/><Relationship Id="rId58" Type="http://schemas.openxmlformats.org/officeDocument/2006/relationships/image" Target="../media/image59.jpg"/><Relationship Id="rId153" Type="http://schemas.openxmlformats.org/officeDocument/2006/relationships/image" Target="../media/image152.jpg"/><Relationship Id="rId152" Type="http://schemas.openxmlformats.org/officeDocument/2006/relationships/image" Target="../media/image172.jpg"/><Relationship Id="rId151" Type="http://schemas.openxmlformats.org/officeDocument/2006/relationships/image" Target="../media/image143.jpg"/><Relationship Id="rId158" Type="http://schemas.openxmlformats.org/officeDocument/2006/relationships/image" Target="../media/image150.jpg"/><Relationship Id="rId157" Type="http://schemas.openxmlformats.org/officeDocument/2006/relationships/image" Target="../media/image154.jpg"/><Relationship Id="rId156" Type="http://schemas.openxmlformats.org/officeDocument/2006/relationships/image" Target="../media/image168.jpg"/><Relationship Id="rId155" Type="http://schemas.openxmlformats.org/officeDocument/2006/relationships/image" Target="../media/image136.jpg"/><Relationship Id="rId107" Type="http://schemas.openxmlformats.org/officeDocument/2006/relationships/image" Target="../media/image87.jpg"/><Relationship Id="rId228" Type="http://schemas.openxmlformats.org/officeDocument/2006/relationships/image" Target="../media/image221.jpg"/><Relationship Id="rId106" Type="http://schemas.openxmlformats.org/officeDocument/2006/relationships/image" Target="../media/image78.jpg"/><Relationship Id="rId227" Type="http://schemas.openxmlformats.org/officeDocument/2006/relationships/image" Target="../media/image211.jpg"/><Relationship Id="rId105" Type="http://schemas.openxmlformats.org/officeDocument/2006/relationships/image" Target="../media/image116.jpg"/><Relationship Id="rId226" Type="http://schemas.openxmlformats.org/officeDocument/2006/relationships/image" Target="../media/image225.jpg"/><Relationship Id="rId104" Type="http://schemas.openxmlformats.org/officeDocument/2006/relationships/image" Target="../media/image109.jpg"/><Relationship Id="rId225" Type="http://schemas.openxmlformats.org/officeDocument/2006/relationships/image" Target="../media/image222.jpg"/><Relationship Id="rId109" Type="http://schemas.openxmlformats.org/officeDocument/2006/relationships/image" Target="../media/image103.jpg"/><Relationship Id="rId108" Type="http://schemas.openxmlformats.org/officeDocument/2006/relationships/image" Target="../media/image110.jpg"/><Relationship Id="rId229" Type="http://schemas.openxmlformats.org/officeDocument/2006/relationships/image" Target="../media/image218.jpg"/><Relationship Id="rId220" Type="http://schemas.openxmlformats.org/officeDocument/2006/relationships/image" Target="../media/image230.jpg"/><Relationship Id="rId103" Type="http://schemas.openxmlformats.org/officeDocument/2006/relationships/image" Target="../media/image100.jpg"/><Relationship Id="rId224" Type="http://schemas.openxmlformats.org/officeDocument/2006/relationships/image" Target="../media/image227.jpg"/><Relationship Id="rId102" Type="http://schemas.openxmlformats.org/officeDocument/2006/relationships/image" Target="../media/image115.jpg"/><Relationship Id="rId223" Type="http://schemas.openxmlformats.org/officeDocument/2006/relationships/image" Target="../media/image217.jpg"/><Relationship Id="rId101" Type="http://schemas.openxmlformats.org/officeDocument/2006/relationships/image" Target="../media/image104.jpg"/><Relationship Id="rId222" Type="http://schemas.openxmlformats.org/officeDocument/2006/relationships/image" Target="../media/image226.jpg"/><Relationship Id="rId100" Type="http://schemas.openxmlformats.org/officeDocument/2006/relationships/image" Target="../media/image99.jpg"/><Relationship Id="rId221" Type="http://schemas.openxmlformats.org/officeDocument/2006/relationships/image" Target="../media/image220.jpg"/><Relationship Id="rId217" Type="http://schemas.openxmlformats.org/officeDocument/2006/relationships/image" Target="../media/image214.jpg"/><Relationship Id="rId216" Type="http://schemas.openxmlformats.org/officeDocument/2006/relationships/image" Target="../media/image202.jpg"/><Relationship Id="rId215" Type="http://schemas.openxmlformats.org/officeDocument/2006/relationships/image" Target="../media/image229.jpg"/><Relationship Id="rId214" Type="http://schemas.openxmlformats.org/officeDocument/2006/relationships/image" Target="../media/image184.jpg"/><Relationship Id="rId219" Type="http://schemas.openxmlformats.org/officeDocument/2006/relationships/image" Target="../media/image208.jpg"/><Relationship Id="rId218" Type="http://schemas.openxmlformats.org/officeDocument/2006/relationships/image" Target="../media/image238.jpg"/><Relationship Id="rId213" Type="http://schemas.openxmlformats.org/officeDocument/2006/relationships/image" Target="../media/image215.jpg"/><Relationship Id="rId212" Type="http://schemas.openxmlformats.org/officeDocument/2006/relationships/image" Target="../media/image212.jpg"/><Relationship Id="rId211" Type="http://schemas.openxmlformats.org/officeDocument/2006/relationships/image" Target="../media/image193.jpg"/><Relationship Id="rId210" Type="http://schemas.openxmlformats.org/officeDocument/2006/relationships/image" Target="../media/image199.jpg"/><Relationship Id="rId129" Type="http://schemas.openxmlformats.org/officeDocument/2006/relationships/image" Target="../media/image142.jpg"/><Relationship Id="rId128" Type="http://schemas.openxmlformats.org/officeDocument/2006/relationships/image" Target="../media/image122.jpg"/><Relationship Id="rId249" Type="http://schemas.openxmlformats.org/officeDocument/2006/relationships/image" Target="../media/image255.jpg"/><Relationship Id="rId127" Type="http://schemas.openxmlformats.org/officeDocument/2006/relationships/image" Target="../media/image131.jpg"/><Relationship Id="rId248" Type="http://schemas.openxmlformats.org/officeDocument/2006/relationships/image" Target="../media/image267.jpg"/><Relationship Id="rId126" Type="http://schemas.openxmlformats.org/officeDocument/2006/relationships/image" Target="../media/image138.jpg"/><Relationship Id="rId247" Type="http://schemas.openxmlformats.org/officeDocument/2006/relationships/image" Target="../media/image247.jpg"/><Relationship Id="rId121" Type="http://schemas.openxmlformats.org/officeDocument/2006/relationships/image" Target="../media/image121.jpg"/><Relationship Id="rId242" Type="http://schemas.openxmlformats.org/officeDocument/2006/relationships/image" Target="../media/image250.jpg"/><Relationship Id="rId120" Type="http://schemas.openxmlformats.org/officeDocument/2006/relationships/image" Target="../media/image124.jpg"/><Relationship Id="rId241" Type="http://schemas.openxmlformats.org/officeDocument/2006/relationships/image" Target="../media/image245.jpg"/><Relationship Id="rId240" Type="http://schemas.openxmlformats.org/officeDocument/2006/relationships/image" Target="../media/image243.jpg"/><Relationship Id="rId125" Type="http://schemas.openxmlformats.org/officeDocument/2006/relationships/image" Target="../media/image132.jpg"/><Relationship Id="rId246" Type="http://schemas.openxmlformats.org/officeDocument/2006/relationships/image" Target="../media/image261.jpg"/><Relationship Id="rId124" Type="http://schemas.openxmlformats.org/officeDocument/2006/relationships/image" Target="../media/image126.jpg"/><Relationship Id="rId245" Type="http://schemas.openxmlformats.org/officeDocument/2006/relationships/image" Target="../media/image248.jpg"/><Relationship Id="rId123" Type="http://schemas.openxmlformats.org/officeDocument/2006/relationships/image" Target="../media/image118.jpg"/><Relationship Id="rId244" Type="http://schemas.openxmlformats.org/officeDocument/2006/relationships/image" Target="../media/image244.jpg"/><Relationship Id="rId122" Type="http://schemas.openxmlformats.org/officeDocument/2006/relationships/image" Target="../media/image120.jpg"/><Relationship Id="rId243" Type="http://schemas.openxmlformats.org/officeDocument/2006/relationships/image" Target="../media/image242.jpg"/><Relationship Id="rId95" Type="http://schemas.openxmlformats.org/officeDocument/2006/relationships/image" Target="../media/image112.jpg"/><Relationship Id="rId94" Type="http://schemas.openxmlformats.org/officeDocument/2006/relationships/image" Target="../media/image80.jpg"/><Relationship Id="rId97" Type="http://schemas.openxmlformats.org/officeDocument/2006/relationships/image" Target="../media/image88.jpg"/><Relationship Id="rId96" Type="http://schemas.openxmlformats.org/officeDocument/2006/relationships/image" Target="../media/image96.jpg"/><Relationship Id="rId99" Type="http://schemas.openxmlformats.org/officeDocument/2006/relationships/image" Target="../media/image76.jpg"/><Relationship Id="rId98" Type="http://schemas.openxmlformats.org/officeDocument/2006/relationships/image" Target="../media/image86.jpg"/><Relationship Id="rId91" Type="http://schemas.openxmlformats.org/officeDocument/2006/relationships/image" Target="../media/image114.jpg"/><Relationship Id="rId90" Type="http://schemas.openxmlformats.org/officeDocument/2006/relationships/image" Target="../media/image89.jpg"/><Relationship Id="rId93" Type="http://schemas.openxmlformats.org/officeDocument/2006/relationships/image" Target="../media/image108.jpg"/><Relationship Id="rId92" Type="http://schemas.openxmlformats.org/officeDocument/2006/relationships/image" Target="../media/image74.jpg"/><Relationship Id="rId118" Type="http://schemas.openxmlformats.org/officeDocument/2006/relationships/image" Target="../media/image119.jpg"/><Relationship Id="rId239" Type="http://schemas.openxmlformats.org/officeDocument/2006/relationships/image" Target="../media/image237.jpg"/><Relationship Id="rId117" Type="http://schemas.openxmlformats.org/officeDocument/2006/relationships/image" Target="../media/image85.jpg"/><Relationship Id="rId238" Type="http://schemas.openxmlformats.org/officeDocument/2006/relationships/image" Target="../media/image246.jpg"/><Relationship Id="rId116" Type="http://schemas.openxmlformats.org/officeDocument/2006/relationships/image" Target="../media/image101.jpg"/><Relationship Id="rId237" Type="http://schemas.openxmlformats.org/officeDocument/2006/relationships/image" Target="../media/image239.jpg"/><Relationship Id="rId115" Type="http://schemas.openxmlformats.org/officeDocument/2006/relationships/image" Target="../media/image94.jpg"/><Relationship Id="rId236" Type="http://schemas.openxmlformats.org/officeDocument/2006/relationships/image" Target="../media/image235.jpg"/><Relationship Id="rId119" Type="http://schemas.openxmlformats.org/officeDocument/2006/relationships/image" Target="../media/image123.jpg"/><Relationship Id="rId110" Type="http://schemas.openxmlformats.org/officeDocument/2006/relationships/image" Target="../media/image66.jpg"/><Relationship Id="rId231" Type="http://schemas.openxmlformats.org/officeDocument/2006/relationships/image" Target="../media/image233.jpg"/><Relationship Id="rId230" Type="http://schemas.openxmlformats.org/officeDocument/2006/relationships/image" Target="../media/image232.jpg"/><Relationship Id="rId114" Type="http://schemas.openxmlformats.org/officeDocument/2006/relationships/image" Target="../media/image97.jpg"/><Relationship Id="rId235" Type="http://schemas.openxmlformats.org/officeDocument/2006/relationships/image" Target="../media/image251.jpg"/><Relationship Id="rId113" Type="http://schemas.openxmlformats.org/officeDocument/2006/relationships/image" Target="../media/image117.jpg"/><Relationship Id="rId234" Type="http://schemas.openxmlformats.org/officeDocument/2006/relationships/image" Target="../media/image236.jpg"/><Relationship Id="rId112" Type="http://schemas.openxmlformats.org/officeDocument/2006/relationships/image" Target="../media/image95.jpg"/><Relationship Id="rId233" Type="http://schemas.openxmlformats.org/officeDocument/2006/relationships/image" Target="../media/image240.jpg"/><Relationship Id="rId111" Type="http://schemas.openxmlformats.org/officeDocument/2006/relationships/image" Target="../media/image73.jpg"/><Relationship Id="rId232" Type="http://schemas.openxmlformats.org/officeDocument/2006/relationships/image" Target="../media/image223.jpg"/><Relationship Id="rId206" Type="http://schemas.openxmlformats.org/officeDocument/2006/relationships/image" Target="../media/image203.jpg"/><Relationship Id="rId205" Type="http://schemas.openxmlformats.org/officeDocument/2006/relationships/image" Target="../media/image194.jpg"/><Relationship Id="rId204" Type="http://schemas.openxmlformats.org/officeDocument/2006/relationships/image" Target="../media/image219.jpg"/><Relationship Id="rId203" Type="http://schemas.openxmlformats.org/officeDocument/2006/relationships/image" Target="../media/image188.jpg"/><Relationship Id="rId209" Type="http://schemas.openxmlformats.org/officeDocument/2006/relationships/image" Target="../media/image213.jpg"/><Relationship Id="rId208" Type="http://schemas.openxmlformats.org/officeDocument/2006/relationships/image" Target="../media/image198.jpg"/><Relationship Id="rId207" Type="http://schemas.openxmlformats.org/officeDocument/2006/relationships/image" Target="../media/image191.jpg"/><Relationship Id="rId202" Type="http://schemas.openxmlformats.org/officeDocument/2006/relationships/image" Target="../media/image205.jpg"/><Relationship Id="rId201" Type="http://schemas.openxmlformats.org/officeDocument/2006/relationships/image" Target="../media/image200.jpg"/><Relationship Id="rId200" Type="http://schemas.openxmlformats.org/officeDocument/2006/relationships/image" Target="../media/image22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27</xdr:row>
      <xdr:rowOff>0</xdr:rowOff>
    </xdr:from>
    <xdr:ext cx="2143125" cy="2857500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1914525" cy="2552700"/>
    <xdr:pic>
      <xdr:nvPicPr>
        <xdr:cNvPr id="0" name="image7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2143125" cy="2857500"/>
    <xdr:pic>
      <xdr:nvPicPr>
        <xdr:cNvPr id="0" name="image6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2143125" cy="2857500"/>
    <xdr:pic>
      <xdr:nvPicPr>
        <xdr:cNvPr id="0" name="image13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2143125" cy="2857500"/>
    <xdr:pic>
      <xdr:nvPicPr>
        <xdr:cNvPr id="0" name="image1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2143125" cy="2857500"/>
    <xdr:pic>
      <xdr:nvPicPr>
        <xdr:cNvPr id="0" name="image5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</xdr:row>
      <xdr:rowOff>0</xdr:rowOff>
    </xdr:from>
    <xdr:ext cx="2143125" cy="2857500"/>
    <xdr:pic>
      <xdr:nvPicPr>
        <xdr:cNvPr id="0" name="image2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</xdr:row>
      <xdr:rowOff>0</xdr:rowOff>
    </xdr:from>
    <xdr:ext cx="1600200" cy="2857500"/>
    <xdr:pic>
      <xdr:nvPicPr>
        <xdr:cNvPr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1600200" cy="28575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</xdr:row>
      <xdr:rowOff>0</xdr:rowOff>
    </xdr:from>
    <xdr:ext cx="1600200" cy="2857500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1600200" cy="2857500"/>
    <xdr:pic>
      <xdr:nvPicPr>
        <xdr:cNvPr id="0" name="image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1600200" cy="2857500"/>
    <xdr:pic>
      <xdr:nvPicPr>
        <xdr:cNvPr id="0" name="image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</xdr:row>
      <xdr:rowOff>0</xdr:rowOff>
    </xdr:from>
    <xdr:ext cx="1600200" cy="2857500"/>
    <xdr:pic>
      <xdr:nvPicPr>
        <xdr:cNvPr id="0" name="image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1600200" cy="2857500"/>
    <xdr:pic>
      <xdr:nvPicPr>
        <xdr:cNvPr id="0" name="image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1600200" cy="2857500"/>
    <xdr:pic>
      <xdr:nvPicPr>
        <xdr:cNvPr id="0" name="image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2143125" cy="2857500"/>
    <xdr:pic>
      <xdr:nvPicPr>
        <xdr:cNvPr id="0" name="image4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143125" cy="2857500"/>
    <xdr:pic>
      <xdr:nvPicPr>
        <xdr:cNvPr id="0" name="image58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0</xdr:rowOff>
    </xdr:from>
    <xdr:ext cx="2143125" cy="2857500"/>
    <xdr:pic>
      <xdr:nvPicPr>
        <xdr:cNvPr id="0" name="image50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0</xdr:rowOff>
    </xdr:from>
    <xdr:ext cx="2143125" cy="2857500"/>
    <xdr:pic>
      <xdr:nvPicPr>
        <xdr:cNvPr id="0" name="image1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</xdr:row>
      <xdr:rowOff>0</xdr:rowOff>
    </xdr:from>
    <xdr:ext cx="2143125" cy="2857500"/>
    <xdr:pic>
      <xdr:nvPicPr>
        <xdr:cNvPr id="0" name="image4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</xdr:row>
      <xdr:rowOff>0</xdr:rowOff>
    </xdr:from>
    <xdr:ext cx="2143125" cy="2857500"/>
    <xdr:pic>
      <xdr:nvPicPr>
        <xdr:cNvPr id="0" name="image27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2143125" cy="2857500"/>
    <xdr:pic>
      <xdr:nvPicPr>
        <xdr:cNvPr id="0" name="image3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2143125" cy="2857500"/>
    <xdr:pic>
      <xdr:nvPicPr>
        <xdr:cNvPr id="0" name="image41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2143125" cy="2857500"/>
    <xdr:pic>
      <xdr:nvPicPr>
        <xdr:cNvPr id="0" name="image56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</xdr:row>
      <xdr:rowOff>0</xdr:rowOff>
    </xdr:from>
    <xdr:ext cx="2143125" cy="2857500"/>
    <xdr:pic>
      <xdr:nvPicPr>
        <xdr:cNvPr id="0" name="image1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2143125" cy="2857500"/>
    <xdr:pic>
      <xdr:nvPicPr>
        <xdr:cNvPr id="0" name="image1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</xdr:row>
      <xdr:rowOff>0</xdr:rowOff>
    </xdr:from>
    <xdr:ext cx="2143125" cy="2857500"/>
    <xdr:pic>
      <xdr:nvPicPr>
        <xdr:cNvPr id="0" name="image42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</xdr:row>
      <xdr:rowOff>0</xdr:rowOff>
    </xdr:from>
    <xdr:ext cx="2143125" cy="2857500"/>
    <xdr:pic>
      <xdr:nvPicPr>
        <xdr:cNvPr id="0" name="image39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</xdr:row>
      <xdr:rowOff>0</xdr:rowOff>
    </xdr:from>
    <xdr:ext cx="2143125" cy="2857500"/>
    <xdr:pic>
      <xdr:nvPicPr>
        <xdr:cNvPr id="0" name="image5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129</xdr:row>
      <xdr:rowOff>0</xdr:rowOff>
    </xdr:from>
    <xdr:ext cx="2143125" cy="2857500"/>
    <xdr:pic>
      <xdr:nvPicPr>
        <xdr:cNvPr id="0" name="image28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130</xdr:row>
      <xdr:rowOff>0</xdr:rowOff>
    </xdr:from>
    <xdr:ext cx="2143125" cy="2857500"/>
    <xdr:pic>
      <xdr:nvPicPr>
        <xdr:cNvPr id="0" name="image45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2143125" cy="2857500"/>
    <xdr:pic>
      <xdr:nvPicPr>
        <xdr:cNvPr id="0" name="image5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132</xdr:row>
      <xdr:rowOff>0</xdr:rowOff>
    </xdr:from>
    <xdr:ext cx="2390775" cy="3181350"/>
    <xdr:pic>
      <xdr:nvPicPr>
        <xdr:cNvPr id="0" name="image16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0</xdr:rowOff>
    </xdr:from>
    <xdr:ext cx="2390775" cy="3181350"/>
    <xdr:pic>
      <xdr:nvPicPr>
        <xdr:cNvPr id="0" name="image47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</xdr:row>
      <xdr:rowOff>0</xdr:rowOff>
    </xdr:from>
    <xdr:ext cx="2390775" cy="3181350"/>
    <xdr:pic>
      <xdr:nvPicPr>
        <xdr:cNvPr id="0" name="image52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390775" cy="3181350"/>
    <xdr:pic>
      <xdr:nvPicPr>
        <xdr:cNvPr id="0" name="image54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</xdr:row>
      <xdr:rowOff>0</xdr:rowOff>
    </xdr:from>
    <xdr:ext cx="2390775" cy="3181350"/>
    <xdr:pic>
      <xdr:nvPicPr>
        <xdr:cNvPr id="0" name="image34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137</xdr:row>
      <xdr:rowOff>0</xdr:rowOff>
    </xdr:from>
    <xdr:ext cx="2390775" cy="3181350"/>
    <xdr:pic>
      <xdr:nvPicPr>
        <xdr:cNvPr id="0" name="image36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138</xdr:row>
      <xdr:rowOff>0</xdr:rowOff>
    </xdr:from>
    <xdr:ext cx="2390775" cy="3181350"/>
    <xdr:pic>
      <xdr:nvPicPr>
        <xdr:cNvPr id="0" name="image30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139</xdr:row>
      <xdr:rowOff>0</xdr:rowOff>
    </xdr:from>
    <xdr:ext cx="2390775" cy="3181350"/>
    <xdr:pic>
      <xdr:nvPicPr>
        <xdr:cNvPr id="0" name="image44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</xdr:row>
      <xdr:rowOff>0</xdr:rowOff>
    </xdr:from>
    <xdr:ext cx="2390775" cy="3181350"/>
    <xdr:pic>
      <xdr:nvPicPr>
        <xdr:cNvPr id="0" name="image33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141</xdr:row>
      <xdr:rowOff>0</xdr:rowOff>
    </xdr:from>
    <xdr:ext cx="2390775" cy="3181350"/>
    <xdr:pic>
      <xdr:nvPicPr>
        <xdr:cNvPr id="0" name="image40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142</xdr:row>
      <xdr:rowOff>0</xdr:rowOff>
    </xdr:from>
    <xdr:ext cx="2390775" cy="3181350"/>
    <xdr:pic>
      <xdr:nvPicPr>
        <xdr:cNvPr id="0" name="image20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143</xdr:row>
      <xdr:rowOff>0</xdr:rowOff>
    </xdr:from>
    <xdr:ext cx="2390775" cy="3181350"/>
    <xdr:pic>
      <xdr:nvPicPr>
        <xdr:cNvPr id="0" name="image19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144</xdr:row>
      <xdr:rowOff>0</xdr:rowOff>
    </xdr:from>
    <xdr:ext cx="2390775" cy="3181350"/>
    <xdr:pic>
      <xdr:nvPicPr>
        <xdr:cNvPr id="0" name="image21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145</xdr:row>
      <xdr:rowOff>0</xdr:rowOff>
    </xdr:from>
    <xdr:ext cx="2390775" cy="3181350"/>
    <xdr:pic>
      <xdr:nvPicPr>
        <xdr:cNvPr id="0" name="image15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146</xdr:row>
      <xdr:rowOff>0</xdr:rowOff>
    </xdr:from>
    <xdr:ext cx="2390775" cy="3181350"/>
    <xdr:pic>
      <xdr:nvPicPr>
        <xdr:cNvPr id="0" name="image24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147</xdr:row>
      <xdr:rowOff>0</xdr:rowOff>
    </xdr:from>
    <xdr:ext cx="2390775" cy="3181350"/>
    <xdr:pic>
      <xdr:nvPicPr>
        <xdr:cNvPr id="0" name="image23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148</xdr:row>
      <xdr:rowOff>0</xdr:rowOff>
    </xdr:from>
    <xdr:ext cx="2286000" cy="3057525"/>
    <xdr:pic>
      <xdr:nvPicPr>
        <xdr:cNvPr id="0" name="image37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149</xdr:row>
      <xdr:rowOff>0</xdr:rowOff>
    </xdr:from>
    <xdr:ext cx="2371725" cy="3162300"/>
    <xdr:pic>
      <xdr:nvPicPr>
        <xdr:cNvPr id="0" name="image10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150</xdr:row>
      <xdr:rowOff>0</xdr:rowOff>
    </xdr:from>
    <xdr:ext cx="2390775" cy="3181350"/>
    <xdr:pic>
      <xdr:nvPicPr>
        <xdr:cNvPr id="0" name="image35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151</xdr:row>
      <xdr:rowOff>0</xdr:rowOff>
    </xdr:from>
    <xdr:ext cx="2314575" cy="3086100"/>
    <xdr:pic>
      <xdr:nvPicPr>
        <xdr:cNvPr id="0" name="image13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</xdr:row>
      <xdr:rowOff>0</xdr:rowOff>
    </xdr:from>
    <xdr:ext cx="2200275" cy="2943225"/>
    <xdr:pic>
      <xdr:nvPicPr>
        <xdr:cNvPr id="0" name="image8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153</xdr:row>
      <xdr:rowOff>0</xdr:rowOff>
    </xdr:from>
    <xdr:ext cx="2390775" cy="3181350"/>
    <xdr:pic>
      <xdr:nvPicPr>
        <xdr:cNvPr id="0" name="image29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2390775" cy="3181350"/>
    <xdr:pic>
      <xdr:nvPicPr>
        <xdr:cNvPr id="0" name="image26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155</xdr:row>
      <xdr:rowOff>0</xdr:rowOff>
    </xdr:from>
    <xdr:ext cx="2390775" cy="3181350"/>
    <xdr:pic>
      <xdr:nvPicPr>
        <xdr:cNvPr id="0" name="image32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156</xdr:row>
      <xdr:rowOff>0</xdr:rowOff>
    </xdr:from>
    <xdr:ext cx="2390775" cy="3181350"/>
    <xdr:pic>
      <xdr:nvPicPr>
        <xdr:cNvPr id="0" name="image22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157</xdr:row>
      <xdr:rowOff>0</xdr:rowOff>
    </xdr:from>
    <xdr:ext cx="2390775" cy="3181350"/>
    <xdr:pic>
      <xdr:nvPicPr>
        <xdr:cNvPr id="0" name="image49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158</xdr:row>
      <xdr:rowOff>0</xdr:rowOff>
    </xdr:from>
    <xdr:ext cx="2390775" cy="3181350"/>
    <xdr:pic>
      <xdr:nvPicPr>
        <xdr:cNvPr id="0" name="image59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159</xdr:row>
      <xdr:rowOff>0</xdr:rowOff>
    </xdr:from>
    <xdr:ext cx="2371725" cy="3162300"/>
    <xdr:pic>
      <xdr:nvPicPr>
        <xdr:cNvPr id="0" name="image38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160</xdr:row>
      <xdr:rowOff>0</xdr:rowOff>
    </xdr:from>
    <xdr:ext cx="2390775" cy="3181350"/>
    <xdr:pic>
      <xdr:nvPicPr>
        <xdr:cNvPr id="0" name="image48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161</xdr:row>
      <xdr:rowOff>0</xdr:rowOff>
    </xdr:from>
    <xdr:ext cx="2390775" cy="3181350"/>
    <xdr:pic>
      <xdr:nvPicPr>
        <xdr:cNvPr id="0" name="image60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162</xdr:row>
      <xdr:rowOff>0</xdr:rowOff>
    </xdr:from>
    <xdr:ext cx="2390775" cy="3181350"/>
    <xdr:pic>
      <xdr:nvPicPr>
        <xdr:cNvPr id="0" name="image64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163</xdr:row>
      <xdr:rowOff>0</xdr:rowOff>
    </xdr:from>
    <xdr:ext cx="2276475" cy="3038475"/>
    <xdr:pic>
      <xdr:nvPicPr>
        <xdr:cNvPr id="0" name="image70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164</xdr:row>
      <xdr:rowOff>0</xdr:rowOff>
    </xdr:from>
    <xdr:ext cx="2390775" cy="3181350"/>
    <xdr:pic>
      <xdr:nvPicPr>
        <xdr:cNvPr id="0" name="image61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0</xdr:rowOff>
    </xdr:from>
    <xdr:ext cx="2390775" cy="3181350"/>
    <xdr:pic>
      <xdr:nvPicPr>
        <xdr:cNvPr id="0" name="image62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166</xdr:row>
      <xdr:rowOff>0</xdr:rowOff>
    </xdr:from>
    <xdr:ext cx="2390775" cy="3181350"/>
    <xdr:pic>
      <xdr:nvPicPr>
        <xdr:cNvPr id="0" name="image67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167</xdr:row>
      <xdr:rowOff>0</xdr:rowOff>
    </xdr:from>
    <xdr:ext cx="2390775" cy="3181350"/>
    <xdr:pic>
      <xdr:nvPicPr>
        <xdr:cNvPr id="0" name="image113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168</xdr:row>
      <xdr:rowOff>0</xdr:rowOff>
    </xdr:from>
    <xdr:ext cx="2390775" cy="3181350"/>
    <xdr:pic>
      <xdr:nvPicPr>
        <xdr:cNvPr id="0" name="image77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169</xdr:row>
      <xdr:rowOff>0</xdr:rowOff>
    </xdr:from>
    <xdr:ext cx="2390775" cy="3181350"/>
    <xdr:pic>
      <xdr:nvPicPr>
        <xdr:cNvPr id="0" name="image90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170</xdr:row>
      <xdr:rowOff>0</xdr:rowOff>
    </xdr:from>
    <xdr:ext cx="2390775" cy="3181350"/>
    <xdr:pic>
      <xdr:nvPicPr>
        <xdr:cNvPr id="0" name="image111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</xdr:row>
      <xdr:rowOff>0</xdr:rowOff>
    </xdr:from>
    <xdr:ext cx="2390775" cy="3181350"/>
    <xdr:pic>
      <xdr:nvPicPr>
        <xdr:cNvPr id="0" name="image69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172</xdr:row>
      <xdr:rowOff>0</xdr:rowOff>
    </xdr:from>
    <xdr:ext cx="2390775" cy="3181350"/>
    <xdr:pic>
      <xdr:nvPicPr>
        <xdr:cNvPr id="0" name="image79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</xdr:row>
      <xdr:rowOff>0</xdr:rowOff>
    </xdr:from>
    <xdr:ext cx="2390775" cy="3181350"/>
    <xdr:pic>
      <xdr:nvPicPr>
        <xdr:cNvPr id="0" name="image107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174</xdr:row>
      <xdr:rowOff>0</xdr:rowOff>
    </xdr:from>
    <xdr:ext cx="2390775" cy="3181350"/>
    <xdr:pic>
      <xdr:nvPicPr>
        <xdr:cNvPr id="0" name="image84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175</xdr:row>
      <xdr:rowOff>0</xdr:rowOff>
    </xdr:from>
    <xdr:ext cx="2390775" cy="2066925"/>
    <xdr:pic>
      <xdr:nvPicPr>
        <xdr:cNvPr id="0" name="image57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176</xdr:row>
      <xdr:rowOff>0</xdr:rowOff>
    </xdr:from>
    <xdr:ext cx="2390775" cy="3181350"/>
    <xdr:pic>
      <xdr:nvPicPr>
        <xdr:cNvPr id="0" name="image82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177</xdr:row>
      <xdr:rowOff>0</xdr:rowOff>
    </xdr:from>
    <xdr:ext cx="2390775" cy="3181350"/>
    <xdr:pic>
      <xdr:nvPicPr>
        <xdr:cNvPr id="0" name="image83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178</xdr:row>
      <xdr:rowOff>0</xdr:rowOff>
    </xdr:from>
    <xdr:ext cx="2390775" cy="3181350"/>
    <xdr:pic>
      <xdr:nvPicPr>
        <xdr:cNvPr id="0" name="image106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2390775" cy="3181350"/>
    <xdr:pic>
      <xdr:nvPicPr>
        <xdr:cNvPr id="0" name="image72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180</xdr:row>
      <xdr:rowOff>0</xdr:rowOff>
    </xdr:from>
    <xdr:ext cx="2390775" cy="3181350"/>
    <xdr:pic>
      <xdr:nvPicPr>
        <xdr:cNvPr id="0" name="image91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181</xdr:row>
      <xdr:rowOff>0</xdr:rowOff>
    </xdr:from>
    <xdr:ext cx="2390775" cy="3181350"/>
    <xdr:pic>
      <xdr:nvPicPr>
        <xdr:cNvPr id="0" name="image68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182</xdr:row>
      <xdr:rowOff>0</xdr:rowOff>
    </xdr:from>
    <xdr:ext cx="2390775" cy="3181350"/>
    <xdr:pic>
      <xdr:nvPicPr>
        <xdr:cNvPr id="0" name="image81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2390775" cy="3181350"/>
    <xdr:pic>
      <xdr:nvPicPr>
        <xdr:cNvPr id="0" name="image71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184</xdr:row>
      <xdr:rowOff>0</xdr:rowOff>
    </xdr:from>
    <xdr:ext cx="2390775" cy="3181350"/>
    <xdr:pic>
      <xdr:nvPicPr>
        <xdr:cNvPr id="0" name="image92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185</xdr:row>
      <xdr:rowOff>0</xdr:rowOff>
    </xdr:from>
    <xdr:ext cx="2390775" cy="3181350"/>
    <xdr:pic>
      <xdr:nvPicPr>
        <xdr:cNvPr id="0" name="image98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186</xdr:row>
      <xdr:rowOff>0</xdr:rowOff>
    </xdr:from>
    <xdr:ext cx="2390775" cy="3181350"/>
    <xdr:pic>
      <xdr:nvPicPr>
        <xdr:cNvPr id="0" name="image93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187</xdr:row>
      <xdr:rowOff>0</xdr:rowOff>
    </xdr:from>
    <xdr:ext cx="2390775" cy="3181350"/>
    <xdr:pic>
      <xdr:nvPicPr>
        <xdr:cNvPr id="0" name="image102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188</xdr:row>
      <xdr:rowOff>0</xdr:rowOff>
    </xdr:from>
    <xdr:ext cx="2390775" cy="3181350"/>
    <xdr:pic>
      <xdr:nvPicPr>
        <xdr:cNvPr id="0" name="image65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189</xdr:row>
      <xdr:rowOff>0</xdr:rowOff>
    </xdr:from>
    <xdr:ext cx="2390775" cy="3181350"/>
    <xdr:pic>
      <xdr:nvPicPr>
        <xdr:cNvPr id="0" name="image105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190</xdr:row>
      <xdr:rowOff>0</xdr:rowOff>
    </xdr:from>
    <xdr:ext cx="2390775" cy="3181350"/>
    <xdr:pic>
      <xdr:nvPicPr>
        <xdr:cNvPr id="0" name="image89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191</xdr:row>
      <xdr:rowOff>0</xdr:rowOff>
    </xdr:from>
    <xdr:ext cx="2390775" cy="3181350"/>
    <xdr:pic>
      <xdr:nvPicPr>
        <xdr:cNvPr id="0" name="image114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192</xdr:row>
      <xdr:rowOff>0</xdr:rowOff>
    </xdr:from>
    <xdr:ext cx="2390775" cy="3181350"/>
    <xdr:pic>
      <xdr:nvPicPr>
        <xdr:cNvPr id="0" name="image74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193</xdr:row>
      <xdr:rowOff>0</xdr:rowOff>
    </xdr:from>
    <xdr:ext cx="2390775" cy="3181350"/>
    <xdr:pic>
      <xdr:nvPicPr>
        <xdr:cNvPr id="0" name="image108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194</xdr:row>
      <xdr:rowOff>0</xdr:rowOff>
    </xdr:from>
    <xdr:ext cx="2390775" cy="3181350"/>
    <xdr:pic>
      <xdr:nvPicPr>
        <xdr:cNvPr id="0" name="image80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</xdr:row>
      <xdr:rowOff>0</xdr:rowOff>
    </xdr:from>
    <xdr:ext cx="2390775" cy="3181350"/>
    <xdr:pic>
      <xdr:nvPicPr>
        <xdr:cNvPr id="0" name="image112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196</xdr:row>
      <xdr:rowOff>0</xdr:rowOff>
    </xdr:from>
    <xdr:ext cx="2390775" cy="3181350"/>
    <xdr:pic>
      <xdr:nvPicPr>
        <xdr:cNvPr id="0" name="image96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197</xdr:row>
      <xdr:rowOff>0</xdr:rowOff>
    </xdr:from>
    <xdr:ext cx="2390775" cy="3181350"/>
    <xdr:pic>
      <xdr:nvPicPr>
        <xdr:cNvPr id="0" name="image88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198</xdr:row>
      <xdr:rowOff>0</xdr:rowOff>
    </xdr:from>
    <xdr:ext cx="2390775" cy="3181350"/>
    <xdr:pic>
      <xdr:nvPicPr>
        <xdr:cNvPr id="0" name="image86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199</xdr:row>
      <xdr:rowOff>0</xdr:rowOff>
    </xdr:from>
    <xdr:ext cx="2390775" cy="3181350"/>
    <xdr:pic>
      <xdr:nvPicPr>
        <xdr:cNvPr id="0" name="image76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200</xdr:row>
      <xdr:rowOff>0</xdr:rowOff>
    </xdr:from>
    <xdr:ext cx="2390775" cy="3181350"/>
    <xdr:pic>
      <xdr:nvPicPr>
        <xdr:cNvPr id="0" name="image99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</xdr:row>
      <xdr:rowOff>0</xdr:rowOff>
    </xdr:from>
    <xdr:ext cx="2390775" cy="3181350"/>
    <xdr:pic>
      <xdr:nvPicPr>
        <xdr:cNvPr id="0" name="image104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202</xdr:row>
      <xdr:rowOff>0</xdr:rowOff>
    </xdr:from>
    <xdr:ext cx="2390775" cy="3181350"/>
    <xdr:pic>
      <xdr:nvPicPr>
        <xdr:cNvPr id="0" name="image115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203</xdr:row>
      <xdr:rowOff>0</xdr:rowOff>
    </xdr:from>
    <xdr:ext cx="2390775" cy="3181350"/>
    <xdr:pic>
      <xdr:nvPicPr>
        <xdr:cNvPr id="0" name="image100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204</xdr:row>
      <xdr:rowOff>0</xdr:rowOff>
    </xdr:from>
    <xdr:ext cx="2390775" cy="3181350"/>
    <xdr:pic>
      <xdr:nvPicPr>
        <xdr:cNvPr id="0" name="image109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205</xdr:row>
      <xdr:rowOff>0</xdr:rowOff>
    </xdr:from>
    <xdr:ext cx="2390775" cy="3181350"/>
    <xdr:pic>
      <xdr:nvPicPr>
        <xdr:cNvPr id="0" name="image116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206</xdr:row>
      <xdr:rowOff>0</xdr:rowOff>
    </xdr:from>
    <xdr:ext cx="2390775" cy="3181350"/>
    <xdr:pic>
      <xdr:nvPicPr>
        <xdr:cNvPr id="0" name="image78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207</xdr:row>
      <xdr:rowOff>0</xdr:rowOff>
    </xdr:from>
    <xdr:ext cx="2390775" cy="3181350"/>
    <xdr:pic>
      <xdr:nvPicPr>
        <xdr:cNvPr id="0" name="image87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208</xdr:row>
      <xdr:rowOff>0</xdr:rowOff>
    </xdr:from>
    <xdr:ext cx="2390775" cy="3181350"/>
    <xdr:pic>
      <xdr:nvPicPr>
        <xdr:cNvPr id="0" name="image110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209</xdr:row>
      <xdr:rowOff>0</xdr:rowOff>
    </xdr:from>
    <xdr:ext cx="2390775" cy="3181350"/>
    <xdr:pic>
      <xdr:nvPicPr>
        <xdr:cNvPr id="0" name="image103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210</xdr:row>
      <xdr:rowOff>0</xdr:rowOff>
    </xdr:from>
    <xdr:ext cx="2390775" cy="3181350"/>
    <xdr:pic>
      <xdr:nvPicPr>
        <xdr:cNvPr id="0" name="image66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2390775" cy="3181350"/>
    <xdr:pic>
      <xdr:nvPicPr>
        <xdr:cNvPr id="0" name="image73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212</xdr:row>
      <xdr:rowOff>0</xdr:rowOff>
    </xdr:from>
    <xdr:ext cx="2390775" cy="3181350"/>
    <xdr:pic>
      <xdr:nvPicPr>
        <xdr:cNvPr id="0" name="image95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</xdr:row>
      <xdr:rowOff>0</xdr:rowOff>
    </xdr:from>
    <xdr:ext cx="2390775" cy="3181350"/>
    <xdr:pic>
      <xdr:nvPicPr>
        <xdr:cNvPr id="0" name="image117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214</xdr:row>
      <xdr:rowOff>0</xdr:rowOff>
    </xdr:from>
    <xdr:ext cx="2390775" cy="3181350"/>
    <xdr:pic>
      <xdr:nvPicPr>
        <xdr:cNvPr id="0" name="image97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215</xdr:row>
      <xdr:rowOff>0</xdr:rowOff>
    </xdr:from>
    <xdr:ext cx="2390775" cy="3181350"/>
    <xdr:pic>
      <xdr:nvPicPr>
        <xdr:cNvPr id="0" name="image94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216</xdr:row>
      <xdr:rowOff>0</xdr:rowOff>
    </xdr:from>
    <xdr:ext cx="2390775" cy="3181350"/>
    <xdr:pic>
      <xdr:nvPicPr>
        <xdr:cNvPr id="0" name="image101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217</xdr:row>
      <xdr:rowOff>0</xdr:rowOff>
    </xdr:from>
    <xdr:ext cx="2390775" cy="3181350"/>
    <xdr:pic>
      <xdr:nvPicPr>
        <xdr:cNvPr id="0" name="image85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218</xdr:row>
      <xdr:rowOff>0</xdr:rowOff>
    </xdr:from>
    <xdr:ext cx="2390775" cy="3181350"/>
    <xdr:pic>
      <xdr:nvPicPr>
        <xdr:cNvPr id="0" name="image119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</xdr:row>
      <xdr:rowOff>0</xdr:rowOff>
    </xdr:from>
    <xdr:ext cx="2390775" cy="3181350"/>
    <xdr:pic>
      <xdr:nvPicPr>
        <xdr:cNvPr id="0" name="image123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220</xdr:row>
      <xdr:rowOff>0</xdr:rowOff>
    </xdr:from>
    <xdr:ext cx="2390775" cy="3181350"/>
    <xdr:pic>
      <xdr:nvPicPr>
        <xdr:cNvPr id="0" name="image124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221</xdr:row>
      <xdr:rowOff>0</xdr:rowOff>
    </xdr:from>
    <xdr:ext cx="2390775" cy="3181350"/>
    <xdr:pic>
      <xdr:nvPicPr>
        <xdr:cNvPr id="0" name="image121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2390775" cy="3181350"/>
    <xdr:pic>
      <xdr:nvPicPr>
        <xdr:cNvPr id="0" name="image120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223</xdr:row>
      <xdr:rowOff>0</xdr:rowOff>
    </xdr:from>
    <xdr:ext cx="2390775" cy="3181350"/>
    <xdr:pic>
      <xdr:nvPicPr>
        <xdr:cNvPr id="0" name="image118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224</xdr:row>
      <xdr:rowOff>0</xdr:rowOff>
    </xdr:from>
    <xdr:ext cx="2390775" cy="3181350"/>
    <xdr:pic>
      <xdr:nvPicPr>
        <xdr:cNvPr id="0" name="image126.jp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225</xdr:row>
      <xdr:rowOff>0</xdr:rowOff>
    </xdr:from>
    <xdr:ext cx="2390775" cy="3181350"/>
    <xdr:pic>
      <xdr:nvPicPr>
        <xdr:cNvPr id="0" name="image132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226</xdr:row>
      <xdr:rowOff>0</xdr:rowOff>
    </xdr:from>
    <xdr:ext cx="2390775" cy="3181350"/>
    <xdr:pic>
      <xdr:nvPicPr>
        <xdr:cNvPr id="0" name="image138.jp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227</xdr:row>
      <xdr:rowOff>0</xdr:rowOff>
    </xdr:from>
    <xdr:ext cx="2390775" cy="3181350"/>
    <xdr:pic>
      <xdr:nvPicPr>
        <xdr:cNvPr id="0" name="image131.jp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228</xdr:row>
      <xdr:rowOff>0</xdr:rowOff>
    </xdr:from>
    <xdr:ext cx="2390775" cy="3181350"/>
    <xdr:pic>
      <xdr:nvPicPr>
        <xdr:cNvPr id="0" name="image122.jp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229</xdr:row>
      <xdr:rowOff>0</xdr:rowOff>
    </xdr:from>
    <xdr:ext cx="2390775" cy="3181350"/>
    <xdr:pic>
      <xdr:nvPicPr>
        <xdr:cNvPr id="0" name="image142.jp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230</xdr:row>
      <xdr:rowOff>0</xdr:rowOff>
    </xdr:from>
    <xdr:ext cx="2390775" cy="3181350"/>
    <xdr:pic>
      <xdr:nvPicPr>
        <xdr:cNvPr id="0" name="image141.jp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</xdr:row>
      <xdr:rowOff>0</xdr:rowOff>
    </xdr:from>
    <xdr:ext cx="2390775" cy="3181350"/>
    <xdr:pic>
      <xdr:nvPicPr>
        <xdr:cNvPr id="0" name="image125.jp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232</xdr:row>
      <xdr:rowOff>0</xdr:rowOff>
    </xdr:from>
    <xdr:ext cx="2390775" cy="3181350"/>
    <xdr:pic>
      <xdr:nvPicPr>
        <xdr:cNvPr id="0" name="image128.jp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2390775" cy="3181350"/>
    <xdr:pic>
      <xdr:nvPicPr>
        <xdr:cNvPr id="0" name="image137.jp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234</xdr:row>
      <xdr:rowOff>0</xdr:rowOff>
    </xdr:from>
    <xdr:ext cx="2390775" cy="3181350"/>
    <xdr:pic>
      <xdr:nvPicPr>
        <xdr:cNvPr id="0" name="image155.jp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235</xdr:row>
      <xdr:rowOff>0</xdr:rowOff>
    </xdr:from>
    <xdr:ext cx="2390775" cy="3181350"/>
    <xdr:pic>
      <xdr:nvPicPr>
        <xdr:cNvPr id="0" name="image130.jp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236</xdr:row>
      <xdr:rowOff>0</xdr:rowOff>
    </xdr:from>
    <xdr:ext cx="2390775" cy="3181350"/>
    <xdr:pic>
      <xdr:nvPicPr>
        <xdr:cNvPr id="0" name="image144.jp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237</xdr:row>
      <xdr:rowOff>0</xdr:rowOff>
    </xdr:from>
    <xdr:ext cx="2390775" cy="3181350"/>
    <xdr:pic>
      <xdr:nvPicPr>
        <xdr:cNvPr id="0" name="image161.jp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238</xdr:row>
      <xdr:rowOff>0</xdr:rowOff>
    </xdr:from>
    <xdr:ext cx="2390775" cy="3181350"/>
    <xdr:pic>
      <xdr:nvPicPr>
        <xdr:cNvPr id="0" name="image147.jp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239</xdr:row>
      <xdr:rowOff>0</xdr:rowOff>
    </xdr:from>
    <xdr:ext cx="2390775" cy="3181350"/>
    <xdr:pic>
      <xdr:nvPicPr>
        <xdr:cNvPr id="0" name="image163.jp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240</xdr:row>
      <xdr:rowOff>0</xdr:rowOff>
    </xdr:from>
    <xdr:ext cx="2390775" cy="3181350"/>
    <xdr:pic>
      <xdr:nvPicPr>
        <xdr:cNvPr id="0" name="image165.jp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241</xdr:row>
      <xdr:rowOff>0</xdr:rowOff>
    </xdr:from>
    <xdr:ext cx="2390775" cy="3181350"/>
    <xdr:pic>
      <xdr:nvPicPr>
        <xdr:cNvPr id="0" name="image156.jp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242</xdr:row>
      <xdr:rowOff>0</xdr:rowOff>
    </xdr:from>
    <xdr:ext cx="2390775" cy="3181350"/>
    <xdr:pic>
      <xdr:nvPicPr>
        <xdr:cNvPr id="0" name="image151.jp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243</xdr:row>
      <xdr:rowOff>0</xdr:rowOff>
    </xdr:from>
    <xdr:ext cx="2390775" cy="3181350"/>
    <xdr:pic>
      <xdr:nvPicPr>
        <xdr:cNvPr id="0" name="image146.jp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2390775" cy="3181350"/>
    <xdr:pic>
      <xdr:nvPicPr>
        <xdr:cNvPr id="0" name="image133.jp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245</xdr:row>
      <xdr:rowOff>0</xdr:rowOff>
    </xdr:from>
    <xdr:ext cx="2390775" cy="3181350"/>
    <xdr:pic>
      <xdr:nvPicPr>
        <xdr:cNvPr id="0" name="image145.jp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246</xdr:row>
      <xdr:rowOff>0</xdr:rowOff>
    </xdr:from>
    <xdr:ext cx="2390775" cy="3181350"/>
    <xdr:pic>
      <xdr:nvPicPr>
        <xdr:cNvPr id="0" name="image164.jp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247</xdr:row>
      <xdr:rowOff>0</xdr:rowOff>
    </xdr:from>
    <xdr:ext cx="2390775" cy="3181350"/>
    <xdr:pic>
      <xdr:nvPicPr>
        <xdr:cNvPr id="0" name="image135.jp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248</xdr:row>
      <xdr:rowOff>0</xdr:rowOff>
    </xdr:from>
    <xdr:ext cx="2390775" cy="3181350"/>
    <xdr:pic>
      <xdr:nvPicPr>
        <xdr:cNvPr id="0" name="image127.jp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249</xdr:row>
      <xdr:rowOff>0</xdr:rowOff>
    </xdr:from>
    <xdr:ext cx="2390775" cy="3181350"/>
    <xdr:pic>
      <xdr:nvPicPr>
        <xdr:cNvPr id="0" name="image157.jp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250</xdr:row>
      <xdr:rowOff>0</xdr:rowOff>
    </xdr:from>
    <xdr:ext cx="2390775" cy="3181350"/>
    <xdr:pic>
      <xdr:nvPicPr>
        <xdr:cNvPr id="0" name="image129.jp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251</xdr:row>
      <xdr:rowOff>0</xdr:rowOff>
    </xdr:from>
    <xdr:ext cx="2390775" cy="3181350"/>
    <xdr:pic>
      <xdr:nvPicPr>
        <xdr:cNvPr id="0" name="image143.jp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252</xdr:row>
      <xdr:rowOff>0</xdr:rowOff>
    </xdr:from>
    <xdr:ext cx="2390775" cy="3181350"/>
    <xdr:pic>
      <xdr:nvPicPr>
        <xdr:cNvPr id="0" name="image172.jp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253</xdr:row>
      <xdr:rowOff>0</xdr:rowOff>
    </xdr:from>
    <xdr:ext cx="2390775" cy="3181350"/>
    <xdr:pic>
      <xdr:nvPicPr>
        <xdr:cNvPr id="0" name="image152.jp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254</xdr:row>
      <xdr:rowOff>0</xdr:rowOff>
    </xdr:from>
    <xdr:ext cx="2390775" cy="3181350"/>
    <xdr:pic>
      <xdr:nvPicPr>
        <xdr:cNvPr id="0" name="image140.jp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255</xdr:row>
      <xdr:rowOff>0</xdr:rowOff>
    </xdr:from>
    <xdr:ext cx="2390775" cy="3181350"/>
    <xdr:pic>
      <xdr:nvPicPr>
        <xdr:cNvPr id="0" name="image136.jp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</xdr:row>
      <xdr:rowOff>0</xdr:rowOff>
    </xdr:from>
    <xdr:ext cx="2390775" cy="3181350"/>
    <xdr:pic>
      <xdr:nvPicPr>
        <xdr:cNvPr id="0" name="image168.jp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257</xdr:row>
      <xdr:rowOff>0</xdr:rowOff>
    </xdr:from>
    <xdr:ext cx="2390775" cy="3181350"/>
    <xdr:pic>
      <xdr:nvPicPr>
        <xdr:cNvPr id="0" name="image154.jp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258</xdr:row>
      <xdr:rowOff>0</xdr:rowOff>
    </xdr:from>
    <xdr:ext cx="2390775" cy="3181350"/>
    <xdr:pic>
      <xdr:nvPicPr>
        <xdr:cNvPr id="0" name="image150.jp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259</xdr:row>
      <xdr:rowOff>0</xdr:rowOff>
    </xdr:from>
    <xdr:ext cx="2390775" cy="3181350"/>
    <xdr:pic>
      <xdr:nvPicPr>
        <xdr:cNvPr id="0" name="image153.jp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260</xdr:row>
      <xdr:rowOff>0</xdr:rowOff>
    </xdr:from>
    <xdr:ext cx="2390775" cy="3181350"/>
    <xdr:pic>
      <xdr:nvPicPr>
        <xdr:cNvPr id="0" name="image173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261</xdr:row>
      <xdr:rowOff>0</xdr:rowOff>
    </xdr:from>
    <xdr:ext cx="2390775" cy="3181350"/>
    <xdr:pic>
      <xdr:nvPicPr>
        <xdr:cNvPr id="0" name="image159.jp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262</xdr:row>
      <xdr:rowOff>0</xdr:rowOff>
    </xdr:from>
    <xdr:ext cx="2390775" cy="3181350"/>
    <xdr:pic>
      <xdr:nvPicPr>
        <xdr:cNvPr id="0" name="image178.jp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263</xdr:row>
      <xdr:rowOff>0</xdr:rowOff>
    </xdr:from>
    <xdr:ext cx="2390775" cy="3181350"/>
    <xdr:pic>
      <xdr:nvPicPr>
        <xdr:cNvPr id="0" name="image174.jp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264</xdr:row>
      <xdr:rowOff>0</xdr:rowOff>
    </xdr:from>
    <xdr:ext cx="2390775" cy="3181350"/>
    <xdr:pic>
      <xdr:nvPicPr>
        <xdr:cNvPr id="0" name="image158.jp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265</xdr:row>
      <xdr:rowOff>0</xdr:rowOff>
    </xdr:from>
    <xdr:ext cx="2390775" cy="3181350"/>
    <xdr:pic>
      <xdr:nvPicPr>
        <xdr:cNvPr id="0" name="image149.jp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266</xdr:row>
      <xdr:rowOff>0</xdr:rowOff>
    </xdr:from>
    <xdr:ext cx="2390775" cy="3181350"/>
    <xdr:pic>
      <xdr:nvPicPr>
        <xdr:cNvPr id="0" name="image160.jp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267</xdr:row>
      <xdr:rowOff>0</xdr:rowOff>
    </xdr:from>
    <xdr:ext cx="2390775" cy="3181350"/>
    <xdr:pic>
      <xdr:nvPicPr>
        <xdr:cNvPr id="0" name="image139.jp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</xdr:row>
      <xdr:rowOff>0</xdr:rowOff>
    </xdr:from>
    <xdr:ext cx="2390775" cy="3181350"/>
    <xdr:pic>
      <xdr:nvPicPr>
        <xdr:cNvPr id="0" name="image169.jp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269</xdr:row>
      <xdr:rowOff>0</xdr:rowOff>
    </xdr:from>
    <xdr:ext cx="2390775" cy="3181350"/>
    <xdr:pic>
      <xdr:nvPicPr>
        <xdr:cNvPr id="0" name="image171.jp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270</xdr:row>
      <xdr:rowOff>0</xdr:rowOff>
    </xdr:from>
    <xdr:ext cx="2390775" cy="3181350"/>
    <xdr:pic>
      <xdr:nvPicPr>
        <xdr:cNvPr id="0" name="image170.jp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271</xdr:row>
      <xdr:rowOff>0</xdr:rowOff>
    </xdr:from>
    <xdr:ext cx="2390775" cy="3181350"/>
    <xdr:pic>
      <xdr:nvPicPr>
        <xdr:cNvPr id="0" name="image166.jp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272</xdr:row>
      <xdr:rowOff>0</xdr:rowOff>
    </xdr:from>
    <xdr:ext cx="2390775" cy="3181350"/>
    <xdr:pic>
      <xdr:nvPicPr>
        <xdr:cNvPr id="0" name="image177.jp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273</xdr:row>
      <xdr:rowOff>0</xdr:rowOff>
    </xdr:from>
    <xdr:ext cx="2390775" cy="3181350"/>
    <xdr:pic>
      <xdr:nvPicPr>
        <xdr:cNvPr id="0" name="image162.jp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274</xdr:row>
      <xdr:rowOff>0</xdr:rowOff>
    </xdr:from>
    <xdr:ext cx="2390775" cy="3181350"/>
    <xdr:pic>
      <xdr:nvPicPr>
        <xdr:cNvPr id="0" name="image175.jp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275</xdr:row>
      <xdr:rowOff>0</xdr:rowOff>
    </xdr:from>
    <xdr:ext cx="2390775" cy="3181350"/>
    <xdr:pic>
      <xdr:nvPicPr>
        <xdr:cNvPr id="0" name="image148.jp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276</xdr:row>
      <xdr:rowOff>0</xdr:rowOff>
    </xdr:from>
    <xdr:ext cx="2390775" cy="3181350"/>
    <xdr:pic>
      <xdr:nvPicPr>
        <xdr:cNvPr id="0" name="image167.jp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277</xdr:row>
      <xdr:rowOff>0</xdr:rowOff>
    </xdr:from>
    <xdr:ext cx="2390775" cy="3181350"/>
    <xdr:pic>
      <xdr:nvPicPr>
        <xdr:cNvPr id="0" name="image176.jp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278</xdr:row>
      <xdr:rowOff>0</xdr:rowOff>
    </xdr:from>
    <xdr:ext cx="2390775" cy="3181350"/>
    <xdr:pic>
      <xdr:nvPicPr>
        <xdr:cNvPr id="0" name="image179.jp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279</xdr:row>
      <xdr:rowOff>0</xdr:rowOff>
    </xdr:from>
    <xdr:ext cx="2390775" cy="3181350"/>
    <xdr:pic>
      <xdr:nvPicPr>
        <xdr:cNvPr id="0" name="image192.jp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280</xdr:row>
      <xdr:rowOff>0</xdr:rowOff>
    </xdr:from>
    <xdr:ext cx="2390775" cy="3181350"/>
    <xdr:pic>
      <xdr:nvPicPr>
        <xdr:cNvPr id="0" name="image190.jp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281</xdr:row>
      <xdr:rowOff>0</xdr:rowOff>
    </xdr:from>
    <xdr:ext cx="2390775" cy="3181350"/>
    <xdr:pic>
      <xdr:nvPicPr>
        <xdr:cNvPr id="0" name="image181.jp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282</xdr:row>
      <xdr:rowOff>0</xdr:rowOff>
    </xdr:from>
    <xdr:ext cx="2390775" cy="3181350"/>
    <xdr:pic>
      <xdr:nvPicPr>
        <xdr:cNvPr id="0" name="image185.jp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283</xdr:row>
      <xdr:rowOff>0</xdr:rowOff>
    </xdr:from>
    <xdr:ext cx="2390775" cy="3181350"/>
    <xdr:pic>
      <xdr:nvPicPr>
        <xdr:cNvPr id="0" name="image204.jp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284</xdr:row>
      <xdr:rowOff>0</xdr:rowOff>
    </xdr:from>
    <xdr:ext cx="2390775" cy="3181350"/>
    <xdr:pic>
      <xdr:nvPicPr>
        <xdr:cNvPr id="0" name="image187.jp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285</xdr:row>
      <xdr:rowOff>0</xdr:rowOff>
    </xdr:from>
    <xdr:ext cx="2390775" cy="3181350"/>
    <xdr:pic>
      <xdr:nvPicPr>
        <xdr:cNvPr id="0" name="image180.jp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286</xdr:row>
      <xdr:rowOff>0</xdr:rowOff>
    </xdr:from>
    <xdr:ext cx="2390775" cy="3181350"/>
    <xdr:pic>
      <xdr:nvPicPr>
        <xdr:cNvPr id="0" name="image195.jp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287</xdr:row>
      <xdr:rowOff>0</xdr:rowOff>
    </xdr:from>
    <xdr:ext cx="2390775" cy="3181350"/>
    <xdr:pic>
      <xdr:nvPicPr>
        <xdr:cNvPr id="0" name="image201.jp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288</xdr:row>
      <xdr:rowOff>0</xdr:rowOff>
    </xdr:from>
    <xdr:ext cx="2390775" cy="3181350"/>
    <xdr:pic>
      <xdr:nvPicPr>
        <xdr:cNvPr id="0" name="image197.jp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289</xdr:row>
      <xdr:rowOff>0</xdr:rowOff>
    </xdr:from>
    <xdr:ext cx="2390775" cy="3181350"/>
    <xdr:pic>
      <xdr:nvPicPr>
        <xdr:cNvPr id="0" name="image207.jp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290</xdr:row>
      <xdr:rowOff>0</xdr:rowOff>
    </xdr:from>
    <xdr:ext cx="2390775" cy="3181350"/>
    <xdr:pic>
      <xdr:nvPicPr>
        <xdr:cNvPr id="0" name="image183.jp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291</xdr:row>
      <xdr:rowOff>0</xdr:rowOff>
    </xdr:from>
    <xdr:ext cx="2390775" cy="3181350"/>
    <xdr:pic>
      <xdr:nvPicPr>
        <xdr:cNvPr id="0" name="image189.jp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292</xdr:row>
      <xdr:rowOff>0</xdr:rowOff>
    </xdr:from>
    <xdr:ext cx="2390775" cy="3181350"/>
    <xdr:pic>
      <xdr:nvPicPr>
        <xdr:cNvPr id="0" name="image234.jp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293</xdr:row>
      <xdr:rowOff>0</xdr:rowOff>
    </xdr:from>
    <xdr:ext cx="2390775" cy="3181350"/>
    <xdr:pic>
      <xdr:nvPicPr>
        <xdr:cNvPr id="0" name="image206.jp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294</xdr:row>
      <xdr:rowOff>0</xdr:rowOff>
    </xdr:from>
    <xdr:ext cx="2390775" cy="3181350"/>
    <xdr:pic>
      <xdr:nvPicPr>
        <xdr:cNvPr id="0" name="image186.jp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0</xdr:rowOff>
    </xdr:from>
    <xdr:ext cx="2390775" cy="3181350"/>
    <xdr:pic>
      <xdr:nvPicPr>
        <xdr:cNvPr id="0" name="image196.jp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296</xdr:row>
      <xdr:rowOff>0</xdr:rowOff>
    </xdr:from>
    <xdr:ext cx="2390775" cy="3181350"/>
    <xdr:pic>
      <xdr:nvPicPr>
        <xdr:cNvPr id="0" name="image216.jp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297</xdr:row>
      <xdr:rowOff>0</xdr:rowOff>
    </xdr:from>
    <xdr:ext cx="2390775" cy="3181350"/>
    <xdr:pic>
      <xdr:nvPicPr>
        <xdr:cNvPr id="0" name="image228.jp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298</xdr:row>
      <xdr:rowOff>0</xdr:rowOff>
    </xdr:from>
    <xdr:ext cx="2390775" cy="3181350"/>
    <xdr:pic>
      <xdr:nvPicPr>
        <xdr:cNvPr id="0" name="image231.jp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299</xdr:row>
      <xdr:rowOff>0</xdr:rowOff>
    </xdr:from>
    <xdr:ext cx="2390775" cy="3181350"/>
    <xdr:pic>
      <xdr:nvPicPr>
        <xdr:cNvPr id="0" name="image182.jp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300</xdr:row>
      <xdr:rowOff>0</xdr:rowOff>
    </xdr:from>
    <xdr:ext cx="2390775" cy="3181350"/>
    <xdr:pic>
      <xdr:nvPicPr>
        <xdr:cNvPr id="0" name="image210.jp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301</xdr:row>
      <xdr:rowOff>0</xdr:rowOff>
    </xdr:from>
    <xdr:ext cx="2390775" cy="3181350"/>
    <xdr:pic>
      <xdr:nvPicPr>
        <xdr:cNvPr id="0" name="image209.jp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302</xdr:row>
      <xdr:rowOff>0</xdr:rowOff>
    </xdr:from>
    <xdr:ext cx="2390775" cy="3181350"/>
    <xdr:pic>
      <xdr:nvPicPr>
        <xdr:cNvPr id="0" name="image224.jp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303</xdr:row>
      <xdr:rowOff>0</xdr:rowOff>
    </xdr:from>
    <xdr:ext cx="2390775" cy="3181350"/>
    <xdr:pic>
      <xdr:nvPicPr>
        <xdr:cNvPr id="0" name="image200.jp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304</xdr:row>
      <xdr:rowOff>0</xdr:rowOff>
    </xdr:from>
    <xdr:ext cx="2390775" cy="3181350"/>
    <xdr:pic>
      <xdr:nvPicPr>
        <xdr:cNvPr id="0" name="image205.jp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2390775" cy="3181350"/>
    <xdr:pic>
      <xdr:nvPicPr>
        <xdr:cNvPr id="0" name="image188.jp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306</xdr:row>
      <xdr:rowOff>0</xdr:rowOff>
    </xdr:from>
    <xdr:ext cx="2390775" cy="3181350"/>
    <xdr:pic>
      <xdr:nvPicPr>
        <xdr:cNvPr id="0" name="image219.jp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307</xdr:row>
      <xdr:rowOff>0</xdr:rowOff>
    </xdr:from>
    <xdr:ext cx="2390775" cy="3181350"/>
    <xdr:pic>
      <xdr:nvPicPr>
        <xdr:cNvPr id="0" name="image194.jp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308</xdr:row>
      <xdr:rowOff>0</xdr:rowOff>
    </xdr:from>
    <xdr:ext cx="2390775" cy="3181350"/>
    <xdr:pic>
      <xdr:nvPicPr>
        <xdr:cNvPr id="0" name="image203.jp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309</xdr:row>
      <xdr:rowOff>0</xdr:rowOff>
    </xdr:from>
    <xdr:ext cx="2390775" cy="3181350"/>
    <xdr:pic>
      <xdr:nvPicPr>
        <xdr:cNvPr id="0" name="image191.jp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310</xdr:row>
      <xdr:rowOff>0</xdr:rowOff>
    </xdr:from>
    <xdr:ext cx="2390775" cy="3181350"/>
    <xdr:pic>
      <xdr:nvPicPr>
        <xdr:cNvPr id="0" name="image198.jp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311</xdr:row>
      <xdr:rowOff>0</xdr:rowOff>
    </xdr:from>
    <xdr:ext cx="2390775" cy="3181350"/>
    <xdr:pic>
      <xdr:nvPicPr>
        <xdr:cNvPr id="0" name="image213.jp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312</xdr:row>
      <xdr:rowOff>0</xdr:rowOff>
    </xdr:from>
    <xdr:ext cx="2390775" cy="3181350"/>
    <xdr:pic>
      <xdr:nvPicPr>
        <xdr:cNvPr id="0" name="image199.jp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313</xdr:row>
      <xdr:rowOff>0</xdr:rowOff>
    </xdr:from>
    <xdr:ext cx="2390775" cy="3181350"/>
    <xdr:pic>
      <xdr:nvPicPr>
        <xdr:cNvPr id="0" name="image193.jp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314</xdr:row>
      <xdr:rowOff>0</xdr:rowOff>
    </xdr:from>
    <xdr:ext cx="2390775" cy="3181350"/>
    <xdr:pic>
      <xdr:nvPicPr>
        <xdr:cNvPr id="0" name="image212.jpg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315</xdr:row>
      <xdr:rowOff>0</xdr:rowOff>
    </xdr:from>
    <xdr:ext cx="2390775" cy="3181350"/>
    <xdr:pic>
      <xdr:nvPicPr>
        <xdr:cNvPr id="0" name="image215.jp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316</xdr:row>
      <xdr:rowOff>0</xdr:rowOff>
    </xdr:from>
    <xdr:ext cx="2390775" cy="3181350"/>
    <xdr:pic>
      <xdr:nvPicPr>
        <xdr:cNvPr id="0" name="image184.jp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317</xdr:row>
      <xdr:rowOff>0</xdr:rowOff>
    </xdr:from>
    <xdr:ext cx="2390775" cy="3181350"/>
    <xdr:pic>
      <xdr:nvPicPr>
        <xdr:cNvPr id="0" name="image229.jp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318</xdr:row>
      <xdr:rowOff>0</xdr:rowOff>
    </xdr:from>
    <xdr:ext cx="2390775" cy="3181350"/>
    <xdr:pic>
      <xdr:nvPicPr>
        <xdr:cNvPr id="0" name="image202.jp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319</xdr:row>
      <xdr:rowOff>0</xdr:rowOff>
    </xdr:from>
    <xdr:ext cx="2390775" cy="3181350"/>
    <xdr:pic>
      <xdr:nvPicPr>
        <xdr:cNvPr id="0" name="image214.jp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320</xdr:row>
      <xdr:rowOff>0</xdr:rowOff>
    </xdr:from>
    <xdr:ext cx="2390775" cy="3181350"/>
    <xdr:pic>
      <xdr:nvPicPr>
        <xdr:cNvPr id="0" name="image238.jp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321</xdr:row>
      <xdr:rowOff>0</xdr:rowOff>
    </xdr:from>
    <xdr:ext cx="2390775" cy="3181350"/>
    <xdr:pic>
      <xdr:nvPicPr>
        <xdr:cNvPr id="0" name="image208.jp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322</xdr:row>
      <xdr:rowOff>0</xdr:rowOff>
    </xdr:from>
    <xdr:ext cx="2390775" cy="3181350"/>
    <xdr:pic>
      <xdr:nvPicPr>
        <xdr:cNvPr id="0" name="image230.jp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323</xdr:row>
      <xdr:rowOff>0</xdr:rowOff>
    </xdr:from>
    <xdr:ext cx="2390775" cy="3181350"/>
    <xdr:pic>
      <xdr:nvPicPr>
        <xdr:cNvPr id="0" name="image220.jp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324</xdr:row>
      <xdr:rowOff>0</xdr:rowOff>
    </xdr:from>
    <xdr:ext cx="2390775" cy="3181350"/>
    <xdr:pic>
      <xdr:nvPicPr>
        <xdr:cNvPr id="0" name="image226.jp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325</xdr:row>
      <xdr:rowOff>0</xdr:rowOff>
    </xdr:from>
    <xdr:ext cx="2390775" cy="3181350"/>
    <xdr:pic>
      <xdr:nvPicPr>
        <xdr:cNvPr id="0" name="image217.jp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326</xdr:row>
      <xdr:rowOff>0</xdr:rowOff>
    </xdr:from>
    <xdr:ext cx="2390775" cy="3181350"/>
    <xdr:pic>
      <xdr:nvPicPr>
        <xdr:cNvPr id="0" name="image227.jp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327</xdr:row>
      <xdr:rowOff>0</xdr:rowOff>
    </xdr:from>
    <xdr:ext cx="2390775" cy="3181350"/>
    <xdr:pic>
      <xdr:nvPicPr>
        <xdr:cNvPr id="0" name="image222.jp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328</xdr:row>
      <xdr:rowOff>0</xdr:rowOff>
    </xdr:from>
    <xdr:ext cx="2390775" cy="3181350"/>
    <xdr:pic>
      <xdr:nvPicPr>
        <xdr:cNvPr id="0" name="image225.jp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329</xdr:row>
      <xdr:rowOff>0</xdr:rowOff>
    </xdr:from>
    <xdr:ext cx="2390775" cy="3181350"/>
    <xdr:pic>
      <xdr:nvPicPr>
        <xdr:cNvPr id="0" name="image211.jpg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330</xdr:row>
      <xdr:rowOff>0</xdr:rowOff>
    </xdr:from>
    <xdr:ext cx="2390775" cy="3181350"/>
    <xdr:pic>
      <xdr:nvPicPr>
        <xdr:cNvPr id="0" name="image221.jp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331</xdr:row>
      <xdr:rowOff>0</xdr:rowOff>
    </xdr:from>
    <xdr:ext cx="2390775" cy="3181350"/>
    <xdr:pic>
      <xdr:nvPicPr>
        <xdr:cNvPr id="0" name="image218.jp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332</xdr:row>
      <xdr:rowOff>0</xdr:rowOff>
    </xdr:from>
    <xdr:ext cx="2257425" cy="3019425"/>
    <xdr:pic>
      <xdr:nvPicPr>
        <xdr:cNvPr id="0" name="image232.jp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333</xdr:row>
      <xdr:rowOff>0</xdr:rowOff>
    </xdr:from>
    <xdr:ext cx="2390775" cy="3181350"/>
    <xdr:pic>
      <xdr:nvPicPr>
        <xdr:cNvPr id="0" name="image233.jp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334</xdr:row>
      <xdr:rowOff>0</xdr:rowOff>
    </xdr:from>
    <xdr:ext cx="2390775" cy="3181350"/>
    <xdr:pic>
      <xdr:nvPicPr>
        <xdr:cNvPr id="0" name="image223.jp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335</xdr:row>
      <xdr:rowOff>0</xdr:rowOff>
    </xdr:from>
    <xdr:ext cx="2390775" cy="3181350"/>
    <xdr:pic>
      <xdr:nvPicPr>
        <xdr:cNvPr id="0" name="image240.jpg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336</xdr:row>
      <xdr:rowOff>0</xdr:rowOff>
    </xdr:from>
    <xdr:ext cx="2390775" cy="3181350"/>
    <xdr:pic>
      <xdr:nvPicPr>
        <xdr:cNvPr id="0" name="image236.jp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337</xdr:row>
      <xdr:rowOff>0</xdr:rowOff>
    </xdr:from>
    <xdr:ext cx="2390775" cy="3181350"/>
    <xdr:pic>
      <xdr:nvPicPr>
        <xdr:cNvPr id="0" name="image251.jpg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338</xdr:row>
      <xdr:rowOff>0</xdr:rowOff>
    </xdr:from>
    <xdr:ext cx="2390775" cy="3181350"/>
    <xdr:pic>
      <xdr:nvPicPr>
        <xdr:cNvPr id="0" name="image235.jpg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339</xdr:row>
      <xdr:rowOff>0</xdr:rowOff>
    </xdr:from>
    <xdr:ext cx="2390775" cy="3181350"/>
    <xdr:pic>
      <xdr:nvPicPr>
        <xdr:cNvPr id="0" name="image239.jp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340</xdr:row>
      <xdr:rowOff>0</xdr:rowOff>
    </xdr:from>
    <xdr:ext cx="2390775" cy="3181350"/>
    <xdr:pic>
      <xdr:nvPicPr>
        <xdr:cNvPr id="0" name="image246.jpg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341</xdr:row>
      <xdr:rowOff>0</xdr:rowOff>
    </xdr:from>
    <xdr:ext cx="2390775" cy="3181350"/>
    <xdr:pic>
      <xdr:nvPicPr>
        <xdr:cNvPr id="0" name="image237.jpg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342</xdr:row>
      <xdr:rowOff>0</xdr:rowOff>
    </xdr:from>
    <xdr:ext cx="2390775" cy="3181350"/>
    <xdr:pic>
      <xdr:nvPicPr>
        <xdr:cNvPr id="0" name="image243.jpg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343</xdr:row>
      <xdr:rowOff>0</xdr:rowOff>
    </xdr:from>
    <xdr:ext cx="2390775" cy="3181350"/>
    <xdr:pic>
      <xdr:nvPicPr>
        <xdr:cNvPr id="0" name="image245.jpg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344</xdr:row>
      <xdr:rowOff>0</xdr:rowOff>
    </xdr:from>
    <xdr:ext cx="2390775" cy="3181350"/>
    <xdr:pic>
      <xdr:nvPicPr>
        <xdr:cNvPr id="0" name="image250.jpg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345</xdr:row>
      <xdr:rowOff>0</xdr:rowOff>
    </xdr:from>
    <xdr:ext cx="2390775" cy="3181350"/>
    <xdr:pic>
      <xdr:nvPicPr>
        <xdr:cNvPr id="0" name="image242.jp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346</xdr:row>
      <xdr:rowOff>0</xdr:rowOff>
    </xdr:from>
    <xdr:ext cx="2390775" cy="3181350"/>
    <xdr:pic>
      <xdr:nvPicPr>
        <xdr:cNvPr id="0" name="image244.jp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347</xdr:row>
      <xdr:rowOff>0</xdr:rowOff>
    </xdr:from>
    <xdr:ext cx="2390775" cy="3181350"/>
    <xdr:pic>
      <xdr:nvPicPr>
        <xdr:cNvPr id="0" name="image248.jp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348</xdr:row>
      <xdr:rowOff>0</xdr:rowOff>
    </xdr:from>
    <xdr:ext cx="2390775" cy="3181350"/>
    <xdr:pic>
      <xdr:nvPicPr>
        <xdr:cNvPr id="0" name="image261.jp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349</xdr:row>
      <xdr:rowOff>0</xdr:rowOff>
    </xdr:from>
    <xdr:ext cx="2390775" cy="3181350"/>
    <xdr:pic>
      <xdr:nvPicPr>
        <xdr:cNvPr id="0" name="image247.jp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350</xdr:row>
      <xdr:rowOff>0</xdr:rowOff>
    </xdr:from>
    <xdr:ext cx="2333625" cy="3124200"/>
    <xdr:pic>
      <xdr:nvPicPr>
        <xdr:cNvPr id="0" name="image267.jp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351</xdr:row>
      <xdr:rowOff>0</xdr:rowOff>
    </xdr:from>
    <xdr:ext cx="2390775" cy="3181350"/>
    <xdr:pic>
      <xdr:nvPicPr>
        <xdr:cNvPr id="0" name="image255.jp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352</xdr:row>
      <xdr:rowOff>0</xdr:rowOff>
    </xdr:from>
    <xdr:ext cx="2390775" cy="3181350"/>
    <xdr:pic>
      <xdr:nvPicPr>
        <xdr:cNvPr id="0" name="image254.jp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353</xdr:row>
      <xdr:rowOff>0</xdr:rowOff>
    </xdr:from>
    <xdr:ext cx="2390775" cy="3181350"/>
    <xdr:pic>
      <xdr:nvPicPr>
        <xdr:cNvPr id="0" name="image270.jpg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354</xdr:row>
      <xdr:rowOff>0</xdr:rowOff>
    </xdr:from>
    <xdr:ext cx="2390775" cy="3181350"/>
    <xdr:pic>
      <xdr:nvPicPr>
        <xdr:cNvPr id="0" name="image259.jpg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355</xdr:row>
      <xdr:rowOff>0</xdr:rowOff>
    </xdr:from>
    <xdr:ext cx="2390775" cy="3181350"/>
    <xdr:pic>
      <xdr:nvPicPr>
        <xdr:cNvPr id="0" name="image252.jp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356</xdr:row>
      <xdr:rowOff>0</xdr:rowOff>
    </xdr:from>
    <xdr:ext cx="2152650" cy="2876550"/>
    <xdr:pic>
      <xdr:nvPicPr>
        <xdr:cNvPr id="0" name="image265.jpg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357</xdr:row>
      <xdr:rowOff>0</xdr:rowOff>
    </xdr:from>
    <xdr:ext cx="2371725" cy="3162300"/>
    <xdr:pic>
      <xdr:nvPicPr>
        <xdr:cNvPr id="0" name="image264.jp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358</xdr:row>
      <xdr:rowOff>0</xdr:rowOff>
    </xdr:from>
    <xdr:ext cx="2390775" cy="3181350"/>
    <xdr:pic>
      <xdr:nvPicPr>
        <xdr:cNvPr id="0" name="image272.jpg"/>
        <xdr:cNvPicPr preferRelativeResize="0"/>
      </xdr:nvPicPr>
      <xdr:blipFill>
        <a:blip cstate="print" r:embed="rId2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359</xdr:row>
      <xdr:rowOff>0</xdr:rowOff>
    </xdr:from>
    <xdr:ext cx="2390775" cy="3181350"/>
    <xdr:pic>
      <xdr:nvPicPr>
        <xdr:cNvPr id="0" name="image253.jpg"/>
        <xdr:cNvPicPr preferRelativeResize="0"/>
      </xdr:nvPicPr>
      <xdr:blipFill>
        <a:blip cstate="print" r:embed="rId2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360</xdr:row>
      <xdr:rowOff>0</xdr:rowOff>
    </xdr:from>
    <xdr:ext cx="2343150" cy="3133725"/>
    <xdr:pic>
      <xdr:nvPicPr>
        <xdr:cNvPr id="0" name="image241.jpg"/>
        <xdr:cNvPicPr preferRelativeResize="0"/>
      </xdr:nvPicPr>
      <xdr:blipFill>
        <a:blip cstate="print" r:embed="rId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361</xdr:row>
      <xdr:rowOff>0</xdr:rowOff>
    </xdr:from>
    <xdr:ext cx="2095500" cy="2800350"/>
    <xdr:pic>
      <xdr:nvPicPr>
        <xdr:cNvPr id="0" name="image249.jpg"/>
        <xdr:cNvPicPr preferRelativeResize="0"/>
      </xdr:nvPicPr>
      <xdr:blipFill>
        <a:blip cstate="print" r:embed="rId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362</xdr:row>
      <xdr:rowOff>0</xdr:rowOff>
    </xdr:from>
    <xdr:ext cx="2390775" cy="3181350"/>
    <xdr:pic>
      <xdr:nvPicPr>
        <xdr:cNvPr id="0" name="image257.jpg"/>
        <xdr:cNvPicPr preferRelativeResize="0"/>
      </xdr:nvPicPr>
      <xdr:blipFill>
        <a:blip cstate="print" r:embed="rId2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363</xdr:row>
      <xdr:rowOff>0</xdr:rowOff>
    </xdr:from>
    <xdr:ext cx="2247900" cy="3000375"/>
    <xdr:pic>
      <xdr:nvPicPr>
        <xdr:cNvPr id="0" name="image268.jpg"/>
        <xdr:cNvPicPr preferRelativeResize="0"/>
      </xdr:nvPicPr>
      <xdr:blipFill>
        <a:blip cstate="print" r:embed="rId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364</xdr:row>
      <xdr:rowOff>0</xdr:rowOff>
    </xdr:from>
    <xdr:ext cx="2266950" cy="3028950"/>
    <xdr:pic>
      <xdr:nvPicPr>
        <xdr:cNvPr id="0" name="image262.jpg"/>
        <xdr:cNvPicPr preferRelativeResize="0"/>
      </xdr:nvPicPr>
      <xdr:blipFill>
        <a:blip cstate="print" r:embed="rId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365</xdr:row>
      <xdr:rowOff>0</xdr:rowOff>
    </xdr:from>
    <xdr:ext cx="2390775" cy="3181350"/>
    <xdr:pic>
      <xdr:nvPicPr>
        <xdr:cNvPr id="0" name="image258.jpg"/>
        <xdr:cNvPicPr preferRelativeResize="0"/>
      </xdr:nvPicPr>
      <xdr:blipFill>
        <a:blip cstate="print" r:embed="rId2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</xdr:row>
      <xdr:rowOff>0</xdr:rowOff>
    </xdr:from>
    <xdr:ext cx="2390775" cy="3181350"/>
    <xdr:pic>
      <xdr:nvPicPr>
        <xdr:cNvPr id="0" name="image256.jpg"/>
        <xdr:cNvPicPr preferRelativeResize="0"/>
      </xdr:nvPicPr>
      <xdr:blipFill>
        <a:blip cstate="print" r:embed="rId2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367</xdr:row>
      <xdr:rowOff>0</xdr:rowOff>
    </xdr:from>
    <xdr:ext cx="2390775" cy="3181350"/>
    <xdr:pic>
      <xdr:nvPicPr>
        <xdr:cNvPr id="0" name="image269.jpg"/>
        <xdr:cNvPicPr preferRelativeResize="0"/>
      </xdr:nvPicPr>
      <xdr:blipFill>
        <a:blip cstate="print" r:embed="rId2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368</xdr:row>
      <xdr:rowOff>0</xdr:rowOff>
    </xdr:from>
    <xdr:ext cx="2390775" cy="3181350"/>
    <xdr:pic>
      <xdr:nvPicPr>
        <xdr:cNvPr id="0" name="image263.jpg"/>
        <xdr:cNvPicPr preferRelativeResize="0"/>
      </xdr:nvPicPr>
      <xdr:blipFill>
        <a:blip cstate="print" r:embed="rId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369</xdr:row>
      <xdr:rowOff>0</xdr:rowOff>
    </xdr:from>
    <xdr:ext cx="2371725" cy="3171825"/>
    <xdr:pic>
      <xdr:nvPicPr>
        <xdr:cNvPr id="0" name="image271.jpg"/>
        <xdr:cNvPicPr preferRelativeResize="0"/>
      </xdr:nvPicPr>
      <xdr:blipFill>
        <a:blip cstate="print" r:embed="rId2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370</xdr:row>
      <xdr:rowOff>0</xdr:rowOff>
    </xdr:from>
    <xdr:ext cx="2390775" cy="3181350"/>
    <xdr:pic>
      <xdr:nvPicPr>
        <xdr:cNvPr id="0" name="image273.jpg"/>
        <xdr:cNvPicPr preferRelativeResize="0"/>
      </xdr:nvPicPr>
      <xdr:blipFill>
        <a:blip cstate="print" r:embed="rId2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371</xdr:row>
      <xdr:rowOff>0</xdr:rowOff>
    </xdr:from>
    <xdr:ext cx="2390775" cy="3181350"/>
    <xdr:pic>
      <xdr:nvPicPr>
        <xdr:cNvPr id="0" name="image260.jpg"/>
        <xdr:cNvPicPr preferRelativeResize="0"/>
      </xdr:nvPicPr>
      <xdr:blipFill>
        <a:blip cstate="print" r:embed="rId2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372</xdr:row>
      <xdr:rowOff>0</xdr:rowOff>
    </xdr:from>
    <xdr:ext cx="2190750" cy="2924175"/>
    <xdr:pic>
      <xdr:nvPicPr>
        <xdr:cNvPr id="0" name="image266.jpg"/>
        <xdr:cNvPicPr preferRelativeResize="0"/>
      </xdr:nvPicPr>
      <xdr:blipFill>
        <a:blip cstate="print" r:embed="rId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W998" displayName="Table_1" name="Table_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31.38"/>
    <col customWidth="1" min="3" max="3" width="24.63"/>
    <col customWidth="1" min="4" max="4" width="22.38"/>
    <col customWidth="1" min="5" max="5" width="27.5"/>
    <col customWidth="1" min="6" max="6" width="22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225.0" customHeight="1">
      <c r="A2" s="2" t="s">
        <v>7</v>
      </c>
      <c r="B2" s="3" t="str">
        <f>IMAGE("https://drive.google.com/uc?export=download&amp;id=1nMPdAc2l1Taf3xu9hpZudlkFzQpUgLcP", 1)</f>
        <v/>
      </c>
      <c r="C2" s="3">
        <v>2.0</v>
      </c>
      <c r="D2" s="3">
        <v>7.4</v>
      </c>
      <c r="E2" s="3" t="s">
        <v>8</v>
      </c>
      <c r="F2" s="3" t="s">
        <v>9</v>
      </c>
      <c r="G2" s="3" t="s">
        <v>10</v>
      </c>
      <c r="H2" s="6"/>
      <c r="I2" s="6"/>
      <c r="J2" s="6"/>
      <c r="K2" s="6"/>
      <c r="L2" s="6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225.0" customHeight="1">
      <c r="A3" s="2" t="s">
        <v>11</v>
      </c>
      <c r="B3" s="3" t="str">
        <f>IMAGE("https://drive.google.com/uc?export=download&amp;id=11qbA1Ix1TOg7DOwKvH5J7O2MpJpLSBvs", 1)</f>
        <v/>
      </c>
      <c r="C3" s="3">
        <v>3.0</v>
      </c>
      <c r="D3" s="3">
        <v>4.0</v>
      </c>
      <c r="E3" s="3" t="s">
        <v>12</v>
      </c>
      <c r="F3" s="3" t="s">
        <v>9</v>
      </c>
      <c r="G3" s="3" t="s">
        <v>10</v>
      </c>
      <c r="H3" s="6"/>
      <c r="I3" s="6"/>
      <c r="J3" s="6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225.0" customHeight="1">
      <c r="A4" s="3" t="s">
        <v>13</v>
      </c>
      <c r="B4" s="3" t="str">
        <f>IMAGE("https://drive.google.com/uc?export=download&amp;id=1lUG4JzMuWz1EMRyW74m5UO9w1offc0Uh", 1)</f>
        <v/>
      </c>
      <c r="C4" s="3">
        <v>5.0</v>
      </c>
      <c r="D4" s="3">
        <v>4.8</v>
      </c>
      <c r="E4" s="3" t="s">
        <v>12</v>
      </c>
      <c r="F4" s="4" t="s">
        <v>9</v>
      </c>
      <c r="G4" s="4" t="s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225.0" customHeight="1">
      <c r="A5" s="3" t="s">
        <v>14</v>
      </c>
      <c r="B5" s="3" t="str">
        <f>IMAGE("https://drive.google.com/uc?export=download&amp;id=1YOxzYaRcET9wlaqVloBIDXKzaKXtw4Cf", 1)</f>
        <v/>
      </c>
      <c r="C5" s="3">
        <v>4.0</v>
      </c>
      <c r="D5" s="3">
        <v>7.0</v>
      </c>
      <c r="E5" s="3" t="s">
        <v>12</v>
      </c>
      <c r="F5" s="4" t="s">
        <v>9</v>
      </c>
      <c r="G5" s="4" t="s">
        <v>10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225.0" customHeight="1">
      <c r="A6" s="3" t="s">
        <v>15</v>
      </c>
      <c r="B6" s="3" t="str">
        <f>IMAGE("https://drive.google.com/uc?export=download&amp;id=1C1UR0q_dmz97yVDATGienQk6HQ2fW1KQ", 1)</f>
        <v/>
      </c>
      <c r="C6" s="3">
        <v>3.0</v>
      </c>
      <c r="D6" s="3">
        <v>7.0</v>
      </c>
      <c r="E6" s="3" t="s">
        <v>12</v>
      </c>
      <c r="F6" s="4" t="s">
        <v>9</v>
      </c>
      <c r="G6" s="4" t="s">
        <v>10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225.0" customHeight="1">
      <c r="A7" s="3" t="s">
        <v>16</v>
      </c>
      <c r="B7" s="3" t="str">
        <f>IMAGE("https://drive.google.com/uc?export=download&amp;id=1biuhxPujNnOnQQ0cTJhR_NNz_XegzJds", 1)</f>
        <v/>
      </c>
      <c r="C7" s="3">
        <v>4.0</v>
      </c>
      <c r="D7" s="3">
        <v>4.8</v>
      </c>
      <c r="E7" s="3" t="s">
        <v>12</v>
      </c>
      <c r="F7" s="4" t="s">
        <v>9</v>
      </c>
      <c r="G7" s="4" t="s">
        <v>10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225.0" customHeight="1">
      <c r="A8" s="3" t="s">
        <v>17</v>
      </c>
      <c r="B8" s="3" t="str">
        <f>IMAGE("https://drive.google.com/uc?export=download&amp;id=1thmbZlLlNc8PSsbympRDlU2RxHJriBOb", 1)</f>
        <v/>
      </c>
      <c r="C8" s="3">
        <v>2.5</v>
      </c>
      <c r="D8" s="3">
        <v>6.5</v>
      </c>
      <c r="E8" s="3" t="s">
        <v>8</v>
      </c>
      <c r="F8" s="4"/>
      <c r="G8" s="4" t="s">
        <v>10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225.0" customHeight="1">
      <c r="A9" s="3" t="s">
        <v>18</v>
      </c>
      <c r="B9" s="3" t="str">
        <f>IMAGE("https://drive.google.com/uc?export=download&amp;id=1MD7Jz1ZQP5LJuVtX8enxd1Eu0tL-YrJe", 1)</f>
        <v/>
      </c>
      <c r="C9" s="3">
        <v>4.0</v>
      </c>
      <c r="D9" s="3">
        <v>11.0</v>
      </c>
      <c r="E9" s="3" t="s">
        <v>12</v>
      </c>
      <c r="F9" s="4" t="s">
        <v>19</v>
      </c>
      <c r="G9" s="4" t="s">
        <v>10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225.0" customHeight="1">
      <c r="A10" s="3" t="s">
        <v>20</v>
      </c>
      <c r="B10" s="3" t="str">
        <f>IMAGE("https://drive.google.com/uc?export=download&amp;id=18KXIpe9vHQfXR7MQIDFXL97Ww-rzL9It", 1)</f>
        <v/>
      </c>
      <c r="C10" s="3">
        <v>0.5</v>
      </c>
      <c r="D10" s="2">
        <v>7.5</v>
      </c>
      <c r="E10" s="3" t="s">
        <v>21</v>
      </c>
      <c r="F10" s="4" t="s">
        <v>22</v>
      </c>
      <c r="G10" s="4" t="s">
        <v>10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225.0" customHeight="1">
      <c r="A11" s="3" t="s">
        <v>23</v>
      </c>
      <c r="B11" s="3" t="str">
        <f>IMAGE("https://drive.google.com/uc?export=download&amp;id=1rkszBYCWtWYpWn6Cgt6Cy932fNz98Wnz", 1)</f>
        <v/>
      </c>
      <c r="C11" s="3">
        <v>2.0</v>
      </c>
      <c r="D11" s="2">
        <v>6.0</v>
      </c>
      <c r="E11" s="3" t="s">
        <v>8</v>
      </c>
      <c r="F11" s="4" t="s">
        <v>22</v>
      </c>
      <c r="G11" s="4" t="s">
        <v>10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225.0" customHeight="1">
      <c r="A12" s="3" t="s">
        <v>24</v>
      </c>
      <c r="B12" s="7" t="str">
        <f>IMAGE("https://drive.google.com/uc?export=download&amp;id=1jrdYsseYdeTk_pONXOCKMKkJWiKsJHYJ", 1)</f>
        <v/>
      </c>
      <c r="C12" s="3">
        <v>3.0</v>
      </c>
      <c r="D12" s="3">
        <v>10.0</v>
      </c>
      <c r="E12" s="3" t="s">
        <v>12</v>
      </c>
      <c r="F12" s="4" t="s">
        <v>22</v>
      </c>
      <c r="G12" s="4" t="s">
        <v>10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225.0" customHeight="1">
      <c r="A13" s="3" t="s">
        <v>25</v>
      </c>
      <c r="B13" s="7" t="str">
        <f>IMAGE("https://drive.google.com/uc?export=download&amp;id=1h_1B_U6OaNkPoU9EZKGHhdzAaU2ra7d5", 1)</f>
        <v/>
      </c>
      <c r="C13" s="3">
        <v>3.1</v>
      </c>
      <c r="D13" s="3">
        <v>11.0</v>
      </c>
      <c r="E13" s="3" t="s">
        <v>12</v>
      </c>
      <c r="F13" s="4" t="s">
        <v>19</v>
      </c>
      <c r="G13" s="4" t="s">
        <v>10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225.0" customHeight="1">
      <c r="A14" s="3" t="s">
        <v>26</v>
      </c>
      <c r="B14" s="7" t="str">
        <f>IMAGE("https://drive.google.com/uc?export=download&amp;id=1F1sdJ8RinuspD2p1xdP3kQvVa5eqB5Qh", 1)</f>
        <v/>
      </c>
      <c r="C14" s="3">
        <v>3.0</v>
      </c>
      <c r="D14" s="3">
        <v>4.7</v>
      </c>
      <c r="E14" s="3" t="s">
        <v>12</v>
      </c>
      <c r="F14" s="4" t="s">
        <v>27</v>
      </c>
      <c r="G14" s="4" t="s">
        <v>10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225.0" customHeight="1">
      <c r="A15" s="3" t="s">
        <v>28</v>
      </c>
      <c r="B15" s="7" t="str">
        <f>IMAGE("https://drive.google.com/uc?export=download&amp;id=1VBFioWi1f5a9qHI2qixhVXFeL_mkTSrZ", 1)</f>
        <v/>
      </c>
      <c r="C15" s="3">
        <v>3.1</v>
      </c>
      <c r="D15" s="3">
        <v>7.0</v>
      </c>
      <c r="E15" s="3" t="s">
        <v>12</v>
      </c>
      <c r="F15" s="4" t="s">
        <v>27</v>
      </c>
      <c r="G15" s="4" t="s">
        <v>10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ht="225.0" customHeight="1">
      <c r="A16" s="3" t="s">
        <v>29</v>
      </c>
      <c r="B16" s="7" t="str">
        <f>IMAGE("https://drive.google.com/uc?export=download&amp;id=1EG43c52YVrmQrddLXa0ezGMEo18siHCV", 1)</f>
        <v/>
      </c>
      <c r="C16" s="3">
        <v>3.3</v>
      </c>
      <c r="D16" s="3">
        <v>8.5</v>
      </c>
      <c r="E16" s="3" t="s">
        <v>12</v>
      </c>
      <c r="F16" s="4" t="s">
        <v>27</v>
      </c>
      <c r="G16" s="4" t="s">
        <v>10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225.0" customHeight="1">
      <c r="A17" s="3" t="s">
        <v>30</v>
      </c>
      <c r="B17" s="7" t="str">
        <f>IMAGE("https://drive.google.com/uc?export=download&amp;id=1UINzRy-w5OIkFZa8yoEDPIY_3Q7Qm7q1", 1)</f>
        <v/>
      </c>
      <c r="C17" s="3">
        <v>2.7</v>
      </c>
      <c r="D17" s="3">
        <v>12.0</v>
      </c>
      <c r="E17" s="3" t="s">
        <v>8</v>
      </c>
      <c r="F17" s="4" t="s">
        <v>31</v>
      </c>
      <c r="G17" s="4" t="s">
        <v>10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ht="225.0" customHeight="1">
      <c r="A18" s="3" t="s">
        <v>32</v>
      </c>
      <c r="B18" s="7" t="str">
        <f>IMAGE("https://drive.google.com/uc?export=download&amp;id=198IE9uVbCgUWqAgM9MCVTYY3YKQyQEGy", 1)</f>
        <v/>
      </c>
      <c r="C18" s="3">
        <v>1.5</v>
      </c>
      <c r="D18" s="3">
        <v>5.2</v>
      </c>
      <c r="E18" s="3" t="s">
        <v>21</v>
      </c>
      <c r="F18" s="4" t="s">
        <v>19</v>
      </c>
      <c r="G18" s="4" t="s">
        <v>10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ht="225.0" customHeight="1">
      <c r="A19" s="3" t="s">
        <v>33</v>
      </c>
      <c r="B19" s="7" t="str">
        <f>IMAGE("https://drive.google.com/uc?export=download&amp;id=15iqKO44J7EyWRQftmGm62rOUKX7JUrNS", 1)</f>
        <v/>
      </c>
      <c r="C19" s="3">
        <v>3.4</v>
      </c>
      <c r="D19" s="3">
        <v>9.0</v>
      </c>
      <c r="E19" s="3" t="s">
        <v>12</v>
      </c>
      <c r="F19" s="4" t="s">
        <v>22</v>
      </c>
      <c r="G19" s="4" t="s">
        <v>10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ht="225.0" customHeight="1">
      <c r="A20" s="3" t="s">
        <v>34</v>
      </c>
      <c r="B20" s="7" t="str">
        <f>IMAGE("https://drive.google.com/uc?export=download&amp;id=1q4VLmZhwAOfPR5FMwK3ynWlf2_zfg3AZ", 1)</f>
        <v/>
      </c>
      <c r="C20" s="3">
        <v>4.5</v>
      </c>
      <c r="D20" s="3">
        <v>8.4</v>
      </c>
      <c r="E20" s="3" t="s">
        <v>12</v>
      </c>
      <c r="F20" s="4" t="s">
        <v>35</v>
      </c>
      <c r="G20" s="4" t="s">
        <v>10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225.0" customHeight="1">
      <c r="A21" s="3" t="s">
        <v>36</v>
      </c>
      <c r="B21" s="7" t="str">
        <f>IMAGE("https://drive.google.com/uc?export=download&amp;id=1V_DbRdokfxwHzT_2cw6MFmfAUd1j2zut", 1)</f>
        <v/>
      </c>
      <c r="C21" s="3">
        <v>3.0</v>
      </c>
      <c r="D21" s="3">
        <v>12.0</v>
      </c>
      <c r="E21" s="3" t="s">
        <v>12</v>
      </c>
      <c r="F21" s="4" t="s">
        <v>22</v>
      </c>
      <c r="G21" s="4" t="s">
        <v>10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225.0" customHeight="1">
      <c r="A22" s="3" t="s">
        <v>37</v>
      </c>
      <c r="B22" s="7" t="str">
        <f>IMAGE("https://drive.google.com/uc?export=download&amp;id=1FnhmYH5X7RmiuWr_ObdOtipNbYA03jlD", 1)</f>
        <v/>
      </c>
      <c r="C22" s="3">
        <v>2.5</v>
      </c>
      <c r="D22" s="3">
        <v>25.0</v>
      </c>
      <c r="E22" s="3" t="s">
        <v>8</v>
      </c>
      <c r="F22" s="4" t="s">
        <v>9</v>
      </c>
      <c r="G22" s="4" t="s">
        <v>10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225.0" customHeight="1">
      <c r="A23" s="3" t="s">
        <v>38</v>
      </c>
      <c r="B23" s="7" t="str">
        <f>IMAGE("https://drive.google.com/uc?export=download&amp;id=1y5YyIzd2pIePUjR6-EZIjOAxPGY2n0Tm", 1)</f>
        <v/>
      </c>
      <c r="C23" s="3">
        <v>3.6</v>
      </c>
      <c r="D23" s="3">
        <v>7.5</v>
      </c>
      <c r="E23" s="3" t="s">
        <v>12</v>
      </c>
      <c r="F23" s="4" t="s">
        <v>9</v>
      </c>
      <c r="G23" s="4" t="s">
        <v>10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225.0" customHeight="1">
      <c r="A24" s="3" t="s">
        <v>39</v>
      </c>
      <c r="B24" s="7" t="str">
        <f>IMAGE("https://drive.google.com/uc?export=download&amp;id=1JYkgSaMD75terIJRaAGoq6Mfy8OAC98T", 1)</f>
        <v/>
      </c>
      <c r="C24" s="3">
        <v>3.8</v>
      </c>
      <c r="D24" s="3">
        <v>7.4</v>
      </c>
      <c r="E24" s="3" t="s">
        <v>12</v>
      </c>
      <c r="F24" s="4" t="s">
        <v>22</v>
      </c>
      <c r="G24" s="4" t="s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225.0" customHeight="1">
      <c r="A25" s="3" t="s">
        <v>40</v>
      </c>
      <c r="B25" s="7" t="str">
        <f>IMAGE("https://drive.google.com/uc?export=download&amp;id=1Pr2ShVLmjSiD1owtNIblBUkJmSuAIK5k", 1)</f>
        <v/>
      </c>
      <c r="C25" s="3">
        <v>1.5</v>
      </c>
      <c r="D25" s="3">
        <v>8.5</v>
      </c>
      <c r="E25" s="3" t="s">
        <v>21</v>
      </c>
      <c r="F25" s="4" t="s">
        <v>22</v>
      </c>
      <c r="G25" s="4" t="s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225.0" customHeight="1">
      <c r="A26" s="3" t="s">
        <v>41</v>
      </c>
      <c r="B26" s="7" t="str">
        <f>IMAGE("https://drive.google.com/uc?export=download&amp;id=10sn_q01sMcLGernlUUx4RIoiZLq_t7dS", 1)</f>
        <v/>
      </c>
      <c r="C26" s="3">
        <v>3.3</v>
      </c>
      <c r="D26" s="3">
        <v>6.5</v>
      </c>
      <c r="E26" s="3" t="s">
        <v>12</v>
      </c>
      <c r="F26" s="4" t="s">
        <v>9</v>
      </c>
      <c r="G26" s="4" t="s">
        <v>10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225.0" customHeight="1">
      <c r="A27" s="3" t="s">
        <v>42</v>
      </c>
      <c r="B27" s="7" t="str">
        <f>IMAGE("https://drive.google.com/uc?export=download&amp;id=1d_SE4dcDMIshFyNo9ovFK7fRD11z4hfh", 1)</f>
        <v/>
      </c>
      <c r="C27" s="3">
        <v>2.0</v>
      </c>
      <c r="D27" s="3">
        <v>13.0</v>
      </c>
      <c r="E27" s="3" t="s">
        <v>8</v>
      </c>
      <c r="F27" s="4" t="s">
        <v>9</v>
      </c>
      <c r="G27" s="4" t="s">
        <v>10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225.0" customHeight="1">
      <c r="A28" s="3" t="s">
        <v>43</v>
      </c>
      <c r="B28" s="7"/>
      <c r="C28" s="3">
        <v>1.2</v>
      </c>
      <c r="D28" s="3">
        <v>6.0</v>
      </c>
      <c r="E28" s="3" t="s">
        <v>21</v>
      </c>
      <c r="F28" s="4" t="s">
        <v>9</v>
      </c>
      <c r="G28" s="4" t="s">
        <v>10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225.0" customHeight="1">
      <c r="A29" s="3" t="s">
        <v>44</v>
      </c>
      <c r="B29" s="7" t="str">
        <f>IMAGE("https://drive.google.com/uc?export=download&amp;id=1CDlwNIdIM5DWs9BVySq0AyXSsALDiaKt", 1)</f>
        <v/>
      </c>
      <c r="C29" s="3">
        <v>2.3</v>
      </c>
      <c r="D29" s="3">
        <v>7.8</v>
      </c>
      <c r="E29" s="3" t="s">
        <v>8</v>
      </c>
      <c r="F29" s="4" t="s">
        <v>9</v>
      </c>
      <c r="G29" s="4" t="s">
        <v>10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225.0" customHeight="1">
      <c r="A30" s="3" t="s">
        <v>45</v>
      </c>
      <c r="B30" s="7" t="str">
        <f>IMAGE("https://drive.google.com/uc?export=download&amp;id=1AmyMd38KNz4HfZUrvCDxb83lhZL5laBM", 1)</f>
        <v/>
      </c>
      <c r="C30" s="3">
        <v>1.7</v>
      </c>
      <c r="D30" s="3">
        <v>17.0</v>
      </c>
      <c r="E30" s="3" t="s">
        <v>8</v>
      </c>
      <c r="F30" s="4" t="s">
        <v>46</v>
      </c>
      <c r="G30" s="4" t="s">
        <v>10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225.0" customHeight="1">
      <c r="A31" s="3" t="s">
        <v>47</v>
      </c>
      <c r="B31" s="7" t="str">
        <f>IMAGE("https://drive.google.com/uc?export=download&amp;id=1BGJv3UEu7_J3gHae8K_CRJrlXwsqmrZp", 1)</f>
        <v/>
      </c>
      <c r="C31" s="3">
        <v>4.0</v>
      </c>
      <c r="D31" s="3">
        <v>14.0</v>
      </c>
      <c r="E31" s="3" t="s">
        <v>12</v>
      </c>
      <c r="F31" s="4" t="s">
        <v>9</v>
      </c>
      <c r="G31" s="4" t="s">
        <v>10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225.0" customHeight="1">
      <c r="A32" s="3" t="s">
        <v>48</v>
      </c>
      <c r="B32" s="7" t="str">
        <f>IMAGE("https://drive.google.com/uc?export=download&amp;id=15Jd6S2l4yBRlNU1YhlnSHYgk5ZDkGH5o", 1)</f>
        <v/>
      </c>
      <c r="C32" s="3">
        <v>5.5</v>
      </c>
      <c r="D32" s="3">
        <v>46.0</v>
      </c>
      <c r="E32" s="3" t="s">
        <v>12</v>
      </c>
      <c r="F32" s="4" t="s">
        <v>9</v>
      </c>
      <c r="G32" s="4" t="s">
        <v>10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225.0" customHeight="1">
      <c r="A33" s="3" t="s">
        <v>49</v>
      </c>
      <c r="B33" s="7" t="str">
        <f>IMAGE("https://drive.google.com/uc?export=download&amp;id=1ezLDBFxxkQMM06FpAtrX2SViC34EqIvV", 1)</f>
        <v/>
      </c>
      <c r="C33" s="3">
        <v>8.0</v>
      </c>
      <c r="D33" s="3">
        <v>14.0</v>
      </c>
      <c r="E33" s="3" t="s">
        <v>12</v>
      </c>
      <c r="F33" s="4" t="s">
        <v>9</v>
      </c>
      <c r="G33" s="4" t="s">
        <v>10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225.0" customHeight="1">
      <c r="A34" s="3" t="s">
        <v>50</v>
      </c>
      <c r="B34" s="7" t="str">
        <f>IMAGE("https://drive.google.com/uc?export=download&amp;id=1kt4xPGXCsA5Ci15OullwK7FqVlQ08wWn", 1)</f>
        <v/>
      </c>
      <c r="C34" s="3">
        <v>3.7</v>
      </c>
      <c r="D34" s="3">
        <v>14.0</v>
      </c>
      <c r="E34" s="3" t="s">
        <v>12</v>
      </c>
      <c r="F34" s="4" t="s">
        <v>9</v>
      </c>
      <c r="G34" s="4" t="s">
        <v>10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225.0" customHeight="1">
      <c r="A35" s="3" t="s">
        <v>51</v>
      </c>
      <c r="B35" s="7" t="str">
        <f>IMAGE("https://drive.google.com/uc?export=download&amp;id=1pCoKX-MjM8A7Ac-9gWlC5Ru3IyIXdGo-", 1)</f>
        <v/>
      </c>
      <c r="C35" s="3">
        <v>2.8</v>
      </c>
      <c r="D35" s="3">
        <v>7.8</v>
      </c>
      <c r="E35" s="3" t="s">
        <v>8</v>
      </c>
      <c r="F35" s="4" t="s">
        <v>9</v>
      </c>
      <c r="G35" s="4" t="s">
        <v>10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225.0" customHeight="1">
      <c r="A36" s="3" t="s">
        <v>52</v>
      </c>
      <c r="B36" s="7" t="str">
        <f>IMAGE("https://drive.google.com/uc?export=download&amp;id=1Skzv1PAGqd_XYVVfy2Sn7Ko3HhsWKoX8", 1)</f>
        <v/>
      </c>
      <c r="C36" s="3">
        <v>1.1</v>
      </c>
      <c r="D36" s="3">
        <v>5.7</v>
      </c>
      <c r="E36" s="3" t="s">
        <v>21</v>
      </c>
      <c r="F36" s="4" t="s">
        <v>9</v>
      </c>
      <c r="G36" s="4" t="s">
        <v>10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225.0" customHeight="1">
      <c r="A37" s="3" t="s">
        <v>53</v>
      </c>
      <c r="B37" s="7" t="str">
        <f>IMAGE("https://drive.google.com/uc?export=download&amp;id=10bCrkVKMZiHAJEJrgmXXGZh2HTmdN1G2", 1)</f>
        <v/>
      </c>
      <c r="C37" s="3">
        <v>2.6</v>
      </c>
      <c r="D37" s="3">
        <v>5.6</v>
      </c>
      <c r="E37" s="3" t="s">
        <v>8</v>
      </c>
      <c r="F37" s="4" t="s">
        <v>9</v>
      </c>
      <c r="G37" s="4" t="s">
        <v>10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225.0" customHeight="1">
      <c r="A38" s="3" t="s">
        <v>54</v>
      </c>
      <c r="B38" s="7" t="str">
        <f>IMAGE("https://drive.google.com/uc?export=download&amp;id=1aKNgLKQlVZZ3rAN5jTwN_tQjQ-KDPLAx", 1)</f>
        <v/>
      </c>
      <c r="C38" s="3">
        <v>1.0</v>
      </c>
      <c r="D38" s="3">
        <v>6.6</v>
      </c>
      <c r="E38" s="3" t="s">
        <v>21</v>
      </c>
      <c r="F38" s="4" t="s">
        <v>9</v>
      </c>
      <c r="G38" s="4" t="s">
        <v>10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225.0" customHeight="1">
      <c r="A39" s="3" t="s">
        <v>55</v>
      </c>
      <c r="B39" s="7" t="str">
        <f>IMAGE("https://drive.google.com/uc?export=download&amp;id=1q8EA_u6HAp5K1no6sG4dTbbqZ02XUmAH", 1)</f>
        <v/>
      </c>
      <c r="C39" s="3">
        <v>0.8</v>
      </c>
      <c r="D39" s="3">
        <v>5.2</v>
      </c>
      <c r="E39" s="3" t="s">
        <v>21</v>
      </c>
      <c r="F39" s="4" t="s">
        <v>9</v>
      </c>
      <c r="G39" s="4" t="s">
        <v>10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225.0" customHeight="1">
      <c r="A40" s="3" t="s">
        <v>56</v>
      </c>
      <c r="B40" s="7" t="str">
        <f>IMAGE("https://drive.google.com/uc?export=download&amp;id=1t1VhoTlHuKbrxAOvI4gfqGgoG9j-3Ono", 1)</f>
        <v/>
      </c>
      <c r="C40" s="3">
        <v>2.9</v>
      </c>
      <c r="D40" s="3">
        <v>7.3</v>
      </c>
      <c r="E40" s="3" t="s">
        <v>8</v>
      </c>
      <c r="F40" s="4" t="s">
        <v>9</v>
      </c>
      <c r="G40" s="4" t="s">
        <v>10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225.0" customHeight="1">
      <c r="A41" s="3" t="s">
        <v>57</v>
      </c>
      <c r="B41" s="7" t="str">
        <f>IMAGE("https://drive.google.com/uc?export=download&amp;id=1FaMTlOyCQWJdaThj6oRe4wDxivFtnWAZ", 1)</f>
        <v/>
      </c>
      <c r="C41" s="3">
        <v>3.0</v>
      </c>
      <c r="D41" s="3">
        <v>12.0</v>
      </c>
      <c r="E41" s="3" t="s">
        <v>12</v>
      </c>
      <c r="F41" s="4" t="s">
        <v>9</v>
      </c>
      <c r="G41" s="4" t="s">
        <v>10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225.0" customHeight="1">
      <c r="A42" s="3" t="s">
        <v>58</v>
      </c>
      <c r="B42" s="7" t="str">
        <f>IMAGE("https://drive.google.com/uc?export=download&amp;id=1uIb2Q4agUsFa37PeLRIuyZ-Da02vsG-b", 1)</f>
        <v/>
      </c>
      <c r="C42" s="3">
        <v>3.8</v>
      </c>
      <c r="D42" s="3">
        <v>6.2</v>
      </c>
      <c r="E42" s="3" t="s">
        <v>12</v>
      </c>
      <c r="F42" s="4" t="s">
        <v>9</v>
      </c>
      <c r="G42" s="4" t="s">
        <v>10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225.0" customHeight="1">
      <c r="A43" s="3" t="s">
        <v>59</v>
      </c>
      <c r="B43" s="7" t="str">
        <f>IMAGE("https://drive.google.com/uc?export=download&amp;id=1Fr2F2rStG9gWf-NUqaGcprllK9L4dyPD", 1)</f>
        <v/>
      </c>
      <c r="C43" s="3">
        <v>3.8</v>
      </c>
      <c r="D43" s="3">
        <v>6.4</v>
      </c>
      <c r="E43" s="3" t="s">
        <v>12</v>
      </c>
      <c r="F43" s="4" t="s">
        <v>9</v>
      </c>
      <c r="G43" s="4" t="s">
        <v>10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225.0" customHeight="1">
      <c r="A44" s="3" t="s">
        <v>60</v>
      </c>
      <c r="B44" s="7" t="str">
        <f>IMAGE("https://drive.google.com/uc?export=download&amp;id=1clnc00RrJKRGhSrC8UZ3airXzGPeRfQO", 1)</f>
        <v/>
      </c>
      <c r="C44" s="3">
        <v>2.5</v>
      </c>
      <c r="D44" s="3">
        <v>5.6</v>
      </c>
      <c r="E44" s="3" t="s">
        <v>8</v>
      </c>
      <c r="F44" s="4" t="s">
        <v>9</v>
      </c>
      <c r="G44" s="4" t="s">
        <v>10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225.0" customHeight="1">
      <c r="A45" s="3" t="s">
        <v>61</v>
      </c>
      <c r="B45" s="7" t="str">
        <f>IMAGE("https://drive.google.com/uc?export=download&amp;id=1_Biwo5ayNpPBRyguqU0r8c_IsptWJ4SF", 1)</f>
        <v/>
      </c>
      <c r="C45" s="3">
        <v>3.6</v>
      </c>
      <c r="D45" s="3">
        <v>4.5</v>
      </c>
      <c r="E45" s="3" t="s">
        <v>12</v>
      </c>
      <c r="F45" s="4" t="s">
        <v>27</v>
      </c>
      <c r="G45" s="4" t="s">
        <v>10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225.0" customHeight="1">
      <c r="A46" s="3" t="s">
        <v>62</v>
      </c>
      <c r="B46" s="7" t="str">
        <f>IMAGE("https://drive.google.com/uc?export=download&amp;id=1B9A6W7o2k8nMAsWow1oT3Mqf1odZP8M5", 1)</f>
        <v/>
      </c>
      <c r="C46" s="3">
        <v>3.6</v>
      </c>
      <c r="D46" s="3">
        <v>5.4</v>
      </c>
      <c r="E46" s="3" t="s">
        <v>12</v>
      </c>
      <c r="F46" s="4" t="s">
        <v>27</v>
      </c>
      <c r="G46" s="4" t="s">
        <v>10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225.0" customHeight="1">
      <c r="A47" s="3" t="s">
        <v>63</v>
      </c>
      <c r="B47" s="7" t="str">
        <f>IMAGE("https://drive.google.com/uc?export=download&amp;id=1VRVVcuNKqDrlYcK6onfDYzgZGePfZWlT", 1)</f>
        <v/>
      </c>
      <c r="C47" s="3">
        <v>3.6</v>
      </c>
      <c r="D47" s="3">
        <v>7.3</v>
      </c>
      <c r="E47" s="3" t="s">
        <v>12</v>
      </c>
      <c r="F47" s="4" t="s">
        <v>27</v>
      </c>
      <c r="G47" s="4" t="s">
        <v>10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201.0" customHeight="1">
      <c r="A48" s="3" t="s">
        <v>64</v>
      </c>
      <c r="B48" s="7"/>
      <c r="C48" s="3">
        <v>3.6</v>
      </c>
      <c r="D48" s="3">
        <v>30.0</v>
      </c>
      <c r="E48" s="3" t="s">
        <v>12</v>
      </c>
      <c r="F48" s="4" t="s">
        <v>35</v>
      </c>
      <c r="G48" s="4" t="s">
        <v>10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225.0" customHeight="1">
      <c r="A49" s="3" t="s">
        <v>65</v>
      </c>
      <c r="B49" s="7"/>
      <c r="C49" s="3">
        <v>1.5</v>
      </c>
      <c r="D49" s="3">
        <v>46.0</v>
      </c>
      <c r="E49" s="3" t="s">
        <v>21</v>
      </c>
      <c r="F49" s="4" t="s">
        <v>35</v>
      </c>
      <c r="G49" s="4" t="s">
        <v>10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225.0" customHeight="1">
      <c r="A50" s="3" t="s">
        <v>66</v>
      </c>
      <c r="B50" s="7" t="str">
        <f>IMAGE("https://drive.google.com/uc?export=download&amp;id=1qyUX0AwPwe0DCARVGdqAF3ONNIGconGg", 1)</f>
        <v/>
      </c>
      <c r="C50" s="3">
        <v>6.0</v>
      </c>
      <c r="D50" s="3">
        <v>16.0</v>
      </c>
      <c r="E50" s="3" t="s">
        <v>12</v>
      </c>
      <c r="F50" s="4" t="s">
        <v>35</v>
      </c>
      <c r="G50" s="4" t="s">
        <v>10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225.0" customHeight="1">
      <c r="A51" s="3" t="s">
        <v>67</v>
      </c>
      <c r="B51" s="7" t="str">
        <f>IMAGE("https://drive.google.com/uc?export=download&amp;id=1dGGlkmvO5_Su_Ksh61TjNt9xQeA3z0Sy", 1)</f>
        <v/>
      </c>
      <c r="C51" s="3">
        <v>8.0</v>
      </c>
      <c r="D51" s="3">
        <v>10.0</v>
      </c>
      <c r="E51" s="3" t="s">
        <v>12</v>
      </c>
      <c r="F51" s="4" t="s">
        <v>35</v>
      </c>
      <c r="G51" s="4" t="s">
        <v>10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225.0" customHeight="1">
      <c r="A52" s="3" t="s">
        <v>68</v>
      </c>
      <c r="B52" s="7" t="str">
        <f>IMAGE("https://drive.google.com/uc?export=download&amp;id=1cy-zyWnoPH-vspbpxYOwcrALwDyc6n0P", 1)</f>
        <v/>
      </c>
      <c r="C52" s="3">
        <v>6.8</v>
      </c>
      <c r="D52" s="3">
        <v>7.8</v>
      </c>
      <c r="E52" s="3" t="s">
        <v>12</v>
      </c>
      <c r="F52" s="4" t="s">
        <v>35</v>
      </c>
      <c r="G52" s="4" t="s">
        <v>10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225.0" customHeight="1">
      <c r="A53" s="3" t="s">
        <v>69</v>
      </c>
      <c r="B53" s="7" t="str">
        <f>IMAGE("https://drive.google.com/uc?export=download&amp;id=1pEWjMin_2xytdoMK4-mVpEZTPCnrNfGA", 1)</f>
        <v/>
      </c>
      <c r="C53" s="3">
        <v>9.0</v>
      </c>
      <c r="D53" s="3">
        <v>10.0</v>
      </c>
      <c r="E53" s="3" t="s">
        <v>12</v>
      </c>
      <c r="F53" s="4" t="s">
        <v>35</v>
      </c>
      <c r="G53" s="4" t="s">
        <v>10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225.0" customHeight="1">
      <c r="A54" s="3" t="s">
        <v>70</v>
      </c>
      <c r="B54" s="7" t="str">
        <f>IMAGE("https://drive.google.com/uc?export=download&amp;id=1CgkQNFSnui0BZkJs0gPp0nZTsD0VT07D", 1)</f>
        <v/>
      </c>
      <c r="C54" s="3">
        <v>10.2</v>
      </c>
      <c r="D54" s="3">
        <v>12.0</v>
      </c>
      <c r="E54" s="3" t="s">
        <v>12</v>
      </c>
      <c r="F54" s="4" t="s">
        <v>35</v>
      </c>
      <c r="G54" s="4" t="s">
        <v>10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225.0" customHeight="1">
      <c r="A55" s="3" t="s">
        <v>71</v>
      </c>
      <c r="B55" s="7" t="str">
        <f>IMAGE("https://drive.google.com/uc?export=download&amp;id=1ZIxFBVZnrEEqGDkKNHnTg0xKraKuZsHF", 1)</f>
        <v/>
      </c>
      <c r="C55" s="3">
        <v>4.4</v>
      </c>
      <c r="D55" s="3">
        <v>13.0</v>
      </c>
      <c r="E55" s="3" t="s">
        <v>12</v>
      </c>
      <c r="F55" s="4" t="s">
        <v>35</v>
      </c>
      <c r="G55" s="4" t="s">
        <v>10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225.0" customHeight="1">
      <c r="A56" s="3" t="s">
        <v>72</v>
      </c>
      <c r="B56" s="3"/>
      <c r="C56" s="3">
        <v>10.5</v>
      </c>
      <c r="D56" s="3">
        <v>9.0</v>
      </c>
      <c r="E56" s="3" t="s">
        <v>12</v>
      </c>
      <c r="F56" s="4" t="s">
        <v>9</v>
      </c>
      <c r="G56" s="4" t="s">
        <v>10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225.0" customHeight="1">
      <c r="A57" s="3" t="s">
        <v>73</v>
      </c>
      <c r="B57" s="7" t="str">
        <f>IMAGE("https://drive.google.com/uc?export=download&amp;id=16nFH0LI0-GdGJFYw8SjsKbQR1mVuNM4t", 1)</f>
        <v/>
      </c>
      <c r="C57" s="3">
        <v>6.0</v>
      </c>
      <c r="D57" s="3">
        <v>15.0</v>
      </c>
      <c r="E57" s="3" t="s">
        <v>12</v>
      </c>
      <c r="F57" s="4" t="s">
        <v>35</v>
      </c>
      <c r="G57" s="4" t="s">
        <v>10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225.0" customHeight="1">
      <c r="A58" s="3" t="s">
        <v>74</v>
      </c>
      <c r="B58" s="7" t="str">
        <f>IMAGE("https://drive.google.com/uc?export=download&amp;id=1V-AzYoIEBoQ0aTX1pk6Jed9mUXUgbrOu", 1)</f>
        <v/>
      </c>
      <c r="C58" s="3">
        <v>4.5</v>
      </c>
      <c r="D58" s="3">
        <v>8.0</v>
      </c>
      <c r="E58" s="3" t="s">
        <v>12</v>
      </c>
      <c r="F58" s="4" t="s">
        <v>35</v>
      </c>
      <c r="G58" s="4" t="s">
        <v>10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225.0" customHeight="1">
      <c r="A59" s="3" t="s">
        <v>75</v>
      </c>
      <c r="B59" s="7" t="str">
        <f>IMAGE("https://drive.google.com/uc?export=download&amp;id=1P0fDYYZqL0EdAatNcNIPQHL29YvvJQ3B", 1)</f>
        <v/>
      </c>
      <c r="C59" s="3">
        <v>5.0</v>
      </c>
      <c r="D59" s="3">
        <v>6.0</v>
      </c>
      <c r="E59" s="3" t="s">
        <v>12</v>
      </c>
      <c r="F59" s="4" t="s">
        <v>35</v>
      </c>
      <c r="G59" s="4" t="s">
        <v>10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225.0" customHeight="1">
      <c r="A60" s="3" t="s">
        <v>76</v>
      </c>
      <c r="B60" s="7" t="str">
        <f>IMAGE("https://drive.google.com/uc?export=download&amp;id=1_fBLCXrIH02uxwHnky2rB34HAcpEdBmG", 1)</f>
        <v/>
      </c>
      <c r="C60" s="3">
        <v>4.5</v>
      </c>
      <c r="D60" s="3">
        <v>6.0</v>
      </c>
      <c r="E60" s="3" t="s">
        <v>12</v>
      </c>
      <c r="F60" s="4" t="s">
        <v>35</v>
      </c>
      <c r="G60" s="4" t="s">
        <v>10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225.0" customHeight="1">
      <c r="A61" s="3" t="s">
        <v>77</v>
      </c>
      <c r="B61" s="7" t="str">
        <f>IMAGE("https://drive.google.com/uc?export=download&amp;id=1tb2qr4o6cr6MCZoIi8PBaqXyxQASDSFM", 1)</f>
        <v/>
      </c>
      <c r="C61" s="3">
        <v>5.2</v>
      </c>
      <c r="D61" s="3">
        <v>6.5</v>
      </c>
      <c r="E61" s="3" t="s">
        <v>12</v>
      </c>
      <c r="F61" s="4" t="s">
        <v>35</v>
      </c>
      <c r="G61" s="4" t="s">
        <v>10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225.0" customHeight="1">
      <c r="A62" s="3" t="s">
        <v>78</v>
      </c>
      <c r="B62" s="7" t="str">
        <f>IMAGE("https://drive.google.com/uc?export=view&amp;id=1KGhEzxTD4KwstNS4McSrjLzpVsBLtY0A")</f>
        <v/>
      </c>
      <c r="C62" s="3">
        <v>4.5</v>
      </c>
      <c r="D62" s="3">
        <v>17.0</v>
      </c>
      <c r="E62" s="3" t="s">
        <v>12</v>
      </c>
      <c r="F62" s="4" t="s">
        <v>79</v>
      </c>
      <c r="G62" s="4" t="s">
        <v>10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225.0" customHeight="1">
      <c r="A63" s="3" t="s">
        <v>80</v>
      </c>
      <c r="B63" s="7" t="str">
        <f>IMAGE("https://drive.google.com/uc?export=view&amp;id=1J3CwqPMyEEz4si-MNcy5oGJbwfozZSK2")</f>
        <v/>
      </c>
      <c r="C63" s="3">
        <v>4.2</v>
      </c>
      <c r="D63" s="3">
        <v>22.0</v>
      </c>
      <c r="E63" s="3" t="s">
        <v>12</v>
      </c>
      <c r="F63" s="4" t="s">
        <v>79</v>
      </c>
      <c r="G63" s="4" t="s">
        <v>10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225.0" customHeight="1">
      <c r="A64" s="3" t="s">
        <v>81</v>
      </c>
      <c r="B64" s="7" t="str">
        <f>IMAGE("https://drive.google.com/uc?export=view&amp;id=1MQoskAelvyc7ANyCmCITNTiyXtV_dhoG")</f>
        <v/>
      </c>
      <c r="C64" s="3">
        <v>3.9</v>
      </c>
      <c r="D64" s="3">
        <v>18.0</v>
      </c>
      <c r="E64" s="3" t="s">
        <v>12</v>
      </c>
      <c r="F64" s="4" t="s">
        <v>79</v>
      </c>
      <c r="G64" s="4" t="s">
        <v>10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225.0" customHeight="1">
      <c r="A65" s="3" t="s">
        <v>82</v>
      </c>
      <c r="B65" s="7" t="str">
        <f>IMAGE("https://drive.google.com/uc?export=view&amp;id=1LOnEfCT4upoSxlBoZJbwIuyDJluddKhC")</f>
        <v/>
      </c>
      <c r="C65" s="3">
        <v>4.1</v>
      </c>
      <c r="D65" s="3">
        <v>8.7</v>
      </c>
      <c r="E65" s="3" t="s">
        <v>12</v>
      </c>
      <c r="F65" s="4" t="s">
        <v>79</v>
      </c>
      <c r="G65" s="4" t="s">
        <v>10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225.0" customHeight="1">
      <c r="A66" s="3" t="s">
        <v>83</v>
      </c>
      <c r="B66" s="7" t="str">
        <f>IMAGE("https://drive.google.com/uc?export=view&amp;id=14tS9j37Q96NPTBSDGPh9PC_h_roV861h")</f>
        <v/>
      </c>
      <c r="C66" s="3">
        <v>3.3</v>
      </c>
      <c r="D66" s="3">
        <v>20.0</v>
      </c>
      <c r="E66" s="3" t="s">
        <v>12</v>
      </c>
      <c r="F66" s="4" t="s">
        <v>79</v>
      </c>
      <c r="G66" s="4" t="s">
        <v>10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225.0" customHeight="1">
      <c r="A67" s="3" t="s">
        <v>84</v>
      </c>
      <c r="B67" s="7" t="str">
        <f>IMAGE("https://drive.google.com/uc?export=view&amp;id=1Xhfu5cxbYNGR1wbbysKdcOg2WfNHEqTz")</f>
        <v/>
      </c>
      <c r="C67" s="3">
        <v>3.1</v>
      </c>
      <c r="D67" s="3">
        <v>22.0</v>
      </c>
      <c r="E67" s="3" t="s">
        <v>12</v>
      </c>
      <c r="F67" s="4" t="s">
        <v>79</v>
      </c>
      <c r="G67" s="4" t="s">
        <v>10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225.0" customHeight="1">
      <c r="A68" s="3" t="s">
        <v>85</v>
      </c>
      <c r="B68" s="7" t="str">
        <f>IMAGE("https://drive.google.com/uc?export=view&amp;id=18-v3R3zkvDLN0RDiqAsaSev0WbRP83mu")</f>
        <v/>
      </c>
      <c r="C68" s="3">
        <v>6.3</v>
      </c>
      <c r="D68" s="3">
        <v>11.0</v>
      </c>
      <c r="E68" s="3" t="s">
        <v>12</v>
      </c>
      <c r="F68" s="4" t="s">
        <v>79</v>
      </c>
      <c r="G68" s="4" t="s">
        <v>10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225.0" customHeight="1">
      <c r="A69" s="3" t="s">
        <v>86</v>
      </c>
      <c r="B69" s="7" t="str">
        <f>IMAGE("https://drive.google.com/uc?export=download&amp;id=1Vyrvju4AsigLdJgU10y8JQ7PxEwQG63W", 1)</f>
        <v/>
      </c>
      <c r="C69" s="3">
        <v>2.2</v>
      </c>
      <c r="D69" s="3">
        <v>8.0</v>
      </c>
      <c r="E69" s="3" t="s">
        <v>8</v>
      </c>
      <c r="F69" s="4" t="s">
        <v>27</v>
      </c>
      <c r="G69" s="4" t="s">
        <v>10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225.0" customHeight="1">
      <c r="A70" s="3" t="s">
        <v>87</v>
      </c>
      <c r="B70" s="7" t="str">
        <f>IMAGE("https://drive.google.com/uc?export=download&amp;id=1M-38Kgr3PhKxK443HQ15CV2LCcbE7kfD", 1)</f>
        <v/>
      </c>
      <c r="C70" s="3">
        <v>2.0</v>
      </c>
      <c r="D70" s="3">
        <v>7.5</v>
      </c>
      <c r="E70" s="3" t="s">
        <v>8</v>
      </c>
      <c r="F70" s="4" t="s">
        <v>27</v>
      </c>
      <c r="G70" s="4" t="s">
        <v>10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225.0" customHeight="1">
      <c r="A71" s="3" t="s">
        <v>88</v>
      </c>
      <c r="B71" s="7" t="str">
        <f>IMAGE("https://drive.google.com/uc?export=download&amp;id=1LDs-OU5ZE-DvxK9N1EYd514-y1GPlOwY", 1)</f>
        <v/>
      </c>
      <c r="C71" s="3">
        <v>0.8</v>
      </c>
      <c r="D71" s="3">
        <v>13.0</v>
      </c>
      <c r="E71" s="3" t="s">
        <v>21</v>
      </c>
      <c r="F71" s="4" t="s">
        <v>89</v>
      </c>
      <c r="G71" s="4" t="s">
        <v>10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225.0" customHeight="1">
      <c r="A72" s="3" t="s">
        <v>90</v>
      </c>
      <c r="B72" s="7" t="str">
        <f>IMAGE("https://drive.google.com/uc?export=download&amp;id=1HilZkNQcfb-8SeMmSM2zidB5bdy8MhdJ", 1)</f>
        <v/>
      </c>
      <c r="C72" s="3">
        <v>3.5</v>
      </c>
      <c r="D72" s="3">
        <v>10.0</v>
      </c>
      <c r="E72" s="3" t="s">
        <v>12</v>
      </c>
      <c r="F72" s="4" t="s">
        <v>89</v>
      </c>
      <c r="G72" s="4" t="s">
        <v>10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225.0" customHeight="1">
      <c r="A73" s="3" t="s">
        <v>91</v>
      </c>
      <c r="B73" s="7" t="str">
        <f>IMAGE("https://drive.google.com/uc?export=download&amp;id=1OU_K5K1P_941KoMbzs2tDaBhcoTZ122K", 1)</f>
        <v/>
      </c>
      <c r="C73" s="3">
        <v>3.7</v>
      </c>
      <c r="D73" s="3">
        <v>8.2</v>
      </c>
      <c r="E73" s="3" t="s">
        <v>12</v>
      </c>
      <c r="F73" s="4" t="s">
        <v>89</v>
      </c>
      <c r="G73" s="4" t="s">
        <v>10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225.0" customHeight="1">
      <c r="A74" s="3" t="s">
        <v>92</v>
      </c>
      <c r="B74" s="7" t="str">
        <f>IMAGE("https://drive.google.com/uc?export=download&amp;id=10SlQS0fAOnfFB2YYBk2tZYcZRrmNvY47", 1)</f>
        <v/>
      </c>
      <c r="C74" s="3">
        <v>1.5</v>
      </c>
      <c r="D74" s="3">
        <v>7.3</v>
      </c>
      <c r="E74" s="3" t="s">
        <v>21</v>
      </c>
      <c r="F74" s="4" t="s">
        <v>89</v>
      </c>
      <c r="G74" s="4" t="s">
        <v>10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225.0" customHeight="1">
      <c r="A75" s="3" t="s">
        <v>93</v>
      </c>
      <c r="B75" s="7" t="str">
        <f>IMAGE("https://drive.google.com/uc?export=download&amp;id=1Mt1DHlYw7MC1nnHip4pWMT7chBNUqSsm", 1)</f>
        <v/>
      </c>
      <c r="C75" s="3">
        <v>3.8</v>
      </c>
      <c r="D75" s="3">
        <v>7.3</v>
      </c>
      <c r="E75" s="3" t="s">
        <v>12</v>
      </c>
      <c r="F75" s="4" t="s">
        <v>89</v>
      </c>
      <c r="G75" s="4" t="s">
        <v>10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225.0" customHeight="1">
      <c r="A76" s="3" t="s">
        <v>94</v>
      </c>
      <c r="B76" s="7" t="str">
        <f>IMAGE("https://drive.google.com/uc?export=download&amp;id=1qTZftyHI-mV1gUQCF2P_J9h-Ht8r1Ml1", 1)</f>
        <v/>
      </c>
      <c r="C76" s="3">
        <v>4.0</v>
      </c>
      <c r="D76" s="3">
        <v>6.2</v>
      </c>
      <c r="E76" s="3" t="s">
        <v>12</v>
      </c>
      <c r="F76" s="4" t="s">
        <v>89</v>
      </c>
      <c r="G76" s="4" t="s">
        <v>10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225.0" customHeight="1">
      <c r="A77" s="3" t="s">
        <v>95</v>
      </c>
      <c r="B77" s="7"/>
      <c r="C77" s="3">
        <v>3.6</v>
      </c>
      <c r="D77" s="3">
        <v>13.0</v>
      </c>
      <c r="E77" s="3" t="s">
        <v>12</v>
      </c>
      <c r="F77" s="4" t="s">
        <v>9</v>
      </c>
      <c r="G77" s="4" t="s">
        <v>96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225.0" customHeight="1">
      <c r="A78" s="3" t="s">
        <v>97</v>
      </c>
      <c r="B78" s="7" t="str">
        <f>IMAGE("https://drive.google.com/uc?export=download&amp;id=15yKzYeeHHv4YVWY1wCir4okR-dokGmgD", 1)</f>
        <v/>
      </c>
      <c r="C78" s="3">
        <v>3.0</v>
      </c>
      <c r="D78" s="3">
        <v>5.6</v>
      </c>
      <c r="E78" s="3" t="s">
        <v>12</v>
      </c>
      <c r="F78" s="4" t="s">
        <v>89</v>
      </c>
      <c r="G78" s="4" t="s">
        <v>10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225.0" customHeight="1">
      <c r="A79" s="3" t="s">
        <v>98</v>
      </c>
      <c r="B79" s="7" t="str">
        <f>IMAGE("https://drive.google.com/uc?export=download&amp;id=1Gy_QNSc7iMj3PbCi7wheMWoQLpuEK9DT", 1)</f>
        <v/>
      </c>
      <c r="C79" s="3">
        <v>2.1</v>
      </c>
      <c r="D79" s="3">
        <v>7.8</v>
      </c>
      <c r="E79" s="3" t="s">
        <v>8</v>
      </c>
      <c r="F79" s="4" t="s">
        <v>9</v>
      </c>
      <c r="G79" s="4" t="s">
        <v>96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225.0" customHeight="1">
      <c r="A80" s="3" t="s">
        <v>99</v>
      </c>
      <c r="B80" s="7" t="str">
        <f>IMAGE("https://drive.google.com/uc?export=download&amp;id=1L1SagK5lA0qN9rsEtMi37VC8AdvR5pqP", 1)</f>
        <v/>
      </c>
      <c r="C80" s="3">
        <v>4.0</v>
      </c>
      <c r="D80" s="3">
        <v>5.6</v>
      </c>
      <c r="E80" s="3" t="s">
        <v>12</v>
      </c>
      <c r="F80" s="4" t="s">
        <v>9</v>
      </c>
      <c r="G80" s="4" t="s">
        <v>10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225.0" customHeight="1">
      <c r="A81" s="3" t="s">
        <v>100</v>
      </c>
      <c r="B81" s="7" t="str">
        <f>IMAGE("https://drive.google.com/uc?export=download&amp;id=1KWEc1a6A-iLmAbrbNnLqP6a4B63cA5xq", 1)</f>
        <v/>
      </c>
      <c r="C81" s="3">
        <v>3.8</v>
      </c>
      <c r="D81" s="3">
        <v>9.2</v>
      </c>
      <c r="E81" s="3" t="s">
        <v>12</v>
      </c>
      <c r="F81" s="4" t="s">
        <v>9</v>
      </c>
      <c r="G81" s="4" t="s">
        <v>10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225.0" customHeight="1">
      <c r="A82" s="3" t="s">
        <v>101</v>
      </c>
      <c r="B82" s="7" t="str">
        <f>IMAGE("https://drive.google.com/uc?export=download&amp;id=1HDUX0Ium2T1IU7JVg-QmEQzLF90JY_7n", 1)</f>
        <v/>
      </c>
      <c r="C82" s="3">
        <v>5.0</v>
      </c>
      <c r="D82" s="3">
        <v>11.5</v>
      </c>
      <c r="E82" s="3" t="s">
        <v>12</v>
      </c>
      <c r="F82" s="4" t="s">
        <v>9</v>
      </c>
      <c r="G82" s="4" t="s">
        <v>10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225.0" customHeight="1">
      <c r="A83" s="3" t="s">
        <v>102</v>
      </c>
      <c r="B83" s="7" t="str">
        <f>IMAGE("https://drive.google.com/uc?export=download&amp;id=18j2xyCrS4ZlO3COGRQfeE-0YRzUbSOix", 1)</f>
        <v/>
      </c>
      <c r="C83" s="3">
        <v>3.0</v>
      </c>
      <c r="D83" s="3">
        <v>7.4</v>
      </c>
      <c r="E83" s="3" t="s">
        <v>12</v>
      </c>
      <c r="F83" s="4" t="s">
        <v>89</v>
      </c>
      <c r="G83" s="4" t="s">
        <v>96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225.0" customHeight="1">
      <c r="A84" s="3" t="s">
        <v>103</v>
      </c>
      <c r="B84" s="7" t="str">
        <f>IMAGE("https://drive.google.com/uc?export=download&amp;id=1Z_DUtXBHwRAfDvLr5MjhM_OAQVht_M9l", 1)</f>
        <v/>
      </c>
      <c r="C84" s="3">
        <v>2.8</v>
      </c>
      <c r="D84" s="3">
        <v>8.0</v>
      </c>
      <c r="E84" s="3" t="s">
        <v>8</v>
      </c>
      <c r="F84" s="4" t="s">
        <v>89</v>
      </c>
      <c r="G84" s="4" t="s">
        <v>10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225.0" customHeight="1">
      <c r="A85" s="3" t="s">
        <v>104</v>
      </c>
      <c r="B85" s="7" t="str">
        <f>IMAGE("https://drive.google.com/uc?export=download&amp;id=11Bs5EAxhaTeKOWZd1YlRyFsMm1z_uVrx", 1)</f>
        <v/>
      </c>
      <c r="C85" s="3">
        <v>1.0</v>
      </c>
      <c r="D85" s="3">
        <v>9.0</v>
      </c>
      <c r="E85" s="3" t="s">
        <v>21</v>
      </c>
      <c r="F85" s="4" t="s">
        <v>89</v>
      </c>
      <c r="G85" s="4" t="s">
        <v>10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225.0" customHeight="1">
      <c r="A86" s="3" t="s">
        <v>105</v>
      </c>
      <c r="B86" s="7"/>
      <c r="C86" s="3">
        <v>2.5</v>
      </c>
      <c r="D86" s="3">
        <v>10.0</v>
      </c>
      <c r="E86" s="3" t="s">
        <v>8</v>
      </c>
      <c r="F86" s="4" t="s">
        <v>27</v>
      </c>
      <c r="G86" s="4" t="s">
        <v>10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225.0" customHeight="1">
      <c r="A87" s="3" t="s">
        <v>106</v>
      </c>
      <c r="B87" s="7" t="str">
        <f>IMAGE("https://drive.google.com/uc?export=download&amp;id=19Gpws-dQOT0o8yGMZ1wnUWl8BNwUwUUa", 1)</f>
        <v/>
      </c>
      <c r="C87" s="3">
        <v>2.5</v>
      </c>
      <c r="D87" s="3">
        <v>8.1</v>
      </c>
      <c r="E87" s="3" t="s">
        <v>8</v>
      </c>
      <c r="F87" s="4" t="s">
        <v>89</v>
      </c>
      <c r="G87" s="4" t="s">
        <v>10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225.0" customHeight="1">
      <c r="A88" s="3" t="s">
        <v>107</v>
      </c>
      <c r="B88" s="7" t="str">
        <f>IMAGE("https://drive.google.com/uc?export=download&amp;id=1xn-p80L0gnmTV1DosQz8FFbXI1u1fAmA", 1)</f>
        <v/>
      </c>
      <c r="C88" s="3">
        <v>1.7</v>
      </c>
      <c r="D88" s="3">
        <v>7.0</v>
      </c>
      <c r="E88" s="3" t="s">
        <v>8</v>
      </c>
      <c r="F88" s="4" t="s">
        <v>89</v>
      </c>
      <c r="G88" s="4" t="s">
        <v>10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225.0" customHeight="1">
      <c r="A89" s="3" t="s">
        <v>108</v>
      </c>
      <c r="B89" s="7" t="str">
        <f>IMAGE("https://drive.google.com/uc?export=download&amp;id=1rBUblOqBsPyPWzhfKyqOBE12_DCywVIg", 1)</f>
        <v/>
      </c>
      <c r="C89" s="3">
        <v>2.5</v>
      </c>
      <c r="D89" s="3">
        <v>12.0</v>
      </c>
      <c r="E89" s="3" t="s">
        <v>8</v>
      </c>
      <c r="F89" s="4" t="s">
        <v>27</v>
      </c>
      <c r="G89" s="4" t="s">
        <v>10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225.0" customHeight="1">
      <c r="A90" s="3" t="s">
        <v>109</v>
      </c>
      <c r="B90" s="7" t="str">
        <f>IMAGE("https://drive.google.com/uc?export=download&amp;id=1QlbN2_qm1ChbWbgqiL_6lLmahS9u_OQc", 1)</f>
        <v/>
      </c>
      <c r="C90" s="3">
        <v>1.5</v>
      </c>
      <c r="D90" s="3">
        <v>9.0</v>
      </c>
      <c r="E90" s="3" t="s">
        <v>21</v>
      </c>
      <c r="F90" s="4" t="s">
        <v>27</v>
      </c>
      <c r="G90" s="4" t="s">
        <v>10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225.0" customHeight="1">
      <c r="A91" s="3" t="s">
        <v>110</v>
      </c>
      <c r="B91" s="7" t="str">
        <f>IMAGE("https://drive.google.com/uc?export=download&amp;id=1WmRCGLcu7ulCcRawMcfgjSEjBRD1vHmz", 1)</f>
        <v/>
      </c>
      <c r="C91" s="3">
        <v>3.3</v>
      </c>
      <c r="D91" s="3">
        <v>8.0</v>
      </c>
      <c r="E91" s="3" t="s">
        <v>12</v>
      </c>
      <c r="F91" s="4" t="s">
        <v>27</v>
      </c>
      <c r="G91" s="4" t="s">
        <v>10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225.0" customHeight="1">
      <c r="A92" s="3" t="s">
        <v>111</v>
      </c>
      <c r="B92" s="7" t="str">
        <f>IMAGE("https://drive.google.com/uc?export=download&amp;id=1tHJhZBrurg9B8JV3LX6X4rebY-hmR7QA", 1)</f>
        <v/>
      </c>
      <c r="C92" s="3">
        <v>3.0</v>
      </c>
      <c r="D92" s="3">
        <v>13.0</v>
      </c>
      <c r="E92" s="3" t="s">
        <v>12</v>
      </c>
      <c r="F92" s="4" t="s">
        <v>27</v>
      </c>
      <c r="G92" s="4" t="s">
        <v>10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225.0" customHeight="1">
      <c r="A93" s="3" t="s">
        <v>112</v>
      </c>
      <c r="B93" s="7" t="str">
        <f>IMAGE("https://drive.google.com/uc?export=download&amp;id=1DeCuN3yHEsgPdm1evJs8m311nbpTOn_U", 1)</f>
        <v/>
      </c>
      <c r="C93" s="3">
        <v>2.7</v>
      </c>
      <c r="D93" s="3">
        <v>7.0</v>
      </c>
      <c r="E93" s="3" t="s">
        <v>8</v>
      </c>
      <c r="F93" s="4" t="s">
        <v>27</v>
      </c>
      <c r="G93" s="4" t="s">
        <v>10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225.0" customHeight="1">
      <c r="A94" s="3" t="s">
        <v>113</v>
      </c>
      <c r="B94" s="7" t="str">
        <f>IMAGE("https://drive.google.com/uc?export=download&amp;id=1JQ3O747ypkYjhrxcd9jsEgBqUr7ZQBpg", 1)</f>
        <v/>
      </c>
      <c r="C94" s="3">
        <v>2.5</v>
      </c>
      <c r="D94" s="3">
        <v>6.0</v>
      </c>
      <c r="E94" s="3" t="s">
        <v>8</v>
      </c>
      <c r="F94" s="4" t="s">
        <v>27</v>
      </c>
      <c r="G94" s="4" t="s">
        <v>10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225.0" customHeight="1">
      <c r="A95" s="3" t="s">
        <v>114</v>
      </c>
      <c r="B95" s="7" t="str">
        <f>IMAGE("https://drive.google.com/uc?export=download&amp;id=1piwZJxZNZpjAFli6kV63ACAINGyc8eTS", 1)</f>
        <v/>
      </c>
      <c r="C95" s="3">
        <v>4.5</v>
      </c>
      <c r="D95" s="3">
        <v>4.5</v>
      </c>
      <c r="E95" s="3" t="s">
        <v>12</v>
      </c>
      <c r="F95" s="4" t="s">
        <v>27</v>
      </c>
      <c r="G95" s="4" t="s">
        <v>10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225.0" customHeight="1">
      <c r="A96" s="3" t="s">
        <v>115</v>
      </c>
      <c r="B96" s="7" t="str">
        <f>IMAGE("https://drive.google.com/uc?export=download&amp;id=1KjE8ka-nAZk_4r7FIyfkngXut44kGmfQ", 1)</f>
        <v/>
      </c>
      <c r="C96" s="3">
        <v>2.0</v>
      </c>
      <c r="D96" s="3">
        <v>5.3</v>
      </c>
      <c r="E96" s="3" t="s">
        <v>8</v>
      </c>
      <c r="F96" s="4" t="s">
        <v>27</v>
      </c>
      <c r="G96" s="4" t="s">
        <v>10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225.0" customHeight="1">
      <c r="A97" s="3" t="s">
        <v>116</v>
      </c>
      <c r="B97" s="7" t="str">
        <f>IMAGE("https://drive.google.com/uc?export=download&amp;id=19QpRxbZYKkokCxH9iVUbOjkOqnUtpWln", 1)</f>
        <v/>
      </c>
      <c r="C97" s="3">
        <v>3.8</v>
      </c>
      <c r="D97" s="3">
        <v>5.4</v>
      </c>
      <c r="E97" s="3" t="s">
        <v>12</v>
      </c>
      <c r="F97" s="4" t="s">
        <v>27</v>
      </c>
      <c r="G97" s="4" t="s">
        <v>10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225.0" customHeight="1">
      <c r="A98" s="3" t="s">
        <v>117</v>
      </c>
      <c r="B98" s="7" t="str">
        <f>IMAGE("https://drive.google.com/uc?export=download&amp;id=1zTgM_O0VCbxd3yVfIz4QvfByOB6UXQm6", 1)</f>
        <v/>
      </c>
      <c r="C98" s="3">
        <v>2.0</v>
      </c>
      <c r="D98" s="3">
        <v>7.6</v>
      </c>
      <c r="E98" s="3" t="s">
        <v>8</v>
      </c>
      <c r="F98" s="4" t="s">
        <v>27</v>
      </c>
      <c r="G98" s="4" t="s">
        <v>10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225.0" customHeight="1">
      <c r="A99" s="3" t="s">
        <v>118</v>
      </c>
      <c r="B99" s="7" t="str">
        <f>IMAGE("https://drive.google.com/uc?export=download&amp;id=1ySWYPgB4HA8EW5vpOFuQ_kkfCg4ldjad", 1)</f>
        <v/>
      </c>
      <c r="C99" s="3">
        <v>1.2</v>
      </c>
      <c r="D99" s="3">
        <v>11.0</v>
      </c>
      <c r="E99" s="3" t="s">
        <v>21</v>
      </c>
      <c r="F99" s="4" t="s">
        <v>89</v>
      </c>
      <c r="G99" s="4" t="s">
        <v>10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225.0" customHeight="1">
      <c r="A100" s="3" t="s">
        <v>119</v>
      </c>
      <c r="B100" s="7" t="str">
        <f>IMAGE("https://drive.google.com/uc?export=download&amp;id=1zlXuyN9aFR0SLITl6B8qs6bgtLHwDqKn", 1)</f>
        <v/>
      </c>
      <c r="C100" s="3">
        <v>2.8</v>
      </c>
      <c r="D100" s="3">
        <v>12.0</v>
      </c>
      <c r="E100" s="3" t="s">
        <v>8</v>
      </c>
      <c r="F100" s="4" t="s">
        <v>27</v>
      </c>
      <c r="G100" s="4" t="s">
        <v>10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225.0" customHeight="1">
      <c r="A101" s="3" t="s">
        <v>120</v>
      </c>
      <c r="B101" s="7" t="str">
        <f>IMAGE("https://drive.google.com/uc?export=download&amp;id=1Xd31TuV4x4hUuTiBXbzVw74JXVX2svET", 1)</f>
        <v/>
      </c>
      <c r="C101" s="3">
        <v>2.2</v>
      </c>
      <c r="D101" s="3">
        <v>9.0</v>
      </c>
      <c r="E101" s="3" t="s">
        <v>8</v>
      </c>
      <c r="F101" s="4" t="s">
        <v>27</v>
      </c>
      <c r="G101" s="4" t="s">
        <v>10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225.0" customHeight="1">
      <c r="A102" s="3" t="s">
        <v>121</v>
      </c>
      <c r="B102" s="7" t="str">
        <f>IMAGE("https://drive.google.com/uc?export=download&amp;id=1GI377tRgD1Kv_iRQ_7DeX9jVrNTP0Gpv", 1)</f>
        <v/>
      </c>
      <c r="C102" s="3">
        <v>2.0</v>
      </c>
      <c r="D102" s="3">
        <v>6.0</v>
      </c>
      <c r="E102" s="3" t="s">
        <v>8</v>
      </c>
      <c r="F102" s="4" t="s">
        <v>27</v>
      </c>
      <c r="G102" s="4" t="s">
        <v>10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225.0" customHeight="1">
      <c r="A103" s="3" t="s">
        <v>122</v>
      </c>
      <c r="B103" s="7" t="str">
        <f>IMAGE("https://drive.google.com/uc?export=download&amp;id=1CsKpy11NKMTLT6nfSZVI-6AGa-PFOe8Q", 1)</f>
        <v/>
      </c>
      <c r="C103" s="3">
        <v>4.0</v>
      </c>
      <c r="D103" s="3">
        <v>10.0</v>
      </c>
      <c r="E103" s="3" t="s">
        <v>12</v>
      </c>
      <c r="F103" s="4" t="s">
        <v>27</v>
      </c>
      <c r="G103" s="4" t="s">
        <v>10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225.0" customHeight="1">
      <c r="A104" s="3" t="s">
        <v>123</v>
      </c>
      <c r="B104" s="7" t="str">
        <f>IMAGE("https://drive.google.com/uc?export=download&amp;id=1fOnypU2JZ1oSulIFCm84t-bFxtDQw8rJ", 1)</f>
        <v/>
      </c>
      <c r="C104" s="3">
        <v>1.5</v>
      </c>
      <c r="D104" s="3">
        <v>5.4</v>
      </c>
      <c r="E104" s="3" t="s">
        <v>21</v>
      </c>
      <c r="F104" s="4" t="s">
        <v>27</v>
      </c>
      <c r="G104" s="4" t="s">
        <v>10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225.0" customHeight="1">
      <c r="A105" s="3" t="s">
        <v>124</v>
      </c>
      <c r="B105" s="7" t="str">
        <f>IMAGE("https://drive.google.com/uc?export=download&amp;id=19pfyecSYDGKTkFbEiGcTe9TKVupWl_Wo", 1)</f>
        <v/>
      </c>
      <c r="C105" s="3">
        <v>1.5</v>
      </c>
      <c r="D105" s="3">
        <v>5.2</v>
      </c>
      <c r="E105" s="3" t="s">
        <v>21</v>
      </c>
      <c r="F105" s="4" t="s">
        <v>27</v>
      </c>
      <c r="G105" s="4" t="s">
        <v>10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225.0" customHeight="1">
      <c r="A106" s="3" t="s">
        <v>125</v>
      </c>
      <c r="B106" s="7" t="str">
        <f>IMAGE("https://drive.google.com/uc?export=download&amp;id=1H-N3xUCKiPPo_1DALW7BslDrNrTRXO90", 1)</f>
        <v/>
      </c>
      <c r="C106" s="3">
        <v>1.5</v>
      </c>
      <c r="D106" s="3">
        <v>13.0</v>
      </c>
      <c r="E106" s="3" t="s">
        <v>21</v>
      </c>
      <c r="F106" s="4" t="s">
        <v>27</v>
      </c>
      <c r="G106" s="4" t="s">
        <v>10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225.0" customHeight="1">
      <c r="A107" s="3" t="s">
        <v>126</v>
      </c>
      <c r="B107" s="7"/>
      <c r="C107" s="3">
        <v>2.5</v>
      </c>
      <c r="D107" s="3">
        <v>7.0</v>
      </c>
      <c r="E107" s="3" t="s">
        <v>8</v>
      </c>
      <c r="F107" s="4" t="s">
        <v>27</v>
      </c>
      <c r="G107" s="4" t="s">
        <v>10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225.0" customHeight="1">
      <c r="A108" s="3" t="s">
        <v>127</v>
      </c>
      <c r="B108" s="7"/>
      <c r="C108" s="3">
        <v>4.0</v>
      </c>
      <c r="D108" s="3">
        <v>13.0</v>
      </c>
      <c r="E108" s="3" t="s">
        <v>12</v>
      </c>
      <c r="F108" s="4" t="s">
        <v>128</v>
      </c>
      <c r="G108" s="4" t="s">
        <v>10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225.0" customHeight="1">
      <c r="A109" s="3" t="s">
        <v>129</v>
      </c>
      <c r="B109" s="7"/>
      <c r="C109" s="3">
        <v>3.4</v>
      </c>
      <c r="D109" s="3">
        <v>8.0</v>
      </c>
      <c r="E109" s="3" t="s">
        <v>12</v>
      </c>
      <c r="F109" s="4" t="s">
        <v>128</v>
      </c>
      <c r="G109" s="4" t="s">
        <v>10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225.0" customHeight="1">
      <c r="A110" s="3" t="s">
        <v>130</v>
      </c>
      <c r="B110" s="7"/>
      <c r="C110" s="3">
        <v>1.5</v>
      </c>
      <c r="D110" s="3">
        <v>5.0</v>
      </c>
      <c r="E110" s="3" t="s">
        <v>21</v>
      </c>
      <c r="F110" s="4" t="s">
        <v>128</v>
      </c>
      <c r="G110" s="4" t="s">
        <v>10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225.0" customHeight="1">
      <c r="A111" s="3" t="s">
        <v>131</v>
      </c>
      <c r="B111" s="7"/>
      <c r="C111" s="3">
        <v>2.8</v>
      </c>
      <c r="D111" s="3">
        <v>4.5</v>
      </c>
      <c r="E111" s="3" t="s">
        <v>8</v>
      </c>
      <c r="F111" s="4" t="s">
        <v>128</v>
      </c>
      <c r="G111" s="4" t="s">
        <v>10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225.0" customHeight="1">
      <c r="A112" s="3" t="s">
        <v>132</v>
      </c>
      <c r="B112" s="7"/>
      <c r="C112" s="3">
        <v>4.0</v>
      </c>
      <c r="D112" s="3">
        <v>5.4</v>
      </c>
      <c r="E112" s="3" t="s">
        <v>12</v>
      </c>
      <c r="F112" s="4" t="s">
        <v>128</v>
      </c>
      <c r="G112" s="4" t="s">
        <v>10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225.0" customHeight="1">
      <c r="A113" s="3" t="s">
        <v>133</v>
      </c>
      <c r="B113" s="7"/>
      <c r="C113" s="3">
        <v>3.6</v>
      </c>
      <c r="D113" s="3">
        <v>6.3</v>
      </c>
      <c r="E113" s="3" t="s">
        <v>12</v>
      </c>
      <c r="F113" s="4" t="s">
        <v>128</v>
      </c>
      <c r="G113" s="4" t="s">
        <v>10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225.0" customHeight="1">
      <c r="A114" s="3" t="s">
        <v>134</v>
      </c>
      <c r="B114" s="7"/>
      <c r="C114" s="3">
        <v>2.0</v>
      </c>
      <c r="D114" s="3">
        <v>4.5</v>
      </c>
      <c r="E114" s="3" t="s">
        <v>8</v>
      </c>
      <c r="F114" s="4" t="s">
        <v>128</v>
      </c>
      <c r="G114" s="4" t="s">
        <v>10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225.0" customHeight="1">
      <c r="A115" s="3" t="s">
        <v>135</v>
      </c>
      <c r="B115" s="7"/>
      <c r="C115" s="3">
        <v>2.7</v>
      </c>
      <c r="D115" s="3">
        <v>5.3</v>
      </c>
      <c r="E115" s="3" t="s">
        <v>8</v>
      </c>
      <c r="F115" s="4" t="s">
        <v>128</v>
      </c>
      <c r="G115" s="4" t="s">
        <v>10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225.0" customHeight="1">
      <c r="A116" s="3" t="s">
        <v>136</v>
      </c>
      <c r="B116" s="7"/>
      <c r="C116" s="3">
        <v>2.0</v>
      </c>
      <c r="D116" s="3">
        <v>4.3</v>
      </c>
      <c r="E116" s="3" t="s">
        <v>8</v>
      </c>
      <c r="F116" s="4" t="s">
        <v>137</v>
      </c>
      <c r="G116" s="4" t="s">
        <v>10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225.0" customHeight="1">
      <c r="A117" s="3" t="s">
        <v>138</v>
      </c>
      <c r="B117" s="7"/>
      <c r="C117" s="3">
        <v>1.5</v>
      </c>
      <c r="D117" s="3">
        <v>5.5</v>
      </c>
      <c r="E117" s="3" t="s">
        <v>21</v>
      </c>
      <c r="F117" s="4" t="s">
        <v>137</v>
      </c>
      <c r="G117" s="4" t="s">
        <v>10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225.0" customHeight="1">
      <c r="A118" s="3" t="s">
        <v>139</v>
      </c>
      <c r="B118" s="7"/>
      <c r="C118" s="3">
        <v>2.5</v>
      </c>
      <c r="D118" s="3">
        <v>5.2</v>
      </c>
      <c r="E118" s="3" t="s">
        <v>8</v>
      </c>
      <c r="F118" s="4" t="s">
        <v>137</v>
      </c>
      <c r="G118" s="4" t="s">
        <v>10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225.0" customHeight="1">
      <c r="A119" s="3" t="s">
        <v>140</v>
      </c>
      <c r="B119" s="7"/>
      <c r="C119" s="3">
        <v>3.4</v>
      </c>
      <c r="D119" s="3">
        <v>7.0</v>
      </c>
      <c r="E119" s="3" t="s">
        <v>12</v>
      </c>
      <c r="F119" s="4" t="s">
        <v>137</v>
      </c>
      <c r="G119" s="4" t="s">
        <v>10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225.0" customHeight="1">
      <c r="A120" s="3" t="s">
        <v>141</v>
      </c>
      <c r="B120" s="7"/>
      <c r="C120" s="3">
        <v>2.5</v>
      </c>
      <c r="D120" s="3">
        <v>6.7</v>
      </c>
      <c r="E120" s="3" t="s">
        <v>8</v>
      </c>
      <c r="F120" s="4" t="s">
        <v>137</v>
      </c>
      <c r="G120" s="4" t="s">
        <v>10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225.0" customHeight="1">
      <c r="A121" s="3" t="s">
        <v>142</v>
      </c>
      <c r="B121" s="7"/>
      <c r="C121" s="3">
        <v>1.9</v>
      </c>
      <c r="D121" s="3">
        <v>6.0</v>
      </c>
      <c r="E121" s="3" t="s">
        <v>8</v>
      </c>
      <c r="F121" s="4" t="s">
        <v>137</v>
      </c>
      <c r="G121" s="4" t="s">
        <v>10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225.0" customHeight="1">
      <c r="A122" s="3" t="s">
        <v>143</v>
      </c>
      <c r="B122" s="7"/>
      <c r="C122" s="3">
        <v>0.6</v>
      </c>
      <c r="D122" s="3">
        <v>5.2</v>
      </c>
      <c r="E122" s="3" t="s">
        <v>21</v>
      </c>
      <c r="F122" s="4" t="s">
        <v>137</v>
      </c>
      <c r="G122" s="4" t="s">
        <v>10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225.0" customHeight="1">
      <c r="A123" s="3" t="s">
        <v>144</v>
      </c>
      <c r="B123" s="7"/>
      <c r="C123" s="3">
        <v>2.0</v>
      </c>
      <c r="D123" s="3">
        <v>2.5</v>
      </c>
      <c r="E123" s="3" t="s">
        <v>8</v>
      </c>
      <c r="F123" s="4" t="s">
        <v>137</v>
      </c>
      <c r="G123" s="4" t="s">
        <v>10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225.0" customHeight="1">
      <c r="A124" s="3" t="s">
        <v>145</v>
      </c>
      <c r="B124" s="7"/>
      <c r="C124" s="3">
        <v>3.6</v>
      </c>
      <c r="D124" s="3">
        <v>6.8</v>
      </c>
      <c r="E124" s="3" t="s">
        <v>12</v>
      </c>
      <c r="F124" s="4" t="s">
        <v>137</v>
      </c>
      <c r="G124" s="4" t="s">
        <v>10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225.0" customHeight="1">
      <c r="A125" s="3" t="s">
        <v>146</v>
      </c>
      <c r="B125" s="7"/>
      <c r="C125" s="3">
        <v>4.0</v>
      </c>
      <c r="D125" s="3">
        <v>8.3</v>
      </c>
      <c r="E125" s="3" t="s">
        <v>12</v>
      </c>
      <c r="F125" s="4" t="s">
        <v>137</v>
      </c>
      <c r="G125" s="4" t="s">
        <v>10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225.0" customHeight="1">
      <c r="A126" s="3" t="s">
        <v>147</v>
      </c>
      <c r="B126" s="7"/>
      <c r="C126" s="3">
        <v>4.5</v>
      </c>
      <c r="D126" s="3">
        <v>8.5</v>
      </c>
      <c r="E126" s="3" t="s">
        <v>12</v>
      </c>
      <c r="F126" s="4" t="s">
        <v>137</v>
      </c>
      <c r="G126" s="4" t="s">
        <v>10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225.0" customHeight="1">
      <c r="A127" s="3" t="s">
        <v>148</v>
      </c>
      <c r="B127" s="7"/>
      <c r="C127" s="3">
        <v>1.5</v>
      </c>
      <c r="D127" s="3">
        <v>6.4</v>
      </c>
      <c r="E127" s="3" t="s">
        <v>21</v>
      </c>
      <c r="F127" s="4" t="s">
        <v>137</v>
      </c>
      <c r="G127" s="4" t="s">
        <v>10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225.0" customHeight="1">
      <c r="A128" s="3" t="s">
        <v>149</v>
      </c>
      <c r="B128" s="7"/>
      <c r="C128" s="3">
        <v>1.7</v>
      </c>
      <c r="D128" s="3">
        <v>5.4</v>
      </c>
      <c r="E128" s="3" t="s">
        <v>8</v>
      </c>
      <c r="F128" s="4" t="s">
        <v>137</v>
      </c>
      <c r="G128" s="4" t="s">
        <v>10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225.0" customHeight="1">
      <c r="A129" s="3" t="s">
        <v>150</v>
      </c>
      <c r="B129" s="7"/>
      <c r="C129" s="3">
        <v>1.2</v>
      </c>
      <c r="D129" s="3">
        <v>7.3</v>
      </c>
      <c r="E129" s="3" t="s">
        <v>21</v>
      </c>
      <c r="F129" s="4" t="s">
        <v>137</v>
      </c>
      <c r="G129" s="4" t="s">
        <v>10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225.0" customHeight="1">
      <c r="A130" s="3" t="s">
        <v>151</v>
      </c>
      <c r="B130" s="7"/>
      <c r="C130" s="3">
        <v>2.3</v>
      </c>
      <c r="D130" s="3">
        <v>8.0</v>
      </c>
      <c r="E130" s="3" t="s">
        <v>8</v>
      </c>
      <c r="F130" s="4" t="s">
        <v>137</v>
      </c>
      <c r="G130" s="4" t="s">
        <v>10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225.0" customHeight="1">
      <c r="A131" s="3" t="s">
        <v>152</v>
      </c>
      <c r="B131" s="7"/>
      <c r="C131" s="3">
        <v>1.0</v>
      </c>
      <c r="D131" s="3">
        <v>6.7</v>
      </c>
      <c r="E131" s="3" t="s">
        <v>21</v>
      </c>
      <c r="F131" s="4" t="s">
        <v>137</v>
      </c>
      <c r="G131" s="4" t="s">
        <v>10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225.0" customHeight="1">
      <c r="A132" s="3" t="s">
        <v>153</v>
      </c>
      <c r="B132" s="7"/>
      <c r="C132" s="3">
        <v>2.0</v>
      </c>
      <c r="D132" s="3">
        <v>11.0</v>
      </c>
      <c r="E132" s="3" t="s">
        <v>8</v>
      </c>
      <c r="F132" s="4" t="s">
        <v>89</v>
      </c>
      <c r="G132" s="4" t="s">
        <v>10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333.75" customHeight="1">
      <c r="A133" s="3" t="s">
        <v>154</v>
      </c>
      <c r="B133" s="8"/>
      <c r="C133" s="4">
        <v>1.5</v>
      </c>
      <c r="D133" s="4">
        <v>8.0</v>
      </c>
      <c r="E133" s="4" t="s">
        <v>21</v>
      </c>
      <c r="F133" s="4" t="s">
        <v>137</v>
      </c>
      <c r="G133" s="4" t="s">
        <v>10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345.0" customHeight="1">
      <c r="A134" s="3" t="s">
        <v>155</v>
      </c>
      <c r="B134" s="8"/>
      <c r="C134" s="4">
        <v>0.8</v>
      </c>
      <c r="D134" s="4">
        <v>7.5</v>
      </c>
      <c r="E134" s="4" t="s">
        <v>21</v>
      </c>
      <c r="F134" s="4" t="s">
        <v>137</v>
      </c>
      <c r="G134" s="4" t="s">
        <v>10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275.25" customHeight="1">
      <c r="A135" s="3" t="s">
        <v>156</v>
      </c>
      <c r="B135" s="8"/>
      <c r="C135" s="4">
        <v>0.5</v>
      </c>
      <c r="D135" s="4">
        <v>9.0</v>
      </c>
      <c r="E135" s="4" t="s">
        <v>21</v>
      </c>
      <c r="F135" s="4" t="s">
        <v>137</v>
      </c>
      <c r="G135" s="4" t="s">
        <v>10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316.5" customHeight="1">
      <c r="A136" s="3" t="s">
        <v>157</v>
      </c>
      <c r="B136" s="8"/>
      <c r="C136" s="4">
        <v>1.0</v>
      </c>
      <c r="D136" s="4">
        <v>6.4</v>
      </c>
      <c r="E136" s="4" t="s">
        <v>21</v>
      </c>
      <c r="F136" s="4" t="s">
        <v>137</v>
      </c>
      <c r="G136" s="4" t="s">
        <v>10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311.25" customHeight="1">
      <c r="A137" s="3" t="s">
        <v>158</v>
      </c>
      <c r="B137" s="8"/>
      <c r="C137" s="4">
        <v>2.4</v>
      </c>
      <c r="D137" s="4">
        <v>4.2</v>
      </c>
      <c r="E137" s="4" t="s">
        <v>8</v>
      </c>
      <c r="F137" s="4" t="s">
        <v>137</v>
      </c>
      <c r="G137" s="4" t="s">
        <v>10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276.0" customHeight="1">
      <c r="A138" s="3" t="s">
        <v>159</v>
      </c>
      <c r="B138" s="8"/>
      <c r="C138" s="4">
        <v>2.0</v>
      </c>
      <c r="D138" s="4">
        <v>4.5</v>
      </c>
      <c r="E138" s="4" t="s">
        <v>8</v>
      </c>
      <c r="F138" s="4" t="s">
        <v>137</v>
      </c>
      <c r="G138" s="4" t="s">
        <v>10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330.0" customHeight="1">
      <c r="A139" s="3" t="s">
        <v>160</v>
      </c>
      <c r="B139" s="8"/>
      <c r="C139" s="4">
        <v>8.0</v>
      </c>
      <c r="D139" s="4">
        <v>5.2</v>
      </c>
      <c r="E139" s="4" t="s">
        <v>12</v>
      </c>
      <c r="F139" s="4" t="s">
        <v>137</v>
      </c>
      <c r="G139" s="4" t="s">
        <v>10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306.0" customHeight="1">
      <c r="A140" s="3" t="s">
        <v>161</v>
      </c>
      <c r="B140" s="8"/>
      <c r="C140" s="4">
        <v>1.5</v>
      </c>
      <c r="D140" s="4">
        <v>5.6</v>
      </c>
      <c r="E140" s="4" t="s">
        <v>21</v>
      </c>
      <c r="F140" s="4" t="s">
        <v>137</v>
      </c>
      <c r="G140" s="4" t="s">
        <v>10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319.5" customHeight="1">
      <c r="A141" s="3" t="s">
        <v>162</v>
      </c>
      <c r="B141" s="8"/>
      <c r="C141" s="4">
        <v>7.0</v>
      </c>
      <c r="D141" s="4">
        <v>7.0</v>
      </c>
      <c r="E141" s="4" t="s">
        <v>12</v>
      </c>
      <c r="F141" s="4" t="s">
        <v>137</v>
      </c>
      <c r="G141" s="4" t="s">
        <v>10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280.5" customHeight="1">
      <c r="A142" s="3" t="s">
        <v>163</v>
      </c>
      <c r="B142" s="8"/>
      <c r="C142" s="4">
        <v>11.0</v>
      </c>
      <c r="D142" s="4">
        <v>6.3</v>
      </c>
      <c r="E142" s="4" t="s">
        <v>12</v>
      </c>
      <c r="F142" s="4" t="s">
        <v>137</v>
      </c>
      <c r="G142" s="4" t="s">
        <v>10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290.25" customHeight="1">
      <c r="A143" s="3" t="s">
        <v>164</v>
      </c>
      <c r="B143" s="8"/>
      <c r="C143" s="4">
        <v>2.5</v>
      </c>
      <c r="D143" s="4">
        <v>6.3</v>
      </c>
      <c r="E143" s="4" t="s">
        <v>8</v>
      </c>
      <c r="F143" s="4" t="s">
        <v>137</v>
      </c>
      <c r="G143" s="4" t="s">
        <v>10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255.0" customHeight="1">
      <c r="A144" s="3" t="s">
        <v>165</v>
      </c>
      <c r="B144" s="8"/>
      <c r="C144" s="4">
        <v>10.0</v>
      </c>
      <c r="D144" s="4">
        <v>12.0</v>
      </c>
      <c r="E144" s="4" t="s">
        <v>12</v>
      </c>
      <c r="F144" s="4" t="s">
        <v>137</v>
      </c>
      <c r="G144" s="4" t="s">
        <v>10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285.0" customHeight="1">
      <c r="A145" s="3" t="s">
        <v>166</v>
      </c>
      <c r="B145" s="8"/>
      <c r="C145" s="4">
        <v>5.0</v>
      </c>
      <c r="D145" s="4">
        <v>35.0</v>
      </c>
      <c r="E145" s="4" t="s">
        <v>12</v>
      </c>
      <c r="F145" s="4" t="s">
        <v>137</v>
      </c>
      <c r="G145" s="4" t="s">
        <v>10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258.75" customHeight="1">
      <c r="A146" s="3" t="s">
        <v>167</v>
      </c>
      <c r="B146" s="8"/>
      <c r="C146" s="4">
        <v>5.0</v>
      </c>
      <c r="D146" s="4">
        <v>25.0</v>
      </c>
      <c r="E146" s="4" t="s">
        <v>12</v>
      </c>
      <c r="F146" s="4" t="s">
        <v>35</v>
      </c>
      <c r="G146" s="4" t="s">
        <v>96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263.25" customHeight="1">
      <c r="A147" s="3" t="s">
        <v>168</v>
      </c>
      <c r="B147" s="8"/>
      <c r="C147" s="4">
        <v>6.0</v>
      </c>
      <c r="D147" s="4">
        <v>21.0</v>
      </c>
      <c r="E147" s="4" t="s">
        <v>12</v>
      </c>
      <c r="F147" s="4" t="s">
        <v>35</v>
      </c>
      <c r="G147" s="4" t="s">
        <v>96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252.75" customHeight="1">
      <c r="A148" s="3" t="s">
        <v>169</v>
      </c>
      <c r="B148" s="8"/>
      <c r="C148" s="4">
        <v>5.5</v>
      </c>
      <c r="D148" s="4">
        <v>25.0</v>
      </c>
      <c r="E148" s="4" t="s">
        <v>12</v>
      </c>
      <c r="F148" s="4" t="s">
        <v>35</v>
      </c>
      <c r="G148" s="4" t="s">
        <v>96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240.75" customHeight="1">
      <c r="A149" s="3" t="s">
        <v>170</v>
      </c>
      <c r="B149" s="8"/>
      <c r="C149" s="4">
        <v>4.5</v>
      </c>
      <c r="D149" s="4">
        <v>20.0</v>
      </c>
      <c r="E149" s="4" t="s">
        <v>12</v>
      </c>
      <c r="F149" s="4" t="s">
        <v>35</v>
      </c>
      <c r="G149" s="4" t="s">
        <v>96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249.0" customHeight="1">
      <c r="A150" s="3" t="s">
        <v>171</v>
      </c>
      <c r="B150" s="8"/>
      <c r="C150" s="4">
        <v>6.0</v>
      </c>
      <c r="D150" s="4">
        <v>23.0</v>
      </c>
      <c r="E150" s="4" t="s">
        <v>12</v>
      </c>
      <c r="F150" s="4" t="s">
        <v>35</v>
      </c>
      <c r="G150" s="4" t="s">
        <v>96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261.75" customHeight="1">
      <c r="A151" s="3" t="s">
        <v>172</v>
      </c>
      <c r="B151" s="8"/>
      <c r="C151" s="4">
        <v>5.6</v>
      </c>
      <c r="D151" s="4">
        <v>4.0</v>
      </c>
      <c r="E151" s="4" t="s">
        <v>12</v>
      </c>
      <c r="F151" s="4" t="s">
        <v>35</v>
      </c>
      <c r="G151" s="4" t="s">
        <v>96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243.0" customHeight="1">
      <c r="A152" s="3" t="s">
        <v>173</v>
      </c>
      <c r="B152" s="8"/>
      <c r="C152" s="4">
        <v>8.0</v>
      </c>
      <c r="D152" s="4">
        <v>6.4</v>
      </c>
      <c r="E152" s="4" t="s">
        <v>12</v>
      </c>
      <c r="F152" s="4" t="s">
        <v>35</v>
      </c>
      <c r="G152" s="4" t="s">
        <v>96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231.75" customHeight="1">
      <c r="A153" s="3" t="s">
        <v>174</v>
      </c>
      <c r="B153" s="8"/>
      <c r="C153" s="4">
        <v>5.0</v>
      </c>
      <c r="D153" s="4">
        <v>5.4</v>
      </c>
      <c r="E153" s="4" t="s">
        <v>12</v>
      </c>
      <c r="F153" s="4" t="s">
        <v>35</v>
      </c>
      <c r="G153" s="4" t="s">
        <v>96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255.75" customHeight="1">
      <c r="A154" s="3" t="s">
        <v>175</v>
      </c>
      <c r="B154" s="8"/>
      <c r="C154" s="4">
        <v>10.0</v>
      </c>
      <c r="D154" s="4">
        <v>8.0</v>
      </c>
      <c r="E154" s="4" t="s">
        <v>12</v>
      </c>
      <c r="F154" s="4" t="s">
        <v>35</v>
      </c>
      <c r="G154" s="4" t="s">
        <v>96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353.25" customHeight="1">
      <c r="A155" s="3" t="s">
        <v>176</v>
      </c>
      <c r="B155" s="8"/>
      <c r="C155" s="4">
        <v>5.0</v>
      </c>
      <c r="D155" s="4">
        <v>12.0</v>
      </c>
      <c r="E155" s="4" t="s">
        <v>12</v>
      </c>
      <c r="F155" s="4" t="s">
        <v>35</v>
      </c>
      <c r="G155" s="4" t="s">
        <v>96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291.75" customHeight="1">
      <c r="A156" s="3" t="s">
        <v>177</v>
      </c>
      <c r="B156" s="8"/>
      <c r="C156" s="4">
        <v>8.0</v>
      </c>
      <c r="D156" s="4">
        <v>3.8</v>
      </c>
      <c r="E156" s="4" t="s">
        <v>12</v>
      </c>
      <c r="F156" s="4" t="s">
        <v>35</v>
      </c>
      <c r="G156" s="4" t="s">
        <v>96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257.25" customHeight="1">
      <c r="A157" s="3" t="s">
        <v>178</v>
      </c>
      <c r="B157" s="3"/>
      <c r="C157" s="4">
        <v>5.5</v>
      </c>
      <c r="D157" s="4">
        <v>35.0</v>
      </c>
      <c r="E157" s="4" t="s">
        <v>12</v>
      </c>
      <c r="F157" s="4" t="s">
        <v>35</v>
      </c>
      <c r="G157" s="4" t="s">
        <v>96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266.25" customHeight="1">
      <c r="A158" s="3" t="s">
        <v>179</v>
      </c>
      <c r="B158" s="8"/>
      <c r="C158" s="4">
        <v>4.0</v>
      </c>
      <c r="D158" s="4">
        <v>20.0</v>
      </c>
      <c r="E158" s="4" t="s">
        <v>12</v>
      </c>
      <c r="F158" s="4" t="s">
        <v>35</v>
      </c>
      <c r="G158" s="4" t="s">
        <v>96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267.0" customHeight="1">
      <c r="A159" s="3" t="s">
        <v>180</v>
      </c>
      <c r="B159" s="8"/>
      <c r="C159" s="4">
        <v>4.0</v>
      </c>
      <c r="D159" s="4">
        <v>40.0</v>
      </c>
      <c r="E159" s="4" t="s">
        <v>12</v>
      </c>
      <c r="F159" s="4" t="s">
        <v>35</v>
      </c>
      <c r="G159" s="4" t="s">
        <v>96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249.0" customHeight="1">
      <c r="A160" s="3" t="s">
        <v>181</v>
      </c>
      <c r="B160" s="8"/>
      <c r="C160" s="4">
        <v>3.5</v>
      </c>
      <c r="D160" s="4">
        <v>13.0</v>
      </c>
      <c r="E160" s="4" t="s">
        <v>12</v>
      </c>
      <c r="F160" s="4" t="s">
        <v>182</v>
      </c>
      <c r="G160" s="4" t="s">
        <v>96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255.0" customHeight="1">
      <c r="A161" s="3" t="s">
        <v>183</v>
      </c>
      <c r="B161" s="8"/>
      <c r="C161" s="4">
        <v>1.2</v>
      </c>
      <c r="D161" s="4">
        <v>9.5</v>
      </c>
      <c r="E161" s="4" t="s">
        <v>21</v>
      </c>
      <c r="F161" s="4" t="s">
        <v>182</v>
      </c>
      <c r="G161" s="4" t="s">
        <v>96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259.5" customHeight="1">
      <c r="A162" s="3" t="s">
        <v>184</v>
      </c>
      <c r="B162" s="8"/>
      <c r="C162" s="4">
        <v>2.5</v>
      </c>
      <c r="D162" s="4">
        <v>5.0</v>
      </c>
      <c r="E162" s="4" t="s">
        <v>8</v>
      </c>
      <c r="F162" s="4" t="s">
        <v>9</v>
      </c>
      <c r="G162" s="4" t="s">
        <v>10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279.0" customHeight="1">
      <c r="A163" s="3" t="s">
        <v>185</v>
      </c>
      <c r="B163" s="5"/>
      <c r="C163" s="9">
        <v>3.0</v>
      </c>
      <c r="D163" s="9">
        <v>6.0</v>
      </c>
      <c r="E163" s="9" t="s">
        <v>12</v>
      </c>
      <c r="F163" s="9" t="s">
        <v>9</v>
      </c>
      <c r="G163" s="9" t="s">
        <v>10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239.25" customHeight="1">
      <c r="A164" s="3" t="s">
        <v>186</v>
      </c>
      <c r="B164" s="5"/>
      <c r="C164" s="9">
        <v>3.5</v>
      </c>
      <c r="D164" s="9">
        <v>9.0</v>
      </c>
      <c r="E164" s="9" t="s">
        <v>12</v>
      </c>
      <c r="F164" s="9" t="s">
        <v>9</v>
      </c>
      <c r="G164" s="9" t="s">
        <v>10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312.75" customHeight="1">
      <c r="A165" s="3" t="s">
        <v>187</v>
      </c>
      <c r="B165" s="5"/>
      <c r="C165" s="9">
        <v>2.5</v>
      </c>
      <c r="D165" s="9">
        <v>5.0</v>
      </c>
      <c r="E165" s="9" t="s">
        <v>8</v>
      </c>
      <c r="F165" s="9" t="s">
        <v>9</v>
      </c>
      <c r="G165" s="9" t="s">
        <v>10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303.75" customHeight="1">
      <c r="A166" s="3" t="s">
        <v>188</v>
      </c>
      <c r="B166" s="5"/>
      <c r="C166" s="9">
        <v>2.5</v>
      </c>
      <c r="D166" s="9">
        <v>5.0</v>
      </c>
      <c r="E166" s="9" t="s">
        <v>8</v>
      </c>
      <c r="F166" s="9" t="s">
        <v>9</v>
      </c>
      <c r="G166" s="9" t="s">
        <v>10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309.75" customHeight="1">
      <c r="A167" s="3" t="s">
        <v>189</v>
      </c>
      <c r="B167" s="5"/>
      <c r="C167" s="9">
        <v>2.5</v>
      </c>
      <c r="D167" s="9">
        <v>5.0</v>
      </c>
      <c r="E167" s="9" t="s">
        <v>8</v>
      </c>
      <c r="F167" s="9" t="s">
        <v>9</v>
      </c>
      <c r="G167" s="9" t="s">
        <v>10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349.5" customHeight="1">
      <c r="A168" s="3" t="s">
        <v>190</v>
      </c>
      <c r="B168" s="5"/>
      <c r="C168" s="9">
        <v>2.0</v>
      </c>
      <c r="D168" s="9">
        <v>14.0</v>
      </c>
      <c r="E168" s="9" t="s">
        <v>8</v>
      </c>
      <c r="F168" s="9" t="s">
        <v>191</v>
      </c>
      <c r="G168" s="9" t="s">
        <v>10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317.25" customHeight="1">
      <c r="A169" s="3" t="s">
        <v>192</v>
      </c>
      <c r="B169" s="5"/>
      <c r="C169" s="9">
        <v>5.5</v>
      </c>
      <c r="D169" s="9">
        <v>5.0</v>
      </c>
      <c r="E169" s="9" t="s">
        <v>12</v>
      </c>
      <c r="F169" s="9" t="s">
        <v>193</v>
      </c>
      <c r="G169" s="9" t="s">
        <v>10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340.5" customHeight="1">
      <c r="A170" s="3" t="s">
        <v>194</v>
      </c>
      <c r="B170" s="5"/>
      <c r="C170" s="9">
        <v>3.5</v>
      </c>
      <c r="D170" s="9">
        <v>5.0</v>
      </c>
      <c r="E170" s="9" t="s">
        <v>12</v>
      </c>
      <c r="F170" s="9" t="s">
        <v>193</v>
      </c>
      <c r="G170" s="9" t="s">
        <v>10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313.5" customHeight="1">
      <c r="A171" s="3" t="s">
        <v>195</v>
      </c>
      <c r="B171" s="5"/>
      <c r="C171" s="9">
        <v>0.5</v>
      </c>
      <c r="D171" s="9">
        <v>10.0</v>
      </c>
      <c r="E171" s="9" t="s">
        <v>21</v>
      </c>
      <c r="F171" s="9" t="s">
        <v>128</v>
      </c>
      <c r="G171" s="9" t="s">
        <v>10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298.5" customHeight="1">
      <c r="A172" s="3" t="s">
        <v>196</v>
      </c>
      <c r="B172" s="5"/>
      <c r="C172" s="9">
        <v>0.1</v>
      </c>
      <c r="D172" s="9">
        <v>12.0</v>
      </c>
      <c r="E172" s="9" t="s">
        <v>21</v>
      </c>
      <c r="F172" s="9" t="s">
        <v>193</v>
      </c>
      <c r="G172" s="9" t="s">
        <v>10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322.5" customHeight="1">
      <c r="A173" s="3" t="s">
        <v>197</v>
      </c>
      <c r="B173" s="5"/>
      <c r="C173" s="9">
        <v>0.0</v>
      </c>
      <c r="D173" s="9">
        <v>12.0</v>
      </c>
      <c r="E173" s="9" t="s">
        <v>21</v>
      </c>
      <c r="F173" s="9" t="s">
        <v>193</v>
      </c>
      <c r="G173" s="9" t="s">
        <v>10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298.5" customHeight="1">
      <c r="A174" s="3" t="s">
        <v>198</v>
      </c>
      <c r="B174" s="5"/>
      <c r="C174" s="9">
        <v>1.0</v>
      </c>
      <c r="D174" s="9">
        <v>14.0</v>
      </c>
      <c r="E174" s="9" t="s">
        <v>21</v>
      </c>
      <c r="F174" s="9" t="s">
        <v>193</v>
      </c>
      <c r="G174" s="9" t="s">
        <v>10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311.25" customHeight="1">
      <c r="A175" s="3" t="s">
        <v>199</v>
      </c>
      <c r="B175" s="5"/>
      <c r="C175" s="9">
        <v>4.5</v>
      </c>
      <c r="D175" s="9">
        <v>14.0</v>
      </c>
      <c r="E175" s="9" t="s">
        <v>12</v>
      </c>
      <c r="F175" s="9" t="s">
        <v>193</v>
      </c>
      <c r="G175" s="9" t="s">
        <v>10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357.75" customHeight="1">
      <c r="A176" s="3" t="s">
        <v>200</v>
      </c>
      <c r="B176" s="5"/>
      <c r="C176" s="9">
        <v>0.5</v>
      </c>
      <c r="D176" s="9">
        <v>12.0</v>
      </c>
      <c r="E176" s="9" t="s">
        <v>21</v>
      </c>
      <c r="F176" s="9" t="s">
        <v>193</v>
      </c>
      <c r="G176" s="9" t="s">
        <v>10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302.25" customHeight="1">
      <c r="A177" s="3" t="s">
        <v>201</v>
      </c>
      <c r="B177" s="5"/>
      <c r="C177" s="9">
        <v>2.5</v>
      </c>
      <c r="D177" s="9">
        <v>15.0</v>
      </c>
      <c r="E177" s="9" t="s">
        <v>8</v>
      </c>
      <c r="F177" s="9" t="s">
        <v>193</v>
      </c>
      <c r="G177" s="9" t="s">
        <v>10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315.0" customHeight="1">
      <c r="A178" s="3" t="s">
        <v>202</v>
      </c>
      <c r="B178" s="5"/>
      <c r="C178" s="9">
        <v>5.0</v>
      </c>
      <c r="D178" s="9">
        <v>14.0</v>
      </c>
      <c r="E178" s="9" t="s">
        <v>12</v>
      </c>
      <c r="F178" s="9" t="s">
        <v>193</v>
      </c>
      <c r="G178" s="9" t="s">
        <v>10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321.0" customHeight="1">
      <c r="A179" s="3" t="s">
        <v>203</v>
      </c>
      <c r="B179" s="5"/>
      <c r="C179" s="9">
        <v>0.5</v>
      </c>
      <c r="D179" s="9">
        <v>12.0</v>
      </c>
      <c r="E179" s="9" t="s">
        <v>21</v>
      </c>
      <c r="F179" s="9" t="s">
        <v>193</v>
      </c>
      <c r="G179" s="9" t="s">
        <v>10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294.75" customHeight="1">
      <c r="A180" s="3" t="s">
        <v>204</v>
      </c>
      <c r="B180" s="5"/>
      <c r="C180" s="9">
        <v>0.0</v>
      </c>
      <c r="D180" s="9">
        <v>12.0</v>
      </c>
      <c r="E180" s="9" t="s">
        <v>21</v>
      </c>
      <c r="F180" s="9" t="s">
        <v>193</v>
      </c>
      <c r="G180" s="9" t="s">
        <v>10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306.75" customHeight="1">
      <c r="A181" s="3" t="s">
        <v>205</v>
      </c>
      <c r="B181" s="5"/>
      <c r="C181" s="9">
        <v>4.5</v>
      </c>
      <c r="D181" s="9">
        <v>12.0</v>
      </c>
      <c r="E181" s="9" t="s">
        <v>12</v>
      </c>
      <c r="F181" s="9" t="s">
        <v>193</v>
      </c>
      <c r="G181" s="9" t="s">
        <v>10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288.0" customHeight="1">
      <c r="A182" s="3" t="s">
        <v>206</v>
      </c>
      <c r="B182" s="5"/>
      <c r="C182" s="9">
        <v>4.5</v>
      </c>
      <c r="D182" s="9">
        <v>11.0</v>
      </c>
      <c r="E182" s="9" t="s">
        <v>12</v>
      </c>
      <c r="F182" s="9" t="s">
        <v>193</v>
      </c>
      <c r="G182" s="9" t="s">
        <v>10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306.0" customHeight="1">
      <c r="A183" s="3" t="s">
        <v>207</v>
      </c>
      <c r="B183" s="5"/>
      <c r="C183" s="9">
        <v>2.5</v>
      </c>
      <c r="D183" s="9">
        <v>18.0</v>
      </c>
      <c r="E183" s="9" t="s">
        <v>8</v>
      </c>
      <c r="F183" s="9" t="s">
        <v>193</v>
      </c>
      <c r="G183" s="9" t="s">
        <v>10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303.75" customHeight="1">
      <c r="A184" s="3" t="s">
        <v>208</v>
      </c>
      <c r="B184" s="5"/>
      <c r="C184" s="9">
        <v>10.0</v>
      </c>
      <c r="D184" s="9">
        <v>13.0</v>
      </c>
      <c r="E184" s="9" t="s">
        <v>12</v>
      </c>
      <c r="F184" s="9" t="s">
        <v>193</v>
      </c>
      <c r="G184" s="9" t="s">
        <v>10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327.75" customHeight="1">
      <c r="A185" s="3" t="s">
        <v>209</v>
      </c>
      <c r="B185" s="5"/>
      <c r="C185" s="9">
        <v>12.0</v>
      </c>
      <c r="D185" s="9">
        <v>12.0</v>
      </c>
      <c r="E185" s="9" t="s">
        <v>12</v>
      </c>
      <c r="F185" s="9" t="s">
        <v>193</v>
      </c>
      <c r="G185" s="9" t="s">
        <v>10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317.25" customHeight="1">
      <c r="A186" s="3" t="s">
        <v>210</v>
      </c>
      <c r="B186" s="5"/>
      <c r="C186" s="9">
        <v>10.0</v>
      </c>
      <c r="D186" s="9">
        <v>3.0</v>
      </c>
      <c r="E186" s="9" t="s">
        <v>12</v>
      </c>
      <c r="F186" s="9" t="s">
        <v>193</v>
      </c>
      <c r="G186" s="9" t="s">
        <v>10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321.75" customHeight="1">
      <c r="A187" s="3" t="s">
        <v>211</v>
      </c>
      <c r="B187" s="5"/>
      <c r="C187" s="9">
        <v>0.5</v>
      </c>
      <c r="D187" s="9">
        <v>11.0</v>
      </c>
      <c r="E187" s="9" t="s">
        <v>21</v>
      </c>
      <c r="F187" s="9" t="s">
        <v>193</v>
      </c>
      <c r="G187" s="9" t="s">
        <v>10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318.75" customHeight="1">
      <c r="A188" s="3" t="s">
        <v>212</v>
      </c>
      <c r="B188" s="5"/>
      <c r="C188" s="9">
        <v>2.5</v>
      </c>
      <c r="D188" s="9">
        <v>12.0</v>
      </c>
      <c r="E188" s="9" t="s">
        <v>8</v>
      </c>
      <c r="F188" s="9" t="s">
        <v>193</v>
      </c>
      <c r="G188" s="9" t="s">
        <v>10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318.75" customHeight="1">
      <c r="A189" s="3" t="s">
        <v>213</v>
      </c>
      <c r="B189" s="5"/>
      <c r="C189" s="9">
        <v>2.0</v>
      </c>
      <c r="D189" s="9">
        <v>7.0</v>
      </c>
      <c r="E189" s="9" t="s">
        <v>8</v>
      </c>
      <c r="F189" s="9" t="s">
        <v>193</v>
      </c>
      <c r="G189" s="9" t="s">
        <v>10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359.25" customHeight="1">
      <c r="A190" s="3" t="s">
        <v>214</v>
      </c>
      <c r="B190" s="5"/>
      <c r="C190" s="9">
        <v>4.5</v>
      </c>
      <c r="D190" s="9">
        <v>10.0</v>
      </c>
      <c r="E190" s="9" t="s">
        <v>12</v>
      </c>
      <c r="F190" s="9" t="s">
        <v>193</v>
      </c>
      <c r="G190" s="9" t="s">
        <v>10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345.0" customHeight="1">
      <c r="A191" s="3" t="s">
        <v>215</v>
      </c>
      <c r="B191" s="5"/>
      <c r="C191" s="9">
        <v>5.0</v>
      </c>
      <c r="D191" s="9">
        <v>10.0</v>
      </c>
      <c r="E191" s="9" t="s">
        <v>12</v>
      </c>
      <c r="F191" s="9" t="s">
        <v>193</v>
      </c>
      <c r="G191" s="9" t="s">
        <v>10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288.75" customHeight="1">
      <c r="A192" s="3" t="s">
        <v>216</v>
      </c>
      <c r="B192" s="5"/>
      <c r="C192" s="9">
        <v>6.0</v>
      </c>
      <c r="D192" s="9">
        <v>10.0</v>
      </c>
      <c r="E192" s="9" t="s">
        <v>12</v>
      </c>
      <c r="F192" s="9" t="s">
        <v>193</v>
      </c>
      <c r="G192" s="9" t="s">
        <v>10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324.0" customHeight="1">
      <c r="A193" s="3" t="s">
        <v>217</v>
      </c>
      <c r="B193" s="5"/>
      <c r="C193" s="9">
        <v>3.0</v>
      </c>
      <c r="D193" s="9">
        <v>4.5</v>
      </c>
      <c r="E193" s="9" t="s">
        <v>12</v>
      </c>
      <c r="F193" s="9" t="s">
        <v>193</v>
      </c>
      <c r="G193" s="9" t="s">
        <v>10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315.75" customHeight="1">
      <c r="A194" s="3" t="s">
        <v>218</v>
      </c>
      <c r="B194" s="5"/>
      <c r="C194" s="9">
        <v>3.5</v>
      </c>
      <c r="D194" s="9">
        <v>4.0</v>
      </c>
      <c r="E194" s="9" t="s">
        <v>12</v>
      </c>
      <c r="F194" s="9" t="s">
        <v>193</v>
      </c>
      <c r="G194" s="9" t="s">
        <v>10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330.0" customHeight="1">
      <c r="A195" s="3" t="s">
        <v>219</v>
      </c>
      <c r="B195" s="5"/>
      <c r="C195" s="9">
        <v>5.5</v>
      </c>
      <c r="D195" s="9">
        <v>12.0</v>
      </c>
      <c r="E195" s="9" t="s">
        <v>12</v>
      </c>
      <c r="F195" s="9" t="s">
        <v>193</v>
      </c>
      <c r="G195" s="9" t="s">
        <v>10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317.25" customHeight="1">
      <c r="A196" s="3" t="s">
        <v>220</v>
      </c>
      <c r="B196" s="5"/>
      <c r="C196" s="9">
        <v>10.0</v>
      </c>
      <c r="D196" s="9">
        <v>12.0</v>
      </c>
      <c r="E196" s="9" t="s">
        <v>12</v>
      </c>
      <c r="F196" s="9" t="s">
        <v>193</v>
      </c>
      <c r="G196" s="9" t="s">
        <v>10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294.75" customHeight="1">
      <c r="A197" s="3" t="s">
        <v>221</v>
      </c>
      <c r="B197" s="5"/>
      <c r="C197" s="9">
        <v>3.0</v>
      </c>
      <c r="D197" s="9">
        <v>7.0</v>
      </c>
      <c r="E197" s="9" t="s">
        <v>12</v>
      </c>
      <c r="F197" s="9" t="s">
        <v>193</v>
      </c>
      <c r="G197" s="9" t="s">
        <v>10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303.0" customHeight="1">
      <c r="A198" s="3" t="s">
        <v>222</v>
      </c>
      <c r="B198" s="5"/>
      <c r="C198" s="9">
        <v>3.0</v>
      </c>
      <c r="D198" s="9">
        <v>10.0</v>
      </c>
      <c r="E198" s="9" t="s">
        <v>12</v>
      </c>
      <c r="F198" s="9" t="s">
        <v>193</v>
      </c>
      <c r="G198" s="9" t="s">
        <v>10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292.5" customHeight="1">
      <c r="A199" s="3" t="s">
        <v>223</v>
      </c>
      <c r="B199" s="5"/>
      <c r="C199" s="9">
        <v>3.5</v>
      </c>
      <c r="D199" s="9">
        <v>10.0</v>
      </c>
      <c r="E199" s="9" t="s">
        <v>12</v>
      </c>
      <c r="F199" s="9" t="s">
        <v>193</v>
      </c>
      <c r="G199" s="9" t="s">
        <v>10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294.0" customHeight="1">
      <c r="A200" s="3" t="s">
        <v>224</v>
      </c>
      <c r="B200" s="5"/>
      <c r="C200" s="9">
        <v>3.5</v>
      </c>
      <c r="D200" s="9">
        <v>5.0</v>
      </c>
      <c r="E200" s="9" t="s">
        <v>12</v>
      </c>
      <c r="F200" s="9" t="s">
        <v>193</v>
      </c>
      <c r="G200" s="9" t="s">
        <v>10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286.5" customHeight="1">
      <c r="A201" s="3" t="s">
        <v>225</v>
      </c>
      <c r="B201" s="5"/>
      <c r="C201" s="9">
        <v>3.0</v>
      </c>
      <c r="D201" s="9">
        <v>5.0</v>
      </c>
      <c r="E201" s="9" t="s">
        <v>12</v>
      </c>
      <c r="F201" s="9" t="s">
        <v>193</v>
      </c>
      <c r="G201" s="9" t="s">
        <v>10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298.5" customHeight="1">
      <c r="A202" s="3" t="s">
        <v>226</v>
      </c>
      <c r="B202" s="5"/>
      <c r="C202" s="9">
        <v>5.0</v>
      </c>
      <c r="D202" s="9">
        <v>5.0</v>
      </c>
      <c r="E202" s="9" t="s">
        <v>12</v>
      </c>
      <c r="F202" s="9" t="s">
        <v>193</v>
      </c>
      <c r="G202" s="9" t="s">
        <v>10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306.75" customHeight="1">
      <c r="A203" s="3" t="s">
        <v>227</v>
      </c>
      <c r="B203" s="5"/>
      <c r="C203" s="9">
        <v>4.5</v>
      </c>
      <c r="D203" s="9">
        <v>5.0</v>
      </c>
      <c r="E203" s="9" t="s">
        <v>12</v>
      </c>
      <c r="F203" s="9" t="s">
        <v>193</v>
      </c>
      <c r="G203" s="9" t="s">
        <v>10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280.5" customHeight="1">
      <c r="A204" s="3" t="s">
        <v>228</v>
      </c>
      <c r="B204" s="5"/>
      <c r="C204" s="9">
        <v>3.0</v>
      </c>
      <c r="D204" s="9">
        <v>5.0</v>
      </c>
      <c r="E204" s="9" t="s">
        <v>12</v>
      </c>
      <c r="F204" s="9" t="s">
        <v>193</v>
      </c>
      <c r="G204" s="9" t="s">
        <v>10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317.25" customHeight="1">
      <c r="A205" s="3" t="s">
        <v>229</v>
      </c>
      <c r="B205" s="5"/>
      <c r="C205" s="9">
        <v>6.0</v>
      </c>
      <c r="D205" s="9">
        <v>8.0</v>
      </c>
      <c r="E205" s="9" t="s">
        <v>12</v>
      </c>
      <c r="F205" s="9" t="s">
        <v>193</v>
      </c>
      <c r="G205" s="9" t="s">
        <v>10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317.25" customHeight="1">
      <c r="A206" s="3" t="s">
        <v>230</v>
      </c>
      <c r="B206" s="5"/>
      <c r="C206" s="9">
        <v>5.0</v>
      </c>
      <c r="D206" s="9">
        <v>10.0</v>
      </c>
      <c r="E206" s="9" t="s">
        <v>12</v>
      </c>
      <c r="F206" s="9" t="s">
        <v>193</v>
      </c>
      <c r="G206" s="9" t="s">
        <v>10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297.0" customHeight="1">
      <c r="A207" s="3" t="s">
        <v>231</v>
      </c>
      <c r="B207" s="5"/>
      <c r="C207" s="9">
        <v>1.5</v>
      </c>
      <c r="D207" s="5"/>
      <c r="E207" s="9" t="s">
        <v>21</v>
      </c>
      <c r="F207" s="9" t="s">
        <v>193</v>
      </c>
      <c r="G207" s="9" t="s">
        <v>10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288.0" customHeight="1">
      <c r="A208" s="3" t="s">
        <v>232</v>
      </c>
      <c r="B208" s="5"/>
      <c r="C208" s="9">
        <v>4.5</v>
      </c>
      <c r="D208" s="9">
        <v>12.0</v>
      </c>
      <c r="E208" s="9" t="s">
        <v>12</v>
      </c>
      <c r="F208" s="9" t="s">
        <v>193</v>
      </c>
      <c r="G208" s="9" t="s">
        <v>10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295.5" customHeight="1">
      <c r="A209" s="3" t="s">
        <v>233</v>
      </c>
      <c r="B209" s="5"/>
      <c r="C209" s="9">
        <v>3.5</v>
      </c>
      <c r="D209" s="9">
        <v>5.0</v>
      </c>
      <c r="E209" s="9" t="s">
        <v>12</v>
      </c>
      <c r="F209" s="9" t="s">
        <v>193</v>
      </c>
      <c r="G209" s="9" t="s">
        <v>10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312.0" customHeight="1">
      <c r="A210" s="3" t="s">
        <v>234</v>
      </c>
      <c r="B210" s="5"/>
      <c r="C210" s="9">
        <v>4.5</v>
      </c>
      <c r="D210" s="9">
        <v>7.0</v>
      </c>
      <c r="E210" s="9" t="s">
        <v>12</v>
      </c>
      <c r="F210" s="9" t="s">
        <v>193</v>
      </c>
      <c r="G210" s="9" t="s">
        <v>10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292.5" customHeight="1">
      <c r="A211" s="3" t="s">
        <v>235</v>
      </c>
      <c r="B211" s="5"/>
      <c r="C211" s="9">
        <v>2.0</v>
      </c>
      <c r="D211" s="9">
        <v>7.0</v>
      </c>
      <c r="E211" s="9" t="s">
        <v>8</v>
      </c>
      <c r="F211" s="9" t="s">
        <v>193</v>
      </c>
      <c r="G211" s="9" t="s">
        <v>10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285.75" customHeight="1">
      <c r="A212" s="3" t="s">
        <v>236</v>
      </c>
      <c r="B212" s="5"/>
      <c r="C212" s="9">
        <v>3.5</v>
      </c>
      <c r="D212" s="9">
        <v>5.0</v>
      </c>
      <c r="E212" s="9" t="s">
        <v>12</v>
      </c>
      <c r="F212" s="9" t="s">
        <v>193</v>
      </c>
      <c r="G212" s="9" t="s">
        <v>10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333.0" customHeight="1">
      <c r="A213" s="3" t="s">
        <v>237</v>
      </c>
      <c r="B213" s="5"/>
      <c r="C213" s="9">
        <v>5.5</v>
      </c>
      <c r="D213" s="9">
        <v>8.0</v>
      </c>
      <c r="E213" s="9" t="s">
        <v>12</v>
      </c>
      <c r="F213" s="9" t="s">
        <v>193</v>
      </c>
      <c r="G213" s="9" t="s">
        <v>10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344.25" customHeight="1">
      <c r="A214" s="3" t="s">
        <v>238</v>
      </c>
      <c r="B214" s="5"/>
      <c r="C214" s="9">
        <v>3.5</v>
      </c>
      <c r="D214" s="9">
        <v>6.0</v>
      </c>
      <c r="E214" s="9" t="s">
        <v>12</v>
      </c>
      <c r="F214" s="9" t="s">
        <v>193</v>
      </c>
      <c r="G214" s="9" t="s">
        <v>10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271.5" customHeight="1">
      <c r="A215" s="3" t="s">
        <v>239</v>
      </c>
      <c r="B215" s="5"/>
      <c r="C215" s="9">
        <v>5.0</v>
      </c>
      <c r="D215" s="9">
        <v>6.0</v>
      </c>
      <c r="E215" s="9" t="s">
        <v>12</v>
      </c>
      <c r="F215" s="9" t="s">
        <v>193</v>
      </c>
      <c r="G215" s="9" t="s">
        <v>10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302.25" customHeight="1">
      <c r="A216" s="3" t="s">
        <v>240</v>
      </c>
      <c r="B216" s="5"/>
      <c r="C216" s="9">
        <v>3.0</v>
      </c>
      <c r="D216" s="9">
        <v>5.0</v>
      </c>
      <c r="E216" s="9" t="s">
        <v>12</v>
      </c>
      <c r="F216" s="9" t="s">
        <v>193</v>
      </c>
      <c r="G216" s="9" t="s">
        <v>10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295.5" customHeight="1">
      <c r="A217" s="3" t="s">
        <v>241</v>
      </c>
      <c r="B217" s="5"/>
      <c r="C217" s="9">
        <v>3.5</v>
      </c>
      <c r="D217" s="9">
        <v>6.0</v>
      </c>
      <c r="E217" s="9" t="s">
        <v>12</v>
      </c>
      <c r="F217" s="9" t="s">
        <v>193</v>
      </c>
      <c r="G217" s="9" t="s">
        <v>10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293.25" customHeight="1">
      <c r="A218" s="3" t="s">
        <v>242</v>
      </c>
      <c r="B218" s="5"/>
      <c r="C218" s="9">
        <v>3.5</v>
      </c>
      <c r="D218" s="9">
        <v>6.0</v>
      </c>
      <c r="E218" s="9" t="s">
        <v>12</v>
      </c>
      <c r="F218" s="9" t="s">
        <v>193</v>
      </c>
      <c r="G218" s="9" t="s">
        <v>10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301.5" customHeight="1">
      <c r="A219" s="3" t="s">
        <v>243</v>
      </c>
      <c r="B219" s="5"/>
      <c r="C219" s="9">
        <v>1.0</v>
      </c>
      <c r="D219" s="9">
        <v>5.0</v>
      </c>
      <c r="E219" s="9" t="s">
        <v>21</v>
      </c>
      <c r="F219" s="9" t="s">
        <v>193</v>
      </c>
      <c r="G219" s="9" t="s">
        <v>10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336.0" customHeight="1">
      <c r="A220" s="3" t="s">
        <v>244</v>
      </c>
      <c r="B220" s="5"/>
      <c r="C220" s="9">
        <v>3.0</v>
      </c>
      <c r="D220" s="9">
        <v>6.0</v>
      </c>
      <c r="E220" s="9" t="s">
        <v>12</v>
      </c>
      <c r="F220" s="9" t="s">
        <v>193</v>
      </c>
      <c r="G220" s="9" t="s">
        <v>10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296.25" customHeight="1">
      <c r="A221" s="3" t="s">
        <v>245</v>
      </c>
      <c r="B221" s="5"/>
      <c r="C221" s="9">
        <v>4.0</v>
      </c>
      <c r="D221" s="9">
        <v>7.0</v>
      </c>
      <c r="E221" s="9" t="s">
        <v>12</v>
      </c>
      <c r="F221" s="9" t="s">
        <v>193</v>
      </c>
      <c r="G221" s="9" t="s">
        <v>10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285.0" customHeight="1">
      <c r="A222" s="3" t="s">
        <v>246</v>
      </c>
      <c r="B222" s="5"/>
      <c r="C222" s="9">
        <v>1.5</v>
      </c>
      <c r="D222" s="9">
        <v>6.0</v>
      </c>
      <c r="E222" s="9" t="s">
        <v>21</v>
      </c>
      <c r="F222" s="9" t="s">
        <v>191</v>
      </c>
      <c r="G222" s="9" t="s">
        <v>10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323.25" customHeight="1">
      <c r="A223" s="3" t="s">
        <v>247</v>
      </c>
      <c r="B223" s="5"/>
      <c r="C223" s="9">
        <v>3.0</v>
      </c>
      <c r="D223" s="9">
        <v>6.0</v>
      </c>
      <c r="E223" s="9" t="s">
        <v>12</v>
      </c>
      <c r="F223" s="9" t="s">
        <v>191</v>
      </c>
      <c r="G223" s="9" t="s">
        <v>10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312.75" customHeight="1">
      <c r="A224" s="3" t="s">
        <v>248</v>
      </c>
      <c r="B224" s="5"/>
      <c r="C224" s="9">
        <v>3.0</v>
      </c>
      <c r="D224" s="9">
        <v>6.0</v>
      </c>
      <c r="E224" s="9" t="s">
        <v>12</v>
      </c>
      <c r="F224" s="9" t="s">
        <v>191</v>
      </c>
      <c r="G224" s="9" t="s">
        <v>10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271.5" customHeight="1">
      <c r="A225" s="3" t="s">
        <v>249</v>
      </c>
      <c r="B225" s="5"/>
      <c r="C225" s="9">
        <v>2.5</v>
      </c>
      <c r="D225" s="9">
        <v>6.0</v>
      </c>
      <c r="E225" s="9" t="s">
        <v>8</v>
      </c>
      <c r="F225" s="9" t="s">
        <v>191</v>
      </c>
      <c r="G225" s="9" t="s">
        <v>10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324.75" customHeight="1">
      <c r="A226" s="3" t="s">
        <v>250</v>
      </c>
      <c r="B226" s="5"/>
      <c r="C226" s="9">
        <v>3.0</v>
      </c>
      <c r="D226" s="9">
        <v>6.0</v>
      </c>
      <c r="E226" s="9" t="s">
        <v>12</v>
      </c>
      <c r="F226" s="9" t="s">
        <v>191</v>
      </c>
      <c r="G226" s="9" t="s">
        <v>10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294.75" customHeight="1">
      <c r="A227" s="3" t="s">
        <v>251</v>
      </c>
      <c r="B227" s="5"/>
      <c r="C227" s="9">
        <v>2.5</v>
      </c>
      <c r="D227" s="9">
        <v>5.0</v>
      </c>
      <c r="E227" s="9" t="s">
        <v>8</v>
      </c>
      <c r="F227" s="9" t="s">
        <v>191</v>
      </c>
      <c r="G227" s="9" t="s">
        <v>10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313.5" customHeight="1">
      <c r="A228" s="3" t="s">
        <v>252</v>
      </c>
      <c r="B228" s="5"/>
      <c r="C228" s="9">
        <v>3.5</v>
      </c>
      <c r="D228" s="9">
        <v>7.0</v>
      </c>
      <c r="E228" s="9" t="s">
        <v>12</v>
      </c>
      <c r="F228" s="9" t="s">
        <v>191</v>
      </c>
      <c r="G228" s="9" t="s">
        <v>10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300.75" customHeight="1">
      <c r="A229" s="3" t="s">
        <v>253</v>
      </c>
      <c r="B229" s="5"/>
      <c r="C229" s="9">
        <v>3.0</v>
      </c>
      <c r="D229" s="9">
        <v>6.0</v>
      </c>
      <c r="E229" s="9" t="s">
        <v>12</v>
      </c>
      <c r="F229" s="9" t="s">
        <v>191</v>
      </c>
      <c r="G229" s="9" t="s">
        <v>10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306.75" customHeight="1">
      <c r="A230" s="3" t="s">
        <v>254</v>
      </c>
      <c r="B230" s="5"/>
      <c r="C230" s="9">
        <v>2.6</v>
      </c>
      <c r="D230" s="9">
        <v>6.0</v>
      </c>
      <c r="E230" s="9" t="s">
        <v>8</v>
      </c>
      <c r="F230" s="9" t="s">
        <v>191</v>
      </c>
      <c r="G230" s="9" t="s">
        <v>10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311.25" customHeight="1">
      <c r="A231" s="3" t="s">
        <v>255</v>
      </c>
      <c r="B231" s="5"/>
      <c r="C231" s="9">
        <v>2.5</v>
      </c>
      <c r="D231" s="9">
        <v>6.0</v>
      </c>
      <c r="E231" s="9" t="s">
        <v>8</v>
      </c>
      <c r="F231" s="9" t="s">
        <v>191</v>
      </c>
      <c r="G231" s="9" t="s">
        <v>10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306.75" customHeight="1">
      <c r="A232" s="3" t="s">
        <v>256</v>
      </c>
      <c r="B232" s="5"/>
      <c r="C232" s="9">
        <v>1.0</v>
      </c>
      <c r="D232" s="9">
        <v>5.0</v>
      </c>
      <c r="E232" s="9" t="s">
        <v>21</v>
      </c>
      <c r="F232" s="9" t="s">
        <v>191</v>
      </c>
      <c r="G232" s="9" t="s">
        <v>10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307.5" customHeight="1">
      <c r="A233" s="3" t="s">
        <v>257</v>
      </c>
      <c r="B233" s="5"/>
      <c r="C233" s="9">
        <v>1.0</v>
      </c>
      <c r="D233" s="9">
        <v>5.0</v>
      </c>
      <c r="E233" s="9" t="s">
        <v>21</v>
      </c>
      <c r="F233" s="9" t="s">
        <v>191</v>
      </c>
      <c r="G233" s="9" t="s">
        <v>10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305.25" customHeight="1">
      <c r="A234" s="3" t="s">
        <v>258</v>
      </c>
      <c r="B234" s="5"/>
      <c r="C234" s="9">
        <v>2.0</v>
      </c>
      <c r="D234" s="9">
        <v>7.0</v>
      </c>
      <c r="E234" s="9" t="s">
        <v>8</v>
      </c>
      <c r="F234" s="9" t="s">
        <v>191</v>
      </c>
      <c r="G234" s="9" t="s">
        <v>10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312.75" customHeight="1">
      <c r="A235" s="3" t="s">
        <v>259</v>
      </c>
      <c r="B235" s="5"/>
      <c r="C235" s="9">
        <v>2.0</v>
      </c>
      <c r="D235" s="9">
        <v>7.0</v>
      </c>
      <c r="E235" s="9" t="s">
        <v>8</v>
      </c>
      <c r="F235" s="9" t="s">
        <v>191</v>
      </c>
      <c r="G235" s="9" t="s">
        <v>10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307.5" customHeight="1">
      <c r="A236" s="3" t="s">
        <v>260</v>
      </c>
      <c r="B236" s="5"/>
      <c r="C236" s="9">
        <v>2.5</v>
      </c>
      <c r="D236" s="9">
        <v>8.0</v>
      </c>
      <c r="E236" s="9" t="s">
        <v>8</v>
      </c>
      <c r="F236" s="9" t="s">
        <v>191</v>
      </c>
      <c r="G236" s="9" t="s">
        <v>10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297.75" customHeight="1">
      <c r="A237" s="3" t="s">
        <v>261</v>
      </c>
      <c r="B237" s="5"/>
      <c r="C237" s="9">
        <v>5.0</v>
      </c>
      <c r="D237" s="9">
        <v>10.0</v>
      </c>
      <c r="E237" s="9" t="s">
        <v>12</v>
      </c>
      <c r="F237" s="9" t="s">
        <v>191</v>
      </c>
      <c r="G237" s="9" t="s">
        <v>10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308.25" customHeight="1">
      <c r="A238" s="3" t="s">
        <v>262</v>
      </c>
      <c r="B238" s="5"/>
      <c r="C238" s="9">
        <v>2.5</v>
      </c>
      <c r="D238" s="9">
        <v>6.0</v>
      </c>
      <c r="E238" s="9" t="s">
        <v>8</v>
      </c>
      <c r="F238" s="9" t="s">
        <v>191</v>
      </c>
      <c r="G238" s="9" t="s">
        <v>10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291.75" customHeight="1">
      <c r="A239" s="3" t="s">
        <v>263</v>
      </c>
      <c r="B239" s="5"/>
      <c r="C239" s="9">
        <v>3.5</v>
      </c>
      <c r="D239" s="9">
        <v>5.0</v>
      </c>
      <c r="E239" s="9" t="s">
        <v>12</v>
      </c>
      <c r="F239" s="9" t="s">
        <v>191</v>
      </c>
      <c r="G239" s="9" t="s">
        <v>10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362.25" customHeight="1">
      <c r="A240" s="3" t="s">
        <v>264</v>
      </c>
      <c r="B240" s="5"/>
      <c r="C240" s="9">
        <v>3.0</v>
      </c>
      <c r="D240" s="9">
        <v>5.0</v>
      </c>
      <c r="E240" s="9" t="s">
        <v>12</v>
      </c>
      <c r="F240" s="9" t="s">
        <v>191</v>
      </c>
      <c r="G240" s="9" t="s">
        <v>10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310.5" customHeight="1">
      <c r="A241" s="3" t="s">
        <v>265</v>
      </c>
      <c r="B241" s="5"/>
      <c r="C241" s="9">
        <v>1.5</v>
      </c>
      <c r="D241" s="9">
        <v>5.0</v>
      </c>
      <c r="E241" s="9" t="s">
        <v>21</v>
      </c>
      <c r="F241" s="9" t="s">
        <v>191</v>
      </c>
      <c r="G241" s="9" t="s">
        <v>10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357.0" customHeight="1">
      <c r="A242" s="3" t="s">
        <v>266</v>
      </c>
      <c r="B242" s="5"/>
      <c r="C242" s="9">
        <v>3.0</v>
      </c>
      <c r="D242" s="9">
        <v>6.0</v>
      </c>
      <c r="E242" s="9" t="s">
        <v>12</v>
      </c>
      <c r="F242" s="9" t="s">
        <v>191</v>
      </c>
      <c r="G242" s="9" t="s">
        <v>10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315.0" customHeight="1">
      <c r="A243" s="3" t="s">
        <v>267</v>
      </c>
      <c r="B243" s="5"/>
      <c r="C243" s="9">
        <v>2.5</v>
      </c>
      <c r="D243" s="9">
        <v>7.0</v>
      </c>
      <c r="E243" s="9" t="s">
        <v>8</v>
      </c>
      <c r="F243" s="9" t="s">
        <v>191</v>
      </c>
      <c r="G243" s="9" t="s">
        <v>10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310.5" customHeight="1">
      <c r="A244" s="3" t="s">
        <v>268</v>
      </c>
      <c r="B244" s="5"/>
      <c r="C244" s="9">
        <v>1.5</v>
      </c>
      <c r="D244" s="9">
        <v>5.0</v>
      </c>
      <c r="E244" s="9" t="s">
        <v>21</v>
      </c>
      <c r="F244" s="9" t="s">
        <v>191</v>
      </c>
      <c r="G244" s="9" t="s">
        <v>10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310.5" customHeight="1">
      <c r="A245" s="3" t="s">
        <v>269</v>
      </c>
      <c r="B245" s="5"/>
      <c r="C245" s="9">
        <v>1.5</v>
      </c>
      <c r="D245" s="9">
        <v>6.0</v>
      </c>
      <c r="E245" s="9" t="s">
        <v>21</v>
      </c>
      <c r="F245" s="9" t="s">
        <v>191</v>
      </c>
      <c r="G245" s="9" t="s">
        <v>10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346.5" customHeight="1">
      <c r="A246" s="3" t="s">
        <v>270</v>
      </c>
      <c r="B246" s="5"/>
      <c r="C246" s="9">
        <v>3.5</v>
      </c>
      <c r="D246" s="9">
        <v>5.0</v>
      </c>
      <c r="E246" s="9" t="s">
        <v>12</v>
      </c>
      <c r="F246" s="9" t="s">
        <v>191</v>
      </c>
      <c r="G246" s="9" t="s">
        <v>10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324.75" customHeight="1">
      <c r="A247" s="3" t="s">
        <v>271</v>
      </c>
      <c r="B247" s="5"/>
      <c r="C247" s="9">
        <v>1.5</v>
      </c>
      <c r="D247" s="9">
        <v>7.0</v>
      </c>
      <c r="E247" s="9" t="s">
        <v>21</v>
      </c>
      <c r="F247" s="9" t="s">
        <v>191</v>
      </c>
      <c r="G247" s="9" t="s">
        <v>10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331.5" customHeight="1">
      <c r="A248" s="3" t="s">
        <v>272</v>
      </c>
      <c r="B248" s="5"/>
      <c r="C248" s="9">
        <v>1.5</v>
      </c>
      <c r="D248" s="9">
        <v>5.0</v>
      </c>
      <c r="E248" s="9" t="s">
        <v>21</v>
      </c>
      <c r="F248" s="9" t="s">
        <v>191</v>
      </c>
      <c r="G248" s="9" t="s">
        <v>10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353.25" customHeight="1">
      <c r="A249" s="3" t="s">
        <v>273</v>
      </c>
      <c r="B249" s="5"/>
      <c r="C249" s="9">
        <v>2.0</v>
      </c>
      <c r="D249" s="9">
        <v>7.0</v>
      </c>
      <c r="E249" s="9" t="s">
        <v>8</v>
      </c>
      <c r="F249" s="9" t="s">
        <v>191</v>
      </c>
      <c r="G249" s="9" t="s">
        <v>10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326.25" customHeight="1">
      <c r="A250" s="3" t="s">
        <v>274</v>
      </c>
      <c r="B250" s="5"/>
      <c r="C250" s="9">
        <v>3.5</v>
      </c>
      <c r="D250" s="9">
        <v>6.0</v>
      </c>
      <c r="E250" s="9" t="s">
        <v>12</v>
      </c>
      <c r="F250" s="9" t="s">
        <v>191</v>
      </c>
      <c r="G250" s="9" t="s">
        <v>10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337.5" customHeight="1">
      <c r="A251" s="3" t="s">
        <v>275</v>
      </c>
      <c r="B251" s="5"/>
      <c r="C251" s="9">
        <v>3.0</v>
      </c>
      <c r="D251" s="9">
        <v>7.0</v>
      </c>
      <c r="E251" s="9" t="s">
        <v>12</v>
      </c>
      <c r="F251" s="9" t="s">
        <v>182</v>
      </c>
      <c r="G251" s="9" t="s">
        <v>10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312.75" customHeight="1">
      <c r="A252" s="3" t="s">
        <v>276</v>
      </c>
      <c r="B252" s="5"/>
      <c r="C252" s="9">
        <v>3.0</v>
      </c>
      <c r="D252" s="9">
        <v>6.0</v>
      </c>
      <c r="E252" s="9" t="s">
        <v>12</v>
      </c>
      <c r="F252" s="9" t="s">
        <v>191</v>
      </c>
      <c r="G252" s="9" t="s">
        <v>10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307.5" customHeight="1">
      <c r="A253" s="3" t="s">
        <v>277</v>
      </c>
      <c r="B253" s="5"/>
      <c r="C253" s="9">
        <v>3.0</v>
      </c>
      <c r="D253" s="9">
        <v>10.0</v>
      </c>
      <c r="E253" s="9" t="s">
        <v>12</v>
      </c>
      <c r="F253" s="9" t="s">
        <v>191</v>
      </c>
      <c r="G253" s="9" t="s">
        <v>10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297.0" customHeight="1">
      <c r="A254" s="3" t="s">
        <v>278</v>
      </c>
      <c r="B254" s="5"/>
      <c r="C254" s="9">
        <v>2.5</v>
      </c>
      <c r="D254" s="9">
        <v>5.0</v>
      </c>
      <c r="E254" s="9" t="s">
        <v>8</v>
      </c>
      <c r="F254" s="9" t="s">
        <v>182</v>
      </c>
      <c r="G254" s="9" t="s">
        <v>10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304.5" customHeight="1">
      <c r="A255" s="3" t="s">
        <v>279</v>
      </c>
      <c r="B255" s="5"/>
      <c r="C255" s="9">
        <v>3.5</v>
      </c>
      <c r="D255" s="9">
        <v>7.0</v>
      </c>
      <c r="E255" s="9" t="s">
        <v>12</v>
      </c>
      <c r="F255" s="9" t="s">
        <v>191</v>
      </c>
      <c r="G255" s="9" t="s">
        <v>10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297.0" customHeight="1">
      <c r="A256" s="3" t="s">
        <v>280</v>
      </c>
      <c r="B256" s="5"/>
      <c r="C256" s="9">
        <v>4.0</v>
      </c>
      <c r="D256" s="9">
        <v>8.0</v>
      </c>
      <c r="E256" s="9" t="s">
        <v>12</v>
      </c>
      <c r="F256" s="9" t="s">
        <v>191</v>
      </c>
      <c r="G256" s="9" t="s">
        <v>10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333.75" customHeight="1">
      <c r="A257" s="3" t="s">
        <v>281</v>
      </c>
      <c r="B257" s="5"/>
      <c r="C257" s="9">
        <v>3.5</v>
      </c>
      <c r="D257" s="9">
        <v>10.0</v>
      </c>
      <c r="E257" s="9" t="s">
        <v>12</v>
      </c>
      <c r="F257" s="9" t="s">
        <v>191</v>
      </c>
      <c r="G257" s="9" t="s">
        <v>10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288.0" customHeight="1">
      <c r="A258" s="3" t="s">
        <v>282</v>
      </c>
      <c r="B258" s="5"/>
      <c r="C258" s="9">
        <v>3.0</v>
      </c>
      <c r="D258" s="9">
        <v>8.0</v>
      </c>
      <c r="E258" s="9" t="s">
        <v>12</v>
      </c>
      <c r="F258" s="9" t="s">
        <v>191</v>
      </c>
      <c r="G258" s="9" t="s">
        <v>10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305.25" customHeight="1">
      <c r="A259" s="3" t="s">
        <v>283</v>
      </c>
      <c r="B259" s="5"/>
      <c r="C259" s="9">
        <v>4.0</v>
      </c>
      <c r="D259" s="9">
        <v>8.0</v>
      </c>
      <c r="E259" s="9" t="s">
        <v>12</v>
      </c>
      <c r="F259" s="9" t="s">
        <v>191</v>
      </c>
      <c r="G259" s="9" t="s">
        <v>10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364.5" customHeight="1">
      <c r="A260" s="3" t="s">
        <v>284</v>
      </c>
      <c r="B260" s="5"/>
      <c r="C260" s="9">
        <v>3.0</v>
      </c>
      <c r="D260" s="9">
        <v>12.0</v>
      </c>
      <c r="E260" s="9" t="s">
        <v>12</v>
      </c>
      <c r="F260" s="9" t="s">
        <v>9</v>
      </c>
      <c r="G260" s="9" t="s">
        <v>10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295.5" customHeight="1">
      <c r="A261" s="3" t="s">
        <v>285</v>
      </c>
      <c r="B261" s="5"/>
      <c r="C261" s="9">
        <v>4.5</v>
      </c>
      <c r="D261" s="9">
        <v>10.0</v>
      </c>
      <c r="E261" s="9" t="s">
        <v>12</v>
      </c>
      <c r="F261" s="9" t="s">
        <v>191</v>
      </c>
      <c r="G261" s="9" t="s">
        <v>10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284.25" customHeight="1">
      <c r="A262" s="3" t="s">
        <v>286</v>
      </c>
      <c r="B262" s="5"/>
      <c r="C262" s="9">
        <v>3.0</v>
      </c>
      <c r="D262" s="9">
        <v>10.0</v>
      </c>
      <c r="E262" s="9" t="s">
        <v>12</v>
      </c>
      <c r="F262" s="9" t="s">
        <v>191</v>
      </c>
      <c r="G262" s="9" t="s">
        <v>10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312.0" customHeight="1">
      <c r="A263" s="3" t="s">
        <v>287</v>
      </c>
      <c r="B263" s="5"/>
      <c r="C263" s="9">
        <v>2.0</v>
      </c>
      <c r="D263" s="9">
        <v>5.0</v>
      </c>
      <c r="E263" s="9" t="s">
        <v>8</v>
      </c>
      <c r="F263" s="9" t="s">
        <v>191</v>
      </c>
      <c r="G263" s="9" t="s">
        <v>10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317.25" customHeight="1">
      <c r="A264" s="3" t="s">
        <v>288</v>
      </c>
      <c r="B264" s="5"/>
      <c r="C264" s="9">
        <v>3.5</v>
      </c>
      <c r="D264" s="9">
        <v>6.0</v>
      </c>
      <c r="E264" s="9" t="s">
        <v>12</v>
      </c>
      <c r="F264" s="9" t="s">
        <v>27</v>
      </c>
      <c r="G264" s="9" t="s">
        <v>10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336.75" customHeight="1">
      <c r="A265" s="3" t="s">
        <v>289</v>
      </c>
      <c r="B265" s="5"/>
      <c r="C265" s="9">
        <v>3.0</v>
      </c>
      <c r="D265" s="9">
        <v>6.0</v>
      </c>
      <c r="E265" s="9" t="s">
        <v>12</v>
      </c>
      <c r="F265" s="9" t="s">
        <v>27</v>
      </c>
      <c r="G265" s="9" t="s">
        <v>10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321.75" customHeight="1">
      <c r="A266" s="3" t="s">
        <v>290</v>
      </c>
      <c r="B266" s="5"/>
      <c r="C266" s="9">
        <v>1.5</v>
      </c>
      <c r="D266" s="9">
        <v>7.0</v>
      </c>
      <c r="E266" s="9" t="s">
        <v>21</v>
      </c>
      <c r="F266" s="9" t="s">
        <v>27</v>
      </c>
      <c r="G266" s="9" t="s">
        <v>10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337.5" customHeight="1">
      <c r="A267" s="3" t="s">
        <v>291</v>
      </c>
      <c r="B267" s="5"/>
      <c r="C267" s="9">
        <v>3.5</v>
      </c>
      <c r="D267" s="9">
        <v>6.0</v>
      </c>
      <c r="E267" s="9" t="s">
        <v>12</v>
      </c>
      <c r="F267" s="9" t="s">
        <v>27</v>
      </c>
      <c r="G267" s="9" t="s">
        <v>10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311.25" customHeight="1">
      <c r="A268" s="3" t="s">
        <v>292</v>
      </c>
      <c r="B268" s="5"/>
      <c r="C268" s="9">
        <v>2.5</v>
      </c>
      <c r="D268" s="9">
        <v>10.0</v>
      </c>
      <c r="E268" s="9" t="s">
        <v>8</v>
      </c>
      <c r="F268" s="9" t="s">
        <v>27</v>
      </c>
      <c r="G268" s="9" t="s">
        <v>10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326.25" customHeight="1">
      <c r="A269" s="3" t="s">
        <v>293</v>
      </c>
      <c r="B269" s="5"/>
      <c r="C269" s="9">
        <v>4.0</v>
      </c>
      <c r="D269" s="9">
        <v>8.0</v>
      </c>
      <c r="E269" s="9" t="s">
        <v>12</v>
      </c>
      <c r="F269" s="9" t="s">
        <v>27</v>
      </c>
      <c r="G269" s="9" t="s">
        <v>10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282.75" customHeight="1">
      <c r="A270" s="3" t="s">
        <v>294</v>
      </c>
      <c r="B270" s="5"/>
      <c r="C270" s="9">
        <v>2.5</v>
      </c>
      <c r="D270" s="9">
        <v>15.0</v>
      </c>
      <c r="E270" s="9" t="s">
        <v>8</v>
      </c>
      <c r="F270" s="9" t="s">
        <v>27</v>
      </c>
      <c r="G270" s="9" t="s">
        <v>10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345.0" customHeight="1">
      <c r="A271" s="3" t="s">
        <v>295</v>
      </c>
      <c r="B271" s="5"/>
      <c r="C271" s="9">
        <v>3.5</v>
      </c>
      <c r="D271" s="9">
        <v>5.0</v>
      </c>
      <c r="E271" s="9" t="s">
        <v>12</v>
      </c>
      <c r="F271" s="9" t="s">
        <v>27</v>
      </c>
      <c r="G271" s="9" t="s">
        <v>10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282.75" customHeight="1">
      <c r="A272" s="3" t="s">
        <v>296</v>
      </c>
      <c r="B272" s="5"/>
      <c r="C272" s="9">
        <v>4.0</v>
      </c>
      <c r="D272" s="9">
        <v>5.0</v>
      </c>
      <c r="E272" s="9" t="s">
        <v>12</v>
      </c>
      <c r="F272" s="9" t="s">
        <v>27</v>
      </c>
      <c r="G272" s="9" t="s">
        <v>10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291.75" customHeight="1">
      <c r="A273" s="3" t="s">
        <v>297</v>
      </c>
      <c r="B273" s="5"/>
      <c r="C273" s="9">
        <v>4.0</v>
      </c>
      <c r="D273" s="9">
        <v>10.0</v>
      </c>
      <c r="E273" s="9" t="s">
        <v>12</v>
      </c>
      <c r="F273" s="9" t="s">
        <v>27</v>
      </c>
      <c r="G273" s="9" t="s">
        <v>10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324.75" customHeight="1">
      <c r="A274" s="3" t="s">
        <v>298</v>
      </c>
      <c r="B274" s="5"/>
      <c r="C274" s="9">
        <v>3.5</v>
      </c>
      <c r="D274" s="9">
        <v>12.0</v>
      </c>
      <c r="E274" s="9" t="s">
        <v>12</v>
      </c>
      <c r="F274" s="9" t="s">
        <v>27</v>
      </c>
      <c r="G274" s="9" t="s">
        <v>10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299.25" customHeight="1">
      <c r="A275" s="3" t="s">
        <v>299</v>
      </c>
      <c r="B275" s="5"/>
      <c r="C275" s="9">
        <v>1.0</v>
      </c>
      <c r="D275" s="9">
        <v>10.0</v>
      </c>
      <c r="E275" s="9" t="s">
        <v>21</v>
      </c>
      <c r="F275" s="9" t="s">
        <v>27</v>
      </c>
      <c r="G275" s="9" t="s">
        <v>10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291.75" customHeight="1">
      <c r="A276" s="3" t="s">
        <v>300</v>
      </c>
      <c r="B276" s="5"/>
      <c r="C276" s="9">
        <v>0.5</v>
      </c>
      <c r="D276" s="9">
        <v>15.0</v>
      </c>
      <c r="E276" s="9" t="s">
        <v>21</v>
      </c>
      <c r="F276" s="9" t="s">
        <v>46</v>
      </c>
      <c r="G276" s="9" t="s">
        <v>10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332.25" customHeight="1">
      <c r="A277" s="3" t="s">
        <v>301</v>
      </c>
      <c r="B277" s="5"/>
      <c r="C277" s="9">
        <v>3.5</v>
      </c>
      <c r="D277" s="9">
        <v>6.0</v>
      </c>
      <c r="E277" s="9" t="s">
        <v>12</v>
      </c>
      <c r="F277" s="9"/>
      <c r="G277" s="9" t="s">
        <v>10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302.25" customHeight="1">
      <c r="A278" s="3" t="s">
        <v>302</v>
      </c>
      <c r="B278" s="5"/>
      <c r="C278" s="9">
        <v>6.0</v>
      </c>
      <c r="D278" s="9">
        <v>7.0</v>
      </c>
      <c r="E278" s="9" t="s">
        <v>12</v>
      </c>
      <c r="F278" s="9" t="s">
        <v>182</v>
      </c>
      <c r="G278" s="9" t="s">
        <v>10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271.5" customHeight="1">
      <c r="A279" s="3" t="s">
        <v>303</v>
      </c>
      <c r="B279" s="5"/>
      <c r="C279" s="9">
        <v>1.0</v>
      </c>
      <c r="D279" s="9">
        <v>6.0</v>
      </c>
      <c r="E279" s="9" t="s">
        <v>21</v>
      </c>
      <c r="F279" s="9" t="s">
        <v>9</v>
      </c>
      <c r="G279" s="9" t="s">
        <v>10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288.0" customHeight="1">
      <c r="A280" s="3" t="s">
        <v>304</v>
      </c>
      <c r="B280" s="5"/>
      <c r="C280" s="9">
        <v>2.0</v>
      </c>
      <c r="D280" s="9">
        <v>8.0</v>
      </c>
      <c r="E280" s="9" t="s">
        <v>8</v>
      </c>
      <c r="F280" s="9" t="s">
        <v>27</v>
      </c>
      <c r="G280" s="9" t="s">
        <v>10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316.5" customHeight="1">
      <c r="A281" s="3" t="s">
        <v>305</v>
      </c>
      <c r="B281" s="5"/>
      <c r="C281" s="9">
        <v>2.0</v>
      </c>
      <c r="D281" s="9">
        <v>7.0</v>
      </c>
      <c r="E281" s="9" t="s">
        <v>8</v>
      </c>
      <c r="F281" s="9" t="s">
        <v>27</v>
      </c>
      <c r="G281" s="9" t="s">
        <v>10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305.25" customHeight="1">
      <c r="A282" s="3" t="s">
        <v>306</v>
      </c>
      <c r="B282" s="5"/>
      <c r="C282" s="9">
        <v>2.5</v>
      </c>
      <c r="D282" s="9">
        <v>12.0</v>
      </c>
      <c r="E282" s="9" t="s">
        <v>8</v>
      </c>
      <c r="F282" s="9" t="s">
        <v>27</v>
      </c>
      <c r="G282" s="9" t="s">
        <v>10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341.25" customHeight="1">
      <c r="A283" s="3" t="s">
        <v>307</v>
      </c>
      <c r="B283" s="5"/>
      <c r="C283" s="9">
        <v>1.0</v>
      </c>
      <c r="D283" s="9">
        <v>8.0</v>
      </c>
      <c r="E283" s="9" t="s">
        <v>21</v>
      </c>
      <c r="F283" s="9" t="s">
        <v>27</v>
      </c>
      <c r="G283" s="9" t="s">
        <v>10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330.0" customHeight="1">
      <c r="A284" s="3" t="s">
        <v>308</v>
      </c>
      <c r="B284" s="5"/>
      <c r="C284" s="9">
        <v>1.0</v>
      </c>
      <c r="D284" s="9">
        <v>10.0</v>
      </c>
      <c r="E284" s="9" t="s">
        <v>21</v>
      </c>
      <c r="F284" s="9" t="s">
        <v>27</v>
      </c>
      <c r="G284" s="9" t="s">
        <v>10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287.25" customHeight="1">
      <c r="A285" s="3" t="s">
        <v>309</v>
      </c>
      <c r="B285" s="5"/>
      <c r="C285" s="9">
        <v>1.5</v>
      </c>
      <c r="D285" s="9">
        <v>10.0</v>
      </c>
      <c r="E285" s="9" t="s">
        <v>21</v>
      </c>
      <c r="F285" s="9" t="s">
        <v>27</v>
      </c>
      <c r="G285" s="9" t="s">
        <v>10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348.0" customHeight="1">
      <c r="A286" s="3" t="s">
        <v>310</v>
      </c>
      <c r="B286" s="5"/>
      <c r="C286" s="9">
        <v>1.5</v>
      </c>
      <c r="D286" s="9">
        <v>12.0</v>
      </c>
      <c r="E286" s="9" t="s">
        <v>21</v>
      </c>
      <c r="F286" s="9" t="s">
        <v>27</v>
      </c>
      <c r="G286" s="9" t="s">
        <v>10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279.0" customHeight="1">
      <c r="A287" s="3" t="s">
        <v>311</v>
      </c>
      <c r="B287" s="5"/>
      <c r="C287" s="9">
        <v>3.5</v>
      </c>
      <c r="D287" s="9">
        <v>7.0</v>
      </c>
      <c r="E287" s="9" t="s">
        <v>12</v>
      </c>
      <c r="F287" s="9" t="s">
        <v>27</v>
      </c>
      <c r="G287" s="9" t="s">
        <v>10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289.5" customHeight="1">
      <c r="A288" s="3" t="s">
        <v>312</v>
      </c>
      <c r="B288" s="5"/>
      <c r="C288" s="9">
        <v>2.5</v>
      </c>
      <c r="D288" s="9">
        <v>8.0</v>
      </c>
      <c r="E288" s="9" t="s">
        <v>8</v>
      </c>
      <c r="F288" s="9" t="s">
        <v>27</v>
      </c>
      <c r="G288" s="9" t="s">
        <v>10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321.0" customHeight="1">
      <c r="A289" s="3" t="s">
        <v>313</v>
      </c>
      <c r="B289" s="5"/>
      <c r="C289" s="9">
        <v>1.5</v>
      </c>
      <c r="D289" s="9">
        <v>7.0</v>
      </c>
      <c r="E289" s="9" t="s">
        <v>21</v>
      </c>
      <c r="F289" s="9" t="s">
        <v>27</v>
      </c>
      <c r="G289" s="9" t="s">
        <v>10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303.0" customHeight="1">
      <c r="A290" s="3" t="s">
        <v>314</v>
      </c>
      <c r="B290" s="5"/>
      <c r="C290" s="9">
        <v>4.0</v>
      </c>
      <c r="D290" s="9">
        <v>5.0</v>
      </c>
      <c r="E290" s="9" t="s">
        <v>12</v>
      </c>
      <c r="F290" s="9" t="s">
        <v>27</v>
      </c>
      <c r="G290" s="9" t="s">
        <v>10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308.25" customHeight="1">
      <c r="A291" s="3" t="s">
        <v>315</v>
      </c>
      <c r="B291" s="5"/>
      <c r="C291" s="9">
        <v>3.0</v>
      </c>
      <c r="D291" s="9">
        <v>4.0</v>
      </c>
      <c r="E291" s="9" t="s">
        <v>12</v>
      </c>
      <c r="F291" s="9" t="s">
        <v>27</v>
      </c>
      <c r="G291" s="9" t="s">
        <v>10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268.5" customHeight="1">
      <c r="A292" s="3" t="s">
        <v>316</v>
      </c>
      <c r="B292" s="5"/>
      <c r="C292" s="9">
        <v>2.5</v>
      </c>
      <c r="D292" s="9">
        <v>7.0</v>
      </c>
      <c r="E292" s="9" t="s">
        <v>8</v>
      </c>
      <c r="F292" s="9" t="s">
        <v>27</v>
      </c>
      <c r="G292" s="9" t="s">
        <v>10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297.0" customHeight="1">
      <c r="A293" s="3" t="s">
        <v>317</v>
      </c>
      <c r="B293" s="5"/>
      <c r="C293" s="9">
        <v>3.5</v>
      </c>
      <c r="D293" s="9">
        <v>6.0</v>
      </c>
      <c r="E293" s="9" t="s">
        <v>12</v>
      </c>
      <c r="F293" s="9" t="s">
        <v>27</v>
      </c>
      <c r="G293" s="9" t="s">
        <v>10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282.0" customHeight="1">
      <c r="A294" s="3" t="s">
        <v>318</v>
      </c>
      <c r="B294" s="5"/>
      <c r="C294" s="9">
        <v>3.5</v>
      </c>
      <c r="D294" s="9">
        <v>8.0</v>
      </c>
      <c r="E294" s="9" t="s">
        <v>12</v>
      </c>
      <c r="F294" s="9" t="s">
        <v>27</v>
      </c>
      <c r="G294" s="9" t="s">
        <v>10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292.5" customHeight="1">
      <c r="A295" s="3" t="s">
        <v>319</v>
      </c>
      <c r="B295" s="5"/>
      <c r="C295" s="9">
        <v>3.0</v>
      </c>
      <c r="D295" s="9">
        <v>5.0</v>
      </c>
      <c r="E295" s="9" t="s">
        <v>12</v>
      </c>
      <c r="F295" s="9" t="s">
        <v>27</v>
      </c>
      <c r="G295" s="9" t="s">
        <v>10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265.5" customHeight="1">
      <c r="A296" s="3" t="s">
        <v>320</v>
      </c>
      <c r="B296" s="5"/>
      <c r="C296" s="9">
        <v>5.5</v>
      </c>
      <c r="D296" s="9">
        <v>6.0</v>
      </c>
      <c r="E296" s="9" t="s">
        <v>12</v>
      </c>
      <c r="F296" s="9" t="s">
        <v>27</v>
      </c>
      <c r="G296" s="9" t="s">
        <v>10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300.75" customHeight="1">
      <c r="A297" s="3" t="s">
        <v>321</v>
      </c>
      <c r="B297" s="5"/>
      <c r="C297" s="9">
        <v>4.0</v>
      </c>
      <c r="D297" s="9">
        <v>10.0</v>
      </c>
      <c r="E297" s="9" t="s">
        <v>12</v>
      </c>
      <c r="F297" s="9" t="s">
        <v>27</v>
      </c>
      <c r="G297" s="9" t="s">
        <v>10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302.25" customHeight="1">
      <c r="A298" s="3" t="s">
        <v>322</v>
      </c>
      <c r="B298" s="5"/>
      <c r="C298" s="9">
        <v>0.5</v>
      </c>
      <c r="D298" s="9">
        <v>18.0</v>
      </c>
      <c r="E298" s="9" t="s">
        <v>21</v>
      </c>
      <c r="F298" s="9" t="s">
        <v>323</v>
      </c>
      <c r="G298" s="9" t="s">
        <v>10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315.75" customHeight="1">
      <c r="A299" s="3" t="s">
        <v>324</v>
      </c>
      <c r="B299" s="5"/>
      <c r="C299" s="9">
        <v>5.0</v>
      </c>
      <c r="D299" s="9">
        <v>6.0</v>
      </c>
      <c r="E299" s="9" t="s">
        <v>12</v>
      </c>
      <c r="F299" s="9" t="s">
        <v>193</v>
      </c>
      <c r="G299" s="9" t="s">
        <v>10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327.0" customHeight="1">
      <c r="A300" s="3" t="s">
        <v>325</v>
      </c>
      <c r="B300" s="5"/>
      <c r="C300" s="9">
        <v>1.0</v>
      </c>
      <c r="D300" s="9">
        <v>7.0</v>
      </c>
      <c r="E300" s="9" t="s">
        <v>21</v>
      </c>
      <c r="F300" s="9" t="s">
        <v>193</v>
      </c>
      <c r="G300" s="9" t="s">
        <v>10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264.75" customHeight="1">
      <c r="A301" s="3" t="s">
        <v>326</v>
      </c>
      <c r="B301" s="5"/>
      <c r="C301" s="9">
        <v>5.0</v>
      </c>
      <c r="D301" s="9">
        <v>7.0</v>
      </c>
      <c r="E301" s="9" t="s">
        <v>12</v>
      </c>
      <c r="F301" s="9" t="s">
        <v>193</v>
      </c>
      <c r="G301" s="9" t="s">
        <v>10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302.25" customHeight="1">
      <c r="A302" s="3" t="s">
        <v>327</v>
      </c>
      <c r="B302" s="5"/>
      <c r="C302" s="9">
        <v>4.0</v>
      </c>
      <c r="D302" s="9">
        <v>5.0</v>
      </c>
      <c r="E302" s="9" t="s">
        <v>12</v>
      </c>
      <c r="F302" s="9" t="s">
        <v>193</v>
      </c>
      <c r="G302" s="9" t="s">
        <v>10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274.5" customHeight="1">
      <c r="A303" s="3" t="s">
        <v>328</v>
      </c>
      <c r="B303" s="5"/>
      <c r="C303" s="9">
        <v>5.0</v>
      </c>
      <c r="D303" s="9">
        <v>8.0</v>
      </c>
      <c r="E303" s="9" t="s">
        <v>12</v>
      </c>
      <c r="F303" s="9" t="s">
        <v>193</v>
      </c>
      <c r="G303" s="9" t="s">
        <v>10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357.0" customHeight="1">
      <c r="A304" s="3" t="s">
        <v>329</v>
      </c>
      <c r="B304" s="5"/>
      <c r="C304" s="9">
        <v>2.5</v>
      </c>
      <c r="D304" s="9">
        <v>8.0</v>
      </c>
      <c r="E304" s="9" t="s">
        <v>8</v>
      </c>
      <c r="F304" s="9" t="s">
        <v>193</v>
      </c>
      <c r="G304" s="9" t="s">
        <v>10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323.25" customHeight="1">
      <c r="A305" s="3" t="s">
        <v>330</v>
      </c>
      <c r="B305" s="5"/>
      <c r="C305" s="9">
        <v>1.0</v>
      </c>
      <c r="D305" s="5"/>
      <c r="E305" s="9" t="s">
        <v>21</v>
      </c>
      <c r="F305" s="9" t="s">
        <v>193</v>
      </c>
      <c r="G305" s="9" t="s">
        <v>10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309.0" customHeight="1">
      <c r="A306" s="3" t="s">
        <v>331</v>
      </c>
      <c r="B306" s="5"/>
      <c r="C306" s="9">
        <v>7.0</v>
      </c>
      <c r="D306" s="9">
        <v>8.0</v>
      </c>
      <c r="E306" s="9" t="s">
        <v>12</v>
      </c>
      <c r="F306" s="9" t="s">
        <v>193</v>
      </c>
      <c r="G306" s="9" t="s">
        <v>10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331.5" customHeight="1">
      <c r="A307" s="3" t="s">
        <v>332</v>
      </c>
      <c r="B307" s="5"/>
      <c r="C307" s="9">
        <v>6.0</v>
      </c>
      <c r="D307" s="9">
        <v>12.0</v>
      </c>
      <c r="E307" s="9" t="s">
        <v>12</v>
      </c>
      <c r="F307" s="9" t="s">
        <v>193</v>
      </c>
      <c r="G307" s="9" t="s">
        <v>10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302.25" customHeight="1">
      <c r="A308" s="3" t="s">
        <v>333</v>
      </c>
      <c r="B308" s="5"/>
      <c r="C308" s="9">
        <v>7.0</v>
      </c>
      <c r="D308" s="9">
        <v>10.0</v>
      </c>
      <c r="E308" s="9" t="s">
        <v>12</v>
      </c>
      <c r="F308" s="9" t="s">
        <v>193</v>
      </c>
      <c r="G308" s="9" t="s">
        <v>10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303.75" customHeight="1">
      <c r="A309" s="3" t="s">
        <v>334</v>
      </c>
      <c r="B309" s="5"/>
      <c r="C309" s="9">
        <v>1.0</v>
      </c>
      <c r="D309" s="9">
        <v>6.0</v>
      </c>
      <c r="E309" s="9" t="s">
        <v>12</v>
      </c>
      <c r="F309" s="9" t="s">
        <v>193</v>
      </c>
      <c r="G309" s="9" t="s">
        <v>10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285.0" customHeight="1">
      <c r="A310" s="3" t="s">
        <v>335</v>
      </c>
      <c r="B310" s="5"/>
      <c r="C310" s="9">
        <v>3.0</v>
      </c>
      <c r="D310" s="9">
        <v>5.0</v>
      </c>
      <c r="E310" s="9" t="s">
        <v>12</v>
      </c>
      <c r="F310" s="9" t="s">
        <v>193</v>
      </c>
      <c r="G310" s="9" t="s">
        <v>10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291.75" customHeight="1">
      <c r="A311" s="3" t="s">
        <v>336</v>
      </c>
      <c r="B311" s="5"/>
      <c r="C311" s="9">
        <v>5.0</v>
      </c>
      <c r="D311" s="9">
        <v>5.0</v>
      </c>
      <c r="E311" s="9" t="s">
        <v>12</v>
      </c>
      <c r="F311" s="9" t="s">
        <v>193</v>
      </c>
      <c r="G311" s="9" t="s">
        <v>10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311.25" customHeight="1">
      <c r="A312" s="3" t="s">
        <v>337</v>
      </c>
      <c r="B312" s="5"/>
      <c r="C312" s="9">
        <v>4.0</v>
      </c>
      <c r="D312" s="9">
        <v>5.0</v>
      </c>
      <c r="E312" s="9" t="s">
        <v>12</v>
      </c>
      <c r="F312" s="9" t="s">
        <v>193</v>
      </c>
      <c r="G312" s="9" t="s">
        <v>10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299.25" customHeight="1">
      <c r="A313" s="3" t="s">
        <v>338</v>
      </c>
      <c r="B313" s="5"/>
      <c r="C313" s="9">
        <v>3.5</v>
      </c>
      <c r="D313" s="9">
        <v>5.0</v>
      </c>
      <c r="E313" s="9" t="s">
        <v>12</v>
      </c>
      <c r="F313" s="9" t="s">
        <v>193</v>
      </c>
      <c r="G313" s="9" t="s">
        <v>10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263.25" customHeight="1">
      <c r="A314" s="3" t="s">
        <v>339</v>
      </c>
      <c r="B314" s="5"/>
      <c r="C314" s="9">
        <v>5.0</v>
      </c>
      <c r="D314" s="9">
        <v>5.0</v>
      </c>
      <c r="E314" s="9" t="s">
        <v>12</v>
      </c>
      <c r="F314" s="9" t="s">
        <v>193</v>
      </c>
      <c r="G314" s="9" t="s">
        <v>10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306.75" customHeight="1">
      <c r="A315" s="3" t="s">
        <v>340</v>
      </c>
      <c r="B315" s="5"/>
      <c r="C315" s="9">
        <v>3.0</v>
      </c>
      <c r="D315" s="9">
        <v>5.0</v>
      </c>
      <c r="E315" s="9" t="s">
        <v>12</v>
      </c>
      <c r="F315" s="9" t="s">
        <v>193</v>
      </c>
      <c r="G315" s="9" t="s">
        <v>10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284.25" customHeight="1">
      <c r="A316" s="3" t="s">
        <v>341</v>
      </c>
      <c r="B316" s="5"/>
      <c r="C316" s="9">
        <v>2.5</v>
      </c>
      <c r="D316" s="9">
        <v>5.0</v>
      </c>
      <c r="E316" s="9" t="s">
        <v>8</v>
      </c>
      <c r="F316" s="9" t="s">
        <v>193</v>
      </c>
      <c r="G316" s="9" t="s">
        <v>10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333.75" customHeight="1">
      <c r="A317" s="3" t="s">
        <v>342</v>
      </c>
      <c r="B317" s="5"/>
      <c r="C317" s="9">
        <v>4.5</v>
      </c>
      <c r="D317" s="9">
        <v>8.0</v>
      </c>
      <c r="E317" s="9" t="s">
        <v>12</v>
      </c>
      <c r="F317" s="9" t="s">
        <v>193</v>
      </c>
      <c r="G317" s="9" t="s">
        <v>10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260.25" customHeight="1">
      <c r="A318" s="3" t="s">
        <v>343</v>
      </c>
      <c r="B318" s="5"/>
      <c r="C318" s="9">
        <v>4.0</v>
      </c>
      <c r="D318" s="9">
        <v>5.0</v>
      </c>
      <c r="E318" s="9" t="s">
        <v>12</v>
      </c>
      <c r="F318" s="9" t="s">
        <v>193</v>
      </c>
      <c r="G318" s="9" t="s">
        <v>10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265.5" customHeight="1">
      <c r="A319" s="3" t="s">
        <v>344</v>
      </c>
      <c r="B319" s="5"/>
      <c r="C319" s="9">
        <v>5.5</v>
      </c>
      <c r="D319" s="9">
        <v>10.0</v>
      </c>
      <c r="E319" s="9" t="s">
        <v>12</v>
      </c>
      <c r="F319" s="9" t="s">
        <v>193</v>
      </c>
      <c r="G319" s="9" t="s">
        <v>10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301.5" customHeight="1">
      <c r="A320" s="3" t="s">
        <v>345</v>
      </c>
      <c r="B320" s="5"/>
      <c r="C320" s="9">
        <v>7.0</v>
      </c>
      <c r="D320" s="9">
        <v>5.0</v>
      </c>
      <c r="E320" s="9" t="s">
        <v>12</v>
      </c>
      <c r="F320" s="9" t="s">
        <v>193</v>
      </c>
      <c r="G320" s="9" t="s">
        <v>10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275.25" customHeight="1">
      <c r="A321" s="3" t="s">
        <v>346</v>
      </c>
      <c r="B321" s="5"/>
      <c r="C321" s="9">
        <v>8.0</v>
      </c>
      <c r="D321" s="9">
        <v>14.0</v>
      </c>
      <c r="E321" s="9" t="s">
        <v>12</v>
      </c>
      <c r="F321" s="9" t="s">
        <v>193</v>
      </c>
      <c r="G321" s="9" t="s">
        <v>10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259.5" customHeight="1">
      <c r="A322" s="3" t="s">
        <v>347</v>
      </c>
      <c r="B322" s="5"/>
      <c r="C322" s="9">
        <v>4.0</v>
      </c>
      <c r="D322" s="9">
        <v>5.0</v>
      </c>
      <c r="E322" s="9" t="s">
        <v>12</v>
      </c>
      <c r="F322" s="9" t="s">
        <v>193</v>
      </c>
      <c r="G322" s="9" t="s">
        <v>10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266.25" customHeight="1">
      <c r="A323" s="3" t="s">
        <v>348</v>
      </c>
      <c r="B323" s="5"/>
      <c r="C323" s="9">
        <v>4.0</v>
      </c>
      <c r="D323" s="9">
        <v>8.0</v>
      </c>
      <c r="E323" s="9" t="s">
        <v>12</v>
      </c>
      <c r="F323" s="9" t="s">
        <v>193</v>
      </c>
      <c r="G323" s="9" t="s">
        <v>10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266.25" customHeight="1">
      <c r="A324" s="3" t="s">
        <v>349</v>
      </c>
      <c r="B324" s="5"/>
      <c r="C324" s="9">
        <v>4.0</v>
      </c>
      <c r="D324" s="9">
        <v>12.0</v>
      </c>
      <c r="E324" s="9" t="s">
        <v>12</v>
      </c>
      <c r="F324" s="9" t="s">
        <v>193</v>
      </c>
      <c r="G324" s="9" t="s">
        <v>10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256.5" customHeight="1">
      <c r="A325" s="3" t="s">
        <v>350</v>
      </c>
      <c r="B325" s="5"/>
      <c r="C325" s="9">
        <v>2.5</v>
      </c>
      <c r="D325" s="9">
        <v>5.0</v>
      </c>
      <c r="E325" s="9" t="s">
        <v>8</v>
      </c>
      <c r="F325" s="9" t="s">
        <v>193</v>
      </c>
      <c r="G325" s="9" t="s">
        <v>10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257.25" customHeight="1">
      <c r="A326" s="3" t="s">
        <v>351</v>
      </c>
      <c r="B326" s="5"/>
      <c r="C326" s="9">
        <v>5.0</v>
      </c>
      <c r="D326" s="9">
        <v>5.0</v>
      </c>
      <c r="E326" s="9" t="s">
        <v>12</v>
      </c>
      <c r="F326" s="9" t="s">
        <v>193</v>
      </c>
      <c r="G326" s="9" t="s">
        <v>10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258.75" customHeight="1">
      <c r="A327" s="3" t="s">
        <v>352</v>
      </c>
      <c r="B327" s="5"/>
      <c r="C327" s="9">
        <v>3.5</v>
      </c>
      <c r="D327" s="9">
        <v>6.0</v>
      </c>
      <c r="E327" s="9" t="s">
        <v>12</v>
      </c>
      <c r="F327" s="9" t="s">
        <v>193</v>
      </c>
      <c r="G327" s="9" t="s">
        <v>10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304.5" customHeight="1">
      <c r="A328" s="3" t="s">
        <v>353</v>
      </c>
      <c r="B328" s="5"/>
      <c r="C328" s="9">
        <v>7.0</v>
      </c>
      <c r="D328" s="9">
        <v>15.0</v>
      </c>
      <c r="E328" s="9" t="s">
        <v>12</v>
      </c>
      <c r="F328" s="9" t="s">
        <v>193</v>
      </c>
      <c r="G328" s="9" t="s">
        <v>10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354.0" customHeight="1">
      <c r="A329" s="3" t="s">
        <v>354</v>
      </c>
      <c r="B329" s="5"/>
      <c r="C329" s="9">
        <v>3.5</v>
      </c>
      <c r="D329" s="9">
        <v>8.0</v>
      </c>
      <c r="E329" s="9" t="s">
        <v>12</v>
      </c>
      <c r="F329" s="9" t="s">
        <v>193</v>
      </c>
      <c r="G329" s="9" t="s">
        <v>10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278.25" customHeight="1">
      <c r="A330" s="3" t="s">
        <v>355</v>
      </c>
      <c r="B330" s="5"/>
      <c r="C330" s="9">
        <v>2.5</v>
      </c>
      <c r="D330" s="9">
        <v>8.0</v>
      </c>
      <c r="E330" s="9" t="s">
        <v>8</v>
      </c>
      <c r="F330" s="9" t="s">
        <v>193</v>
      </c>
      <c r="G330" s="9" t="s">
        <v>10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295.5" customHeight="1">
      <c r="A331" s="3" t="s">
        <v>356</v>
      </c>
      <c r="B331" s="5"/>
      <c r="C331" s="9">
        <v>1.0</v>
      </c>
      <c r="D331" s="9">
        <v>10.0</v>
      </c>
      <c r="E331" s="9" t="s">
        <v>21</v>
      </c>
      <c r="F331" s="9" t="s">
        <v>193</v>
      </c>
      <c r="G331" s="9" t="s">
        <v>10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274.5" customHeight="1">
      <c r="A332" s="3" t="s">
        <v>357</v>
      </c>
      <c r="B332" s="5"/>
      <c r="C332" s="9">
        <v>2.0</v>
      </c>
      <c r="D332" s="9">
        <v>5.0</v>
      </c>
      <c r="E332" s="9" t="s">
        <v>8</v>
      </c>
      <c r="F332" s="9" t="s">
        <v>193</v>
      </c>
      <c r="G332" s="9" t="s">
        <v>10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237.75" customHeight="1">
      <c r="A333" s="3" t="s">
        <v>358</v>
      </c>
      <c r="B333" s="5"/>
      <c r="C333" s="9">
        <v>8.0</v>
      </c>
      <c r="D333" s="9">
        <v>18.0</v>
      </c>
      <c r="E333" s="9" t="s">
        <v>12</v>
      </c>
      <c r="F333" s="9" t="s">
        <v>359</v>
      </c>
      <c r="G333" s="9" t="s">
        <v>10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267.0" customHeight="1">
      <c r="A334" s="3" t="s">
        <v>360</v>
      </c>
      <c r="B334" s="5"/>
      <c r="C334" s="9">
        <v>4.5</v>
      </c>
      <c r="D334" s="9">
        <v>10.0</v>
      </c>
      <c r="E334" s="9" t="s">
        <v>12</v>
      </c>
      <c r="F334" s="9" t="s">
        <v>27</v>
      </c>
      <c r="G334" s="9" t="s">
        <v>10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270.0" customHeight="1">
      <c r="A335" s="3" t="s">
        <v>361</v>
      </c>
      <c r="B335" s="5"/>
      <c r="C335" s="9">
        <v>5.0</v>
      </c>
      <c r="D335" s="9">
        <v>3.0</v>
      </c>
      <c r="E335" s="9" t="s">
        <v>12</v>
      </c>
      <c r="F335" s="9" t="s">
        <v>359</v>
      </c>
      <c r="G335" s="9" t="s">
        <v>10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276.75" customHeight="1">
      <c r="A336" s="3" t="s">
        <v>362</v>
      </c>
      <c r="B336" s="5"/>
      <c r="C336" s="9">
        <v>5.0</v>
      </c>
      <c r="D336" s="9">
        <v>8.0</v>
      </c>
      <c r="E336" s="9" t="s">
        <v>12</v>
      </c>
      <c r="F336" s="9" t="s">
        <v>359</v>
      </c>
      <c r="G336" s="9" t="s">
        <v>10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261.75" customHeight="1">
      <c r="A337" s="3" t="s">
        <v>363</v>
      </c>
      <c r="B337" s="5"/>
      <c r="C337" s="9">
        <v>4.5</v>
      </c>
      <c r="D337" s="9">
        <v>12.0</v>
      </c>
      <c r="E337" s="9" t="s">
        <v>12</v>
      </c>
      <c r="F337" s="9" t="s">
        <v>27</v>
      </c>
      <c r="G337" s="9" t="s">
        <v>10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266.25" customHeight="1">
      <c r="A338" s="3" t="s">
        <v>364</v>
      </c>
      <c r="B338" s="5"/>
      <c r="C338" s="9">
        <v>3.0</v>
      </c>
      <c r="D338" s="9">
        <v>8.0</v>
      </c>
      <c r="E338" s="9" t="s">
        <v>12</v>
      </c>
      <c r="F338" s="9" t="s">
        <v>359</v>
      </c>
      <c r="G338" s="9" t="s">
        <v>10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259.5" customHeight="1">
      <c r="A339" s="3" t="s">
        <v>365</v>
      </c>
      <c r="B339" s="5"/>
      <c r="C339" s="9">
        <v>4.5</v>
      </c>
      <c r="D339" s="9">
        <v>6.0</v>
      </c>
      <c r="E339" s="9" t="s">
        <v>12</v>
      </c>
      <c r="F339" s="9" t="s">
        <v>193</v>
      </c>
      <c r="G339" s="9" t="s">
        <v>10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255.75" customHeight="1">
      <c r="A340" s="3" t="s">
        <v>366</v>
      </c>
      <c r="B340" s="5"/>
      <c r="C340" s="9">
        <v>3.5</v>
      </c>
      <c r="D340" s="9">
        <v>8.0</v>
      </c>
      <c r="E340" s="9" t="s">
        <v>12</v>
      </c>
      <c r="F340" s="9" t="s">
        <v>193</v>
      </c>
      <c r="G340" s="9" t="s">
        <v>10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288.0" customHeight="1">
      <c r="A341" s="3" t="s">
        <v>367</v>
      </c>
      <c r="B341" s="5"/>
      <c r="C341" s="9">
        <v>3.5</v>
      </c>
      <c r="D341" s="9">
        <v>8.0</v>
      </c>
      <c r="E341" s="9" t="s">
        <v>12</v>
      </c>
      <c r="F341" s="9" t="s">
        <v>193</v>
      </c>
      <c r="G341" s="9" t="s">
        <v>10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287.25" customHeight="1">
      <c r="A342" s="3" t="s">
        <v>368</v>
      </c>
      <c r="B342" s="5"/>
      <c r="C342" s="9">
        <v>0.5</v>
      </c>
      <c r="D342" s="9">
        <v>8.0</v>
      </c>
      <c r="E342" s="9" t="s">
        <v>21</v>
      </c>
      <c r="F342" s="9" t="s">
        <v>193</v>
      </c>
      <c r="G342" s="9" t="s">
        <v>10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285.75" customHeight="1">
      <c r="A343" s="3" t="s">
        <v>369</v>
      </c>
      <c r="B343" s="5"/>
      <c r="C343" s="9">
        <v>2.5</v>
      </c>
      <c r="D343" s="9">
        <v>6.0</v>
      </c>
      <c r="E343" s="9" t="s">
        <v>8</v>
      </c>
      <c r="F343" s="9" t="s">
        <v>193</v>
      </c>
      <c r="G343" s="9" t="s">
        <v>10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305.25" customHeight="1">
      <c r="A344" s="3" t="s">
        <v>370</v>
      </c>
      <c r="B344" s="5"/>
      <c r="C344" s="9">
        <v>3.5</v>
      </c>
      <c r="D344" s="9">
        <v>10.0</v>
      </c>
      <c r="E344" s="9" t="s">
        <v>12</v>
      </c>
      <c r="F344" s="9" t="s">
        <v>46</v>
      </c>
      <c r="G344" s="9" t="s">
        <v>10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299.25" customHeight="1">
      <c r="A345" s="3" t="s">
        <v>371</v>
      </c>
      <c r="B345" s="5"/>
      <c r="C345" s="9">
        <v>6.0</v>
      </c>
      <c r="D345" s="9">
        <v>12.0</v>
      </c>
      <c r="E345" s="9" t="s">
        <v>12</v>
      </c>
      <c r="F345" s="9" t="s">
        <v>9</v>
      </c>
      <c r="G345" s="9" t="s">
        <v>10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300.0" customHeight="1">
      <c r="A346" s="3" t="s">
        <v>372</v>
      </c>
      <c r="B346" s="5"/>
      <c r="C346" s="9">
        <v>2.5</v>
      </c>
      <c r="D346" s="9">
        <v>10.0</v>
      </c>
      <c r="E346" s="9" t="s">
        <v>8</v>
      </c>
      <c r="F346" s="9" t="s">
        <v>9</v>
      </c>
      <c r="G346" s="9" t="s">
        <v>10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276.0" customHeight="1">
      <c r="A347" s="3" t="s">
        <v>373</v>
      </c>
      <c r="B347" s="5"/>
      <c r="C347" s="9">
        <v>4.5</v>
      </c>
      <c r="D347" s="9">
        <v>10.0</v>
      </c>
      <c r="E347" s="9" t="s">
        <v>12</v>
      </c>
      <c r="F347" s="9" t="s">
        <v>9</v>
      </c>
      <c r="G347" s="9" t="s">
        <v>10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251.25" customHeight="1">
      <c r="A348" s="3" t="s">
        <v>374</v>
      </c>
      <c r="B348" s="5"/>
      <c r="C348" s="9">
        <v>2.5</v>
      </c>
      <c r="D348" s="9">
        <v>10.0</v>
      </c>
      <c r="E348" s="9" t="s">
        <v>8</v>
      </c>
      <c r="F348" s="9" t="s">
        <v>9</v>
      </c>
      <c r="G348" s="9" t="s">
        <v>10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324.75" customHeight="1">
      <c r="A349" s="3" t="s">
        <v>375</v>
      </c>
      <c r="B349" s="5"/>
      <c r="C349" s="9">
        <v>2.5</v>
      </c>
      <c r="D349" s="9">
        <v>10.0</v>
      </c>
      <c r="E349" s="9" t="s">
        <v>8</v>
      </c>
      <c r="F349" s="9" t="s">
        <v>9</v>
      </c>
      <c r="G349" s="9" t="s">
        <v>10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292.5" customHeight="1">
      <c r="A350" s="3" t="s">
        <v>376</v>
      </c>
      <c r="B350" s="5"/>
      <c r="C350" s="9">
        <v>4.5</v>
      </c>
      <c r="D350" s="9">
        <v>8.0</v>
      </c>
      <c r="E350" s="9" t="s">
        <v>12</v>
      </c>
      <c r="F350" s="9" t="s">
        <v>9</v>
      </c>
      <c r="G350" s="9" t="s">
        <v>10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246.0" customHeight="1">
      <c r="A351" s="3" t="s">
        <v>377</v>
      </c>
      <c r="B351" s="5"/>
      <c r="C351" s="9">
        <v>4.0</v>
      </c>
      <c r="D351" s="9">
        <v>8.0</v>
      </c>
      <c r="E351" s="9" t="s">
        <v>12</v>
      </c>
      <c r="F351" s="9" t="s">
        <v>89</v>
      </c>
      <c r="G351" s="9" t="s">
        <v>10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272.25" customHeight="1">
      <c r="A352" s="3" t="s">
        <v>378</v>
      </c>
      <c r="B352" s="5"/>
      <c r="C352" s="9">
        <v>7.0</v>
      </c>
      <c r="D352" s="9">
        <v>5.0</v>
      </c>
      <c r="E352" s="9" t="s">
        <v>12</v>
      </c>
      <c r="F352" s="9" t="s">
        <v>193</v>
      </c>
      <c r="G352" s="9" t="s">
        <v>10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334.5" customHeight="1">
      <c r="A353" s="3" t="s">
        <v>379</v>
      </c>
      <c r="B353" s="5"/>
      <c r="C353" s="9">
        <v>4.0</v>
      </c>
      <c r="D353" s="9">
        <v>8.0</v>
      </c>
      <c r="E353" s="9" t="s">
        <v>12</v>
      </c>
      <c r="F353" s="9" t="s">
        <v>193</v>
      </c>
      <c r="G353" s="9" t="s">
        <v>10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334.5" customHeight="1">
      <c r="A354" s="3" t="s">
        <v>380</v>
      </c>
      <c r="B354" s="5"/>
      <c r="C354" s="9">
        <v>4.5</v>
      </c>
      <c r="D354" s="9">
        <v>12.0</v>
      </c>
      <c r="E354" s="9" t="s">
        <v>12</v>
      </c>
      <c r="F354" s="9" t="s">
        <v>359</v>
      </c>
      <c r="G354" s="9" t="s">
        <v>10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278.25" customHeight="1">
      <c r="A355" s="3" t="s">
        <v>381</v>
      </c>
      <c r="B355" s="5"/>
      <c r="C355" s="9">
        <v>3.5</v>
      </c>
      <c r="D355" s="9">
        <v>6.0</v>
      </c>
      <c r="E355" s="9" t="s">
        <v>12</v>
      </c>
      <c r="F355" s="9" t="s">
        <v>182</v>
      </c>
      <c r="G355" s="9" t="s">
        <v>10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333.75" customHeight="1">
      <c r="A356" s="3" t="s">
        <v>382</v>
      </c>
      <c r="B356" s="5"/>
      <c r="C356" s="9">
        <v>4.5</v>
      </c>
      <c r="D356" s="9">
        <v>8.0</v>
      </c>
      <c r="E356" s="9" t="s">
        <v>12</v>
      </c>
      <c r="F356" s="9" t="s">
        <v>323</v>
      </c>
      <c r="G356" s="9" t="s">
        <v>10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226.5" customHeight="1">
      <c r="A357" s="3" t="s">
        <v>383</v>
      </c>
      <c r="B357" s="5"/>
      <c r="C357" s="9">
        <v>4.5</v>
      </c>
      <c r="D357" s="9">
        <v>10.0</v>
      </c>
      <c r="E357" s="9" t="s">
        <v>12</v>
      </c>
      <c r="F357" s="9" t="s">
        <v>323</v>
      </c>
      <c r="G357" s="9" t="s">
        <v>10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249.0" customHeight="1">
      <c r="A358" s="3" t="s">
        <v>384</v>
      </c>
      <c r="B358" s="5"/>
      <c r="C358" s="9">
        <v>2.5</v>
      </c>
      <c r="D358" s="9">
        <v>8.0</v>
      </c>
      <c r="E358" s="9" t="s">
        <v>8</v>
      </c>
      <c r="F358" s="9" t="s">
        <v>9</v>
      </c>
      <c r="G358" s="9" t="s">
        <v>10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251.25" customHeight="1">
      <c r="A359" s="3" t="s">
        <v>385</v>
      </c>
      <c r="B359" s="5"/>
      <c r="C359" s="9">
        <v>2.5</v>
      </c>
      <c r="D359" s="9">
        <v>10.0</v>
      </c>
      <c r="E359" s="9" t="s">
        <v>8</v>
      </c>
      <c r="F359" s="9" t="s">
        <v>191</v>
      </c>
      <c r="G359" s="9" t="s">
        <v>10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277.5" customHeight="1">
      <c r="A360" s="3" t="s">
        <v>386</v>
      </c>
      <c r="B360" s="5"/>
      <c r="C360" s="9">
        <v>4.5</v>
      </c>
      <c r="D360" s="9">
        <v>12.0</v>
      </c>
      <c r="E360" s="9" t="s">
        <v>12</v>
      </c>
      <c r="F360" s="9" t="s">
        <v>323</v>
      </c>
      <c r="G360" s="9" t="s">
        <v>10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246.75" customHeight="1">
      <c r="A361" s="3" t="s">
        <v>387</v>
      </c>
      <c r="B361" s="5"/>
      <c r="C361" s="9">
        <v>3.5</v>
      </c>
      <c r="D361" s="9">
        <v>10.0</v>
      </c>
      <c r="E361" s="9" t="s">
        <v>12</v>
      </c>
      <c r="F361" s="9" t="s">
        <v>323</v>
      </c>
      <c r="G361" s="9" t="s">
        <v>10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220.5" customHeight="1">
      <c r="A362" s="3" t="s">
        <v>388</v>
      </c>
      <c r="B362" s="5"/>
      <c r="C362" s="9">
        <v>4.5</v>
      </c>
      <c r="D362" s="9">
        <v>12.0</v>
      </c>
      <c r="E362" s="9" t="s">
        <v>12</v>
      </c>
      <c r="F362" s="9" t="s">
        <v>9</v>
      </c>
      <c r="G362" s="9" t="s">
        <v>10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265.5" customHeight="1">
      <c r="A363" s="3" t="s">
        <v>389</v>
      </c>
      <c r="B363" s="5"/>
      <c r="C363" s="9">
        <v>5.0</v>
      </c>
      <c r="D363" s="9">
        <v>10.0</v>
      </c>
      <c r="E363" s="9" t="s">
        <v>12</v>
      </c>
      <c r="F363" s="9" t="s">
        <v>191</v>
      </c>
      <c r="G363" s="9" t="s">
        <v>10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236.25" customHeight="1">
      <c r="A364" s="3" t="s">
        <v>390</v>
      </c>
      <c r="B364" s="5"/>
      <c r="C364" s="9">
        <v>4.0</v>
      </c>
      <c r="D364" s="9">
        <v>8.0</v>
      </c>
      <c r="E364" s="9" t="s">
        <v>12</v>
      </c>
      <c r="F364" s="9" t="s">
        <v>191</v>
      </c>
      <c r="G364" s="9" t="s">
        <v>10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238.5" customHeight="1">
      <c r="A365" s="9" t="s">
        <v>391</v>
      </c>
      <c r="B365" s="5"/>
      <c r="C365" s="9">
        <v>4.0</v>
      </c>
      <c r="D365" s="9">
        <v>12.0</v>
      </c>
      <c r="E365" s="9" t="s">
        <v>12</v>
      </c>
      <c r="F365" s="9" t="s">
        <v>191</v>
      </c>
      <c r="G365" s="9" t="s">
        <v>10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333.75" customHeight="1">
      <c r="A366" s="9" t="s">
        <v>392</v>
      </c>
      <c r="B366" s="5"/>
      <c r="C366" s="9">
        <v>4.5</v>
      </c>
      <c r="D366" s="9">
        <v>8.0</v>
      </c>
      <c r="E366" s="9" t="s">
        <v>12</v>
      </c>
      <c r="F366" s="9" t="s">
        <v>323</v>
      </c>
      <c r="G366" s="9" t="s">
        <v>10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261.0" customHeight="1">
      <c r="A367" s="9" t="s">
        <v>393</v>
      </c>
      <c r="B367" s="5"/>
      <c r="C367" s="9">
        <v>3.0</v>
      </c>
      <c r="D367" s="9">
        <v>5.0</v>
      </c>
      <c r="E367" s="9" t="s">
        <v>12</v>
      </c>
      <c r="F367" s="9" t="s">
        <v>323</v>
      </c>
      <c r="G367" s="9" t="s">
        <v>10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267.0" customHeight="1">
      <c r="A368" s="9" t="s">
        <v>394</v>
      </c>
      <c r="B368" s="5"/>
      <c r="C368" s="9">
        <v>5.5</v>
      </c>
      <c r="D368" s="9">
        <v>8.0</v>
      </c>
      <c r="E368" s="9" t="s">
        <v>12</v>
      </c>
      <c r="F368" s="9" t="s">
        <v>79</v>
      </c>
      <c r="G368" s="9" t="s">
        <v>10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272.25" customHeight="1">
      <c r="A369" s="9" t="s">
        <v>395</v>
      </c>
      <c r="B369" s="5"/>
      <c r="C369" s="9">
        <v>0.5</v>
      </c>
      <c r="D369" s="9">
        <v>5.0</v>
      </c>
      <c r="E369" s="9" t="s">
        <v>21</v>
      </c>
      <c r="F369" s="9" t="s">
        <v>193</v>
      </c>
      <c r="G369" s="9" t="s">
        <v>10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249.75" customHeight="1">
      <c r="A370" s="9" t="s">
        <v>396</v>
      </c>
      <c r="B370" s="5"/>
      <c r="C370" s="9">
        <v>3.0</v>
      </c>
      <c r="D370" s="9">
        <v>8.0</v>
      </c>
      <c r="E370" s="9" t="s">
        <v>12</v>
      </c>
      <c r="F370" s="9" t="s">
        <v>193</v>
      </c>
      <c r="G370" s="9" t="s">
        <v>10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264.75" customHeight="1">
      <c r="A371" s="9" t="s">
        <v>397</v>
      </c>
      <c r="B371" s="5"/>
      <c r="C371" s="9">
        <v>5.0</v>
      </c>
      <c r="D371" s="9">
        <v>8.0</v>
      </c>
      <c r="E371" s="9" t="s">
        <v>12</v>
      </c>
      <c r="F371" s="9" t="s">
        <v>193</v>
      </c>
      <c r="G371" s="9" t="s">
        <v>10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303.0" customHeight="1">
      <c r="A372" s="9" t="s">
        <v>398</v>
      </c>
      <c r="B372" s="5"/>
      <c r="C372" s="9">
        <v>4.0</v>
      </c>
      <c r="D372" s="9">
        <v>10.0</v>
      </c>
      <c r="E372" s="9" t="s">
        <v>12</v>
      </c>
      <c r="F372" s="9" t="s">
        <v>193</v>
      </c>
      <c r="G372" s="9" t="s">
        <v>10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230.25" customHeight="1">
      <c r="A373" s="9" t="s">
        <v>399</v>
      </c>
      <c r="B373" s="5"/>
      <c r="C373" s="9">
        <v>5.0</v>
      </c>
      <c r="D373" s="9">
        <v>15.0</v>
      </c>
      <c r="E373" s="9" t="s">
        <v>12</v>
      </c>
      <c r="F373" s="9" t="s">
        <v>193</v>
      </c>
      <c r="G373" s="9" t="s">
        <v>10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</sheetData>
  <dataValidations>
    <dataValidation type="list" allowBlank="1" showErrorMessage="1" sqref="G1:G998">
      <formula1>"Time,Day,Night"</formula1>
    </dataValidation>
    <dataValidation type="list" allowBlank="1" showErrorMessage="1" sqref="F2:F16 F18:F998">
      <formula1>"Area,Mirpur 10,Puran Dhaka,Segunbagicha,Mohammadpur,Bashundhara,Mirpur 12,Dhanmondi,Wari,Lalbag,Changkharpul,Mirpur 1,Shyamoli,Monsurabad,Khilgaon,purana paltan"</formula1>
    </dataValidation>
    <dataValidation type="list" allowBlank="1" showErrorMessage="1" sqref="E1:E998">
      <formula1>"P,M,N,level (positive, moderate, negative)"</formula1>
    </dataValidation>
    <dataValidation type="list" allowBlank="1" showErrorMessage="1" sqref="F1">
      <formula1>"Area,Mirpur 10,Puran Dhaka,Segunbagicha,Mohammadpur,Bashundhara,Mirpur 12,Dhanmondi,Wari,Lalbag,Changkharpul,Shamoli,Bosila,Bakshibazar"</formula1>
    </dataValidation>
    <dataValidation type="list" allowBlank="1" showErrorMessage="1" sqref="F17">
      <formula1>"Area,Mirpur 10,Puran Dhaka,Segunbagicha,Mohammadpur,Bashundhara,Mirpur 12,Dhanmondi,Wari,Bosila"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