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tahto\OneDrive\Desktop\"/>
    </mc:Choice>
  </mc:AlternateContent>
  <xr:revisionPtr revIDLastSave="0" documentId="8_{0871F8EB-01AC-4573-B7A9-A844A7CC85E7}" xr6:coauthVersionLast="47" xr6:coauthVersionMax="47" xr10:uidLastSave="{00000000-0000-0000-0000-000000000000}"/>
  <bookViews>
    <workbookView xWindow="-108" yWindow="-108" windowWidth="23256" windowHeight="12456" xr2:uid="{8E5731C6-0472-40E1-AA31-491C5EDEF482}"/>
  </bookViews>
  <sheets>
    <sheet name="🚦 Code de la Route"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6" i="1" l="1"/>
  <c r="M25" i="1"/>
  <c r="M24" i="1"/>
  <c r="M23" i="1"/>
  <c r="M22" i="1"/>
  <c r="M21" i="1"/>
  <c r="M20" i="1"/>
  <c r="M2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Abdellah TAHTOH</author>
  </authors>
  <commentList>
    <comment ref="A1" authorId="0" shapeId="0" xr:uid="{7D563991-6CEA-4E56-B74D-0D0F48BDB169}">
      <text>
        <r>
          <rPr>
            <b/>
            <sz val="9"/>
            <color indexed="81"/>
            <rFont val="Tahoma"/>
            <family val="2"/>
          </rPr>
          <t xml:space="preserve"> تمرين – مراقبة السرعة على الطريق | الدالة الشرطية
</t>
        </r>
      </text>
    </comment>
    <comment ref="A2" authorId="0" shapeId="0" xr:uid="{6F186B26-C65D-421C-9BEB-D92DFBB5C4E2}">
      <text>
        <r>
          <rPr>
            <b/>
            <sz val="9"/>
            <color indexed="81"/>
            <rFont val="Tahoma"/>
            <family val="2"/>
          </rPr>
          <t>في إطار تعزيز السلامة الطرقية، قامت شرطة المرور بنصب رادار لمراقبة السرعة على الطريق السيار بين أكادير والدار البيضاء. السرعة القانونية المسموح بها هي 120 كم/س.
تم تسجيل سرعات عدة مركبات، لكن التقرير الإلكتروني لم يكتمل بعد، إذ بقيت أعمدة الحالة ومقدار التجاوز وسحب رخصة السياقة فارغة.
المطلوب من التلميذ:
تحديد ما إذا كانت كل مركبة في حالة مخالفة أم لا باستعمال دالة إذا (SI).
حساب مقدار التجاوز بالنسبة للمركبات المخالفة.
تحديد ما إذا كان يجب سحب رخصة السياقة عندما يتجاوز مقدار التجاوز 40 كم/س.
استخراج مؤشرات عامة (السرعة القصوى، السرعة الدنيا، السرعة المتوسطة، وعدد المركبات).</t>
        </r>
      </text>
    </comment>
    <comment ref="B4" authorId="0" shapeId="0" xr:uid="{B6A0825E-FA7B-4C0C-9E6F-64105F6A36E2}">
      <text>
        <r>
          <rPr>
            <b/>
            <sz val="9"/>
            <color indexed="81"/>
            <rFont val="Tahoma"/>
            <family val="2"/>
          </rPr>
          <t>المركبة</t>
        </r>
      </text>
    </comment>
    <comment ref="C4" authorId="0" shapeId="0" xr:uid="{BDF63196-4044-4034-8F60-80E1FDA0BB76}">
      <text>
        <r>
          <rPr>
            <b/>
            <sz val="9"/>
            <color indexed="81"/>
            <rFont val="Tahoma"/>
            <family val="2"/>
          </rPr>
          <t>رقم المركبة</t>
        </r>
      </text>
    </comment>
    <comment ref="D4" authorId="0" shapeId="0" xr:uid="{3085645C-357A-4937-AB7B-A48CA1CE656D}">
      <text>
        <r>
          <rPr>
            <b/>
            <sz val="9"/>
            <color indexed="81"/>
            <rFont val="Tahoma"/>
            <family val="2"/>
          </rPr>
          <t>سرعة المركبة</t>
        </r>
      </text>
    </comment>
    <comment ref="E4" authorId="0" shapeId="0" xr:uid="{71D1D9E5-061B-402E-8203-57CECF7A9ADF}">
      <text>
        <r>
          <rPr>
            <b/>
            <sz val="9"/>
            <color indexed="81"/>
            <rFont val="Tahoma"/>
            <family val="2"/>
          </rPr>
          <t>السرعة المحددة</t>
        </r>
      </text>
    </comment>
    <comment ref="F4" authorId="0" shapeId="0" xr:uid="{8410C99E-1B5E-4530-B6A8-251EA1F85BBC}">
      <text>
        <r>
          <rPr>
            <b/>
            <sz val="9"/>
            <color indexed="18"/>
            <rFont val="Tahoma"/>
            <family val="2"/>
          </rPr>
          <t>مخالفة ام احترام؟</t>
        </r>
      </text>
    </comment>
    <comment ref="G4" authorId="0" shapeId="0" xr:uid="{3EE6739C-BE47-4DB8-8296-31F93147E9F4}">
      <text>
        <r>
          <rPr>
            <b/>
            <sz val="9"/>
            <color indexed="18"/>
            <rFont val="Tahoma"/>
            <family val="2"/>
          </rPr>
          <t>مقدار التجاوز</t>
        </r>
      </text>
    </comment>
    <comment ref="H4" authorId="0" shapeId="0" xr:uid="{BEB3C534-9865-4CF0-91E4-B5E32C177175}">
      <text>
        <r>
          <rPr>
            <b/>
            <sz val="9"/>
            <color indexed="18"/>
            <rFont val="Tahoma"/>
            <family val="2"/>
          </rPr>
          <t>سحب الرخصة؟</t>
        </r>
      </text>
    </comment>
    <comment ref="D19" authorId="0" shapeId="0" xr:uid="{BD5ADA2B-1436-4EFD-AE8A-0E6719A6CB1B}">
      <text>
        <r>
          <rPr>
            <b/>
            <sz val="9"/>
            <color indexed="81"/>
            <rFont val="Tahoma"/>
            <family val="2"/>
          </rPr>
          <t>السرعة القصوى المسجلة</t>
        </r>
      </text>
    </comment>
    <comment ref="D20" authorId="0" shapeId="0" xr:uid="{BD825F6E-0E14-44B9-B39E-045F7538ADD0}">
      <text>
        <r>
          <rPr>
            <sz val="9"/>
            <color indexed="81"/>
            <rFont val="Tahoma"/>
            <family val="2"/>
          </rPr>
          <t>السرعة الدنيا المسجلة</t>
        </r>
      </text>
    </comment>
    <comment ref="D21" authorId="0" shapeId="0" xr:uid="{87045DD5-1CA1-4108-9C86-555B2A2F8C62}">
      <text>
        <r>
          <rPr>
            <b/>
            <sz val="9"/>
            <color indexed="81"/>
            <rFont val="Tahoma"/>
            <family val="2"/>
          </rPr>
          <t>السرعة المتوسطة</t>
        </r>
      </text>
    </comment>
    <comment ref="D22" authorId="0" shapeId="0" xr:uid="{CA00C7F3-A348-4783-B5E2-5C6B81EF0E76}">
      <text>
        <r>
          <rPr>
            <b/>
            <sz val="9"/>
            <color indexed="81"/>
            <rFont val="Tahoma"/>
            <family val="2"/>
          </rPr>
          <t>عدد المركبات المراقبة</t>
        </r>
      </text>
    </comment>
  </commentList>
</comments>
</file>

<file path=xl/sharedStrings.xml><?xml version="1.0" encoding="utf-8"?>
<sst xmlns="http://schemas.openxmlformats.org/spreadsheetml/2006/main" count="89" uniqueCount="35">
  <si>
    <t>🚦 EXERCICE – Contrôle de Vitesse sur la Route | Fonction SI</t>
  </si>
  <si>
    <t>Dans le cadre du renforcement de la sécurité routière, la police de la route a installé un radar pour contrôler la vitesse sur l’autoroute entre Agadir et Casablanca. La vitesse légale autorisée est de 120 km/h.
Les vitesses de plusieurs véhicules ont été enregistrées, mais le rapport électronique n’est pas encore complet : les colonnes État, Excès et Retrait du permis sont vides.
       Travail demandé à l’élève :
-Déterminer si chaque véhicule est en infraction ou non à l’aide de la fonction SI.
-Calculer l’excès de vitesse pour les véhicules en infraction.
-Indiquer si le permis doit être retiré lorsque l’excès dépasse 40 km/h.
-Extraire des indicateurs globaux (vitesse maximale, minimale, moyenne et nombre de véhicules).</t>
  </si>
  <si>
    <t>N°</t>
  </si>
  <si>
    <t>Véhicule</t>
  </si>
  <si>
    <t>Immatriculation</t>
  </si>
  <si>
    <t>Vitesse (km/h)</t>
  </si>
  <si>
    <t>Limite (km/h)</t>
  </si>
  <si>
    <t>État (SI)</t>
  </si>
  <si>
    <t>Excès (km/h) (SI)</t>
  </si>
  <si>
    <t>Retrait permis ?</t>
  </si>
  <si>
    <t>Camion</t>
  </si>
  <si>
    <t>49-أ-2115</t>
  </si>
  <si>
    <t>?</t>
  </si>
  <si>
    <t>Voiture</t>
  </si>
  <si>
    <t>84-أ-7671</t>
  </si>
  <si>
    <t>Moto</t>
  </si>
  <si>
    <t>22-أ-2844</t>
  </si>
  <si>
    <t>52-أ-7858</t>
  </si>
  <si>
    <t>Bus</t>
  </si>
  <si>
    <t>9-أ-573</t>
  </si>
  <si>
    <t>75-أ-2569</t>
  </si>
  <si>
    <t>19-ب-5836</t>
  </si>
  <si>
    <t>42-أ-6602</t>
  </si>
  <si>
    <t>53-أ-750</t>
  </si>
  <si>
    <t>44-أ-8541</t>
  </si>
  <si>
    <t>34-ب-3782</t>
  </si>
  <si>
    <t>11-أ-2806</t>
  </si>
  <si>
    <t>BILAN DU CONTRÔLE ROUTIER</t>
  </si>
  <si>
    <t>Vitesse maximum relevée</t>
  </si>
  <si>
    <t>Question</t>
  </si>
  <si>
    <t>Note en %</t>
  </si>
  <si>
    <t>Vitesse minimum relevée</t>
  </si>
  <si>
    <t>Vitesse moyenne</t>
  </si>
  <si>
    <t>Nb de véhicules contrôlés</t>
  </si>
  <si>
    <t xml:space="preserve">Pourcentage 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</si>
</sst>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1"/>
    </font>
    <font>
      <sz val="11"/>
      <color theme="1"/>
      <name val="Calibri"/>
      <family val="2"/>
      <charset val="1"/>
    </font>
    <font>
      <b/>
      <sz val="13"/>
      <color rgb="FFFFFFFF"/>
      <name val="Arial"/>
      <family val="2"/>
    </font>
    <font>
      <sz val="14"/>
      <color rgb="FF000000"/>
      <name val="Calibri"/>
      <family val="2"/>
      <scheme val="minor"/>
    </font>
    <font>
      <b/>
      <sz val="10"/>
      <color rgb="FFFFFFFF"/>
      <name val="Arial"/>
      <family val="2"/>
    </font>
    <font>
      <b/>
      <sz val="12"/>
      <name val="Sakkal Majalla"/>
    </font>
    <font>
      <b/>
      <sz val="11"/>
      <color theme="1"/>
      <name val="Calibri"/>
      <family val="2"/>
      <charset val="1"/>
    </font>
    <font>
      <b/>
      <sz val="11"/>
      <color rgb="FFC00000"/>
      <name val="Arial"/>
      <family val="2"/>
    </font>
    <font>
      <b/>
      <sz val="11"/>
      <color rgb="FFFFFFFF"/>
      <name val="Arial"/>
      <family val="2"/>
    </font>
    <font>
      <b/>
      <sz val="10"/>
      <color rgb="FF000000"/>
      <name val="Arial"/>
      <family val="2"/>
    </font>
    <font>
      <sz val="11"/>
      <color rgb="FFC00000"/>
      <name val="Arial"/>
      <family val="2"/>
    </font>
    <font>
      <b/>
      <sz val="11"/>
      <color theme="1"/>
      <name val="Biome"/>
      <family val="2"/>
    </font>
    <font>
      <sz val="11"/>
      <color theme="1"/>
      <name val="Biome"/>
      <family val="2"/>
    </font>
    <font>
      <b/>
      <sz val="9"/>
      <color indexed="81"/>
      <name val="Tahoma"/>
      <family val="2"/>
    </font>
    <font>
      <b/>
      <sz val="9"/>
      <color indexed="18"/>
      <name val="Tahoma"/>
      <family val="2"/>
    </font>
    <font>
      <sz val="9"/>
      <color indexed="81"/>
      <name val="Tahoma"/>
      <family val="2"/>
    </font>
  </fonts>
  <fills count="9">
    <fill>
      <patternFill patternType="none"/>
    </fill>
    <fill>
      <patternFill patternType="gray125"/>
    </fill>
    <fill>
      <patternFill patternType="solid">
        <fgColor rgb="FFFFFFCC"/>
      </patternFill>
    </fill>
    <fill>
      <patternFill patternType="solid">
        <fgColor rgb="FFC00000"/>
        <bgColor rgb="FF9C0006"/>
      </patternFill>
    </fill>
    <fill>
      <patternFill patternType="solid">
        <fgColor rgb="FFFFF2CC"/>
        <bgColor rgb="FFFFF2EA"/>
      </patternFill>
    </fill>
    <fill>
      <patternFill patternType="solid">
        <fgColor rgb="FF7030A0"/>
        <bgColor rgb="FF993366"/>
      </patternFill>
    </fill>
    <fill>
      <patternFill patternType="solid">
        <fgColor theme="0"/>
        <bgColor rgb="FFFCE4D6"/>
      </patternFill>
    </fill>
    <fill>
      <patternFill patternType="solid">
        <fgColor rgb="FFFFEEEE"/>
        <bgColor rgb="FFFFF2EA"/>
      </patternFill>
    </fill>
    <fill>
      <patternFill patternType="solid">
        <fgColor theme="9" tint="0.79998168889431442"/>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theme="0"/>
      </left>
      <right style="thin">
        <color theme="0"/>
      </right>
      <top/>
      <bottom style="thin">
        <color theme="0"/>
      </bottom>
      <diagonal/>
    </border>
    <border>
      <left style="thin">
        <color theme="0"/>
      </left>
      <right style="thin">
        <color theme="0"/>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9" fontId="1" fillId="0" borderId="0" applyFont="0" applyFill="0" applyBorder="0" applyAlignment="0" applyProtection="0"/>
    <xf numFmtId="0" fontId="1" fillId="2" borderId="1" applyNumberFormat="0" applyFont="0" applyAlignment="0" applyProtection="0"/>
  </cellStyleXfs>
  <cellXfs count="31">
    <xf numFmtId="0" fontId="0" fillId="0" borderId="0" xfId="0"/>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5" xfId="0" applyFont="1" applyFill="1" applyBorder="1" applyAlignment="1">
      <alignment vertical="center" wrapText="1"/>
    </xf>
    <xf numFmtId="0" fontId="3" fillId="4" borderId="6" xfId="0" applyFont="1" applyFill="1" applyBorder="1" applyAlignment="1">
      <alignment vertical="center" wrapText="1"/>
    </xf>
    <xf numFmtId="0" fontId="3" fillId="4" borderId="7" xfId="0" applyFont="1" applyFill="1" applyBorder="1" applyAlignment="1">
      <alignment vertical="center" wrapText="1"/>
    </xf>
    <xf numFmtId="0" fontId="3" fillId="4" borderId="8" xfId="0" applyFont="1" applyFill="1" applyBorder="1" applyAlignment="1">
      <alignment vertical="center" wrapText="1"/>
    </xf>
    <xf numFmtId="0" fontId="3" fillId="4" borderId="9" xfId="0" applyFont="1" applyFill="1" applyBorder="1" applyAlignment="1">
      <alignment vertical="center" wrapText="1"/>
    </xf>
    <xf numFmtId="0" fontId="3" fillId="4" borderId="10" xfId="0" applyFont="1" applyFill="1" applyBorder="1" applyAlignment="1">
      <alignment vertical="center" wrapText="1"/>
    </xf>
    <xf numFmtId="0" fontId="4" fillId="5" borderId="11" xfId="0" applyFont="1" applyFill="1" applyBorder="1" applyAlignment="1">
      <alignment horizontal="center" vertical="center" wrapText="1"/>
    </xf>
    <xf numFmtId="0" fontId="4" fillId="5" borderId="12" xfId="0" applyFont="1" applyFill="1" applyBorder="1" applyAlignment="1">
      <alignment horizontal="center" vertical="center" wrapText="1"/>
    </xf>
    <xf numFmtId="0" fontId="5" fillId="0" borderId="13" xfId="0" applyFont="1" applyBorder="1" applyAlignment="1">
      <alignment horizontal="center" vertical="center" wrapText="1"/>
    </xf>
    <xf numFmtId="0" fontId="6" fillId="0" borderId="13" xfId="0" applyFont="1" applyBorder="1" applyAlignment="1">
      <alignment horizontal="center" readingOrder="2"/>
    </xf>
    <xf numFmtId="0" fontId="5" fillId="0" borderId="13" xfId="0" applyFont="1" applyBorder="1" applyAlignment="1">
      <alignment horizontal="center"/>
    </xf>
    <xf numFmtId="0" fontId="7" fillId="6" borderId="14" xfId="0" applyFont="1" applyFill="1" applyBorder="1" applyAlignment="1">
      <alignment horizontal="center"/>
    </xf>
    <xf numFmtId="0" fontId="0" fillId="0" borderId="0" xfId="0" applyAlignment="1">
      <alignment horizontal="center" vertical="center"/>
    </xf>
    <xf numFmtId="0" fontId="5" fillId="0" borderId="14" xfId="0" applyFont="1" applyBorder="1" applyAlignment="1">
      <alignment horizontal="center" vertical="center" wrapText="1"/>
    </xf>
    <xf numFmtId="0" fontId="6" fillId="0" borderId="14" xfId="0" applyFont="1" applyBorder="1" applyAlignment="1">
      <alignment horizontal="center" readingOrder="2"/>
    </xf>
    <xf numFmtId="0" fontId="5" fillId="0" borderId="14" xfId="0" applyFont="1" applyBorder="1" applyAlignment="1">
      <alignment horizontal="center"/>
    </xf>
    <xf numFmtId="0" fontId="8" fillId="3" borderId="0" xfId="0" applyFont="1" applyFill="1" applyAlignment="1">
      <alignment horizontal="center" vertical="center" wrapText="1"/>
    </xf>
    <xf numFmtId="0" fontId="9" fillId="7" borderId="15" xfId="0" applyFont="1" applyFill="1" applyBorder="1" applyAlignment="1">
      <alignment horizontal="left" vertical="center" wrapText="1"/>
    </xf>
    <xf numFmtId="0" fontId="9" fillId="7" borderId="16" xfId="0" applyFont="1" applyFill="1" applyBorder="1" applyAlignment="1">
      <alignment horizontal="left" vertical="center" wrapText="1"/>
    </xf>
    <xf numFmtId="0" fontId="9" fillId="7" borderId="17" xfId="0" applyFont="1" applyFill="1" applyBorder="1" applyAlignment="1">
      <alignment horizontal="left" vertical="center" wrapText="1"/>
    </xf>
    <xf numFmtId="0" fontId="10" fillId="6" borderId="14" xfId="0" applyFont="1" applyFill="1" applyBorder="1" applyAlignment="1">
      <alignment horizontal="center"/>
    </xf>
    <xf numFmtId="0" fontId="11" fillId="8" borderId="1" xfId="2" applyFont="1" applyFill="1" applyAlignment="1">
      <alignment horizontal="center" vertical="center"/>
    </xf>
    <xf numFmtId="0" fontId="11" fillId="8" borderId="1" xfId="2" applyFont="1" applyFill="1" applyAlignment="1">
      <alignment horizontal="center" vertical="center"/>
    </xf>
    <xf numFmtId="0" fontId="12" fillId="2" borderId="1" xfId="2" applyFont="1" applyAlignment="1">
      <alignment horizontal="center" vertical="center"/>
    </xf>
    <xf numFmtId="9" fontId="12" fillId="2" borderId="1" xfId="1" applyFont="1" applyFill="1" applyBorder="1" applyAlignment="1">
      <alignment horizontal="center" vertical="center"/>
    </xf>
    <xf numFmtId="0" fontId="11" fillId="2" borderId="1" xfId="2" applyFont="1" applyAlignment="1">
      <alignment horizontal="center"/>
    </xf>
    <xf numFmtId="9" fontId="11" fillId="2" borderId="1" xfId="1" applyFont="1" applyFill="1" applyBorder="1" applyAlignment="1">
      <alignment horizontal="center"/>
    </xf>
  </cellXfs>
  <cellStyles count="3">
    <cellStyle name="Normal" xfId="0" builtinId="0"/>
    <cellStyle name="Note" xfId="2" builtinId="1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2.jpeg"/><Relationship Id="rId7" Type="http://schemas.openxmlformats.org/officeDocument/2006/relationships/image" Target="../media/image6.png"/><Relationship Id="rId2" Type="http://schemas.openxmlformats.org/officeDocument/2006/relationships/hyperlink" Target="https://telquel.ma/instant-t/2025/06/11/au-maroc-les-radars-peuvent-desormais-detecter-les-exces-de-vitesse-dans-les-deux-sens-de-circulation_1937073/" TargetMode="External"/><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png"/><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8</xdr:col>
      <xdr:colOff>251460</xdr:colOff>
      <xdr:row>9</xdr:row>
      <xdr:rowOff>19812</xdr:rowOff>
    </xdr:from>
    <xdr:to>
      <xdr:col>8</xdr:col>
      <xdr:colOff>1051560</xdr:colOff>
      <xdr:row>15</xdr:row>
      <xdr:rowOff>167583</xdr:rowOff>
    </xdr:to>
    <xdr:pic>
      <xdr:nvPicPr>
        <xdr:cNvPr id="2" name="Image 1">
          <a:extLst>
            <a:ext uri="{FF2B5EF4-FFF2-40B4-BE49-F238E27FC236}">
              <a16:creationId xmlns:a16="http://schemas.microsoft.com/office/drawing/2014/main" id="{E98246FD-F79F-4F40-A5FB-0206FF8C39E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r="64873"/>
        <a:stretch>
          <a:fillRect/>
        </a:stretch>
      </xdr:blipFill>
      <xdr:spPr>
        <a:xfrm>
          <a:off x="7322820" y="4187952"/>
          <a:ext cx="800100" cy="1519371"/>
        </a:xfrm>
        <a:prstGeom prst="rect">
          <a:avLst/>
        </a:prstGeom>
        <a:ln w="19050">
          <a:solidFill>
            <a:srgbClr val="FF0000"/>
          </a:solidFill>
        </a:ln>
      </xdr:spPr>
    </xdr:pic>
    <xdr:clientData/>
  </xdr:twoCellAnchor>
  <xdr:twoCellAnchor editAs="oneCell">
    <xdr:from>
      <xdr:col>8</xdr:col>
      <xdr:colOff>243841</xdr:colOff>
      <xdr:row>3</xdr:row>
      <xdr:rowOff>60960</xdr:rowOff>
    </xdr:from>
    <xdr:to>
      <xdr:col>8</xdr:col>
      <xdr:colOff>1036321</xdr:colOff>
      <xdr:row>8</xdr:row>
      <xdr:rowOff>167640</xdr:rowOff>
    </xdr:to>
    <xdr:pic>
      <xdr:nvPicPr>
        <xdr:cNvPr id="3" name="Image 2" descr="Un Panneau De Signalisation Routière Avec Radar De Vitesse Image éditorial  - Image du transport, circulation: 27015855">
          <a:extLst>
            <a:ext uri="{FF2B5EF4-FFF2-40B4-BE49-F238E27FC236}">
              <a16:creationId xmlns:a16="http://schemas.microsoft.com/office/drawing/2014/main" id="{BA53359B-1BA7-4CCA-A8DB-2F911DE90E6A}"/>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54440" t="5160" r="12450" b="6195"/>
        <a:stretch>
          <a:fillRect/>
        </a:stretch>
      </xdr:blipFill>
      <xdr:spPr bwMode="auto">
        <a:xfrm>
          <a:off x="7315201" y="2689860"/>
          <a:ext cx="792480" cy="1417320"/>
        </a:xfrm>
        <a:prstGeom prst="rect">
          <a:avLst/>
        </a:prstGeom>
        <a:noFill/>
        <a:ln w="19050">
          <a:solidFill>
            <a:srgbClr val="FF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9</xdr:col>
      <xdr:colOff>99060</xdr:colOff>
      <xdr:row>0</xdr:row>
      <xdr:rowOff>83820</xdr:rowOff>
    </xdr:from>
    <xdr:to>
      <xdr:col>17</xdr:col>
      <xdr:colOff>182880</xdr:colOff>
      <xdr:row>15</xdr:row>
      <xdr:rowOff>76200</xdr:rowOff>
    </xdr:to>
    <xdr:grpSp>
      <xdr:nvGrpSpPr>
        <xdr:cNvPr id="4" name="Groupe 3">
          <a:extLst>
            <a:ext uri="{FF2B5EF4-FFF2-40B4-BE49-F238E27FC236}">
              <a16:creationId xmlns:a16="http://schemas.microsoft.com/office/drawing/2014/main" id="{7C622784-2602-46A9-8154-5B4FAA28B9F8}"/>
            </a:ext>
          </a:extLst>
        </xdr:cNvPr>
        <xdr:cNvGrpSpPr/>
      </xdr:nvGrpSpPr>
      <xdr:grpSpPr>
        <a:xfrm>
          <a:off x="8435340" y="83820"/>
          <a:ext cx="5829300" cy="5532120"/>
          <a:chOff x="8465820" y="121920"/>
          <a:chExt cx="5554980" cy="5120640"/>
        </a:xfrm>
      </xdr:grpSpPr>
      <xdr:sp macro="" textlink="">
        <xdr:nvSpPr>
          <xdr:cNvPr id="5" name="ZoneTexte 4">
            <a:extLst>
              <a:ext uri="{FF2B5EF4-FFF2-40B4-BE49-F238E27FC236}">
                <a16:creationId xmlns:a16="http://schemas.microsoft.com/office/drawing/2014/main" id="{E3ED959F-44EA-305B-6643-E046F12FA246}"/>
              </a:ext>
            </a:extLst>
          </xdr:cNvPr>
          <xdr:cNvSpPr txBox="1"/>
        </xdr:nvSpPr>
        <xdr:spPr>
          <a:xfrm>
            <a:off x="8465820" y="121920"/>
            <a:ext cx="5554980" cy="5120640"/>
          </a:xfrm>
          <a:prstGeom prst="rect">
            <a:avLst/>
          </a:prstGeom>
          <a:solidFill>
            <a:schemeClr val="accent4">
              <a:lumMod val="40000"/>
              <a:lumOff val="60000"/>
            </a:schemeClr>
          </a:solidFill>
          <a:ln w="38100" cmpd="sng">
            <a:solidFill>
              <a:schemeClr val="accent4">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cap="none" spc="0">
                <a:ln>
                  <a:noFill/>
                </a:ln>
                <a:solidFill>
                  <a:schemeClr val="tx1"/>
                </a:solidFill>
                <a:effectLst/>
              </a:rPr>
              <a:t>		🎯 TRAVAIL À FAIRE :</a:t>
            </a:r>
          </a:p>
          <a:p>
            <a:endParaRPr lang="en-US" sz="1100" b="1" cap="none" spc="0">
              <a:ln>
                <a:noFill/>
              </a:ln>
              <a:solidFill>
                <a:schemeClr val="tx1"/>
              </a:solidFill>
              <a:effectLst/>
            </a:endParaRPr>
          </a:p>
        </xdr:txBody>
      </xdr:sp>
      <xdr:grpSp>
        <xdr:nvGrpSpPr>
          <xdr:cNvPr id="6" name="Groupe 5">
            <a:extLst>
              <a:ext uri="{FF2B5EF4-FFF2-40B4-BE49-F238E27FC236}">
                <a16:creationId xmlns:a16="http://schemas.microsoft.com/office/drawing/2014/main" id="{24287B39-01E7-DBB7-B547-7F2714786A25}"/>
              </a:ext>
            </a:extLst>
          </xdr:cNvPr>
          <xdr:cNvGrpSpPr/>
        </xdr:nvGrpSpPr>
        <xdr:grpSpPr>
          <a:xfrm>
            <a:off x="8503918" y="426720"/>
            <a:ext cx="5501643" cy="4734198"/>
            <a:chOff x="8503918" y="426720"/>
            <a:chExt cx="5501643" cy="4734198"/>
          </a:xfrm>
        </xdr:grpSpPr>
        <xdr:pic>
          <xdr:nvPicPr>
            <xdr:cNvPr id="7" name="Image 6">
              <a:extLst>
                <a:ext uri="{FF2B5EF4-FFF2-40B4-BE49-F238E27FC236}">
                  <a16:creationId xmlns:a16="http://schemas.microsoft.com/office/drawing/2014/main" id="{13357A3A-E8F7-9DDB-4B86-A691E8DD15B3}"/>
                </a:ext>
              </a:extLst>
            </xdr:cNvPr>
            <xdr:cNvPicPr>
              <a:picLocks noChangeAspect="1"/>
            </xdr:cNvPicPr>
          </xdr:nvPicPr>
          <xdr:blipFill rotWithShape="1">
            <a:blip xmlns:r="http://schemas.openxmlformats.org/officeDocument/2006/relationships" r:embed="rId4"/>
            <a:srcRect l="48152" t="279" r="15804" b="954"/>
            <a:stretch>
              <a:fillRect/>
            </a:stretch>
          </xdr:blipFill>
          <xdr:spPr>
            <a:xfrm>
              <a:off x="8557260" y="2156460"/>
              <a:ext cx="2819400" cy="3004458"/>
            </a:xfrm>
            <a:prstGeom prst="rect">
              <a:avLst/>
            </a:prstGeom>
            <a:ln w="19050">
              <a:solidFill>
                <a:srgbClr val="FF0000"/>
              </a:solidFill>
            </a:ln>
          </xdr:spPr>
        </xdr:pic>
        <xdr:grpSp>
          <xdr:nvGrpSpPr>
            <xdr:cNvPr id="8" name="Groupe 7">
              <a:extLst>
                <a:ext uri="{FF2B5EF4-FFF2-40B4-BE49-F238E27FC236}">
                  <a16:creationId xmlns:a16="http://schemas.microsoft.com/office/drawing/2014/main" id="{5FD87C90-BABE-4179-87D3-F85553B0D71E}"/>
                </a:ext>
              </a:extLst>
            </xdr:cNvPr>
            <xdr:cNvGrpSpPr/>
          </xdr:nvGrpSpPr>
          <xdr:grpSpPr>
            <a:xfrm>
              <a:off x="8503918" y="457200"/>
              <a:ext cx="1885017" cy="1562100"/>
              <a:chOff x="8923020" y="739140"/>
              <a:chExt cx="2156460" cy="1569720"/>
            </a:xfrm>
          </xdr:grpSpPr>
          <xdr:grpSp>
            <xdr:nvGrpSpPr>
              <xdr:cNvPr id="16" name="Groupe 15">
                <a:extLst>
                  <a:ext uri="{FF2B5EF4-FFF2-40B4-BE49-F238E27FC236}">
                    <a16:creationId xmlns:a16="http://schemas.microsoft.com/office/drawing/2014/main" id="{CA628416-371A-0669-61DD-70EB74FB9966}"/>
                  </a:ext>
                </a:extLst>
              </xdr:cNvPr>
              <xdr:cNvGrpSpPr/>
            </xdr:nvGrpSpPr>
            <xdr:grpSpPr>
              <a:xfrm>
                <a:off x="8930640" y="739140"/>
                <a:ext cx="2148840" cy="1318260"/>
                <a:chOff x="2286000" y="1615440"/>
                <a:chExt cx="5772150" cy="3848100"/>
              </a:xfrm>
            </xdr:grpSpPr>
            <xdr:pic>
              <xdr:nvPicPr>
                <xdr:cNvPr id="18" name="Image 17">
                  <a:extLst>
                    <a:ext uri="{FF2B5EF4-FFF2-40B4-BE49-F238E27FC236}">
                      <a16:creationId xmlns:a16="http://schemas.microsoft.com/office/drawing/2014/main" id="{B17E2A5B-737A-2093-964A-252E5AEEF5F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286000" y="1615440"/>
                  <a:ext cx="5772150" cy="38481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9" name="Image 18">
                  <a:extLst>
                    <a:ext uri="{FF2B5EF4-FFF2-40B4-BE49-F238E27FC236}">
                      <a16:creationId xmlns:a16="http://schemas.microsoft.com/office/drawing/2014/main" id="{71168890-FFD4-3FA6-C992-2012AF657D9B}"/>
                    </a:ext>
                  </a:extLst>
                </xdr:cNvPr>
                <xdr:cNvPicPr>
                  <a:picLocks noChangeAspect="1"/>
                </xdr:cNvPicPr>
              </xdr:nvPicPr>
              <xdr:blipFill>
                <a:blip xmlns:r="http://schemas.openxmlformats.org/officeDocument/2006/relationships" r:embed="rId6"/>
                <a:stretch>
                  <a:fillRect/>
                </a:stretch>
              </xdr:blipFill>
              <xdr:spPr>
                <a:xfrm>
                  <a:off x="3581400" y="3032760"/>
                  <a:ext cx="1200000" cy="2200000"/>
                </a:xfrm>
                <a:prstGeom prst="rect">
                  <a:avLst/>
                </a:prstGeom>
              </xdr:spPr>
            </xdr:pic>
            <xdr:pic>
              <xdr:nvPicPr>
                <xdr:cNvPr id="20" name="Image 19">
                  <a:extLst>
                    <a:ext uri="{FF2B5EF4-FFF2-40B4-BE49-F238E27FC236}">
                      <a16:creationId xmlns:a16="http://schemas.microsoft.com/office/drawing/2014/main" id="{18FEA0EB-D4EE-60F7-2012-5A3B25D6A04C}"/>
                    </a:ext>
                  </a:extLst>
                </xdr:cNvPr>
                <xdr:cNvPicPr>
                  <a:picLocks noChangeAspect="1"/>
                </xdr:cNvPicPr>
              </xdr:nvPicPr>
              <xdr:blipFill>
                <a:blip xmlns:r="http://schemas.openxmlformats.org/officeDocument/2006/relationships" r:embed="rId7"/>
                <a:stretch>
                  <a:fillRect/>
                </a:stretch>
              </xdr:blipFill>
              <xdr:spPr>
                <a:xfrm>
                  <a:off x="5615940" y="3040380"/>
                  <a:ext cx="1133333" cy="2152381"/>
                </a:xfrm>
                <a:prstGeom prst="rect">
                  <a:avLst/>
                </a:prstGeom>
              </xdr:spPr>
            </xdr:pic>
          </xdr:grpSp>
          <xdr:sp macro="" textlink="">
            <xdr:nvSpPr>
              <xdr:cNvPr id="17" name="Rectangle 16">
                <a:extLst>
                  <a:ext uri="{FF2B5EF4-FFF2-40B4-BE49-F238E27FC236}">
                    <a16:creationId xmlns:a16="http://schemas.microsoft.com/office/drawing/2014/main" id="{0CE65076-DAE3-96CA-7493-A6562660BF4B}"/>
                  </a:ext>
                </a:extLst>
              </xdr:cNvPr>
              <xdr:cNvSpPr/>
            </xdr:nvSpPr>
            <xdr:spPr>
              <a:xfrm>
                <a:off x="8923020" y="2042160"/>
                <a:ext cx="2144451" cy="266700"/>
              </a:xfrm>
              <a:prstGeom prst="rect">
                <a:avLst/>
              </a:prstGeom>
              <a:solidFill>
                <a:schemeClr val="tx2"/>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bg1"/>
                    </a:solidFill>
                    <a:effectLst/>
                    <a:latin typeface="+mn-lt"/>
                    <a:ea typeface="+mn-ea"/>
                    <a:cs typeface="+mn-cs"/>
                  </a:rPr>
                  <a:t>État SI </a:t>
                </a:r>
                <a:endParaRPr lang="en-US" sz="1200">
                  <a:solidFill>
                    <a:schemeClr val="bg1"/>
                  </a:solidFill>
                </a:endParaRPr>
              </a:p>
            </xdr:txBody>
          </xdr:sp>
        </xdr:grpSp>
        <xdr:grpSp>
          <xdr:nvGrpSpPr>
            <xdr:cNvPr id="9" name="Groupe 8">
              <a:extLst>
                <a:ext uri="{FF2B5EF4-FFF2-40B4-BE49-F238E27FC236}">
                  <a16:creationId xmlns:a16="http://schemas.microsoft.com/office/drawing/2014/main" id="{459402EC-106C-A972-4680-FF84D2EFA224}"/>
                </a:ext>
              </a:extLst>
            </xdr:cNvPr>
            <xdr:cNvGrpSpPr/>
          </xdr:nvGrpSpPr>
          <xdr:grpSpPr>
            <a:xfrm>
              <a:off x="10416540" y="426720"/>
              <a:ext cx="1699260" cy="1600200"/>
              <a:chOff x="11856720" y="731520"/>
              <a:chExt cx="1699260" cy="1600200"/>
            </a:xfrm>
          </xdr:grpSpPr>
          <xdr:pic>
            <xdr:nvPicPr>
              <xdr:cNvPr id="14" name="Image 13">
                <a:extLst>
                  <a:ext uri="{FF2B5EF4-FFF2-40B4-BE49-F238E27FC236}">
                    <a16:creationId xmlns:a16="http://schemas.microsoft.com/office/drawing/2014/main" id="{3A0A07CA-8A2A-8B0A-E887-4214A8B58B4C}"/>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22637" r="16170" b="26865"/>
              <a:stretch>
                <a:fillRect/>
              </a:stretch>
            </xdr:blipFill>
            <xdr:spPr bwMode="auto">
              <a:xfrm>
                <a:off x="11864340" y="731520"/>
                <a:ext cx="1684020" cy="134174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5" name="Rectangle 14">
                <a:extLst>
                  <a:ext uri="{FF2B5EF4-FFF2-40B4-BE49-F238E27FC236}">
                    <a16:creationId xmlns:a16="http://schemas.microsoft.com/office/drawing/2014/main" id="{F4C0D8A8-103B-C893-FDD0-9476BDB88E8B}"/>
                  </a:ext>
                </a:extLst>
              </xdr:cNvPr>
              <xdr:cNvSpPr/>
            </xdr:nvSpPr>
            <xdr:spPr>
              <a:xfrm>
                <a:off x="11856720" y="2065020"/>
                <a:ext cx="1699260" cy="266700"/>
              </a:xfrm>
              <a:prstGeom prst="rect">
                <a:avLst/>
              </a:prstGeom>
              <a:solidFill>
                <a:schemeClr val="tx2"/>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lt1"/>
                    </a:solidFill>
                    <a:effectLst/>
                    <a:latin typeface="+mn-lt"/>
                    <a:ea typeface="+mn-ea"/>
                    <a:cs typeface="+mn-cs"/>
                  </a:rPr>
                  <a:t>Excès SI </a:t>
                </a:r>
                <a:endParaRPr lang="en-US" sz="1200">
                  <a:solidFill>
                    <a:schemeClr val="bg1"/>
                  </a:solidFill>
                </a:endParaRPr>
              </a:p>
            </xdr:txBody>
          </xdr:sp>
        </xdr:grpSp>
        <xdr:grpSp>
          <xdr:nvGrpSpPr>
            <xdr:cNvPr id="10" name="Groupe 9">
              <a:extLst>
                <a:ext uri="{FF2B5EF4-FFF2-40B4-BE49-F238E27FC236}">
                  <a16:creationId xmlns:a16="http://schemas.microsoft.com/office/drawing/2014/main" id="{EBD247FD-5B0B-6062-DB3A-660BBB3773EE}"/>
                </a:ext>
              </a:extLst>
            </xdr:cNvPr>
            <xdr:cNvGrpSpPr/>
          </xdr:nvGrpSpPr>
          <xdr:grpSpPr>
            <a:xfrm>
              <a:off x="12146280" y="434340"/>
              <a:ext cx="1828800" cy="1577340"/>
              <a:chOff x="8907780" y="2484120"/>
              <a:chExt cx="2278380" cy="1744980"/>
            </a:xfrm>
          </xdr:grpSpPr>
          <xdr:pic>
            <xdr:nvPicPr>
              <xdr:cNvPr id="12" name="Image 11">
                <a:extLst>
                  <a:ext uri="{FF2B5EF4-FFF2-40B4-BE49-F238E27FC236}">
                    <a16:creationId xmlns:a16="http://schemas.microsoft.com/office/drawing/2014/main" id="{E6E7CAD3-4B8C-3ABF-CF28-1C32702D867D}"/>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15635" t="5495" r="17028" b="28328"/>
              <a:stretch>
                <a:fillRect/>
              </a:stretch>
            </xdr:blipFill>
            <xdr:spPr bwMode="auto">
              <a:xfrm>
                <a:off x="8923020" y="2484120"/>
                <a:ext cx="2255520" cy="147775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3" name="Rectangle 12">
                <a:extLst>
                  <a:ext uri="{FF2B5EF4-FFF2-40B4-BE49-F238E27FC236}">
                    <a16:creationId xmlns:a16="http://schemas.microsoft.com/office/drawing/2014/main" id="{20D00107-A32D-851C-691F-9024390E8F15}"/>
                  </a:ext>
                </a:extLst>
              </xdr:cNvPr>
              <xdr:cNvSpPr/>
            </xdr:nvSpPr>
            <xdr:spPr>
              <a:xfrm>
                <a:off x="8907780" y="3962400"/>
                <a:ext cx="2278380" cy="266700"/>
              </a:xfrm>
              <a:prstGeom prst="rect">
                <a:avLst/>
              </a:prstGeom>
              <a:solidFill>
                <a:schemeClr val="tx2"/>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bg1"/>
                    </a:solidFill>
                    <a:effectLst/>
                    <a:latin typeface="+mn-lt"/>
                    <a:ea typeface="+mn-ea"/>
                    <a:cs typeface="+mn-cs"/>
                  </a:rPr>
                  <a:t>Retrait permis ?</a:t>
                </a:r>
                <a:endParaRPr lang="en-US" sz="1200">
                  <a:solidFill>
                    <a:schemeClr val="bg1"/>
                  </a:solidFill>
                </a:endParaRPr>
              </a:p>
            </xdr:txBody>
          </xdr:sp>
        </xdr:grpSp>
        <xdr:pic>
          <xdr:nvPicPr>
            <xdr:cNvPr id="11" name="Image 10">
              <a:extLst>
                <a:ext uri="{FF2B5EF4-FFF2-40B4-BE49-F238E27FC236}">
                  <a16:creationId xmlns:a16="http://schemas.microsoft.com/office/drawing/2014/main" id="{246C84F5-FD08-FB5B-977B-D2D0DF8508AA}"/>
                </a:ext>
              </a:extLst>
            </xdr:cNvPr>
            <xdr:cNvPicPr>
              <a:picLocks noChangeAspect="1"/>
            </xdr:cNvPicPr>
          </xdr:nvPicPr>
          <xdr:blipFill>
            <a:blip xmlns:r="http://schemas.openxmlformats.org/officeDocument/2006/relationships" r:embed="rId10"/>
            <a:stretch>
              <a:fillRect/>
            </a:stretch>
          </xdr:blipFill>
          <xdr:spPr>
            <a:xfrm>
              <a:off x="11414761" y="3086101"/>
              <a:ext cx="2590800" cy="903330"/>
            </a:xfrm>
            <a:prstGeom prst="rect">
              <a:avLst/>
            </a:prstGeom>
          </xdr:spPr>
        </xdr:pic>
      </xdr:grpSp>
    </xdr:grp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35731-4C18-4FA0-AC19-3873ABFCDD28}">
  <dimension ref="A1:M28"/>
  <sheetViews>
    <sheetView showGridLines="0" tabSelected="1" zoomScaleNormal="100" workbookViewId="0">
      <selection activeCell="H31" sqref="H31"/>
    </sheetView>
  </sheetViews>
  <sheetFormatPr baseColWidth="10" defaultColWidth="8.6640625" defaultRowHeight="14.4" x14ac:dyDescent="0.3"/>
  <cols>
    <col min="1" max="1" width="5.5546875" customWidth="1"/>
    <col min="2" max="2" width="10.44140625" customWidth="1"/>
    <col min="3" max="3" width="14.33203125" bestFit="1" customWidth="1"/>
    <col min="4" max="4" width="15.21875" bestFit="1" customWidth="1"/>
    <col min="5" max="5" width="14" customWidth="1"/>
    <col min="6" max="6" width="12.6640625" customWidth="1"/>
    <col min="7" max="7" width="15.88671875" bestFit="1" customWidth="1"/>
    <col min="8" max="8" width="15" bestFit="1" customWidth="1"/>
    <col min="9" max="9" width="18.44140625" customWidth="1"/>
    <col min="11" max="11" width="19.109375" customWidth="1"/>
    <col min="13" max="13" width="12.6640625" bestFit="1" customWidth="1"/>
  </cols>
  <sheetData>
    <row r="1" spans="1:12" ht="36" customHeight="1" thickBot="1" x14ac:dyDescent="0.35">
      <c r="A1" s="1" t="s">
        <v>0</v>
      </c>
      <c r="B1" s="2"/>
      <c r="C1" s="2"/>
      <c r="D1" s="2"/>
      <c r="E1" s="2"/>
      <c r="F1" s="2"/>
      <c r="G1" s="2"/>
      <c r="H1" s="2"/>
      <c r="I1" s="3"/>
    </row>
    <row r="2" spans="1:12" ht="31.5" customHeight="1" x14ac:dyDescent="0.3">
      <c r="A2" s="4" t="s">
        <v>1</v>
      </c>
      <c r="B2" s="5"/>
      <c r="C2" s="5"/>
      <c r="D2" s="5"/>
      <c r="E2" s="5"/>
      <c r="F2" s="5"/>
      <c r="G2" s="5"/>
      <c r="H2" s="5"/>
      <c r="I2" s="6"/>
    </row>
    <row r="3" spans="1:12" ht="139.80000000000001" customHeight="1" thickBot="1" x14ac:dyDescent="0.35">
      <c r="A3" s="7"/>
      <c r="B3" s="8"/>
      <c r="C3" s="8"/>
      <c r="D3" s="8"/>
      <c r="E3" s="8"/>
      <c r="F3" s="8"/>
      <c r="G3" s="8"/>
      <c r="H3" s="8"/>
      <c r="I3" s="9"/>
    </row>
    <row r="4" spans="1:12" ht="31.5" customHeight="1" x14ac:dyDescent="0.3">
      <c r="A4" s="10" t="s">
        <v>2</v>
      </c>
      <c r="B4" s="10" t="s">
        <v>3</v>
      </c>
      <c r="C4" s="10" t="s">
        <v>4</v>
      </c>
      <c r="D4" s="10" t="s">
        <v>5</v>
      </c>
      <c r="E4" s="10" t="s">
        <v>6</v>
      </c>
      <c r="F4" s="10" t="s">
        <v>7</v>
      </c>
      <c r="G4" s="10" t="s">
        <v>8</v>
      </c>
      <c r="H4" s="11" t="s">
        <v>9</v>
      </c>
    </row>
    <row r="5" spans="1:12" ht="18" x14ac:dyDescent="0.5">
      <c r="A5" s="12">
        <v>1</v>
      </c>
      <c r="B5" s="12" t="s">
        <v>10</v>
      </c>
      <c r="C5" s="13" t="s">
        <v>11</v>
      </c>
      <c r="D5" s="14">
        <v>145</v>
      </c>
      <c r="E5" s="12">
        <v>120</v>
      </c>
      <c r="F5" s="15" t="s">
        <v>12</v>
      </c>
      <c r="G5" s="15" t="s">
        <v>12</v>
      </c>
      <c r="H5" s="15" t="s">
        <v>12</v>
      </c>
      <c r="L5" s="16"/>
    </row>
    <row r="6" spans="1:12" ht="18" x14ac:dyDescent="0.5">
      <c r="A6" s="17">
        <v>2</v>
      </c>
      <c r="B6" s="17" t="s">
        <v>13</v>
      </c>
      <c r="C6" s="18" t="s">
        <v>14</v>
      </c>
      <c r="D6" s="19">
        <v>98</v>
      </c>
      <c r="E6" s="17">
        <v>120</v>
      </c>
      <c r="F6" s="15" t="s">
        <v>12</v>
      </c>
      <c r="G6" s="15" t="s">
        <v>12</v>
      </c>
      <c r="H6" s="15" t="s">
        <v>12</v>
      </c>
      <c r="K6" s="16"/>
      <c r="L6" s="16"/>
    </row>
    <row r="7" spans="1:12" ht="18" x14ac:dyDescent="0.5">
      <c r="A7" s="17">
        <v>3</v>
      </c>
      <c r="B7" s="17" t="s">
        <v>15</v>
      </c>
      <c r="C7" s="18" t="s">
        <v>16</v>
      </c>
      <c r="D7" s="19">
        <v>162</v>
      </c>
      <c r="E7" s="17">
        <v>120</v>
      </c>
      <c r="F7" s="15" t="s">
        <v>12</v>
      </c>
      <c r="G7" s="15" t="s">
        <v>12</v>
      </c>
      <c r="H7" s="15" t="s">
        <v>12</v>
      </c>
      <c r="K7" s="16"/>
      <c r="L7" s="16"/>
    </row>
    <row r="8" spans="1:12" ht="18" x14ac:dyDescent="0.5">
      <c r="A8" s="17">
        <v>4</v>
      </c>
      <c r="B8" s="17" t="s">
        <v>13</v>
      </c>
      <c r="C8" s="18" t="s">
        <v>17</v>
      </c>
      <c r="D8" s="19">
        <v>115</v>
      </c>
      <c r="E8" s="17">
        <v>120</v>
      </c>
      <c r="F8" s="15" t="s">
        <v>12</v>
      </c>
      <c r="G8" s="15" t="s">
        <v>12</v>
      </c>
      <c r="H8" s="15" t="s">
        <v>12</v>
      </c>
      <c r="K8" s="16"/>
      <c r="L8" s="16"/>
    </row>
    <row r="9" spans="1:12" ht="18" x14ac:dyDescent="0.5">
      <c r="A9" s="17">
        <v>5</v>
      </c>
      <c r="B9" s="17" t="s">
        <v>18</v>
      </c>
      <c r="C9" s="18" t="s">
        <v>19</v>
      </c>
      <c r="D9" s="19">
        <v>172</v>
      </c>
      <c r="E9" s="17">
        <v>120</v>
      </c>
      <c r="F9" s="15" t="s">
        <v>12</v>
      </c>
      <c r="G9" s="15" t="s">
        <v>12</v>
      </c>
      <c r="H9" s="15" t="s">
        <v>12</v>
      </c>
      <c r="K9" s="16"/>
      <c r="L9" s="16"/>
    </row>
    <row r="10" spans="1:12" ht="18" x14ac:dyDescent="0.5">
      <c r="A10" s="17">
        <v>6</v>
      </c>
      <c r="B10" s="17" t="s">
        <v>13</v>
      </c>
      <c r="C10" s="18" t="s">
        <v>20</v>
      </c>
      <c r="D10" s="19">
        <v>108</v>
      </c>
      <c r="E10" s="17">
        <v>120</v>
      </c>
      <c r="F10" s="15" t="s">
        <v>12</v>
      </c>
      <c r="G10" s="15" t="s">
        <v>12</v>
      </c>
      <c r="H10" s="15" t="s">
        <v>12</v>
      </c>
      <c r="K10" s="16"/>
      <c r="L10" s="16"/>
    </row>
    <row r="11" spans="1:12" ht="18" x14ac:dyDescent="0.5">
      <c r="A11" s="17">
        <v>7</v>
      </c>
      <c r="B11" s="17" t="s">
        <v>10</v>
      </c>
      <c r="C11" s="18" t="s">
        <v>21</v>
      </c>
      <c r="D11" s="19">
        <v>135</v>
      </c>
      <c r="E11" s="17">
        <v>120</v>
      </c>
      <c r="F11" s="15" t="s">
        <v>12</v>
      </c>
      <c r="G11" s="15" t="s">
        <v>12</v>
      </c>
      <c r="H11" s="15" t="s">
        <v>12</v>
      </c>
      <c r="K11" s="16"/>
      <c r="L11" s="16"/>
    </row>
    <row r="12" spans="1:12" ht="18" x14ac:dyDescent="0.5">
      <c r="A12" s="17">
        <v>8</v>
      </c>
      <c r="B12" s="17" t="s">
        <v>13</v>
      </c>
      <c r="C12" s="18" t="s">
        <v>22</v>
      </c>
      <c r="D12" s="19">
        <v>88</v>
      </c>
      <c r="E12" s="17">
        <v>120</v>
      </c>
      <c r="F12" s="15" t="s">
        <v>12</v>
      </c>
      <c r="G12" s="15" t="s">
        <v>12</v>
      </c>
      <c r="H12" s="15" t="s">
        <v>12</v>
      </c>
      <c r="L12" s="16"/>
    </row>
    <row r="13" spans="1:12" ht="18" x14ac:dyDescent="0.5">
      <c r="A13" s="17">
        <v>9</v>
      </c>
      <c r="B13" s="17" t="s">
        <v>15</v>
      </c>
      <c r="C13" s="18" t="s">
        <v>23</v>
      </c>
      <c r="D13" s="19">
        <v>185</v>
      </c>
      <c r="E13" s="17">
        <v>120</v>
      </c>
      <c r="F13" s="15" t="s">
        <v>12</v>
      </c>
      <c r="G13" s="15" t="s">
        <v>12</v>
      </c>
      <c r="H13" s="15" t="s">
        <v>12</v>
      </c>
      <c r="K13" s="16"/>
      <c r="L13" s="16"/>
    </row>
    <row r="14" spans="1:12" ht="18" x14ac:dyDescent="0.5">
      <c r="A14" s="17">
        <v>10</v>
      </c>
      <c r="B14" s="17" t="s">
        <v>13</v>
      </c>
      <c r="C14" s="18" t="s">
        <v>24</v>
      </c>
      <c r="D14" s="19">
        <v>121</v>
      </c>
      <c r="E14" s="17">
        <v>120</v>
      </c>
      <c r="F14" s="15" t="s">
        <v>12</v>
      </c>
      <c r="G14" s="15" t="s">
        <v>12</v>
      </c>
      <c r="H14" s="15" t="s">
        <v>12</v>
      </c>
      <c r="K14" s="16"/>
      <c r="L14" s="16"/>
    </row>
    <row r="15" spans="1:12" ht="18" x14ac:dyDescent="0.5">
      <c r="A15" s="17">
        <v>11</v>
      </c>
      <c r="B15" s="17" t="s">
        <v>13</v>
      </c>
      <c r="C15" s="18" t="s">
        <v>25</v>
      </c>
      <c r="D15" s="19">
        <v>75</v>
      </c>
      <c r="E15" s="17">
        <v>120</v>
      </c>
      <c r="F15" s="15" t="s">
        <v>12</v>
      </c>
      <c r="G15" s="15" t="s">
        <v>12</v>
      </c>
      <c r="H15" s="15" t="s">
        <v>12</v>
      </c>
      <c r="K15" s="16"/>
      <c r="L15" s="16"/>
    </row>
    <row r="16" spans="1:12" ht="18" x14ac:dyDescent="0.5">
      <c r="A16" s="17">
        <v>12</v>
      </c>
      <c r="B16" s="17" t="s">
        <v>18</v>
      </c>
      <c r="C16" s="18" t="s">
        <v>26</v>
      </c>
      <c r="D16" s="19">
        <v>126</v>
      </c>
      <c r="E16" s="17">
        <v>120</v>
      </c>
      <c r="F16" s="15" t="s">
        <v>12</v>
      </c>
      <c r="G16" s="15" t="s">
        <v>12</v>
      </c>
      <c r="H16" s="15" t="s">
        <v>12</v>
      </c>
      <c r="K16" s="16"/>
      <c r="L16" s="16"/>
    </row>
    <row r="18" spans="4:13" ht="24" customHeight="1" x14ac:dyDescent="0.3">
      <c r="D18" s="20" t="s">
        <v>27</v>
      </c>
      <c r="E18" s="20"/>
      <c r="F18" s="20"/>
      <c r="G18" s="20"/>
    </row>
    <row r="19" spans="4:13" x14ac:dyDescent="0.3">
      <c r="D19" s="21" t="s">
        <v>28</v>
      </c>
      <c r="E19" s="22"/>
      <c r="F19" s="23"/>
      <c r="G19" s="24" t="s">
        <v>12</v>
      </c>
      <c r="K19" s="25" t="s">
        <v>29</v>
      </c>
      <c r="L19" s="25"/>
      <c r="M19" s="26" t="s">
        <v>30</v>
      </c>
    </row>
    <row r="20" spans="4:13" ht="14.4" customHeight="1" x14ac:dyDescent="0.3">
      <c r="D20" s="21" t="s">
        <v>31</v>
      </c>
      <c r="E20" s="22"/>
      <c r="F20" s="23"/>
      <c r="G20" s="24" t="s">
        <v>12</v>
      </c>
      <c r="K20" s="27" t="s">
        <v>7</v>
      </c>
      <c r="L20" s="27"/>
      <c r="M20" s="28">
        <f>IF(AND(_xlfn.ISFORMULA(F5),F5=(IF(D5&gt;E5,"infraction","respect"))),20%,0)</f>
        <v>0</v>
      </c>
    </row>
    <row r="21" spans="4:13" ht="14.4" customHeight="1" x14ac:dyDescent="0.3">
      <c r="D21" s="21" t="s">
        <v>32</v>
      </c>
      <c r="E21" s="22"/>
      <c r="F21" s="23"/>
      <c r="G21" s="24" t="s">
        <v>12</v>
      </c>
      <c r="K21" s="27" t="s">
        <v>8</v>
      </c>
      <c r="L21" s="27"/>
      <c r="M21" s="28">
        <f>IF(AND(_xlfn.ISFORMULA(G5),G5=(IF(D5&gt;E5,D5-E5,0))),20%,0)</f>
        <v>0</v>
      </c>
    </row>
    <row r="22" spans="4:13" ht="14.4" customHeight="1" x14ac:dyDescent="0.3">
      <c r="D22" s="21" t="s">
        <v>33</v>
      </c>
      <c r="E22" s="21"/>
      <c r="F22" s="21"/>
      <c r="G22" s="24" t="s">
        <v>12</v>
      </c>
      <c r="K22" s="27" t="s">
        <v>9</v>
      </c>
      <c r="L22" s="27"/>
      <c r="M22" s="28">
        <f>IF(AND(_xlfn.ISFORMULA(H5),H5=IF(G5&gt;40,"oui","non")),20%,0)</f>
        <v>0</v>
      </c>
    </row>
    <row r="23" spans="4:13" x14ac:dyDescent="0.3">
      <c r="K23" s="27" t="s">
        <v>28</v>
      </c>
      <c r="L23" s="27"/>
      <c r="M23" s="28">
        <f>IF(AND(_xlfn.ISFORMULA(G19),G19=MAX(D5:D16)),10%,0)</f>
        <v>0</v>
      </c>
    </row>
    <row r="24" spans="4:13" x14ac:dyDescent="0.3">
      <c r="K24" s="27" t="s">
        <v>31</v>
      </c>
      <c r="L24" s="27"/>
      <c r="M24" s="28">
        <f>IF(AND(_xlfn.ISFORMULA(G20),G20=MIN(D5:D16)),10%,0)</f>
        <v>0</v>
      </c>
    </row>
    <row r="25" spans="4:13" ht="14.4" customHeight="1" x14ac:dyDescent="0.3">
      <c r="K25" s="27" t="s">
        <v>32</v>
      </c>
      <c r="L25" s="27"/>
      <c r="M25" s="28">
        <f>IF(AND(_xlfn.ISFORMULA(G21),G21=AVERAGE(D5:D16)),10%,0)</f>
        <v>0</v>
      </c>
    </row>
    <row r="26" spans="4:13" x14ac:dyDescent="0.3">
      <c r="K26" s="27" t="s">
        <v>33</v>
      </c>
      <c r="L26" s="27"/>
      <c r="M26" s="28">
        <f>IF(AND(_xlfn.ISFORMULA(G22),G22=COUNT(D5:D16)),10%,0)</f>
        <v>0</v>
      </c>
    </row>
    <row r="27" spans="4:13" x14ac:dyDescent="0.3">
      <c r="K27" s="29" t="s">
        <v>34</v>
      </c>
      <c r="L27" s="29"/>
      <c r="M27" s="30">
        <f>SUM(M20:M26)</f>
        <v>0</v>
      </c>
    </row>
    <row r="28" spans="4:13" ht="14.4" customHeight="1" x14ac:dyDescent="0.3"/>
  </sheetData>
  <mergeCells count="16">
    <mergeCell ref="K25:L25"/>
    <mergeCell ref="K26:L26"/>
    <mergeCell ref="K27:L27"/>
    <mergeCell ref="D21:F21"/>
    <mergeCell ref="K21:L21"/>
    <mergeCell ref="D22:F22"/>
    <mergeCell ref="K22:L22"/>
    <mergeCell ref="K23:L23"/>
    <mergeCell ref="K24:L24"/>
    <mergeCell ref="A1:I1"/>
    <mergeCell ref="A2:I3"/>
    <mergeCell ref="D18:G18"/>
    <mergeCell ref="D19:F19"/>
    <mergeCell ref="K19:L19"/>
    <mergeCell ref="D20:F20"/>
    <mergeCell ref="K20:L20"/>
  </mergeCells>
  <conditionalFormatting sqref="M20:M27">
    <cfRule type="dataBar" priority="1">
      <dataBar>
        <cfvo type="min"/>
        <cfvo type="max"/>
        <color rgb="FF63C384"/>
      </dataBar>
      <extLst>
        <ext xmlns:x14="http://schemas.microsoft.com/office/spreadsheetml/2009/9/main" uri="{B025F937-C7B1-47D3-B67F-A62EFF666E3E}">
          <x14:id>{60719289-BEBC-40D5-ADB8-E07BDB637029}</x14:id>
        </ext>
      </extLst>
    </cfRule>
  </conditionalFormatting>
  <pageMargins left="0.75" right="0.75" top="1" bottom="1" header="0.511811023622047" footer="0.511811023622047"/>
  <pageSetup paperSize="9" orientation="portrait" horizontalDpi="300" verticalDpi="300"/>
  <drawing r:id="rId1"/>
  <legacyDrawing r:id="rId2"/>
  <extLst>
    <ext xmlns:x14="http://schemas.microsoft.com/office/spreadsheetml/2009/9/main" uri="{78C0D931-6437-407d-A8EE-F0AAD7539E65}">
      <x14:conditionalFormattings>
        <x14:conditionalFormatting xmlns:xm="http://schemas.microsoft.com/office/excel/2006/main">
          <x14:cfRule type="dataBar" id="{60719289-BEBC-40D5-ADB8-E07BDB637029}">
            <x14:dataBar minLength="0" maxLength="100" gradient="0">
              <x14:cfvo type="autoMin"/>
              <x14:cfvo type="autoMax"/>
              <x14:negativeFillColor rgb="FFFF0000"/>
              <x14:axisColor rgb="FF000000"/>
            </x14:dataBar>
          </x14:cfRule>
          <xm:sqref>M20:M27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 Code de la Route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ABDELLAH.TAHTOH</dc:creator>
  <cp:lastModifiedBy>ABDELLAH.TAHTOH</cp:lastModifiedBy>
  <dcterms:created xsi:type="dcterms:W3CDTF">2026-02-22T22:32:29Z</dcterms:created>
  <dcterms:modified xsi:type="dcterms:W3CDTF">2026-02-22T22:32:50Z</dcterms:modified>
</cp:coreProperties>
</file>