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O:\Projects\1901 NY-INFRA-FOT\DCC\Software\DCCtables\master\"/>
    </mc:Choice>
  </mc:AlternateContent>
  <xr:revisionPtr revIDLastSave="0" documentId="13_ncr:1_{4301AD24-1531-44A3-A552-AE036EF7FA6E}" xr6:coauthVersionLast="47" xr6:coauthVersionMax="47" xr10:uidLastSave="{00000000-0000-0000-0000-000000000000}"/>
  <bookViews>
    <workbookView xWindow="-120" yWindow="-120" windowWidth="27645" windowHeight="16440" activeTab="4" xr2:uid="{7B806C36-EFAF-4198-BA2F-F0EE1FD641A5}"/>
  </bookViews>
  <sheets>
    <sheet name="Definitions" sheetId="2" r:id="rId1"/>
    <sheet name="AdministrativeData" sheetId="4" r:id="rId2"/>
    <sheet name="Statements" sheetId="6" r:id="rId3"/>
    <sheet name="Items" sheetId="7" r:id="rId4"/>
    <sheet name="Table2" sheetId="5" r:id="rId5"/>
  </sheets>
  <definedNames>
    <definedName name="ColType">Definitions!$A$3:$A$7</definedName>
    <definedName name="MeasurandType">Definitions!$C$3:$C$46</definedName>
    <definedName name="MetaType">Definitions!$B$3:$B$22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2" i="5" l="1"/>
  <c r="G13" i="5"/>
  <c r="G14" i="5"/>
  <c r="G15" i="5"/>
  <c r="G16" i="5"/>
  <c r="G17" i="5"/>
  <c r="G11" i="5"/>
  <c r="F16" i="5"/>
  <c r="F12" i="5"/>
  <c r="F11" i="5"/>
  <c r="B4" i="5"/>
  <c r="B5" i="5"/>
</calcChain>
</file>

<file path=xl/sharedStrings.xml><?xml version="1.0" encoding="utf-8"?>
<sst xmlns="http://schemas.openxmlformats.org/spreadsheetml/2006/main" count="235" uniqueCount="195">
  <si>
    <t>customerTag</t>
  </si>
  <si>
    <t>measurandType</t>
  </si>
  <si>
    <t>diameter</t>
  </si>
  <si>
    <t>roundness</t>
  </si>
  <si>
    <t>ToleranceLimitUpper</t>
  </si>
  <si>
    <t>AcceptanceLimitUpper</t>
  </si>
  <si>
    <t>Conformity</t>
  </si>
  <si>
    <t>repeatability</t>
  </si>
  <si>
    <t>Other</t>
  </si>
  <si>
    <t>temperatureAbsolute</t>
  </si>
  <si>
    <t>temperatureDifference</t>
  </si>
  <si>
    <t>pressureInternal</t>
  </si>
  <si>
    <t>pressureAbsolute</t>
  </si>
  <si>
    <t>pressureExcess</t>
  </si>
  <si>
    <t>geometryLength</t>
  </si>
  <si>
    <t>geometryDiameter</t>
  </si>
  <si>
    <t>geometryFormError</t>
  </si>
  <si>
    <t>geometryXcoord</t>
  </si>
  <si>
    <t>geometryYcoord</t>
  </si>
  <si>
    <t>geometryZcoord</t>
  </si>
  <si>
    <t>volumeAbsolute</t>
  </si>
  <si>
    <t>volumeRelative</t>
  </si>
  <si>
    <t>dataInfo</t>
  </si>
  <si>
    <t>itemBias</t>
  </si>
  <si>
    <t>laboratoryTag</t>
  </si>
  <si>
    <t>metaData</t>
  </si>
  <si>
    <t>power</t>
  </si>
  <si>
    <t>reference</t>
  </si>
  <si>
    <t>itemIndication</t>
  </si>
  <si>
    <t>accreditationApplies</t>
  </si>
  <si>
    <t>TargetValue</t>
  </si>
  <si>
    <t>UsedReference</t>
  </si>
  <si>
    <t>UsedMethod</t>
  </si>
  <si>
    <t>UsedEquipment</t>
  </si>
  <si>
    <t>Value</t>
  </si>
  <si>
    <t>resistance</t>
  </si>
  <si>
    <t>customisedMesurand</t>
  </si>
  <si>
    <t>DCCTable</t>
  </si>
  <si>
    <t>TableID</t>
  </si>
  <si>
    <t>refID</t>
  </si>
  <si>
    <t>humanHeading</t>
  </si>
  <si>
    <t>unit</t>
  </si>
  <si>
    <t>NN_temperature1</t>
  </si>
  <si>
    <t>item_ID1</t>
  </si>
  <si>
    <t>data_row1</t>
  </si>
  <si>
    <t>data_row2</t>
  </si>
  <si>
    <t>data_row3</t>
  </si>
  <si>
    <t>data_row4</t>
  </si>
  <si>
    <t>data_row5</t>
  </si>
  <si>
    <t>numRows</t>
  </si>
  <si>
    <t>numColumns</t>
  </si>
  <si>
    <t>ExpandedUncertainty</t>
  </si>
  <si>
    <t>UncertaintyCoverageFactor_k</t>
  </si>
  <si>
    <t>Uncertainty</t>
  </si>
  <si>
    <t>k</t>
  </si>
  <si>
    <t>UncertaintyCoverageProbability</t>
  </si>
  <si>
    <t>scope</t>
  </si>
  <si>
    <t>measurand</t>
  </si>
  <si>
    <t>dataCategory</t>
  </si>
  <si>
    <t>scopeTypes</t>
  </si>
  <si>
    <t>dataCategoryType</t>
  </si>
  <si>
    <t>UserLabel</t>
  </si>
  <si>
    <t>DFM_Software_Name</t>
  </si>
  <si>
    <t>DFM substituter</t>
  </si>
  <si>
    <t>DFM_Software_Version</t>
  </si>
  <si>
    <t>v0.0.1</t>
  </si>
  <si>
    <t>DFM_Unique_ID</t>
  </si>
  <si>
    <t>DFM-T220000</t>
  </si>
  <si>
    <t>Certificate_no</t>
  </si>
  <si>
    <t>DFM_CertificateNo</t>
  </si>
  <si>
    <t>DFM_OrderNo</t>
  </si>
  <si>
    <t>8000650430</t>
  </si>
  <si>
    <t>DFM_ArrivalDate</t>
  </si>
  <si>
    <t>2022-02-18</t>
  </si>
  <si>
    <t>DFM_StartDate</t>
  </si>
  <si>
    <t>2022-02-21</t>
  </si>
  <si>
    <t>Calibr_date</t>
  </si>
  <si>
    <t>DFM_EndDate</t>
  </si>
  <si>
    <t>2022-02-22</t>
  </si>
  <si>
    <t>DFM_Item1_Description</t>
  </si>
  <si>
    <t>Digitaltermometer</t>
  </si>
  <si>
    <t>DFM_Item1_Name</t>
  </si>
  <si>
    <t>Fluke</t>
  </si>
  <si>
    <t>DFM_Item1_Maufacturer</t>
  </si>
  <si>
    <t>Temperature sensor</t>
  </si>
  <si>
    <t>DFM_Item1_Model</t>
  </si>
  <si>
    <t>1523</t>
  </si>
  <si>
    <t>DFM_Item1_SerialNo</t>
  </si>
  <si>
    <t>8864333</t>
  </si>
  <si>
    <t>Id_no</t>
  </si>
  <si>
    <t>DFM_Item1_ID</t>
  </si>
  <si>
    <t>DMC-2769</t>
  </si>
  <si>
    <t>Supplier_Name</t>
  </si>
  <si>
    <t>DFM_CalLab_CompanyName</t>
  </si>
  <si>
    <t>DFM A/S</t>
  </si>
  <si>
    <t>DFM_CalLab_Email</t>
  </si>
  <si>
    <t>Administration@dfm.dk</t>
  </si>
  <si>
    <t>DFM_CalLab_Phone</t>
  </si>
  <si>
    <t>+45 7730 5800</t>
  </si>
  <si>
    <t>DFM_CalLab_City</t>
  </si>
  <si>
    <t>Hørsholm</t>
  </si>
  <si>
    <t>DFM_CalLab_Country</t>
  </si>
  <si>
    <t>DK</t>
  </si>
  <si>
    <t>DFM_CalLab_PostalCode</t>
  </si>
  <si>
    <t>2970</t>
  </si>
  <si>
    <t>DFM_CalLab_Street1</t>
  </si>
  <si>
    <t xml:space="preserve">Kogle Alle </t>
  </si>
  <si>
    <t>DFM_CalLab_Street_No</t>
  </si>
  <si>
    <t>5</t>
  </si>
  <si>
    <t>DFM_CalLab_Webpage</t>
  </si>
  <si>
    <t>www.dfm.dk</t>
  </si>
  <si>
    <t>DFM_SignedBy</t>
  </si>
  <si>
    <t>J. S. Nielsen</t>
  </si>
  <si>
    <t>DFM_Customer_CompanyName</t>
  </si>
  <si>
    <t>Danish Measurement Company Ltd.</t>
  </si>
  <si>
    <t>DFM_Customer_Email</t>
  </si>
  <si>
    <t>mm@dmc.dk</t>
  </si>
  <si>
    <t>DFM_Customer_City</t>
  </si>
  <si>
    <t>Måløv</t>
  </si>
  <si>
    <t>DFM_Customer_Country</t>
  </si>
  <si>
    <t>DFM_Customer_PostalCode</t>
  </si>
  <si>
    <t>9899</t>
  </si>
  <si>
    <t>DFM_Customer_CompanyStreet1</t>
  </si>
  <si>
    <t>Målervej</t>
  </si>
  <si>
    <t>DFM_Customer_CompanyStreet_No</t>
  </si>
  <si>
    <t>16, 1. sal</t>
  </si>
  <si>
    <t>DFM_Customer_Att</t>
  </si>
  <si>
    <t>Mads Målermand</t>
  </si>
  <si>
    <t>DFM_Accreditation_CALRegNo</t>
  </si>
  <si>
    <t>DK-255</t>
  </si>
  <si>
    <t>DFM_Accreditation_traceable</t>
  </si>
  <si>
    <t>true</t>
  </si>
  <si>
    <t>DFM_Accreditation_valid</t>
  </si>
  <si>
    <t>DFM_Accreditation_Statement</t>
  </si>
  <si>
    <t>The calibration is performed under DANAK accreditation no. 255.\nDANAK is one of the signatories ot the EA Multilateral Agreement and the ILAC multilateral agreement for the mutual recognition of calibration certificates.</t>
  </si>
  <si>
    <t>DFM_Accreditation_Body</t>
  </si>
  <si>
    <t>DANAK</t>
  </si>
  <si>
    <t>DFM_TermsOfUse_Statement</t>
  </si>
  <si>
    <t>This certificate may not be reproduced except in full without the written approval of the laboratory.</t>
  </si>
  <si>
    <t>DFM_Item1_Result1_Name_en</t>
  </si>
  <si>
    <t>Temperatures accordign to ITS-90</t>
  </si>
  <si>
    <t>DFM_Item1_Result1_Name_da</t>
  </si>
  <si>
    <t>Temperaturer i henhold til ITS-90</t>
  </si>
  <si>
    <t>DFM_Procedure</t>
  </si>
  <si>
    <t>DFM proceedure Q2KAL251</t>
  </si>
  <si>
    <t>DFM_Reference1_name</t>
  </si>
  <si>
    <t>Standard Platinum Resistance Thermometer</t>
  </si>
  <si>
    <t>DFM_Reference1_manufacturer</t>
  </si>
  <si>
    <t>Rosemount</t>
  </si>
  <si>
    <t>DFM_Reference1_model</t>
  </si>
  <si>
    <t>162CE</t>
  </si>
  <si>
    <t>DFM_Reference1_serial</t>
  </si>
  <si>
    <t>5091</t>
  </si>
  <si>
    <t>DFM_Reference1_ID</t>
  </si>
  <si>
    <t>DFM-1546</t>
  </si>
  <si>
    <t>DFM_Reference_Statement</t>
  </si>
  <si>
    <t xml:space="preserve">Temperature is measured via DFM resistancethermometer Rosemount CE162/5091, with DFM calibration certificate number TIR2015. The calibration is executed in situ. </t>
  </si>
  <si>
    <t>DFM_LabTemperature_Description</t>
  </si>
  <si>
    <t>The calibrations are made at constant temperatures by comparison wiht laboratory standards traceable to SI.</t>
  </si>
  <si>
    <t>DFM_LabTemperature_Value</t>
  </si>
  <si>
    <t>23</t>
  </si>
  <si>
    <t>DFM_LabTemperature_Unit</t>
  </si>
  <si>
    <t>\degreeCelcius</t>
  </si>
  <si>
    <t>DFM_LabTemperature_U</t>
  </si>
  <si>
    <t>2</t>
  </si>
  <si>
    <t>DFM_Item1_Norm</t>
  </si>
  <si>
    <t>DKD-R 5-1:2018</t>
  </si>
  <si>
    <t>Template Label</t>
  </si>
  <si>
    <t>1613WX-009</t>
  </si>
  <si>
    <t>1613WX-023</t>
  </si>
  <si>
    <t>data_row6</t>
  </si>
  <si>
    <t>1613WX-024</t>
  </si>
  <si>
    <t>\kilo\gram</t>
  </si>
  <si>
    <t>data_row7</t>
  </si>
  <si>
    <t>mass</t>
  </si>
  <si>
    <t>1613WX-022</t>
  </si>
  <si>
    <t>1613WX-019</t>
  </si>
  <si>
    <t>1613WX-020</t>
  </si>
  <si>
    <t>1613WX-017</t>
  </si>
  <si>
    <t>volume</t>
  </si>
  <si>
    <t>\centi\metre\tothe{3}</t>
  </si>
  <si>
    <t>Volume at 20 deg in cubic cm</t>
  </si>
  <si>
    <t>Nominal mass</t>
  </si>
  <si>
    <t>Item indication error</t>
  </si>
  <si>
    <t>\mili\gram</t>
  </si>
  <si>
    <t>Correction</t>
  </si>
  <si>
    <t>\one</t>
  </si>
  <si>
    <t>Conventional mass, Calibration uncertainty</t>
  </si>
  <si>
    <t>massConventional</t>
  </si>
  <si>
    <t>centreOfGravity</t>
  </si>
  <si>
    <t>\mm</t>
  </si>
  <si>
    <t>Center of gravity (z) in mm</t>
  </si>
  <si>
    <t>Expanded uncertainty of volume</t>
  </si>
  <si>
    <t>massVolumeCorrelation</t>
  </si>
  <si>
    <t>Correlation between mass and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</si>
</sst>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9">
    <font>
      <sz val="11"/>
      <color theme="1"/>
      <name val="Calibri"/>
      <family val="2"/>
      <scheme val="minor"/>
    </font>
    <font>
      <b/>
      <sz val="11"/>
      <color theme="1"/>
      <name val="Calibri"/>
      <family val="2"/>
      <scheme val="minor"/>
    </font>
    <font>
      <sz val="8"/>
      <color rgb="FF000000"/>
      <name val="Calibri"/>
      <family val="2"/>
    </font>
    <font>
      <sz val="10"/>
      <color theme="1"/>
      <name val="Arial Unicode MS"/>
    </font>
    <font>
      <sz val="8"/>
      <name val="Calibri"/>
      <family val="2"/>
      <scheme val="minor"/>
    </font>
    <font>
      <sz val="11"/>
      <color theme="1"/>
      <name val="Calibri"/>
      <family val="2"/>
      <scheme val="minor"/>
    </font>
    <font>
      <sz val="8"/>
      <color theme="1"/>
      <name val="Calibri"/>
      <family val="2"/>
      <scheme val="minor"/>
    </font>
    <font>
      <sz val="9"/>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D9D9D9"/>
        <bgColor indexed="64"/>
      </patternFill>
    </fill>
    <fill>
      <patternFill patternType="solid">
        <fgColor rgb="FFFFD966"/>
        <bgColor indexed="64"/>
      </patternFill>
    </fill>
    <fill>
      <patternFill patternType="solid">
        <fgColor rgb="FFFFF2CC"/>
        <bgColor indexed="64"/>
      </patternFill>
    </fill>
    <fill>
      <patternFill patternType="solid">
        <fgColor rgb="FFE2EFDA"/>
        <bgColor indexed="64"/>
      </patternFill>
    </fill>
    <fill>
      <patternFill patternType="solid">
        <fgColor rgb="FFF8CBAD"/>
        <bgColor indexed="64"/>
      </patternFill>
    </fill>
    <fill>
      <patternFill patternType="solid">
        <fgColor rgb="FFFCE4D6"/>
        <bgColor indexed="64"/>
      </patternFill>
    </fill>
    <fill>
      <patternFill patternType="solid">
        <fgColor theme="5" tint="0.59999389629810485"/>
        <bgColor indexed="64"/>
      </patternFill>
    </fill>
    <fill>
      <patternFill patternType="solid">
        <fgColor theme="9" tint="0.59999389629810485"/>
        <bgColor indexed="65"/>
      </patternFill>
    </fill>
    <fill>
      <patternFill patternType="solid">
        <fgColor theme="8" tint="0.79998168889431442"/>
        <bgColor indexed="65"/>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diagonal/>
    </border>
    <border>
      <left style="thin">
        <color indexed="64"/>
      </left>
      <right style="thin">
        <color indexed="64"/>
      </right>
      <top style="thin">
        <color indexed="64"/>
      </top>
      <bottom style="thin">
        <color indexed="64"/>
      </bottom>
      <diagonal/>
    </border>
  </borders>
  <cellStyleXfs count="4">
    <xf numFmtId="0" fontId="0" fillId="0" borderId="0"/>
    <xf numFmtId="0" fontId="5" fillId="9" borderId="0" applyNumberFormat="0" applyBorder="0" applyAlignment="0" applyProtection="0"/>
    <xf numFmtId="0" fontId="5" fillId="10" borderId="0" applyNumberFormat="0" applyBorder="0" applyAlignment="0" applyProtection="0"/>
    <xf numFmtId="0" fontId="8" fillId="0" borderId="0" applyNumberFormat="0" applyFill="0" applyBorder="0" applyAlignment="0" applyProtection="0"/>
  </cellStyleXfs>
  <cellXfs count="28">
    <xf numFmtId="0" fontId="0" fillId="0" borderId="0" xfId="0"/>
    <xf numFmtId="0" fontId="2" fillId="3" borderId="1" xfId="0" applyFont="1" applyFill="1" applyBorder="1" applyAlignment="1">
      <alignment horizontal="left" wrapText="1" readingOrder="1"/>
    </xf>
    <xf numFmtId="0" fontId="3" fillId="0" borderId="0" xfId="0" applyFont="1" applyAlignment="1">
      <alignment vertical="center"/>
    </xf>
    <xf numFmtId="0" fontId="1" fillId="0" borderId="0" xfId="0" applyFont="1"/>
    <xf numFmtId="0" fontId="2" fillId="2" borderId="3" xfId="0" applyFont="1" applyFill="1" applyBorder="1" applyAlignment="1">
      <alignment horizontal="center" vertical="center" wrapText="1" readingOrder="1"/>
    </xf>
    <xf numFmtId="0" fontId="2" fillId="2" borderId="4" xfId="0" applyFont="1" applyFill="1" applyBorder="1" applyAlignment="1">
      <alignment horizontal="center" vertical="center" wrapText="1" readingOrder="1"/>
    </xf>
    <xf numFmtId="0" fontId="6" fillId="9" borderId="1" xfId="1" applyFont="1" applyBorder="1" applyAlignment="1">
      <alignment horizontal="center" vertical="center" wrapText="1" readingOrder="1"/>
    </xf>
    <xf numFmtId="0" fontId="6" fillId="9" borderId="1" xfId="1" applyFont="1" applyBorder="1" applyAlignment="1">
      <alignment horizontal="center" wrapText="1" readingOrder="1"/>
    </xf>
    <xf numFmtId="0" fontId="2" fillId="4" borderId="5" xfId="0" applyFont="1" applyFill="1" applyBorder="1" applyAlignment="1">
      <alignment horizontal="left" wrapText="1" readingOrder="1"/>
    </xf>
    <xf numFmtId="0" fontId="2" fillId="4" borderId="3" xfId="0" applyFont="1" applyFill="1" applyBorder="1" applyAlignment="1">
      <alignment horizontal="left" wrapText="1" readingOrder="1"/>
    </xf>
    <xf numFmtId="0" fontId="2" fillId="0" borderId="5" xfId="0" applyFont="1" applyBorder="1" applyAlignment="1">
      <alignment horizontal="left" wrapText="1" readingOrder="1"/>
    </xf>
    <xf numFmtId="0" fontId="2" fillId="5" borderId="5" xfId="0" applyFont="1" applyFill="1" applyBorder="1" applyAlignment="1">
      <alignment horizontal="left" wrapText="1" readingOrder="1"/>
    </xf>
    <xf numFmtId="0" fontId="2" fillId="6" borderId="5" xfId="0" applyFont="1" applyFill="1" applyBorder="1" applyAlignment="1">
      <alignment horizontal="left" wrapText="1" readingOrder="1"/>
    </xf>
    <xf numFmtId="0" fontId="2" fillId="8" borderId="5" xfId="0" applyFont="1" applyFill="1" applyBorder="1" applyAlignment="1">
      <alignment horizontal="left" wrapText="1" readingOrder="1"/>
    </xf>
    <xf numFmtId="0" fontId="2" fillId="6" borderId="2" xfId="0" applyFont="1" applyFill="1" applyBorder="1" applyAlignment="1">
      <alignment horizontal="left" wrapText="1" readingOrder="1"/>
    </xf>
    <xf numFmtId="0" fontId="2" fillId="8" borderId="2" xfId="0" applyFont="1" applyFill="1" applyBorder="1" applyAlignment="1">
      <alignment horizontal="left" wrapText="1" readingOrder="1"/>
    </xf>
    <xf numFmtId="0" fontId="6" fillId="10" borderId="5" xfId="2" applyFont="1" applyBorder="1" applyAlignment="1">
      <alignment horizontal="left" wrapText="1" readingOrder="1"/>
    </xf>
    <xf numFmtId="0" fontId="6" fillId="10" borderId="3" xfId="2" applyFont="1" applyBorder="1" applyAlignment="1">
      <alignment horizontal="left" wrapText="1" readingOrder="1"/>
    </xf>
    <xf numFmtId="0" fontId="7" fillId="0" borderId="0" xfId="0" applyFont="1"/>
    <xf numFmtId="0" fontId="0" fillId="0" borderId="0" xfId="0" quotePrefix="1"/>
    <xf numFmtId="0" fontId="8" fillId="0" borderId="0" xfId="3"/>
    <xf numFmtId="0" fontId="8" fillId="0" borderId="0" xfId="3" quotePrefix="1"/>
    <xf numFmtId="0" fontId="2" fillId="7" borderId="6" xfId="0" applyFont="1" applyFill="1" applyBorder="1" applyAlignment="1">
      <alignment horizontal="center" wrapText="1" readingOrder="1"/>
    </xf>
    <xf numFmtId="1" fontId="2" fillId="7" borderId="6" xfId="0" applyNumberFormat="1" applyFont="1" applyFill="1" applyBorder="1" applyAlignment="1">
      <alignment horizontal="center" wrapText="1" readingOrder="1"/>
    </xf>
    <xf numFmtId="164" fontId="2" fillId="7" borderId="6" xfId="0" applyNumberFormat="1" applyFont="1" applyFill="1" applyBorder="1" applyAlignment="1">
      <alignment horizontal="center" wrapText="1" readingOrder="1"/>
    </xf>
    <xf numFmtId="166" fontId="2" fillId="7" borderId="6" xfId="0" applyNumberFormat="1" applyFont="1" applyFill="1" applyBorder="1" applyAlignment="1">
      <alignment horizontal="center" wrapText="1" readingOrder="1"/>
    </xf>
    <xf numFmtId="2" fontId="2" fillId="7" borderId="6" xfId="0" applyNumberFormat="1" applyFont="1" applyFill="1" applyBorder="1" applyAlignment="1">
      <alignment horizontal="center" wrapText="1" readingOrder="1"/>
    </xf>
    <xf numFmtId="165" fontId="2" fillId="7" borderId="6" xfId="0" applyNumberFormat="1" applyFont="1" applyFill="1" applyBorder="1" applyAlignment="1">
      <alignment horizontal="center" wrapText="1" readingOrder="1"/>
    </xf>
  </cellXfs>
  <cellStyles count="4">
    <cellStyle name="20% - Accent5" xfId="2" builtinId="46"/>
    <cellStyle name="40% - Accent6" xfId="1" builtinId="51"/>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www.dfm.dk/" TargetMode="External"/><Relationship Id="rId2" Type="http://schemas.openxmlformats.org/officeDocument/2006/relationships/hyperlink" Target="mailto:Administration@dfm.dk" TargetMode="External"/><Relationship Id="rId1" Type="http://schemas.openxmlformats.org/officeDocument/2006/relationships/hyperlink" Target="http://www.dfm.dk/" TargetMode="External"/><Relationship Id="rId4" Type="http://schemas.openxmlformats.org/officeDocument/2006/relationships/hyperlink" Target="mailto:mm@dmc.dk"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9C957-7C4E-4161-9FBF-0EC69D9D67E3}">
  <dimension ref="A2:L26"/>
  <sheetViews>
    <sheetView workbookViewId="0">
      <selection activeCell="C26" sqref="C26"/>
    </sheetView>
  </sheetViews>
  <sheetFormatPr defaultRowHeight="14.5"/>
  <cols>
    <col min="1" max="1" width="12.81640625" bestFit="1" customWidth="1"/>
    <col min="2" max="2" width="30.1796875" customWidth="1"/>
    <col min="3" max="3" width="20.1796875" bestFit="1" customWidth="1"/>
  </cols>
  <sheetData>
    <row r="2" spans="1:12">
      <c r="A2" s="3" t="s">
        <v>59</v>
      </c>
      <c r="B2" s="3" t="s">
        <v>60</v>
      </c>
      <c r="C2" s="3" t="s">
        <v>1</v>
      </c>
    </row>
    <row r="3" spans="1:12">
      <c r="A3" t="s">
        <v>22</v>
      </c>
      <c r="B3" t="s">
        <v>34</v>
      </c>
      <c r="C3" t="s">
        <v>9</v>
      </c>
      <c r="L3" s="2"/>
    </row>
    <row r="4" spans="1:12">
      <c r="A4" t="s">
        <v>27</v>
      </c>
      <c r="B4" t="s">
        <v>30</v>
      </c>
      <c r="C4" t="s">
        <v>10</v>
      </c>
      <c r="L4" s="2"/>
    </row>
    <row r="5" spans="1:12">
      <c r="A5" t="s">
        <v>28</v>
      </c>
      <c r="B5" t="s">
        <v>4</v>
      </c>
      <c r="C5" t="s">
        <v>11</v>
      </c>
      <c r="L5" s="2"/>
    </row>
    <row r="6" spans="1:12">
      <c r="A6" t="s">
        <v>23</v>
      </c>
      <c r="B6" t="s">
        <v>4</v>
      </c>
      <c r="C6" t="s">
        <v>12</v>
      </c>
      <c r="L6" s="2"/>
    </row>
    <row r="7" spans="1:12">
      <c r="B7" t="s">
        <v>5</v>
      </c>
      <c r="C7" t="s">
        <v>13</v>
      </c>
      <c r="L7" s="2"/>
    </row>
    <row r="8" spans="1:12">
      <c r="A8" s="2"/>
      <c r="B8" t="s">
        <v>5</v>
      </c>
      <c r="C8" t="s">
        <v>14</v>
      </c>
      <c r="L8" s="2"/>
    </row>
    <row r="9" spans="1:12">
      <c r="B9" t="s">
        <v>6</v>
      </c>
      <c r="C9" t="s">
        <v>15</v>
      </c>
      <c r="L9" s="2"/>
    </row>
    <row r="10" spans="1:12">
      <c r="B10" t="s">
        <v>31</v>
      </c>
      <c r="C10" t="s">
        <v>16</v>
      </c>
      <c r="L10" s="2"/>
    </row>
    <row r="11" spans="1:12">
      <c r="B11" t="s">
        <v>32</v>
      </c>
      <c r="C11" t="s">
        <v>17</v>
      </c>
      <c r="L11" s="2"/>
    </row>
    <row r="12" spans="1:12">
      <c r="B12" t="s">
        <v>33</v>
      </c>
      <c r="C12" t="s">
        <v>18</v>
      </c>
      <c r="L12" s="2"/>
    </row>
    <row r="13" spans="1:12">
      <c r="B13" t="s">
        <v>7</v>
      </c>
      <c r="C13" t="s">
        <v>19</v>
      </c>
      <c r="L13" s="2"/>
    </row>
    <row r="14" spans="1:12">
      <c r="B14" t="s">
        <v>8</v>
      </c>
      <c r="C14" t="s">
        <v>20</v>
      </c>
      <c r="L14" s="2"/>
    </row>
    <row r="15" spans="1:12">
      <c r="B15" t="s">
        <v>0</v>
      </c>
      <c r="C15" t="s">
        <v>21</v>
      </c>
      <c r="L15" s="2"/>
    </row>
    <row r="16" spans="1:12">
      <c r="B16" t="s">
        <v>24</v>
      </c>
      <c r="C16" t="s">
        <v>2</v>
      </c>
      <c r="L16" s="2"/>
    </row>
    <row r="17" spans="2:12">
      <c r="B17" t="s">
        <v>29</v>
      </c>
      <c r="C17" t="s">
        <v>3</v>
      </c>
      <c r="L17" s="2"/>
    </row>
    <row r="18" spans="2:12">
      <c r="B18" t="s">
        <v>51</v>
      </c>
      <c r="C18" t="s">
        <v>26</v>
      </c>
    </row>
    <row r="19" spans="2:12">
      <c r="B19" t="s">
        <v>52</v>
      </c>
      <c r="C19" t="s">
        <v>35</v>
      </c>
    </row>
    <row r="20" spans="2:12">
      <c r="B20" t="s">
        <v>55</v>
      </c>
      <c r="C20" t="s">
        <v>36</v>
      </c>
    </row>
    <row r="21" spans="2:12">
      <c r="B21" t="s">
        <v>185</v>
      </c>
      <c r="C21" t="s">
        <v>25</v>
      </c>
    </row>
    <row r="22" spans="2:12">
      <c r="C22" t="s">
        <v>174</v>
      </c>
    </row>
    <row r="23" spans="2:12">
      <c r="C23" t="s">
        <v>188</v>
      </c>
    </row>
    <row r="24" spans="2:12">
      <c r="C24" t="s">
        <v>179</v>
      </c>
    </row>
    <row r="25" spans="2:12">
      <c r="C25" t="s">
        <v>189</v>
      </c>
    </row>
    <row r="26" spans="2:12">
      <c r="C26" t="s">
        <v>193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3CA04-207D-4144-92F8-9A8A86CEED7F}">
  <dimension ref="A1:C53"/>
  <sheetViews>
    <sheetView workbookViewId="0">
      <selection activeCell="B13" sqref="B13"/>
    </sheetView>
  </sheetViews>
  <sheetFormatPr defaultRowHeight="14.5"/>
  <cols>
    <col min="1" max="1" width="13.54296875" bestFit="1" customWidth="1"/>
    <col min="2" max="2" width="31.453125" bestFit="1" customWidth="1"/>
    <col min="3" max="3" width="25.453125" customWidth="1"/>
  </cols>
  <sheetData>
    <row r="1" spans="1:3">
      <c r="A1" s="3" t="s">
        <v>61</v>
      </c>
      <c r="B1" s="3" t="s">
        <v>167</v>
      </c>
      <c r="C1" s="3" t="s">
        <v>34</v>
      </c>
    </row>
    <row r="2" spans="1:3">
      <c r="B2" t="s">
        <v>62</v>
      </c>
      <c r="C2" t="s">
        <v>63</v>
      </c>
    </row>
    <row r="3" spans="1:3">
      <c r="B3" t="s">
        <v>64</v>
      </c>
      <c r="C3" t="s">
        <v>65</v>
      </c>
    </row>
    <row r="4" spans="1:3">
      <c r="B4" t="s">
        <v>66</v>
      </c>
      <c r="C4" s="19" t="s">
        <v>67</v>
      </c>
    </row>
    <row r="5" spans="1:3">
      <c r="A5" t="s">
        <v>68</v>
      </c>
      <c r="B5" t="s">
        <v>69</v>
      </c>
      <c r="C5" s="19" t="s">
        <v>67</v>
      </c>
    </row>
    <row r="6" spans="1:3">
      <c r="B6" t="s">
        <v>70</v>
      </c>
      <c r="C6" s="19" t="s">
        <v>71</v>
      </c>
    </row>
    <row r="7" spans="1:3">
      <c r="B7" t="s">
        <v>72</v>
      </c>
      <c r="C7" s="19" t="s">
        <v>73</v>
      </c>
    </row>
    <row r="8" spans="1:3">
      <c r="B8" t="s">
        <v>74</v>
      </c>
      <c r="C8" s="19" t="s">
        <v>75</v>
      </c>
    </row>
    <row r="9" spans="1:3">
      <c r="A9" t="s">
        <v>76</v>
      </c>
      <c r="B9" t="s">
        <v>77</v>
      </c>
      <c r="C9" s="19" t="s">
        <v>78</v>
      </c>
    </row>
    <row r="10" spans="1:3">
      <c r="B10" t="s">
        <v>79</v>
      </c>
      <c r="C10" t="s">
        <v>80</v>
      </c>
    </row>
    <row r="11" spans="1:3">
      <c r="B11" t="s">
        <v>81</v>
      </c>
      <c r="C11" t="s">
        <v>82</v>
      </c>
    </row>
    <row r="12" spans="1:3">
      <c r="B12" t="s">
        <v>83</v>
      </c>
      <c r="C12" t="s">
        <v>84</v>
      </c>
    </row>
    <row r="13" spans="1:3">
      <c r="B13" t="s">
        <v>85</v>
      </c>
      <c r="C13" s="19" t="s">
        <v>86</v>
      </c>
    </row>
    <row r="14" spans="1:3">
      <c r="B14" t="s">
        <v>87</v>
      </c>
      <c r="C14" s="19" t="s">
        <v>88</v>
      </c>
    </row>
    <row r="15" spans="1:3">
      <c r="A15" t="s">
        <v>89</v>
      </c>
      <c r="B15" t="s">
        <v>90</v>
      </c>
      <c r="C15" s="19" t="s">
        <v>91</v>
      </c>
    </row>
    <row r="16" spans="1:3">
      <c r="A16" t="s">
        <v>92</v>
      </c>
      <c r="B16" t="s">
        <v>93</v>
      </c>
      <c r="C16" t="s">
        <v>94</v>
      </c>
    </row>
    <row r="17" spans="2:3">
      <c r="B17" t="s">
        <v>95</v>
      </c>
      <c r="C17" s="20" t="s">
        <v>96</v>
      </c>
    </row>
    <row r="18" spans="2:3">
      <c r="B18" t="s">
        <v>97</v>
      </c>
      <c r="C18" s="19" t="s">
        <v>98</v>
      </c>
    </row>
    <row r="19" spans="2:3">
      <c r="B19" t="s">
        <v>99</v>
      </c>
      <c r="C19" t="s">
        <v>100</v>
      </c>
    </row>
    <row r="20" spans="2:3">
      <c r="B20" t="s">
        <v>101</v>
      </c>
      <c r="C20" t="s">
        <v>102</v>
      </c>
    </row>
    <row r="21" spans="2:3">
      <c r="B21" t="s">
        <v>103</v>
      </c>
      <c r="C21" s="19" t="s">
        <v>104</v>
      </c>
    </row>
    <row r="22" spans="2:3">
      <c r="B22" t="s">
        <v>105</v>
      </c>
      <c r="C22" t="s">
        <v>106</v>
      </c>
    </row>
    <row r="23" spans="2:3">
      <c r="B23" t="s">
        <v>107</v>
      </c>
      <c r="C23" s="21" t="s">
        <v>108</v>
      </c>
    </row>
    <row r="24" spans="2:3">
      <c r="B24" t="s">
        <v>109</v>
      </c>
      <c r="C24" s="20" t="s">
        <v>110</v>
      </c>
    </row>
    <row r="25" spans="2:3">
      <c r="B25" t="s">
        <v>111</v>
      </c>
      <c r="C25" s="19" t="s">
        <v>112</v>
      </c>
    </row>
    <row r="26" spans="2:3">
      <c r="B26" t="s">
        <v>113</v>
      </c>
      <c r="C26" t="s">
        <v>114</v>
      </c>
    </row>
    <row r="27" spans="2:3">
      <c r="B27" t="s">
        <v>115</v>
      </c>
      <c r="C27" s="20" t="s">
        <v>116</v>
      </c>
    </row>
    <row r="28" spans="2:3">
      <c r="B28" t="s">
        <v>117</v>
      </c>
      <c r="C28" s="19" t="s">
        <v>118</v>
      </c>
    </row>
    <row r="29" spans="2:3">
      <c r="B29" t="s">
        <v>119</v>
      </c>
      <c r="C29" s="19" t="s">
        <v>102</v>
      </c>
    </row>
    <row r="30" spans="2:3">
      <c r="B30" t="s">
        <v>120</v>
      </c>
      <c r="C30" s="19" t="s">
        <v>121</v>
      </c>
    </row>
    <row r="31" spans="2:3">
      <c r="B31" t="s">
        <v>122</v>
      </c>
      <c r="C31" t="s">
        <v>123</v>
      </c>
    </row>
    <row r="32" spans="2:3">
      <c r="B32" t="s">
        <v>124</v>
      </c>
      <c r="C32" s="19" t="s">
        <v>125</v>
      </c>
    </row>
    <row r="33" spans="2:3">
      <c r="B33" t="s">
        <v>126</v>
      </c>
      <c r="C33" t="s">
        <v>127</v>
      </c>
    </row>
    <row r="34" spans="2:3">
      <c r="B34" t="s">
        <v>128</v>
      </c>
      <c r="C34" t="s">
        <v>129</v>
      </c>
    </row>
    <row r="35" spans="2:3">
      <c r="B35" t="s">
        <v>130</v>
      </c>
      <c r="C35" s="19" t="s">
        <v>131</v>
      </c>
    </row>
    <row r="36" spans="2:3">
      <c r="B36" t="s">
        <v>132</v>
      </c>
      <c r="C36" s="19" t="s">
        <v>131</v>
      </c>
    </row>
    <row r="37" spans="2:3">
      <c r="B37" t="s">
        <v>133</v>
      </c>
      <c r="C37" t="s">
        <v>134</v>
      </c>
    </row>
    <row r="38" spans="2:3">
      <c r="B38" t="s">
        <v>135</v>
      </c>
      <c r="C38" s="19" t="s">
        <v>136</v>
      </c>
    </row>
    <row r="39" spans="2:3">
      <c r="B39" t="s">
        <v>137</v>
      </c>
      <c r="C39" t="s">
        <v>138</v>
      </c>
    </row>
    <row r="40" spans="2:3">
      <c r="B40" t="s">
        <v>139</v>
      </c>
      <c r="C40" t="s">
        <v>140</v>
      </c>
    </row>
    <row r="41" spans="2:3">
      <c r="B41" t="s">
        <v>141</v>
      </c>
      <c r="C41" s="19" t="s">
        <v>142</v>
      </c>
    </row>
    <row r="42" spans="2:3">
      <c r="B42" t="s">
        <v>143</v>
      </c>
      <c r="C42" t="s">
        <v>144</v>
      </c>
    </row>
    <row r="43" spans="2:3">
      <c r="B43" t="s">
        <v>145</v>
      </c>
      <c r="C43" t="s">
        <v>146</v>
      </c>
    </row>
    <row r="44" spans="2:3">
      <c r="B44" t="s">
        <v>147</v>
      </c>
      <c r="C44" s="19" t="s">
        <v>148</v>
      </c>
    </row>
    <row r="45" spans="2:3">
      <c r="B45" t="s">
        <v>149</v>
      </c>
      <c r="C45" s="19" t="s">
        <v>150</v>
      </c>
    </row>
    <row r="46" spans="2:3">
      <c r="B46" t="s">
        <v>151</v>
      </c>
      <c r="C46" s="19" t="s">
        <v>152</v>
      </c>
    </row>
    <row r="47" spans="2:3">
      <c r="B47" t="s">
        <v>153</v>
      </c>
      <c r="C47" s="19" t="s">
        <v>154</v>
      </c>
    </row>
    <row r="48" spans="2:3">
      <c r="B48" t="s">
        <v>155</v>
      </c>
      <c r="C48" t="s">
        <v>156</v>
      </c>
    </row>
    <row r="49" spans="2:3">
      <c r="B49" t="s">
        <v>157</v>
      </c>
      <c r="C49" t="s">
        <v>158</v>
      </c>
    </row>
    <row r="50" spans="2:3">
      <c r="B50" t="s">
        <v>159</v>
      </c>
      <c r="C50" s="19" t="s">
        <v>160</v>
      </c>
    </row>
    <row r="51" spans="2:3">
      <c r="B51" t="s">
        <v>161</v>
      </c>
      <c r="C51" s="19" t="s">
        <v>162</v>
      </c>
    </row>
    <row r="52" spans="2:3">
      <c r="B52" t="s">
        <v>163</v>
      </c>
      <c r="C52" s="19" t="s">
        <v>164</v>
      </c>
    </row>
    <row r="53" spans="2:3">
      <c r="B53" t="s">
        <v>165</v>
      </c>
      <c r="C53" t="s">
        <v>166</v>
      </c>
    </row>
  </sheetData>
  <hyperlinks>
    <hyperlink ref="C23" r:id="rId1" display="www.dfm.dk" xr:uid="{E465C636-D594-413A-8B1A-468AA9848358}"/>
    <hyperlink ref="C17" r:id="rId2" xr:uid="{924EC528-40C3-4804-BF99-CB9DC88AD4BA}"/>
    <hyperlink ref="C24" r:id="rId3" xr:uid="{A9AAC80D-9488-47F1-80E3-8644FDD89076}"/>
    <hyperlink ref="C27" r:id="rId4" xr:uid="{AC76966B-0028-4873-8565-AED87429289E}"/>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31791-9242-4867-B027-97236DF4A138}">
  <dimension ref="A1"/>
  <sheetViews>
    <sheetView workbookViewId="0"/>
  </sheetViews>
  <sheetFormatPr defaultRowHeight="1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308C0-D531-4746-B510-8FF554CEB31C}">
  <dimension ref="A1"/>
  <sheetViews>
    <sheetView workbookViewId="0"/>
  </sheetViews>
  <sheetFormatPr defaultRowHeight="14.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24526-8286-4257-8B46-E195D4F721E3}">
  <dimension ref="A1:K17"/>
  <sheetViews>
    <sheetView tabSelected="1" topLeftCell="A3" zoomScale="145" zoomScaleNormal="145" workbookViewId="0">
      <selection activeCell="F9" sqref="F9"/>
    </sheetView>
  </sheetViews>
  <sheetFormatPr defaultRowHeight="14.5"/>
  <cols>
    <col min="1" max="1" width="13.7265625" customWidth="1"/>
    <col min="2" max="2" width="12.26953125" customWidth="1"/>
    <col min="3" max="3" width="10.1796875" bestFit="1" customWidth="1"/>
    <col min="4" max="4" width="19.26953125" customWidth="1"/>
    <col min="5" max="5" width="15.54296875" customWidth="1"/>
    <col min="6" max="6" width="16" bestFit="1" customWidth="1"/>
    <col min="7" max="7" width="15.54296875" customWidth="1"/>
    <col min="8" max="8" width="13.81640625" customWidth="1"/>
    <col min="9" max="9" width="20.1796875" customWidth="1"/>
    <col min="10" max="10" width="14.54296875" customWidth="1"/>
    <col min="11" max="11" width="13.7265625" customWidth="1"/>
    <col min="12" max="12" width="11.54296875" customWidth="1"/>
    <col min="13" max="13" width="12.81640625" customWidth="1"/>
  </cols>
  <sheetData>
    <row r="1" spans="1:11">
      <c r="A1" t="s">
        <v>37</v>
      </c>
    </row>
    <row r="2" spans="1:11" ht="17.25" customHeight="1">
      <c r="A2" s="18" t="s">
        <v>38</v>
      </c>
      <c r="B2" s="18" t="s">
        <v>42</v>
      </c>
    </row>
    <row r="3" spans="1:11">
      <c r="A3" s="18" t="s">
        <v>39</v>
      </c>
      <c r="B3" s="18" t="s">
        <v>43</v>
      </c>
    </row>
    <row r="4" spans="1:11">
      <c r="A4" s="18" t="s">
        <v>49</v>
      </c>
      <c r="B4" s="18">
        <f>COUNTA(A11:A1048576)</f>
        <v>7</v>
      </c>
    </row>
    <row r="5" spans="1:11">
      <c r="A5" s="18" t="s">
        <v>50</v>
      </c>
      <c r="B5" s="18">
        <f>COUNTA(B6:XFD6)</f>
        <v>10</v>
      </c>
    </row>
    <row r="6" spans="1:11">
      <c r="A6" s="1" t="s">
        <v>56</v>
      </c>
      <c r="B6" s="8" t="s">
        <v>22</v>
      </c>
      <c r="C6" s="8" t="s">
        <v>28</v>
      </c>
      <c r="D6" s="8" t="s">
        <v>28</v>
      </c>
      <c r="E6" s="8" t="s">
        <v>28</v>
      </c>
      <c r="F6" s="8" t="s">
        <v>23</v>
      </c>
      <c r="G6" s="8" t="s">
        <v>23</v>
      </c>
      <c r="H6" s="9" t="s">
        <v>23</v>
      </c>
      <c r="I6" s="9" t="s">
        <v>22</v>
      </c>
      <c r="J6" s="8" t="s">
        <v>28</v>
      </c>
      <c r="K6" s="8" t="s">
        <v>28</v>
      </c>
    </row>
    <row r="7" spans="1:11">
      <c r="A7" s="1" t="s">
        <v>58</v>
      </c>
      <c r="B7" s="8" t="s">
        <v>0</v>
      </c>
      <c r="C7" s="8" t="s">
        <v>34</v>
      </c>
      <c r="D7" s="8" t="s">
        <v>34</v>
      </c>
      <c r="E7" s="8" t="s">
        <v>51</v>
      </c>
      <c r="F7" s="8" t="s">
        <v>34</v>
      </c>
      <c r="G7" s="8" t="s">
        <v>185</v>
      </c>
      <c r="H7" s="9" t="s">
        <v>51</v>
      </c>
      <c r="I7" s="9" t="s">
        <v>52</v>
      </c>
      <c r="J7" s="8" t="s">
        <v>34</v>
      </c>
      <c r="K7" s="8" t="s">
        <v>34</v>
      </c>
    </row>
    <row r="8" spans="1:11" ht="22">
      <c r="A8" s="1" t="s">
        <v>57</v>
      </c>
      <c r="B8" s="8" t="s">
        <v>25</v>
      </c>
      <c r="C8" s="8" t="s">
        <v>174</v>
      </c>
      <c r="D8" s="8" t="s">
        <v>179</v>
      </c>
      <c r="E8" s="8" t="s">
        <v>179</v>
      </c>
      <c r="F8" s="8" t="s">
        <v>188</v>
      </c>
      <c r="G8" s="8" t="s">
        <v>188</v>
      </c>
      <c r="H8" s="9" t="s">
        <v>188</v>
      </c>
      <c r="I8" s="9" t="s">
        <v>25</v>
      </c>
      <c r="J8" s="8" t="s">
        <v>189</v>
      </c>
      <c r="K8" s="8" t="s">
        <v>193</v>
      </c>
    </row>
    <row r="9" spans="1:11">
      <c r="A9" s="6" t="s">
        <v>41</v>
      </c>
      <c r="B9" s="10"/>
      <c r="C9" s="11" t="s">
        <v>172</v>
      </c>
      <c r="D9" s="11" t="s">
        <v>180</v>
      </c>
      <c r="E9" s="11" t="s">
        <v>180</v>
      </c>
      <c r="F9" s="11" t="s">
        <v>184</v>
      </c>
      <c r="G9" s="11" t="s">
        <v>184</v>
      </c>
      <c r="H9" s="11" t="s">
        <v>184</v>
      </c>
      <c r="I9" s="11" t="s">
        <v>186</v>
      </c>
      <c r="J9" s="11" t="s">
        <v>190</v>
      </c>
      <c r="K9" s="11" t="s">
        <v>186</v>
      </c>
    </row>
    <row r="10" spans="1:11" ht="22">
      <c r="A10" s="7" t="s">
        <v>40</v>
      </c>
      <c r="B10" s="10"/>
      <c r="C10" s="16" t="s">
        <v>182</v>
      </c>
      <c r="D10" s="16" t="s">
        <v>181</v>
      </c>
      <c r="E10" s="16" t="s">
        <v>192</v>
      </c>
      <c r="F10" s="16" t="s">
        <v>183</v>
      </c>
      <c r="G10" s="16" t="s">
        <v>187</v>
      </c>
      <c r="H10" s="17" t="s">
        <v>53</v>
      </c>
      <c r="I10" s="17" t="s">
        <v>54</v>
      </c>
      <c r="J10" s="16" t="s">
        <v>191</v>
      </c>
      <c r="K10" s="16" t="s">
        <v>194</v>
      </c>
    </row>
    <row r="11" spans="1:11">
      <c r="A11" s="4" t="s">
        <v>44</v>
      </c>
      <c r="B11" s="12" t="s">
        <v>169</v>
      </c>
      <c r="C11" s="13">
        <v>20</v>
      </c>
      <c r="D11" s="22">
        <v>2515</v>
      </c>
      <c r="E11" s="22">
        <v>44</v>
      </c>
      <c r="F11" s="23">
        <f>ROUND(-206,-1)</f>
        <v>-210</v>
      </c>
      <c r="G11" s="23">
        <f>-F11</f>
        <v>210</v>
      </c>
      <c r="H11" s="24">
        <v>3.1</v>
      </c>
      <c r="I11" s="23">
        <v>2</v>
      </c>
      <c r="J11" s="24">
        <v>83</v>
      </c>
      <c r="K11" s="25">
        <v>0.99829999999999997</v>
      </c>
    </row>
    <row r="12" spans="1:11">
      <c r="A12" s="5" t="s">
        <v>45</v>
      </c>
      <c r="B12" s="12" t="s">
        <v>171</v>
      </c>
      <c r="C12" s="13">
        <v>20</v>
      </c>
      <c r="D12" s="22">
        <v>2516</v>
      </c>
      <c r="E12" s="22">
        <v>44</v>
      </c>
      <c r="F12" s="23">
        <f>ROUND(-211,3)</f>
        <v>-211</v>
      </c>
      <c r="G12" s="23">
        <f t="shared" ref="G12:G17" si="0">-F12</f>
        <v>211</v>
      </c>
      <c r="H12" s="24">
        <v>3.1</v>
      </c>
      <c r="I12" s="23">
        <v>2</v>
      </c>
      <c r="J12" s="24">
        <v>83</v>
      </c>
      <c r="K12" s="25">
        <v>0.99829999999999997</v>
      </c>
    </row>
    <row r="13" spans="1:11">
      <c r="A13" s="4" t="s">
        <v>46</v>
      </c>
      <c r="B13" s="12" t="s">
        <v>175</v>
      </c>
      <c r="C13" s="13">
        <v>5</v>
      </c>
      <c r="D13" s="22">
        <v>625</v>
      </c>
      <c r="E13" s="22">
        <v>2.2999999999999998</v>
      </c>
      <c r="F13" s="24">
        <v>-7.4</v>
      </c>
      <c r="G13" s="24">
        <f t="shared" si="0"/>
        <v>7.4</v>
      </c>
      <c r="H13" s="26">
        <v>0.7</v>
      </c>
      <c r="I13" s="23">
        <v>2</v>
      </c>
      <c r="J13" s="24">
        <v>64</v>
      </c>
      <c r="K13" s="25">
        <v>0.97099999999999997</v>
      </c>
    </row>
    <row r="14" spans="1:11">
      <c r="A14" s="5" t="s">
        <v>47</v>
      </c>
      <c r="B14" s="12" t="s">
        <v>176</v>
      </c>
      <c r="C14" s="13">
        <v>1</v>
      </c>
      <c r="D14" s="22">
        <v>125</v>
      </c>
      <c r="E14" s="22">
        <v>0.47</v>
      </c>
      <c r="F14" s="26">
        <v>-1.1399999999999999</v>
      </c>
      <c r="G14" s="26">
        <f t="shared" si="0"/>
        <v>1.1399999999999999</v>
      </c>
      <c r="H14" s="26">
        <v>0.05</v>
      </c>
      <c r="I14" s="23">
        <v>2</v>
      </c>
      <c r="J14" s="24">
        <v>36.5</v>
      </c>
      <c r="K14" s="25">
        <v>0.996</v>
      </c>
    </row>
    <row r="15" spans="1:11">
      <c r="A15" s="4" t="s">
        <v>48</v>
      </c>
      <c r="B15" s="14" t="s">
        <v>177</v>
      </c>
      <c r="C15" s="15">
        <v>1</v>
      </c>
      <c r="D15" s="22">
        <v>125</v>
      </c>
      <c r="E15" s="22">
        <v>0.47</v>
      </c>
      <c r="F15" s="26">
        <v>-2.42</v>
      </c>
      <c r="G15" s="26">
        <f t="shared" si="0"/>
        <v>2.42</v>
      </c>
      <c r="H15" s="26">
        <v>0.05</v>
      </c>
      <c r="I15" s="23">
        <v>2</v>
      </c>
      <c r="J15" s="24">
        <v>36.5</v>
      </c>
      <c r="K15" s="25">
        <v>0.99609999999999999</v>
      </c>
    </row>
    <row r="16" spans="1:11">
      <c r="A16" s="4" t="s">
        <v>170</v>
      </c>
      <c r="B16" s="14" t="s">
        <v>178</v>
      </c>
      <c r="C16" s="15">
        <v>0.1</v>
      </c>
      <c r="D16" s="22">
        <v>12.5</v>
      </c>
      <c r="E16" s="22">
        <v>4.7E-2</v>
      </c>
      <c r="F16" s="25">
        <f>ROUND(-0.045,3)</f>
        <v>-4.4999999999999998E-2</v>
      </c>
      <c r="G16" s="25">
        <f t="shared" si="0"/>
        <v>4.4999999999999998E-2</v>
      </c>
      <c r="H16" s="25">
        <v>0.01</v>
      </c>
      <c r="I16" s="23">
        <v>2</v>
      </c>
      <c r="J16" s="24">
        <v>17.600000000000001</v>
      </c>
      <c r="K16" s="25">
        <v>0.98499999999999999</v>
      </c>
    </row>
    <row r="17" spans="1:11">
      <c r="A17" s="4" t="s">
        <v>173</v>
      </c>
      <c r="B17" s="14" t="s">
        <v>168</v>
      </c>
      <c r="C17" s="15">
        <v>5.0000000000000001E-4</v>
      </c>
      <c r="D17" s="22">
        <v>6.25E-2</v>
      </c>
      <c r="E17" s="22">
        <v>2.3000000000000001E-4</v>
      </c>
      <c r="F17" s="27">
        <v>-3.7000000000000002E-3</v>
      </c>
      <c r="G17" s="27">
        <f t="shared" si="0"/>
        <v>3.7000000000000002E-3</v>
      </c>
      <c r="H17" s="27">
        <v>1.4E-3</v>
      </c>
      <c r="I17" s="23">
        <v>2</v>
      </c>
      <c r="J17" s="24">
        <v>0.5</v>
      </c>
      <c r="K17" s="25">
        <v>0.2</v>
      </c>
    </row>
  </sheetData>
  <dataConsolidate/>
  <phoneticPr fontId="4" type="noConversion"/>
  <dataValidations count="3">
    <dataValidation type="list" allowBlank="1" showInputMessage="1" showErrorMessage="1" sqref="B8:M8" xr:uid="{01692EB9-2CFF-4754-B166-4E8AFE51A7B5}">
      <formula1>MeasurandType</formula1>
    </dataValidation>
    <dataValidation type="list" allowBlank="1" showInputMessage="1" showErrorMessage="1" sqref="B6:M6" xr:uid="{75EA51A4-45EC-43B4-8728-0EBA51E434E4}">
      <formula1>ColType</formula1>
    </dataValidation>
    <dataValidation type="list" allowBlank="1" showInputMessage="1" showErrorMessage="1" sqref="B7:M7" xr:uid="{05FBC35F-3A35-49D1-B65B-475EDB16B6B1}">
      <formula1>MetaType</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Definitions</vt:lpstr>
      <vt:lpstr>AdministrativeData</vt:lpstr>
      <vt:lpstr>Statements</vt:lpstr>
      <vt:lpstr>Items</vt:lpstr>
      <vt:lpstr>Table2</vt:lpstr>
      <vt:lpstr>ColType</vt:lpstr>
      <vt:lpstr>MeasurandType</vt:lpstr>
      <vt:lpstr>MetaType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Balslev-Harder</dc:creator>
  <cp:lastModifiedBy>David Balslev-Harder</cp:lastModifiedBy>
  <dcterms:created xsi:type="dcterms:W3CDTF">2023-05-31T06:55:31Z</dcterms:created>
  <dcterms:modified xsi:type="dcterms:W3CDTF">2023-06-12T00:05:40Z</dcterms:modified>
</cp:coreProperties>
</file>