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2"/>
  <workbookPr codeName="ThisWorkbook"/>
  <mc:AlternateContent xmlns:mc="http://schemas.openxmlformats.org/markup-compatibility/2006">
    <mc:Choice Requires="x15">
      <x15ac:absPath xmlns:x15ac="http://schemas.microsoft.com/office/spreadsheetml/2010/11/ac" url="\\Scotland\dc1\DCGroup_VQ2\FCSD\Linked Spreadsheets\ASD Statistics\SLGFS 2018-19\Publish Standard Files\LA level analysis - Publish standard\"/>
    </mc:Choice>
  </mc:AlternateContent>
  <xr:revisionPtr revIDLastSave="0" documentId="8_{C93BC992-39BB-4475-840A-5EDE0CDB5708}" xr6:coauthVersionLast="47" xr6:coauthVersionMax="47" xr10:uidLastSave="{00000000-0000-0000-0000-000000000000}"/>
  <bookViews>
    <workbookView xWindow="0" yWindow="0" windowWidth="28800" windowHeight="12600" tabRatio="859" xr2:uid="{00000000-000D-0000-FFFF-FFFF00000000}"/>
  </bookViews>
  <sheets>
    <sheet name="Notes" sheetId="3" r:id="rId1"/>
    <sheet name="Scotland" sheetId="65" r:id="rId2"/>
    <sheet name="Councils" sheetId="66" r:id="rId3"/>
    <sheet name="Aberdeen City" sheetId="1" r:id="rId4"/>
    <sheet name="Aberdeenshire" sheetId="16" r:id="rId5"/>
    <sheet name="Angus" sheetId="17" r:id="rId6"/>
    <sheet name="Argyll &amp; Bute" sheetId="18" r:id="rId7"/>
    <sheet name="City of Edinburgh" sheetId="26" r:id="rId8"/>
    <sheet name="Clackmannanshire" sheetId="19" r:id="rId9"/>
    <sheet name="Dumfries &amp; Galloway" sheetId="20" r:id="rId10"/>
    <sheet name="Dundee City" sheetId="21" r:id="rId11"/>
    <sheet name="East Ayrshire" sheetId="22" r:id="rId12"/>
    <sheet name="East Dunbartonshire" sheetId="23" r:id="rId13"/>
    <sheet name="East Lothian" sheetId="24" r:id="rId14"/>
    <sheet name="East Renfrewshire" sheetId="25" r:id="rId15"/>
    <sheet name="Falkirk" sheetId="28" r:id="rId16"/>
    <sheet name="Fife" sheetId="29" r:id="rId17"/>
    <sheet name="Glasgow City" sheetId="30" r:id="rId18"/>
    <sheet name="Highland" sheetId="31" r:id="rId19"/>
    <sheet name="Inverclyde" sheetId="32" r:id="rId20"/>
    <sheet name="Midlothian" sheetId="33" r:id="rId21"/>
    <sheet name="Moray" sheetId="34" r:id="rId22"/>
    <sheet name="Na h-Eileanan Siar" sheetId="27" r:id="rId23"/>
    <sheet name="North Ayrshire" sheetId="35" r:id="rId24"/>
    <sheet name="North Lanarkshire" sheetId="36" r:id="rId25"/>
    <sheet name="Orkney Islands" sheetId="37" r:id="rId26"/>
    <sheet name="Perth &amp; Kinross" sheetId="38" r:id="rId27"/>
    <sheet name="Renfrewshire" sheetId="39" r:id="rId28"/>
    <sheet name="Scottish Borders" sheetId="40" r:id="rId29"/>
    <sheet name="Shetland Islands" sheetId="41" r:id="rId30"/>
    <sheet name="South Ayrshire" sheetId="42" r:id="rId31"/>
    <sheet name="South Lanarkshire" sheetId="43" r:id="rId32"/>
    <sheet name="Stirling" sheetId="44" r:id="rId33"/>
    <sheet name="West Dunbartonshire" sheetId="45" r:id="rId34"/>
    <sheet name="West Lothian" sheetId="46" r:id="rId35"/>
    <sheet name="Ayrshire VJB" sheetId="47" r:id="rId36"/>
    <sheet name="Central VJB" sheetId="48" r:id="rId37"/>
    <sheet name="Dunbartonshire&amp; Argyll&amp;Bute VJB" sheetId="49" r:id="rId38"/>
    <sheet name="Grampian VJB" sheetId="50" r:id="rId39"/>
    <sheet name="Highland &amp; Western Isles VJB" sheetId="51" r:id="rId40"/>
    <sheet name="Lanarkshire VJB" sheetId="52" r:id="rId41"/>
    <sheet name="Lothian VJB" sheetId="53" r:id="rId42"/>
    <sheet name="Orkney &amp; Shetland VJB" sheetId="54" r:id="rId43"/>
    <sheet name="Renfrewshire VJB" sheetId="55" r:id="rId44"/>
    <sheet name="Tayside VJB" sheetId="56" r:id="rId45"/>
    <sheet name="Tay Road Bridge" sheetId="57" r:id="rId46"/>
    <sheet name="HITRANS" sheetId="58" r:id="rId47"/>
    <sheet name="NESTRANS" sheetId="59" r:id="rId48"/>
    <sheet name="SESTRAN" sheetId="60" r:id="rId49"/>
    <sheet name="SWESTRANS" sheetId="61" r:id="rId50"/>
    <sheet name="SPT" sheetId="62" r:id="rId51"/>
    <sheet name="TACTRAN" sheetId="63" r:id="rId52"/>
    <sheet name="ZetTrans" sheetId="64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66" l="1"/>
  <c r="B103" i="66"/>
  <c r="D103" i="66" s="1"/>
  <c r="C102" i="66"/>
  <c r="B102" i="66"/>
  <c r="C101" i="66"/>
  <c r="B101" i="66"/>
  <c r="D101" i="66" s="1"/>
  <c r="C98" i="66"/>
  <c r="B98" i="66"/>
  <c r="D98" i="66" s="1"/>
  <c r="C97" i="66"/>
  <c r="B97" i="66"/>
  <c r="D97" i="66" s="1"/>
  <c r="C96" i="66"/>
  <c r="B96" i="66"/>
  <c r="D96" i="66" s="1"/>
  <c r="C95" i="66"/>
  <c r="B95" i="66"/>
  <c r="D95" i="66" s="1"/>
  <c r="C94" i="66"/>
  <c r="B94" i="66"/>
  <c r="D94" i="66" s="1"/>
  <c r="C93" i="66"/>
  <c r="B93" i="66"/>
  <c r="D93" i="66" s="1"/>
  <c r="C92" i="66"/>
  <c r="B92" i="66"/>
  <c r="D92" i="66" s="1"/>
  <c r="C91" i="66"/>
  <c r="B91" i="66"/>
  <c r="D91" i="66" s="1"/>
  <c r="C90" i="66"/>
  <c r="B90" i="66"/>
  <c r="D90" i="66" s="1"/>
  <c r="C89" i="66"/>
  <c r="B89" i="66"/>
  <c r="D89" i="66" s="1"/>
  <c r="C86" i="66"/>
  <c r="B86" i="66"/>
  <c r="C85" i="66"/>
  <c r="B85" i="66"/>
  <c r="C84" i="66"/>
  <c r="B84" i="66"/>
  <c r="C83" i="66"/>
  <c r="B83" i="66"/>
  <c r="C82" i="66"/>
  <c r="B82" i="66"/>
  <c r="C81" i="66"/>
  <c r="B81" i="66"/>
  <c r="C80" i="66"/>
  <c r="B80" i="66"/>
  <c r="C79" i="66"/>
  <c r="B79" i="66"/>
  <c r="C78" i="66"/>
  <c r="B78" i="66"/>
  <c r="C77" i="66"/>
  <c r="B77" i="66"/>
  <c r="C76" i="66"/>
  <c r="B76" i="66"/>
  <c r="C75" i="66"/>
  <c r="B75" i="66"/>
  <c r="D75" i="66" s="1"/>
  <c r="C74" i="66"/>
  <c r="B74" i="66"/>
  <c r="C73" i="66"/>
  <c r="B73" i="66"/>
  <c r="C72" i="66"/>
  <c r="B72" i="66"/>
  <c r="D72" i="66" s="1"/>
  <c r="C71" i="66"/>
  <c r="B71" i="66"/>
  <c r="C70" i="66"/>
  <c r="B70" i="66"/>
  <c r="C67" i="66"/>
  <c r="B67" i="66"/>
  <c r="D67" i="66" s="1"/>
  <c r="C66" i="66"/>
  <c r="B66" i="66"/>
  <c r="D66" i="66" s="1"/>
  <c r="C65" i="66"/>
  <c r="B65" i="66"/>
  <c r="D65" i="66" s="1"/>
  <c r="C64" i="66"/>
  <c r="B64" i="66"/>
  <c r="D64" i="66" s="1"/>
  <c r="C63" i="66"/>
  <c r="B63" i="66"/>
  <c r="C60" i="66"/>
  <c r="B60" i="66"/>
  <c r="D60" i="66" s="1"/>
  <c r="C59" i="66"/>
  <c r="B59" i="66"/>
  <c r="D59" i="66" s="1"/>
  <c r="C58" i="66"/>
  <c r="B58" i="66"/>
  <c r="D58" i="66" s="1"/>
  <c r="C57" i="66"/>
  <c r="B57" i="66"/>
  <c r="D57" i="66" s="1"/>
  <c r="C56" i="66"/>
  <c r="B56" i="66"/>
  <c r="D56" i="66" s="1"/>
  <c r="C55" i="66"/>
  <c r="B55" i="66"/>
  <c r="D55" i="66" s="1"/>
  <c r="C54" i="66"/>
  <c r="B54" i="66"/>
  <c r="D54" i="66" s="1"/>
  <c r="C53" i="66"/>
  <c r="B53" i="66"/>
  <c r="C49" i="66"/>
  <c r="B49" i="66"/>
  <c r="D49" i="66" s="1"/>
  <c r="C48" i="66"/>
  <c r="B48" i="66"/>
  <c r="C47" i="66"/>
  <c r="B47" i="66"/>
  <c r="C46" i="66"/>
  <c r="B46" i="66"/>
  <c r="C45" i="66"/>
  <c r="B45" i="66"/>
  <c r="C44" i="66"/>
  <c r="B44" i="66"/>
  <c r="C43" i="66"/>
  <c r="B43" i="66"/>
  <c r="C42" i="66"/>
  <c r="B42" i="66"/>
  <c r="C41" i="66"/>
  <c r="B41" i="66"/>
  <c r="C40" i="66"/>
  <c r="B40" i="66"/>
  <c r="C39" i="66"/>
  <c r="B39" i="66"/>
  <c r="C38" i="66"/>
  <c r="B38" i="66"/>
  <c r="C37" i="66"/>
  <c r="B37" i="66"/>
  <c r="D37" i="66" s="1"/>
  <c r="C34" i="66"/>
  <c r="B34" i="66"/>
  <c r="D34" i="66" s="1"/>
  <c r="C33" i="66"/>
  <c r="B33" i="66"/>
  <c r="D33" i="66" s="1"/>
  <c r="C32" i="66"/>
  <c r="B32" i="66"/>
  <c r="D32" i="66" s="1"/>
  <c r="C31" i="66"/>
  <c r="B31" i="66"/>
  <c r="D31" i="66" s="1"/>
  <c r="C30" i="66"/>
  <c r="B30" i="66"/>
  <c r="C29" i="66"/>
  <c r="B29" i="66"/>
  <c r="D29" i="66" s="1"/>
  <c r="C28" i="66"/>
  <c r="B28" i="66"/>
  <c r="C27" i="66"/>
  <c r="B27" i="66"/>
  <c r="D27" i="66" s="1"/>
  <c r="C26" i="66"/>
  <c r="B26" i="66"/>
  <c r="C23" i="66"/>
  <c r="B23" i="66"/>
  <c r="D23" i="66" s="1"/>
  <c r="C22" i="66"/>
  <c r="B22" i="66"/>
  <c r="D22" i="66" s="1"/>
  <c r="C21" i="66"/>
  <c r="B21" i="66"/>
  <c r="D21" i="66" s="1"/>
  <c r="C20" i="66"/>
  <c r="B20" i="66"/>
  <c r="C19" i="66"/>
  <c r="B19" i="66"/>
  <c r="D19" i="66" s="1"/>
  <c r="C18" i="66"/>
  <c r="B18" i="66"/>
  <c r="D18" i="66" s="1"/>
  <c r="C17" i="66"/>
  <c r="B17" i="66"/>
  <c r="D17" i="66" s="1"/>
  <c r="C16" i="66"/>
  <c r="B16" i="66"/>
  <c r="D16" i="66" s="1"/>
  <c r="C15" i="66"/>
  <c r="C24" i="66" s="1"/>
  <c r="B15" i="66"/>
  <c r="B24" i="66" s="1"/>
  <c r="D24" i="66" s="1"/>
  <c r="C12" i="66"/>
  <c r="B12" i="66"/>
  <c r="C11" i="66"/>
  <c r="B11" i="66"/>
  <c r="D11" i="66" s="1"/>
  <c r="C10" i="66"/>
  <c r="B10" i="66"/>
  <c r="D10" i="66" s="1"/>
  <c r="C9" i="66"/>
  <c r="B9" i="66"/>
  <c r="D9" i="66" s="1"/>
  <c r="C8" i="66"/>
  <c r="B8" i="66"/>
  <c r="D8" i="66" s="1"/>
  <c r="C7" i="66"/>
  <c r="C13" i="66" s="1"/>
  <c r="B7" i="66"/>
  <c r="B13" i="66" s="1"/>
  <c r="B71" i="65"/>
  <c r="B70" i="65"/>
  <c r="C51" i="60"/>
  <c r="D102" i="66"/>
  <c r="D30" i="66"/>
  <c r="D28" i="66"/>
  <c r="D20" i="66"/>
  <c r="D12" i="66"/>
  <c r="B61" i="66" l="1"/>
  <c r="B68" i="66"/>
  <c r="C61" i="66"/>
  <c r="C68" i="66"/>
  <c r="C99" i="66"/>
  <c r="C104" i="66"/>
  <c r="C35" i="66"/>
  <c r="C87" i="66"/>
  <c r="B87" i="66"/>
  <c r="D63" i="66"/>
  <c r="D15" i="66"/>
  <c r="B35" i="66"/>
  <c r="D35" i="66" s="1"/>
  <c r="B104" i="66"/>
  <c r="D71" i="66"/>
  <c r="D43" i="66"/>
  <c r="D48" i="66"/>
  <c r="D47" i="66"/>
  <c r="D46" i="66"/>
  <c r="D45" i="66"/>
  <c r="D44" i="66"/>
  <c r="D42" i="66"/>
  <c r="D41" i="66"/>
  <c r="D40" i="66"/>
  <c r="D39" i="66"/>
  <c r="D38" i="66"/>
  <c r="D85" i="66"/>
  <c r="D79" i="66"/>
  <c r="D86" i="66"/>
  <c r="D84" i="66"/>
  <c r="D82" i="66"/>
  <c r="D80" i="66"/>
  <c r="D83" i="66"/>
  <c r="D81" i="66"/>
  <c r="D78" i="66"/>
  <c r="D77" i="66"/>
  <c r="D76" i="66"/>
  <c r="D74" i="66"/>
  <c r="D73" i="66"/>
  <c r="D13" i="66"/>
  <c r="B99" i="66"/>
  <c r="D99" i="66" s="1"/>
  <c r="D53" i="66"/>
  <c r="D26" i="66"/>
  <c r="D70" i="66"/>
  <c r="D7" i="66"/>
  <c r="C103" i="65"/>
  <c r="B103" i="65"/>
  <c r="C102" i="65"/>
  <c r="B102" i="65"/>
  <c r="C101" i="65"/>
  <c r="B101" i="65"/>
  <c r="C98" i="65"/>
  <c r="B98" i="65"/>
  <c r="C97" i="65"/>
  <c r="B97" i="65"/>
  <c r="C96" i="65"/>
  <c r="B96" i="65"/>
  <c r="C95" i="65"/>
  <c r="B95" i="65"/>
  <c r="C94" i="65"/>
  <c r="B94" i="65"/>
  <c r="C93" i="65"/>
  <c r="B93" i="65"/>
  <c r="C92" i="65"/>
  <c r="B92" i="65"/>
  <c r="C91" i="65"/>
  <c r="B91" i="65"/>
  <c r="C90" i="65"/>
  <c r="B90" i="65"/>
  <c r="C89" i="65"/>
  <c r="B89" i="65"/>
  <c r="C86" i="65"/>
  <c r="B86" i="65"/>
  <c r="C85" i="65"/>
  <c r="B85" i="65"/>
  <c r="C84" i="65"/>
  <c r="B84" i="65"/>
  <c r="C83" i="65"/>
  <c r="B83" i="65"/>
  <c r="C82" i="65"/>
  <c r="B82" i="65"/>
  <c r="C81" i="65"/>
  <c r="B81" i="65"/>
  <c r="C80" i="65"/>
  <c r="B80" i="65"/>
  <c r="C79" i="65"/>
  <c r="B79" i="65"/>
  <c r="C78" i="65"/>
  <c r="B78" i="65"/>
  <c r="C77" i="65"/>
  <c r="B77" i="65"/>
  <c r="C76" i="65"/>
  <c r="B76" i="65"/>
  <c r="C75" i="65"/>
  <c r="B75" i="65"/>
  <c r="C74" i="65"/>
  <c r="B74" i="65"/>
  <c r="C73" i="65"/>
  <c r="B73" i="65"/>
  <c r="C72" i="65"/>
  <c r="B72" i="65"/>
  <c r="C71" i="65"/>
  <c r="C70" i="65"/>
  <c r="C67" i="65"/>
  <c r="B67" i="65"/>
  <c r="C66" i="65"/>
  <c r="B66" i="65"/>
  <c r="C65" i="65"/>
  <c r="B65" i="65"/>
  <c r="C64" i="65"/>
  <c r="B64" i="65"/>
  <c r="C63" i="65"/>
  <c r="B63" i="65"/>
  <c r="C60" i="65"/>
  <c r="B60" i="65"/>
  <c r="C59" i="65"/>
  <c r="B59" i="65"/>
  <c r="C58" i="65"/>
  <c r="B58" i="65"/>
  <c r="C57" i="65"/>
  <c r="B57" i="65"/>
  <c r="C56" i="65"/>
  <c r="B56" i="65"/>
  <c r="C55" i="65"/>
  <c r="B55" i="65"/>
  <c r="C54" i="65"/>
  <c r="B54" i="65"/>
  <c r="C53" i="65"/>
  <c r="B53" i="65"/>
  <c r="C49" i="65"/>
  <c r="B49" i="65"/>
  <c r="C48" i="65"/>
  <c r="B48" i="65"/>
  <c r="C47" i="65"/>
  <c r="B47" i="65"/>
  <c r="C46" i="65"/>
  <c r="B46" i="65"/>
  <c r="C45" i="65"/>
  <c r="B45" i="65"/>
  <c r="C44" i="65"/>
  <c r="B44" i="65"/>
  <c r="C43" i="65"/>
  <c r="B43" i="65"/>
  <c r="C42" i="65"/>
  <c r="B42" i="65"/>
  <c r="C41" i="65"/>
  <c r="B41" i="65"/>
  <c r="C40" i="65"/>
  <c r="B40" i="65"/>
  <c r="C39" i="65"/>
  <c r="B39" i="65"/>
  <c r="C38" i="65"/>
  <c r="B38" i="65"/>
  <c r="C37" i="65"/>
  <c r="B37" i="65"/>
  <c r="C34" i="65"/>
  <c r="B34" i="65"/>
  <c r="C33" i="65"/>
  <c r="B33" i="65"/>
  <c r="C32" i="65"/>
  <c r="B32" i="65"/>
  <c r="C31" i="65"/>
  <c r="B31" i="65"/>
  <c r="C30" i="65"/>
  <c r="B30" i="65"/>
  <c r="C29" i="65"/>
  <c r="B29" i="65"/>
  <c r="C28" i="65"/>
  <c r="B28" i="65"/>
  <c r="C27" i="65"/>
  <c r="B27" i="65"/>
  <c r="C26" i="65"/>
  <c r="B26" i="65"/>
  <c r="C23" i="65"/>
  <c r="B23" i="65"/>
  <c r="C22" i="65"/>
  <c r="B22" i="65"/>
  <c r="C21" i="65"/>
  <c r="B21" i="65"/>
  <c r="C20" i="65"/>
  <c r="B20" i="65"/>
  <c r="C19" i="65"/>
  <c r="B19" i="65"/>
  <c r="C18" i="65"/>
  <c r="B18" i="65"/>
  <c r="C17" i="65"/>
  <c r="B17" i="65"/>
  <c r="C16" i="65"/>
  <c r="B16" i="65"/>
  <c r="C15" i="65"/>
  <c r="B15" i="65"/>
  <c r="C12" i="65"/>
  <c r="B12" i="65"/>
  <c r="C11" i="65"/>
  <c r="B11" i="65"/>
  <c r="C10" i="65"/>
  <c r="B10" i="65"/>
  <c r="C9" i="65"/>
  <c r="B9" i="65"/>
  <c r="C8" i="65"/>
  <c r="B8" i="65"/>
  <c r="C7" i="65"/>
  <c r="B7" i="65"/>
  <c r="D84" i="64"/>
  <c r="D83" i="64"/>
  <c r="D80" i="64"/>
  <c r="D79" i="64"/>
  <c r="D76" i="64"/>
  <c r="D75" i="64"/>
  <c r="D72" i="64"/>
  <c r="C87" i="64"/>
  <c r="D71" i="64"/>
  <c r="D50" i="64"/>
  <c r="D48" i="64"/>
  <c r="D46" i="64"/>
  <c r="D44" i="64"/>
  <c r="D42" i="64"/>
  <c r="D40" i="64"/>
  <c r="D38" i="64"/>
  <c r="D86" i="64"/>
  <c r="D85" i="64"/>
  <c r="D82" i="64"/>
  <c r="D81" i="64"/>
  <c r="D78" i="64"/>
  <c r="D77" i="64"/>
  <c r="D74" i="64"/>
  <c r="D73" i="64"/>
  <c r="B87" i="64"/>
  <c r="D49" i="64"/>
  <c r="D47" i="64"/>
  <c r="D45" i="64"/>
  <c r="D43" i="64"/>
  <c r="D41" i="64"/>
  <c r="D39" i="64"/>
  <c r="D37" i="64"/>
  <c r="C51" i="64"/>
  <c r="D83" i="63"/>
  <c r="D79" i="63"/>
  <c r="D75" i="63"/>
  <c r="D71" i="63"/>
  <c r="D50" i="63"/>
  <c r="D48" i="63"/>
  <c r="D46" i="63"/>
  <c r="D44" i="63"/>
  <c r="D42" i="63"/>
  <c r="D40" i="63"/>
  <c r="C51" i="63"/>
  <c r="D86" i="63"/>
  <c r="D85" i="63"/>
  <c r="D84" i="63"/>
  <c r="D82" i="63"/>
  <c r="D81" i="63"/>
  <c r="D80" i="63"/>
  <c r="D78" i="63"/>
  <c r="D77" i="63"/>
  <c r="D76" i="63"/>
  <c r="D74" i="63"/>
  <c r="D73" i="63"/>
  <c r="D72" i="63"/>
  <c r="D49" i="63"/>
  <c r="D47" i="63"/>
  <c r="D45" i="63"/>
  <c r="D43" i="63"/>
  <c r="D41" i="63"/>
  <c r="D39" i="63"/>
  <c r="D38" i="63"/>
  <c r="D37" i="63"/>
  <c r="D83" i="62"/>
  <c r="D79" i="62"/>
  <c r="D75" i="62"/>
  <c r="C87" i="62"/>
  <c r="B87" i="62"/>
  <c r="D87" i="62" s="1"/>
  <c r="D48" i="62"/>
  <c r="D44" i="62"/>
  <c r="D40" i="62"/>
  <c r="C51" i="62"/>
  <c r="B51" i="62"/>
  <c r="D86" i="62"/>
  <c r="D85" i="62"/>
  <c r="D84" i="62"/>
  <c r="D82" i="62"/>
  <c r="D81" i="62"/>
  <c r="D80" i="62"/>
  <c r="D78" i="62"/>
  <c r="D77" i="62"/>
  <c r="D76" i="62"/>
  <c r="D74" i="62"/>
  <c r="D73" i="62"/>
  <c r="D72" i="62"/>
  <c r="D50" i="62"/>
  <c r="D49" i="62"/>
  <c r="D47" i="62"/>
  <c r="D46" i="62"/>
  <c r="D45" i="62"/>
  <c r="D43" i="62"/>
  <c r="D42" i="62"/>
  <c r="D41" i="62"/>
  <c r="D38" i="62"/>
  <c r="D37" i="62"/>
  <c r="D83" i="61"/>
  <c r="D79" i="61"/>
  <c r="D75" i="61"/>
  <c r="B87" i="61"/>
  <c r="D48" i="61"/>
  <c r="D44" i="61"/>
  <c r="D40" i="61"/>
  <c r="D38" i="61"/>
  <c r="D86" i="61"/>
  <c r="D85" i="61"/>
  <c r="D84" i="61"/>
  <c r="D82" i="61"/>
  <c r="D81" i="61"/>
  <c r="D80" i="61"/>
  <c r="D78" i="61"/>
  <c r="D77" i="61"/>
  <c r="D76" i="61"/>
  <c r="D74" i="61"/>
  <c r="D73" i="61"/>
  <c r="D72" i="61"/>
  <c r="D50" i="61"/>
  <c r="D49" i="61"/>
  <c r="D47" i="61"/>
  <c r="D46" i="61"/>
  <c r="D45" i="61"/>
  <c r="D43" i="61"/>
  <c r="D42" i="61"/>
  <c r="D41" i="61"/>
  <c r="C51" i="61"/>
  <c r="D39" i="61"/>
  <c r="D37" i="61"/>
  <c r="D87" i="66" l="1"/>
  <c r="D68" i="66"/>
  <c r="D104" i="66"/>
  <c r="D61" i="66"/>
  <c r="B87" i="65"/>
  <c r="D8" i="65"/>
  <c r="D102" i="65"/>
  <c r="D9" i="65"/>
  <c r="D48" i="65"/>
  <c r="D41" i="65"/>
  <c r="D74" i="65"/>
  <c r="D47" i="65"/>
  <c r="D49" i="65"/>
  <c r="D81" i="65"/>
  <c r="C104" i="65"/>
  <c r="D103" i="65"/>
  <c r="B104" i="65"/>
  <c r="D98" i="65"/>
  <c r="D97" i="65"/>
  <c r="D96" i="65"/>
  <c r="D95" i="65"/>
  <c r="D94" i="65"/>
  <c r="D93" i="65"/>
  <c r="D92" i="65"/>
  <c r="D91" i="65"/>
  <c r="D90" i="65"/>
  <c r="C99" i="65"/>
  <c r="D89" i="65"/>
  <c r="D86" i="65"/>
  <c r="D85" i="65"/>
  <c r="D84" i="65"/>
  <c r="D83" i="65"/>
  <c r="D82" i="65"/>
  <c r="D80" i="65"/>
  <c r="D79" i="65"/>
  <c r="D78" i="65"/>
  <c r="D77" i="65"/>
  <c r="D76" i="65"/>
  <c r="D75" i="65"/>
  <c r="D73" i="65"/>
  <c r="D72" i="65"/>
  <c r="D71" i="65"/>
  <c r="D67" i="65"/>
  <c r="D66" i="65"/>
  <c r="D65" i="65"/>
  <c r="D64" i="65"/>
  <c r="C68" i="65"/>
  <c r="D63" i="65"/>
  <c r="D60" i="65"/>
  <c r="D59" i="65"/>
  <c r="D58" i="65"/>
  <c r="D57" i="65"/>
  <c r="D56" i="65"/>
  <c r="D55" i="65"/>
  <c r="D54" i="65"/>
  <c r="B61" i="65"/>
  <c r="D53" i="65"/>
  <c r="D46" i="65"/>
  <c r="D45" i="65"/>
  <c r="D44" i="65"/>
  <c r="D43" i="65"/>
  <c r="D42" i="65"/>
  <c r="D40" i="65"/>
  <c r="D39" i="65"/>
  <c r="D38" i="65"/>
  <c r="D37" i="65"/>
  <c r="D34" i="65"/>
  <c r="D33" i="65"/>
  <c r="D32" i="65"/>
  <c r="D31" i="65"/>
  <c r="D30" i="65"/>
  <c r="D29" i="65"/>
  <c r="D28" i="65"/>
  <c r="B35" i="65"/>
  <c r="D27" i="65"/>
  <c r="D23" i="65"/>
  <c r="D22" i="65"/>
  <c r="D21" i="65"/>
  <c r="D20" i="65"/>
  <c r="D19" i="65"/>
  <c r="D18" i="65"/>
  <c r="D17" i="65"/>
  <c r="D16" i="65"/>
  <c r="C24" i="65"/>
  <c r="D15" i="65"/>
  <c r="D12" i="65"/>
  <c r="D11" i="65"/>
  <c r="D10" i="65"/>
  <c r="B13" i="65"/>
  <c r="C87" i="65"/>
  <c r="D70" i="65"/>
  <c r="C13" i="65"/>
  <c r="C35" i="65"/>
  <c r="C61" i="65"/>
  <c r="B99" i="65"/>
  <c r="B24" i="65"/>
  <c r="B68" i="65"/>
  <c r="D101" i="65"/>
  <c r="D26" i="65"/>
  <c r="D7" i="65"/>
  <c r="D87" i="64"/>
  <c r="C105" i="64"/>
  <c r="C107" i="64" s="1"/>
  <c r="B51" i="64"/>
  <c r="D51" i="64" s="1"/>
  <c r="D70" i="64"/>
  <c r="C87" i="63"/>
  <c r="B51" i="63"/>
  <c r="D51" i="63" s="1"/>
  <c r="B87" i="63"/>
  <c r="D87" i="63" s="1"/>
  <c r="D70" i="63"/>
  <c r="B105" i="62"/>
  <c r="B107" i="62" s="1"/>
  <c r="D51" i="62"/>
  <c r="C105" i="62"/>
  <c r="C107" i="62" s="1"/>
  <c r="D71" i="62"/>
  <c r="D39" i="62"/>
  <c r="D70" i="62"/>
  <c r="D71" i="61"/>
  <c r="B51" i="61"/>
  <c r="D51" i="61" s="1"/>
  <c r="D70" i="61"/>
  <c r="C87" i="61"/>
  <c r="D87" i="61" s="1"/>
  <c r="D84" i="60"/>
  <c r="D83" i="60"/>
  <c r="D82" i="60"/>
  <c r="D81" i="60"/>
  <c r="D79" i="60"/>
  <c r="D78" i="60"/>
  <c r="D77" i="60"/>
  <c r="D75" i="60"/>
  <c r="D74" i="60"/>
  <c r="D73" i="60"/>
  <c r="D71" i="60"/>
  <c r="B87" i="60"/>
  <c r="D50" i="60"/>
  <c r="D48" i="60"/>
  <c r="D47" i="60"/>
  <c r="D46" i="60"/>
  <c r="D44" i="60"/>
  <c r="D43" i="60"/>
  <c r="D42" i="60"/>
  <c r="D40" i="60"/>
  <c r="D37" i="60"/>
  <c r="D86" i="60"/>
  <c r="D85" i="60"/>
  <c r="D80" i="60"/>
  <c r="D76" i="60"/>
  <c r="D72" i="60"/>
  <c r="D49" i="60"/>
  <c r="D45" i="60"/>
  <c r="D41" i="60"/>
  <c r="B51" i="60"/>
  <c r="D38" i="60"/>
  <c r="D84" i="59"/>
  <c r="D83" i="59"/>
  <c r="D81" i="59"/>
  <c r="D80" i="59"/>
  <c r="D79" i="59"/>
  <c r="D76" i="59"/>
  <c r="D75" i="59"/>
  <c r="D72" i="59"/>
  <c r="C87" i="59"/>
  <c r="B87" i="59"/>
  <c r="D50" i="59"/>
  <c r="D49" i="59"/>
  <c r="D48" i="59"/>
  <c r="D45" i="59"/>
  <c r="D44" i="59"/>
  <c r="D41" i="59"/>
  <c r="D40" i="59"/>
  <c r="C51" i="59"/>
  <c r="D37" i="59"/>
  <c r="D86" i="59"/>
  <c r="D85" i="59"/>
  <c r="D82" i="59"/>
  <c r="D78" i="59"/>
  <c r="D77" i="59"/>
  <c r="D74" i="59"/>
  <c r="D73" i="59"/>
  <c r="D47" i="59"/>
  <c r="D46" i="59"/>
  <c r="D43" i="59"/>
  <c r="D42" i="59"/>
  <c r="D39" i="59"/>
  <c r="D38" i="59"/>
  <c r="D84" i="58"/>
  <c r="D83" i="58"/>
  <c r="D80" i="58"/>
  <c r="D79" i="58"/>
  <c r="D76" i="58"/>
  <c r="D75" i="58"/>
  <c r="D72" i="58"/>
  <c r="C87" i="58"/>
  <c r="D50" i="58"/>
  <c r="D49" i="58"/>
  <c r="D48" i="58"/>
  <c r="D45" i="58"/>
  <c r="D44" i="58"/>
  <c r="D41" i="58"/>
  <c r="D40" i="58"/>
  <c r="D38" i="58"/>
  <c r="D86" i="58"/>
  <c r="D85" i="58"/>
  <c r="D82" i="58"/>
  <c r="D81" i="58"/>
  <c r="D78" i="58"/>
  <c r="D77" i="58"/>
  <c r="D74" i="58"/>
  <c r="D73" i="58"/>
  <c r="B87" i="58"/>
  <c r="D47" i="58"/>
  <c r="D46" i="58"/>
  <c r="D43" i="58"/>
  <c r="D42" i="58"/>
  <c r="C51" i="58"/>
  <c r="B51" i="58"/>
  <c r="D37" i="58"/>
  <c r="C51" i="57"/>
  <c r="D84" i="56"/>
  <c r="D83" i="56"/>
  <c r="D81" i="56"/>
  <c r="D80" i="56"/>
  <c r="D79" i="56"/>
  <c r="D76" i="56"/>
  <c r="D75" i="56"/>
  <c r="D72" i="56"/>
  <c r="D71" i="56"/>
  <c r="D86" i="56"/>
  <c r="D85" i="56"/>
  <c r="D82" i="56"/>
  <c r="D78" i="56"/>
  <c r="D77" i="56"/>
  <c r="D74" i="56"/>
  <c r="D73" i="56"/>
  <c r="D83" i="55"/>
  <c r="D81" i="55"/>
  <c r="D79" i="55"/>
  <c r="D75" i="55"/>
  <c r="C87" i="55"/>
  <c r="B87" i="55"/>
  <c r="D87" i="55" s="1"/>
  <c r="D86" i="55"/>
  <c r="D85" i="55"/>
  <c r="D84" i="55"/>
  <c r="D82" i="55"/>
  <c r="D80" i="55"/>
  <c r="D78" i="55"/>
  <c r="D77" i="55"/>
  <c r="D76" i="55"/>
  <c r="D74" i="55"/>
  <c r="D73" i="55"/>
  <c r="D72" i="55"/>
  <c r="D83" i="54"/>
  <c r="D81" i="54"/>
  <c r="D79" i="54"/>
  <c r="D75" i="54"/>
  <c r="C87" i="54"/>
  <c r="B87" i="54"/>
  <c r="D87" i="54" s="1"/>
  <c r="D86" i="54"/>
  <c r="D85" i="54"/>
  <c r="D84" i="54"/>
  <c r="D82" i="54"/>
  <c r="D80" i="54"/>
  <c r="D78" i="54"/>
  <c r="D77" i="54"/>
  <c r="D76" i="54"/>
  <c r="D74" i="54"/>
  <c r="D73" i="54"/>
  <c r="D72" i="54"/>
  <c r="D84" i="53"/>
  <c r="D83" i="53"/>
  <c r="D80" i="53"/>
  <c r="D79" i="53"/>
  <c r="D76" i="53"/>
  <c r="D75" i="53"/>
  <c r="D72" i="53"/>
  <c r="D71" i="53"/>
  <c r="D86" i="53"/>
  <c r="D85" i="53"/>
  <c r="D82" i="53"/>
  <c r="D81" i="53"/>
  <c r="D78" i="53"/>
  <c r="D77" i="53"/>
  <c r="D74" i="53"/>
  <c r="D73" i="53"/>
  <c r="D83" i="52"/>
  <c r="D79" i="52"/>
  <c r="D75" i="52"/>
  <c r="C87" i="52"/>
  <c r="B87" i="52"/>
  <c r="D87" i="52" s="1"/>
  <c r="D86" i="52"/>
  <c r="D85" i="52"/>
  <c r="D84" i="52"/>
  <c r="D82" i="52"/>
  <c r="D81" i="52"/>
  <c r="D80" i="52"/>
  <c r="D78" i="52"/>
  <c r="D77" i="52"/>
  <c r="D76" i="52"/>
  <c r="D74" i="52"/>
  <c r="D73" i="52"/>
  <c r="D72" i="52"/>
  <c r="D85" i="51"/>
  <c r="D83" i="51"/>
  <c r="D79" i="51"/>
  <c r="D75" i="51"/>
  <c r="B87" i="51"/>
  <c r="D86" i="51"/>
  <c r="D84" i="51"/>
  <c r="D82" i="51"/>
  <c r="D81" i="51"/>
  <c r="D80" i="51"/>
  <c r="D78" i="51"/>
  <c r="D77" i="51"/>
  <c r="D76" i="51"/>
  <c r="D74" i="51"/>
  <c r="D73" i="51"/>
  <c r="D72" i="51"/>
  <c r="D83" i="50"/>
  <c r="D81" i="50"/>
  <c r="D79" i="50"/>
  <c r="D75" i="50"/>
  <c r="C87" i="50"/>
  <c r="B87" i="50"/>
  <c r="D87" i="50" s="1"/>
  <c r="D86" i="50"/>
  <c r="D85" i="50"/>
  <c r="D84" i="50"/>
  <c r="D82" i="50"/>
  <c r="D80" i="50"/>
  <c r="D78" i="50"/>
  <c r="D77" i="50"/>
  <c r="D76" i="50"/>
  <c r="D74" i="50"/>
  <c r="D73" i="50"/>
  <c r="D72" i="50"/>
  <c r="D83" i="49"/>
  <c r="D79" i="49"/>
  <c r="D75" i="49"/>
  <c r="C87" i="49"/>
  <c r="B87" i="49"/>
  <c r="D87" i="49" s="1"/>
  <c r="D86" i="49"/>
  <c r="D85" i="49"/>
  <c r="D84" i="49"/>
  <c r="D82" i="49"/>
  <c r="D81" i="49"/>
  <c r="D80" i="49"/>
  <c r="D78" i="49"/>
  <c r="D77" i="49"/>
  <c r="D76" i="49"/>
  <c r="D74" i="49"/>
  <c r="D73" i="49"/>
  <c r="D72" i="49"/>
  <c r="D83" i="48"/>
  <c r="D79" i="48"/>
  <c r="D75" i="48"/>
  <c r="D72" i="48"/>
  <c r="B87" i="48"/>
  <c r="D86" i="48"/>
  <c r="D85" i="48"/>
  <c r="D84" i="48"/>
  <c r="D82" i="48"/>
  <c r="D81" i="48"/>
  <c r="D80" i="48"/>
  <c r="D78" i="48"/>
  <c r="D77" i="48"/>
  <c r="D76" i="48"/>
  <c r="D74" i="48"/>
  <c r="D73" i="48"/>
  <c r="D84" i="47"/>
  <c r="D83" i="47"/>
  <c r="D80" i="47"/>
  <c r="D79" i="47"/>
  <c r="D76" i="47"/>
  <c r="D75" i="47"/>
  <c r="D72" i="47"/>
  <c r="D71" i="47"/>
  <c r="D86" i="47"/>
  <c r="D85" i="47"/>
  <c r="D82" i="47"/>
  <c r="D81" i="47"/>
  <c r="D78" i="47"/>
  <c r="D77" i="47"/>
  <c r="D74" i="47"/>
  <c r="D73" i="47"/>
  <c r="D103" i="46"/>
  <c r="C104" i="46"/>
  <c r="B104" i="46"/>
  <c r="D104" i="46" s="1"/>
  <c r="D97" i="46"/>
  <c r="D95" i="46"/>
  <c r="D93" i="46"/>
  <c r="D91" i="46"/>
  <c r="C99" i="46"/>
  <c r="D85" i="46"/>
  <c r="D81" i="46"/>
  <c r="D77" i="46"/>
  <c r="D73" i="46"/>
  <c r="B87" i="46"/>
  <c r="D67" i="46"/>
  <c r="C68" i="46"/>
  <c r="D63" i="46"/>
  <c r="D59" i="46"/>
  <c r="D57" i="46"/>
  <c r="D55" i="46"/>
  <c r="D53" i="46"/>
  <c r="D49" i="46"/>
  <c r="D45" i="46"/>
  <c r="D41" i="46"/>
  <c r="B51" i="46"/>
  <c r="D33" i="46"/>
  <c r="D31" i="46"/>
  <c r="D29" i="46"/>
  <c r="D23" i="46"/>
  <c r="D21" i="46"/>
  <c r="D19" i="46"/>
  <c r="D17" i="46"/>
  <c r="C24" i="46"/>
  <c r="D15" i="46"/>
  <c r="D9" i="46"/>
  <c r="D106" i="46"/>
  <c r="D102" i="46"/>
  <c r="D98" i="46"/>
  <c r="D96" i="46"/>
  <c r="D94" i="46"/>
  <c r="D92" i="46"/>
  <c r="D90" i="46"/>
  <c r="D89" i="46"/>
  <c r="D86" i="46"/>
  <c r="D84" i="46"/>
  <c r="D83" i="46"/>
  <c r="D82" i="46"/>
  <c r="D80" i="46"/>
  <c r="D79" i="46"/>
  <c r="D78" i="46"/>
  <c r="D76" i="46"/>
  <c r="D75" i="46"/>
  <c r="D74" i="46"/>
  <c r="D72" i="46"/>
  <c r="D71" i="46"/>
  <c r="D66" i="46"/>
  <c r="D65" i="46"/>
  <c r="D64" i="46"/>
  <c r="D60" i="46"/>
  <c r="D58" i="46"/>
  <c r="D56" i="46"/>
  <c r="D54" i="46"/>
  <c r="B61" i="46"/>
  <c r="D50" i="46"/>
  <c r="D48" i="46"/>
  <c r="D47" i="46"/>
  <c r="D46" i="46"/>
  <c r="D44" i="46"/>
  <c r="D43" i="46"/>
  <c r="D42" i="46"/>
  <c r="D40" i="46"/>
  <c r="C51" i="46"/>
  <c r="D38" i="46"/>
  <c r="D34" i="46"/>
  <c r="D32" i="46"/>
  <c r="D30" i="46"/>
  <c r="D28" i="46"/>
  <c r="C35" i="46"/>
  <c r="B35" i="46"/>
  <c r="D22" i="46"/>
  <c r="D20" i="46"/>
  <c r="D18" i="46"/>
  <c r="D16" i="46"/>
  <c r="D12" i="46"/>
  <c r="D11" i="46"/>
  <c r="D10" i="46"/>
  <c r="D8" i="46"/>
  <c r="B13" i="46"/>
  <c r="D106" i="45"/>
  <c r="D103" i="45"/>
  <c r="C104" i="45"/>
  <c r="B104" i="45"/>
  <c r="D104" i="45" s="1"/>
  <c r="D97" i="45"/>
  <c r="D95" i="45"/>
  <c r="D93" i="45"/>
  <c r="C99" i="45"/>
  <c r="B99" i="45"/>
  <c r="D86" i="45"/>
  <c r="D85" i="45"/>
  <c r="D82" i="45"/>
  <c r="D81" i="45"/>
  <c r="D78" i="45"/>
  <c r="D77" i="45"/>
  <c r="D74" i="45"/>
  <c r="D73" i="45"/>
  <c r="B87" i="45"/>
  <c r="D67" i="45"/>
  <c r="D64" i="45"/>
  <c r="D63" i="45"/>
  <c r="D59" i="45"/>
  <c r="D57" i="45"/>
  <c r="D55" i="45"/>
  <c r="D53" i="45"/>
  <c r="D50" i="45"/>
  <c r="D49" i="45"/>
  <c r="D46" i="45"/>
  <c r="D45" i="45"/>
  <c r="D42" i="45"/>
  <c r="D41" i="45"/>
  <c r="B51" i="45"/>
  <c r="D33" i="45"/>
  <c r="D31" i="45"/>
  <c r="D29" i="45"/>
  <c r="D23" i="45"/>
  <c r="D21" i="45"/>
  <c r="D19" i="45"/>
  <c r="D17" i="45"/>
  <c r="C24" i="45"/>
  <c r="D15" i="45"/>
  <c r="D10" i="45"/>
  <c r="D9" i="45"/>
  <c r="D102" i="45"/>
  <c r="D98" i="45"/>
  <c r="D96" i="45"/>
  <c r="D94" i="45"/>
  <c r="D92" i="45"/>
  <c r="D90" i="45"/>
  <c r="D89" i="45"/>
  <c r="D84" i="45"/>
  <c r="D83" i="45"/>
  <c r="D80" i="45"/>
  <c r="D79" i="45"/>
  <c r="D76" i="45"/>
  <c r="D75" i="45"/>
  <c r="D72" i="45"/>
  <c r="D71" i="45"/>
  <c r="D66" i="45"/>
  <c r="D65" i="45"/>
  <c r="C68" i="45"/>
  <c r="D60" i="45"/>
  <c r="D58" i="45"/>
  <c r="D56" i="45"/>
  <c r="D54" i="45"/>
  <c r="B61" i="45"/>
  <c r="D48" i="45"/>
  <c r="D47" i="45"/>
  <c r="D44" i="45"/>
  <c r="D43" i="45"/>
  <c r="D40" i="45"/>
  <c r="C51" i="45"/>
  <c r="D38" i="45"/>
  <c r="D34" i="45"/>
  <c r="D32" i="45"/>
  <c r="D30" i="45"/>
  <c r="D28" i="45"/>
  <c r="C35" i="45"/>
  <c r="B35" i="45"/>
  <c r="D22" i="45"/>
  <c r="D20" i="45"/>
  <c r="D18" i="45"/>
  <c r="D16" i="45"/>
  <c r="D12" i="45"/>
  <c r="D11" i="45"/>
  <c r="D8" i="45"/>
  <c r="B13" i="45"/>
  <c r="D103" i="44"/>
  <c r="C104" i="44"/>
  <c r="B104" i="44"/>
  <c r="D104" i="44" s="1"/>
  <c r="D97" i="44"/>
  <c r="D95" i="44"/>
  <c r="D93" i="44"/>
  <c r="D91" i="44"/>
  <c r="C99" i="44"/>
  <c r="D85" i="44"/>
  <c r="D81" i="44"/>
  <c r="D77" i="44"/>
  <c r="D73" i="44"/>
  <c r="B87" i="44"/>
  <c r="D67" i="44"/>
  <c r="C68" i="44"/>
  <c r="D63" i="44"/>
  <c r="D59" i="44"/>
  <c r="D57" i="44"/>
  <c r="D55" i="44"/>
  <c r="D53" i="44"/>
  <c r="D49" i="44"/>
  <c r="D45" i="44"/>
  <c r="D41" i="44"/>
  <c r="D39" i="44"/>
  <c r="D37" i="44"/>
  <c r="D33" i="44"/>
  <c r="D31" i="44"/>
  <c r="D29" i="44"/>
  <c r="D27" i="44"/>
  <c r="D23" i="44"/>
  <c r="D21" i="44"/>
  <c r="D19" i="44"/>
  <c r="D17" i="44"/>
  <c r="D15" i="44"/>
  <c r="D9" i="44"/>
  <c r="D106" i="44"/>
  <c r="D102" i="44"/>
  <c r="D98" i="44"/>
  <c r="D96" i="44"/>
  <c r="D94" i="44"/>
  <c r="D92" i="44"/>
  <c r="D90" i="44"/>
  <c r="D89" i="44"/>
  <c r="D86" i="44"/>
  <c r="D84" i="44"/>
  <c r="D83" i="44"/>
  <c r="D82" i="44"/>
  <c r="D80" i="44"/>
  <c r="D79" i="44"/>
  <c r="D78" i="44"/>
  <c r="D76" i="44"/>
  <c r="D75" i="44"/>
  <c r="D74" i="44"/>
  <c r="D72" i="44"/>
  <c r="D71" i="44"/>
  <c r="D66" i="44"/>
  <c r="D65" i="44"/>
  <c r="D64" i="44"/>
  <c r="D60" i="44"/>
  <c r="D58" i="44"/>
  <c r="D56" i="44"/>
  <c r="D54" i="44"/>
  <c r="B61" i="44"/>
  <c r="D50" i="44"/>
  <c r="D48" i="44"/>
  <c r="D47" i="44"/>
  <c r="D46" i="44"/>
  <c r="D44" i="44"/>
  <c r="D43" i="44"/>
  <c r="D42" i="44"/>
  <c r="D40" i="44"/>
  <c r="C51" i="44"/>
  <c r="D38" i="44"/>
  <c r="D34" i="44"/>
  <c r="D32" i="44"/>
  <c r="D30" i="44"/>
  <c r="D28" i="44"/>
  <c r="B35" i="44"/>
  <c r="D22" i="44"/>
  <c r="D20" i="44"/>
  <c r="D18" i="44"/>
  <c r="C24" i="44"/>
  <c r="D16" i="44"/>
  <c r="D12" i="44"/>
  <c r="D11" i="44"/>
  <c r="D10" i="44"/>
  <c r="D8" i="44"/>
  <c r="B13" i="44"/>
  <c r="D103" i="43"/>
  <c r="C104" i="43"/>
  <c r="B104" i="43"/>
  <c r="D104" i="43" s="1"/>
  <c r="D97" i="43"/>
  <c r="D95" i="43"/>
  <c r="D93" i="43"/>
  <c r="C99" i="43"/>
  <c r="B99" i="43"/>
  <c r="D85" i="43"/>
  <c r="D81" i="43"/>
  <c r="D77" i="43"/>
  <c r="D73" i="43"/>
  <c r="B87" i="43"/>
  <c r="D67" i="43"/>
  <c r="D63" i="43"/>
  <c r="D59" i="43"/>
  <c r="D57" i="43"/>
  <c r="D55" i="43"/>
  <c r="D49" i="43"/>
  <c r="D45" i="43"/>
  <c r="D41" i="43"/>
  <c r="B51" i="43"/>
  <c r="D33" i="43"/>
  <c r="D31" i="43"/>
  <c r="D29" i="43"/>
  <c r="D27" i="43"/>
  <c r="D23" i="43"/>
  <c r="D21" i="43"/>
  <c r="D19" i="43"/>
  <c r="D17" i="43"/>
  <c r="C24" i="43"/>
  <c r="D15" i="43"/>
  <c r="D9" i="43"/>
  <c r="D106" i="43"/>
  <c r="D102" i="43"/>
  <c r="D98" i="43"/>
  <c r="D96" i="43"/>
  <c r="D94" i="43"/>
  <c r="D92" i="43"/>
  <c r="D90" i="43"/>
  <c r="D89" i="43"/>
  <c r="D86" i="43"/>
  <c r="D84" i="43"/>
  <c r="D83" i="43"/>
  <c r="D82" i="43"/>
  <c r="D80" i="43"/>
  <c r="D79" i="43"/>
  <c r="D78" i="43"/>
  <c r="D76" i="43"/>
  <c r="D75" i="43"/>
  <c r="D74" i="43"/>
  <c r="D72" i="43"/>
  <c r="C87" i="43"/>
  <c r="D66" i="43"/>
  <c r="D65" i="43"/>
  <c r="D64" i="43"/>
  <c r="C68" i="43"/>
  <c r="D60" i="43"/>
  <c r="D58" i="43"/>
  <c r="D56" i="43"/>
  <c r="D54" i="43"/>
  <c r="C61" i="43"/>
  <c r="B61" i="43"/>
  <c r="D61" i="43" s="1"/>
  <c r="D50" i="43"/>
  <c r="D48" i="43"/>
  <c r="D47" i="43"/>
  <c r="D46" i="43"/>
  <c r="D44" i="43"/>
  <c r="D43" i="43"/>
  <c r="D42" i="43"/>
  <c r="D40" i="43"/>
  <c r="C51" i="43"/>
  <c r="D38" i="43"/>
  <c r="D34" i="43"/>
  <c r="D32" i="43"/>
  <c r="D30" i="43"/>
  <c r="D28" i="43"/>
  <c r="B35" i="43"/>
  <c r="D22" i="43"/>
  <c r="D20" i="43"/>
  <c r="D18" i="43"/>
  <c r="D16" i="43"/>
  <c r="D12" i="43"/>
  <c r="D11" i="43"/>
  <c r="D10" i="43"/>
  <c r="D8" i="43"/>
  <c r="B13" i="43"/>
  <c r="D103" i="42"/>
  <c r="D101" i="42"/>
  <c r="D97" i="42"/>
  <c r="D95" i="42"/>
  <c r="D93" i="42"/>
  <c r="C99" i="42"/>
  <c r="B99" i="42"/>
  <c r="D85" i="42"/>
  <c r="D81" i="42"/>
  <c r="D77" i="42"/>
  <c r="D73" i="42"/>
  <c r="B87" i="42"/>
  <c r="D67" i="42"/>
  <c r="D63" i="42"/>
  <c r="D59" i="42"/>
  <c r="D57" i="42"/>
  <c r="D55" i="42"/>
  <c r="D53" i="42"/>
  <c r="D50" i="42"/>
  <c r="D49" i="42"/>
  <c r="D45" i="42"/>
  <c r="D41" i="42"/>
  <c r="D39" i="42"/>
  <c r="D37" i="42"/>
  <c r="D33" i="42"/>
  <c r="D31" i="42"/>
  <c r="D29" i="42"/>
  <c r="D27" i="42"/>
  <c r="D23" i="42"/>
  <c r="D21" i="42"/>
  <c r="D19" i="42"/>
  <c r="D17" i="42"/>
  <c r="C24" i="42"/>
  <c r="D15" i="42"/>
  <c r="D9" i="42"/>
  <c r="D106" i="42"/>
  <c r="D102" i="42"/>
  <c r="D98" i="42"/>
  <c r="D96" i="42"/>
  <c r="D94" i="42"/>
  <c r="D92" i="42"/>
  <c r="D90" i="42"/>
  <c r="D89" i="42"/>
  <c r="D86" i="42"/>
  <c r="D84" i="42"/>
  <c r="D83" i="42"/>
  <c r="D82" i="42"/>
  <c r="D80" i="42"/>
  <c r="D79" i="42"/>
  <c r="D78" i="42"/>
  <c r="D76" i="42"/>
  <c r="D75" i="42"/>
  <c r="D74" i="42"/>
  <c r="D72" i="42"/>
  <c r="D71" i="42"/>
  <c r="D66" i="42"/>
  <c r="D65" i="42"/>
  <c r="D64" i="42"/>
  <c r="C68" i="42"/>
  <c r="D60" i="42"/>
  <c r="D58" i="42"/>
  <c r="D56" i="42"/>
  <c r="D54" i="42"/>
  <c r="B61" i="42"/>
  <c r="D48" i="42"/>
  <c r="D47" i="42"/>
  <c r="D46" i="42"/>
  <c r="D44" i="42"/>
  <c r="D43" i="42"/>
  <c r="D42" i="42"/>
  <c r="D40" i="42"/>
  <c r="D38" i="42"/>
  <c r="D34" i="42"/>
  <c r="D32" i="42"/>
  <c r="D30" i="42"/>
  <c r="D28" i="42"/>
  <c r="B35" i="42"/>
  <c r="D22" i="42"/>
  <c r="D20" i="42"/>
  <c r="D18" i="42"/>
  <c r="D16" i="42"/>
  <c r="D12" i="42"/>
  <c r="D11" i="42"/>
  <c r="D10" i="42"/>
  <c r="D8" i="42"/>
  <c r="B13" i="42"/>
  <c r="D103" i="41"/>
  <c r="C104" i="41"/>
  <c r="B104" i="41"/>
  <c r="D104" i="41" s="1"/>
  <c r="D97" i="41"/>
  <c r="D95" i="41"/>
  <c r="D93" i="41"/>
  <c r="D91" i="41"/>
  <c r="C99" i="41"/>
  <c r="D85" i="41"/>
  <c r="D81" i="41"/>
  <c r="D77" i="41"/>
  <c r="D73" i="41"/>
  <c r="B87" i="41"/>
  <c r="D67" i="41"/>
  <c r="C68" i="41"/>
  <c r="D63" i="41"/>
  <c r="D59" i="41"/>
  <c r="D57" i="41"/>
  <c r="D55" i="41"/>
  <c r="D53" i="41"/>
  <c r="D49" i="41"/>
  <c r="D45" i="41"/>
  <c r="D41" i="41"/>
  <c r="D39" i="41"/>
  <c r="D37" i="41"/>
  <c r="D33" i="41"/>
  <c r="D31" i="41"/>
  <c r="D29" i="41"/>
  <c r="D27" i="41"/>
  <c r="D23" i="41"/>
  <c r="D21" i="41"/>
  <c r="D19" i="41"/>
  <c r="D17" i="41"/>
  <c r="D15" i="41"/>
  <c r="D9" i="41"/>
  <c r="D106" i="41"/>
  <c r="D102" i="41"/>
  <c r="D98" i="41"/>
  <c r="D96" i="41"/>
  <c r="D94" i="41"/>
  <c r="D92" i="41"/>
  <c r="D90" i="41"/>
  <c r="D89" i="41"/>
  <c r="D86" i="41"/>
  <c r="D84" i="41"/>
  <c r="D83" i="41"/>
  <c r="D82" i="41"/>
  <c r="D80" i="41"/>
  <c r="D79" i="41"/>
  <c r="D78" i="41"/>
  <c r="D76" i="41"/>
  <c r="D75" i="41"/>
  <c r="D74" i="41"/>
  <c r="D72" i="41"/>
  <c r="D71" i="41"/>
  <c r="D66" i="41"/>
  <c r="D65" i="41"/>
  <c r="D64" i="41"/>
  <c r="D60" i="41"/>
  <c r="D58" i="41"/>
  <c r="D56" i="41"/>
  <c r="D54" i="41"/>
  <c r="B61" i="41"/>
  <c r="D50" i="41"/>
  <c r="D48" i="41"/>
  <c r="D47" i="41"/>
  <c r="D46" i="41"/>
  <c r="D44" i="41"/>
  <c r="D43" i="41"/>
  <c r="D42" i="41"/>
  <c r="D40" i="41"/>
  <c r="C51" i="41"/>
  <c r="D38" i="41"/>
  <c r="D34" i="41"/>
  <c r="D32" i="41"/>
  <c r="D30" i="41"/>
  <c r="D28" i="41"/>
  <c r="B35" i="41"/>
  <c r="D22" i="41"/>
  <c r="D20" i="41"/>
  <c r="D18" i="41"/>
  <c r="C24" i="41"/>
  <c r="D16" i="41"/>
  <c r="D12" i="41"/>
  <c r="D11" i="41"/>
  <c r="D10" i="41"/>
  <c r="D8" i="41"/>
  <c r="B13" i="41"/>
  <c r="D106" i="40"/>
  <c r="D103" i="40"/>
  <c r="C104" i="40"/>
  <c r="B104" i="40"/>
  <c r="D104" i="40" s="1"/>
  <c r="D97" i="40"/>
  <c r="D95" i="40"/>
  <c r="D93" i="40"/>
  <c r="D91" i="40"/>
  <c r="C99" i="40"/>
  <c r="D86" i="40"/>
  <c r="D85" i="40"/>
  <c r="D82" i="40"/>
  <c r="D81" i="40"/>
  <c r="D78" i="40"/>
  <c r="D77" i="40"/>
  <c r="D74" i="40"/>
  <c r="D73" i="40"/>
  <c r="B87" i="40"/>
  <c r="D67" i="40"/>
  <c r="C68" i="40"/>
  <c r="D63" i="40"/>
  <c r="D59" i="40"/>
  <c r="D57" i="40"/>
  <c r="D55" i="40"/>
  <c r="D53" i="40"/>
  <c r="D50" i="40"/>
  <c r="D49" i="40"/>
  <c r="D46" i="40"/>
  <c r="D45" i="40"/>
  <c r="D42" i="40"/>
  <c r="D41" i="40"/>
  <c r="D39" i="40"/>
  <c r="D37" i="40"/>
  <c r="D33" i="40"/>
  <c r="D31" i="40"/>
  <c r="D29" i="40"/>
  <c r="D27" i="40"/>
  <c r="D23" i="40"/>
  <c r="D21" i="40"/>
  <c r="D19" i="40"/>
  <c r="D17" i="40"/>
  <c r="D16" i="40"/>
  <c r="D15" i="40"/>
  <c r="D10" i="40"/>
  <c r="D9" i="40"/>
  <c r="D102" i="40"/>
  <c r="D98" i="40"/>
  <c r="D96" i="40"/>
  <c r="D94" i="40"/>
  <c r="D92" i="40"/>
  <c r="D90" i="40"/>
  <c r="D89" i="40"/>
  <c r="D84" i="40"/>
  <c r="D83" i="40"/>
  <c r="D80" i="40"/>
  <c r="D79" i="40"/>
  <c r="D76" i="40"/>
  <c r="D75" i="40"/>
  <c r="D72" i="40"/>
  <c r="D71" i="40"/>
  <c r="D66" i="40"/>
  <c r="D65" i="40"/>
  <c r="D64" i="40"/>
  <c r="D60" i="40"/>
  <c r="D58" i="40"/>
  <c r="D56" i="40"/>
  <c r="D54" i="40"/>
  <c r="B61" i="40"/>
  <c r="D48" i="40"/>
  <c r="D47" i="40"/>
  <c r="D44" i="40"/>
  <c r="D43" i="40"/>
  <c r="D40" i="40"/>
  <c r="C51" i="40"/>
  <c r="D38" i="40"/>
  <c r="D34" i="40"/>
  <c r="D32" i="40"/>
  <c r="D30" i="40"/>
  <c r="D28" i="40"/>
  <c r="B35" i="40"/>
  <c r="D22" i="40"/>
  <c r="D20" i="40"/>
  <c r="D18" i="40"/>
  <c r="C24" i="40"/>
  <c r="D12" i="40"/>
  <c r="D11" i="40"/>
  <c r="D8" i="40"/>
  <c r="B13" i="40"/>
  <c r="D103" i="39"/>
  <c r="B104" i="39"/>
  <c r="D95" i="39"/>
  <c r="B99" i="39"/>
  <c r="D85" i="39"/>
  <c r="D83" i="39"/>
  <c r="D81" i="39"/>
  <c r="D79" i="39"/>
  <c r="D77" i="39"/>
  <c r="D75" i="39"/>
  <c r="D73" i="39"/>
  <c r="D71" i="39"/>
  <c r="D65" i="39"/>
  <c r="B68" i="39"/>
  <c r="D57" i="39"/>
  <c r="B61" i="39"/>
  <c r="D49" i="39"/>
  <c r="D47" i="39"/>
  <c r="D45" i="39"/>
  <c r="D43" i="39"/>
  <c r="D41" i="39"/>
  <c r="D39" i="39"/>
  <c r="D37" i="39"/>
  <c r="D31" i="39"/>
  <c r="B35" i="39"/>
  <c r="D21" i="39"/>
  <c r="D17" i="39"/>
  <c r="B24" i="39"/>
  <c r="D106" i="39"/>
  <c r="D102" i="39"/>
  <c r="C104" i="39"/>
  <c r="D98" i="39"/>
  <c r="D97" i="39"/>
  <c r="D96" i="39"/>
  <c r="D94" i="39"/>
  <c r="D93" i="39"/>
  <c r="D92" i="39"/>
  <c r="D90" i="39"/>
  <c r="D89" i="39"/>
  <c r="C99" i="39"/>
  <c r="D86" i="39"/>
  <c r="D84" i="39"/>
  <c r="D82" i="39"/>
  <c r="D80" i="39"/>
  <c r="D78" i="39"/>
  <c r="D76" i="39"/>
  <c r="D74" i="39"/>
  <c r="D72" i="39"/>
  <c r="C87" i="39"/>
  <c r="D67" i="39"/>
  <c r="D66" i="39"/>
  <c r="D64" i="39"/>
  <c r="D63" i="39"/>
  <c r="C68" i="39"/>
  <c r="D60" i="39"/>
  <c r="D59" i="39"/>
  <c r="D58" i="39"/>
  <c r="D56" i="39"/>
  <c r="D55" i="39"/>
  <c r="D54" i="39"/>
  <c r="C61" i="39"/>
  <c r="D50" i="39"/>
  <c r="D48" i="39"/>
  <c r="D46" i="39"/>
  <c r="D44" i="39"/>
  <c r="D42" i="39"/>
  <c r="D40" i="39"/>
  <c r="D38" i="39"/>
  <c r="C51" i="39"/>
  <c r="D34" i="39"/>
  <c r="D33" i="39"/>
  <c r="D32" i="39"/>
  <c r="D30" i="39"/>
  <c r="D29" i="39"/>
  <c r="D28" i="39"/>
  <c r="C35" i="39"/>
  <c r="D23" i="39"/>
  <c r="D22" i="39"/>
  <c r="D20" i="39"/>
  <c r="D19" i="39"/>
  <c r="D18" i="39"/>
  <c r="D16" i="39"/>
  <c r="D15" i="39"/>
  <c r="C24" i="39"/>
  <c r="D12" i="39"/>
  <c r="D11" i="39"/>
  <c r="D10" i="39"/>
  <c r="C13" i="39"/>
  <c r="C105" i="39" s="1"/>
  <c r="C107" i="39" s="1"/>
  <c r="D8" i="39"/>
  <c r="B13" i="39"/>
  <c r="D106" i="38"/>
  <c r="D103" i="38"/>
  <c r="C104" i="38"/>
  <c r="B104" i="38"/>
  <c r="D104" i="38" s="1"/>
  <c r="D97" i="38"/>
  <c r="D95" i="38"/>
  <c r="D93" i="38"/>
  <c r="D91" i="38"/>
  <c r="C99" i="38"/>
  <c r="D86" i="38"/>
  <c r="D85" i="38"/>
  <c r="D82" i="38"/>
  <c r="D81" i="38"/>
  <c r="D78" i="38"/>
  <c r="D77" i="38"/>
  <c r="D74" i="38"/>
  <c r="D73" i="38"/>
  <c r="B87" i="38"/>
  <c r="D67" i="38"/>
  <c r="D64" i="38"/>
  <c r="D63" i="38"/>
  <c r="D59" i="38"/>
  <c r="D57" i="38"/>
  <c r="D55" i="38"/>
  <c r="D53" i="38"/>
  <c r="D50" i="38"/>
  <c r="D49" i="38"/>
  <c r="D46" i="38"/>
  <c r="D45" i="38"/>
  <c r="D42" i="38"/>
  <c r="D41" i="38"/>
  <c r="D39" i="38"/>
  <c r="D37" i="38"/>
  <c r="D33" i="38"/>
  <c r="D31" i="38"/>
  <c r="D29" i="38"/>
  <c r="D27" i="38"/>
  <c r="D23" i="38"/>
  <c r="D21" i="38"/>
  <c r="D19" i="38"/>
  <c r="D17" i="38"/>
  <c r="C24" i="38"/>
  <c r="D15" i="38"/>
  <c r="D10" i="38"/>
  <c r="D9" i="38"/>
  <c r="D102" i="38"/>
  <c r="D98" i="38"/>
  <c r="D96" i="38"/>
  <c r="D94" i="38"/>
  <c r="D92" i="38"/>
  <c r="D90" i="38"/>
  <c r="D89" i="38"/>
  <c r="D84" i="38"/>
  <c r="D83" i="38"/>
  <c r="D80" i="38"/>
  <c r="D79" i="38"/>
  <c r="D76" i="38"/>
  <c r="D75" i="38"/>
  <c r="D72" i="38"/>
  <c r="D71" i="38"/>
  <c r="D66" i="38"/>
  <c r="D65" i="38"/>
  <c r="C68" i="38"/>
  <c r="D60" i="38"/>
  <c r="D58" i="38"/>
  <c r="D56" i="38"/>
  <c r="D54" i="38"/>
  <c r="B61" i="38"/>
  <c r="D48" i="38"/>
  <c r="D47" i="38"/>
  <c r="D44" i="38"/>
  <c r="D43" i="38"/>
  <c r="D40" i="38"/>
  <c r="C51" i="38"/>
  <c r="D38" i="38"/>
  <c r="D34" i="38"/>
  <c r="D32" i="38"/>
  <c r="D30" i="38"/>
  <c r="D28" i="38"/>
  <c r="B35" i="38"/>
  <c r="D22" i="38"/>
  <c r="D20" i="38"/>
  <c r="D18" i="38"/>
  <c r="D16" i="38"/>
  <c r="D12" i="38"/>
  <c r="D11" i="38"/>
  <c r="D8" i="38"/>
  <c r="B13" i="38"/>
  <c r="D106" i="37"/>
  <c r="D103" i="37"/>
  <c r="C104" i="37"/>
  <c r="B104" i="37"/>
  <c r="D104" i="37" s="1"/>
  <c r="D97" i="37"/>
  <c r="D95" i="37"/>
  <c r="D93" i="37"/>
  <c r="C99" i="37"/>
  <c r="B99" i="37"/>
  <c r="D86" i="37"/>
  <c r="D85" i="37"/>
  <c r="D82" i="37"/>
  <c r="D81" i="37"/>
  <c r="D78" i="37"/>
  <c r="D77" i="37"/>
  <c r="D74" i="37"/>
  <c r="D73" i="37"/>
  <c r="B87" i="37"/>
  <c r="D67" i="37"/>
  <c r="C68" i="37"/>
  <c r="D63" i="37"/>
  <c r="D59" i="37"/>
  <c r="D57" i="37"/>
  <c r="D55" i="37"/>
  <c r="D53" i="37"/>
  <c r="D50" i="37"/>
  <c r="D49" i="37"/>
  <c r="D46" i="37"/>
  <c r="D45" i="37"/>
  <c r="D42" i="37"/>
  <c r="D41" i="37"/>
  <c r="D39" i="37"/>
  <c r="D37" i="37"/>
  <c r="D33" i="37"/>
  <c r="D31" i="37"/>
  <c r="D29" i="37"/>
  <c r="D27" i="37"/>
  <c r="D23" i="37"/>
  <c r="D21" i="37"/>
  <c r="D19" i="37"/>
  <c r="D17" i="37"/>
  <c r="C24" i="37"/>
  <c r="D15" i="37"/>
  <c r="D10" i="37"/>
  <c r="D9" i="37"/>
  <c r="D102" i="37"/>
  <c r="D98" i="37"/>
  <c r="D96" i="37"/>
  <c r="D94" i="37"/>
  <c r="D92" i="37"/>
  <c r="D90" i="37"/>
  <c r="D89" i="37"/>
  <c r="D84" i="37"/>
  <c r="D83" i="37"/>
  <c r="D80" i="37"/>
  <c r="D79" i="37"/>
  <c r="D76" i="37"/>
  <c r="D75" i="37"/>
  <c r="D72" i="37"/>
  <c r="D71" i="37"/>
  <c r="D66" i="37"/>
  <c r="D65" i="37"/>
  <c r="D64" i="37"/>
  <c r="D60" i="37"/>
  <c r="D58" i="37"/>
  <c r="D56" i="37"/>
  <c r="D54" i="37"/>
  <c r="B61" i="37"/>
  <c r="D48" i="37"/>
  <c r="D47" i="37"/>
  <c r="D44" i="37"/>
  <c r="D43" i="37"/>
  <c r="D40" i="37"/>
  <c r="C51" i="37"/>
  <c r="D38" i="37"/>
  <c r="D34" i="37"/>
  <c r="D32" i="37"/>
  <c r="D30" i="37"/>
  <c r="D28" i="37"/>
  <c r="B35" i="37"/>
  <c r="D22" i="37"/>
  <c r="D20" i="37"/>
  <c r="D18" i="37"/>
  <c r="D16" i="37"/>
  <c r="D12" i="37"/>
  <c r="D11" i="37"/>
  <c r="D8" i="37"/>
  <c r="B13" i="37"/>
  <c r="D106" i="36"/>
  <c r="D103" i="36"/>
  <c r="C104" i="36"/>
  <c r="B104" i="36"/>
  <c r="D104" i="36" s="1"/>
  <c r="D97" i="36"/>
  <c r="D95" i="36"/>
  <c r="D93" i="36"/>
  <c r="B99" i="36"/>
  <c r="D86" i="36"/>
  <c r="D85" i="36"/>
  <c r="D82" i="36"/>
  <c r="D81" i="36"/>
  <c r="D78" i="36"/>
  <c r="D77" i="36"/>
  <c r="D74" i="36"/>
  <c r="D73" i="36"/>
  <c r="B87" i="36"/>
  <c r="D67" i="36"/>
  <c r="D64" i="36"/>
  <c r="D63" i="36"/>
  <c r="D60" i="36"/>
  <c r="D59" i="36"/>
  <c r="D56" i="36"/>
  <c r="D55" i="36"/>
  <c r="B61" i="36"/>
  <c r="D49" i="36"/>
  <c r="D47" i="36"/>
  <c r="D45" i="36"/>
  <c r="D43" i="36"/>
  <c r="D41" i="36"/>
  <c r="D39" i="36"/>
  <c r="D37" i="36"/>
  <c r="D34" i="36"/>
  <c r="D33" i="36"/>
  <c r="D30" i="36"/>
  <c r="D29" i="36"/>
  <c r="B35" i="36"/>
  <c r="D23" i="36"/>
  <c r="D20" i="36"/>
  <c r="D19" i="36"/>
  <c r="D16" i="36"/>
  <c r="D15" i="36"/>
  <c r="D12" i="36"/>
  <c r="D11" i="36"/>
  <c r="D8" i="36"/>
  <c r="B13" i="36"/>
  <c r="D102" i="36"/>
  <c r="D98" i="36"/>
  <c r="D96" i="36"/>
  <c r="D94" i="36"/>
  <c r="D92" i="36"/>
  <c r="D90" i="36"/>
  <c r="C99" i="36"/>
  <c r="D84" i="36"/>
  <c r="D83" i="36"/>
  <c r="D80" i="36"/>
  <c r="D79" i="36"/>
  <c r="D76" i="36"/>
  <c r="D75" i="36"/>
  <c r="D72" i="36"/>
  <c r="C87" i="36"/>
  <c r="D66" i="36"/>
  <c r="D65" i="36"/>
  <c r="C68" i="36"/>
  <c r="B68" i="36"/>
  <c r="D58" i="36"/>
  <c r="D57" i="36"/>
  <c r="D54" i="36"/>
  <c r="C61" i="36"/>
  <c r="D50" i="36"/>
  <c r="D48" i="36"/>
  <c r="D46" i="36"/>
  <c r="D44" i="36"/>
  <c r="D42" i="36"/>
  <c r="D40" i="36"/>
  <c r="D38" i="36"/>
  <c r="C51" i="36"/>
  <c r="D32" i="36"/>
  <c r="D31" i="36"/>
  <c r="D28" i="36"/>
  <c r="D27" i="36"/>
  <c r="D22" i="36"/>
  <c r="D21" i="36"/>
  <c r="D18" i="36"/>
  <c r="D17" i="36"/>
  <c r="C24" i="36"/>
  <c r="B24" i="36"/>
  <c r="D24" i="36" s="1"/>
  <c r="D10" i="36"/>
  <c r="D9" i="36"/>
  <c r="D103" i="35"/>
  <c r="B104" i="35"/>
  <c r="D97" i="35"/>
  <c r="D95" i="35"/>
  <c r="D93" i="35"/>
  <c r="D91" i="35"/>
  <c r="B99" i="35"/>
  <c r="D85" i="35"/>
  <c r="D84" i="35"/>
  <c r="D83" i="35"/>
  <c r="D81" i="35"/>
  <c r="D79" i="35"/>
  <c r="D77" i="35"/>
  <c r="D75" i="35"/>
  <c r="D73" i="35"/>
  <c r="D71" i="35"/>
  <c r="D66" i="35"/>
  <c r="D65" i="35"/>
  <c r="D63" i="35"/>
  <c r="D59" i="35"/>
  <c r="D57" i="35"/>
  <c r="D55" i="35"/>
  <c r="D53" i="35"/>
  <c r="D49" i="35"/>
  <c r="D47" i="35"/>
  <c r="D45" i="35"/>
  <c r="D43" i="35"/>
  <c r="D41" i="35"/>
  <c r="D39" i="35"/>
  <c r="D34" i="35"/>
  <c r="D33" i="35"/>
  <c r="D30" i="35"/>
  <c r="D29" i="35"/>
  <c r="D23" i="35"/>
  <c r="D21" i="35"/>
  <c r="D19" i="35"/>
  <c r="D17" i="35"/>
  <c r="D16" i="35"/>
  <c r="D15" i="35"/>
  <c r="D10" i="35"/>
  <c r="D9" i="35"/>
  <c r="D102" i="35"/>
  <c r="D98" i="35"/>
  <c r="D96" i="35"/>
  <c r="D94" i="35"/>
  <c r="D92" i="35"/>
  <c r="D90" i="35"/>
  <c r="D86" i="35"/>
  <c r="D82" i="35"/>
  <c r="D80" i="35"/>
  <c r="D78" i="35"/>
  <c r="D76" i="35"/>
  <c r="D74" i="35"/>
  <c r="D72" i="35"/>
  <c r="D67" i="35"/>
  <c r="C68" i="35"/>
  <c r="D64" i="35"/>
  <c r="D60" i="35"/>
  <c r="D58" i="35"/>
  <c r="D56" i="35"/>
  <c r="D54" i="35"/>
  <c r="D50" i="35"/>
  <c r="D48" i="35"/>
  <c r="D46" i="35"/>
  <c r="D44" i="35"/>
  <c r="D42" i="35"/>
  <c r="D40" i="35"/>
  <c r="D38" i="35"/>
  <c r="D37" i="35"/>
  <c r="D32" i="35"/>
  <c r="D31" i="35"/>
  <c r="D28" i="35"/>
  <c r="D27" i="35"/>
  <c r="D22" i="35"/>
  <c r="D20" i="35"/>
  <c r="D18" i="35"/>
  <c r="C24" i="35"/>
  <c r="D12" i="35"/>
  <c r="D11" i="35"/>
  <c r="D8" i="35"/>
  <c r="D106" i="34"/>
  <c r="D103" i="34"/>
  <c r="B104" i="34"/>
  <c r="D97" i="34"/>
  <c r="D95" i="34"/>
  <c r="D93" i="34"/>
  <c r="D91" i="34"/>
  <c r="D85" i="34"/>
  <c r="D81" i="34"/>
  <c r="D77" i="34"/>
  <c r="D73" i="34"/>
  <c r="B87" i="34"/>
  <c r="D67" i="34"/>
  <c r="D63" i="34"/>
  <c r="D59" i="34"/>
  <c r="D57" i="34"/>
  <c r="D55" i="34"/>
  <c r="D53" i="34"/>
  <c r="D50" i="34"/>
  <c r="D49" i="34"/>
  <c r="D45" i="34"/>
  <c r="D41" i="34"/>
  <c r="D39" i="34"/>
  <c r="D37" i="34"/>
  <c r="D33" i="34"/>
  <c r="D31" i="34"/>
  <c r="D29" i="34"/>
  <c r="D27" i="34"/>
  <c r="D23" i="34"/>
  <c r="D21" i="34"/>
  <c r="D19" i="34"/>
  <c r="D17" i="34"/>
  <c r="D15" i="34"/>
  <c r="D102" i="34"/>
  <c r="C104" i="34"/>
  <c r="D98" i="34"/>
  <c r="D96" i="34"/>
  <c r="D94" i="34"/>
  <c r="D92" i="34"/>
  <c r="C99" i="34"/>
  <c r="D90" i="34"/>
  <c r="D89" i="34"/>
  <c r="D86" i="34"/>
  <c r="D84" i="34"/>
  <c r="D83" i="34"/>
  <c r="D82" i="34"/>
  <c r="D80" i="34"/>
  <c r="D79" i="34"/>
  <c r="D78" i="34"/>
  <c r="D76" i="34"/>
  <c r="D75" i="34"/>
  <c r="D74" i="34"/>
  <c r="D72" i="34"/>
  <c r="D71" i="34"/>
  <c r="D66" i="34"/>
  <c r="D65" i="34"/>
  <c r="D64" i="34"/>
  <c r="C68" i="34"/>
  <c r="D60" i="34"/>
  <c r="D58" i="34"/>
  <c r="D56" i="34"/>
  <c r="D54" i="34"/>
  <c r="B61" i="34"/>
  <c r="D48" i="34"/>
  <c r="D47" i="34"/>
  <c r="D46" i="34"/>
  <c r="D44" i="34"/>
  <c r="D43" i="34"/>
  <c r="D42" i="34"/>
  <c r="D40" i="34"/>
  <c r="C51" i="34"/>
  <c r="D38" i="34"/>
  <c r="D34" i="34"/>
  <c r="D32" i="34"/>
  <c r="D30" i="34"/>
  <c r="D28" i="34"/>
  <c r="B35" i="34"/>
  <c r="D22" i="34"/>
  <c r="D20" i="34"/>
  <c r="D18" i="34"/>
  <c r="D16" i="34"/>
  <c r="C24" i="34"/>
  <c r="D12" i="34"/>
  <c r="D11" i="34"/>
  <c r="D10" i="34"/>
  <c r="C13" i="34"/>
  <c r="D8" i="34"/>
  <c r="B13" i="34"/>
  <c r="D103" i="33"/>
  <c r="C104" i="33"/>
  <c r="B104" i="33"/>
  <c r="D104" i="33" s="1"/>
  <c r="D97" i="33"/>
  <c r="D95" i="33"/>
  <c r="D93" i="33"/>
  <c r="D91" i="33"/>
  <c r="C99" i="33"/>
  <c r="D85" i="33"/>
  <c r="D81" i="33"/>
  <c r="D77" i="33"/>
  <c r="D73" i="33"/>
  <c r="B87" i="33"/>
  <c r="D67" i="33"/>
  <c r="D63" i="33"/>
  <c r="D59" i="33"/>
  <c r="D57" i="33"/>
  <c r="D55" i="33"/>
  <c r="D50" i="33"/>
  <c r="D49" i="33"/>
  <c r="D45" i="33"/>
  <c r="D41" i="33"/>
  <c r="D37" i="33"/>
  <c r="D31" i="33"/>
  <c r="C35" i="33"/>
  <c r="D27" i="33"/>
  <c r="D23" i="33"/>
  <c r="D21" i="33"/>
  <c r="D19" i="33"/>
  <c r="D17" i="33"/>
  <c r="C24" i="33"/>
  <c r="B24" i="33"/>
  <c r="D9" i="33"/>
  <c r="C13" i="33"/>
  <c r="D7" i="33"/>
  <c r="D106" i="33"/>
  <c r="D102" i="33"/>
  <c r="D98" i="33"/>
  <c r="D96" i="33"/>
  <c r="D94" i="33"/>
  <c r="D92" i="33"/>
  <c r="D90" i="33"/>
  <c r="D89" i="33"/>
  <c r="D86" i="33"/>
  <c r="D84" i="33"/>
  <c r="D83" i="33"/>
  <c r="D82" i="33"/>
  <c r="D80" i="33"/>
  <c r="D79" i="33"/>
  <c r="D78" i="33"/>
  <c r="D76" i="33"/>
  <c r="D75" i="33"/>
  <c r="D74" i="33"/>
  <c r="D72" i="33"/>
  <c r="D71" i="33"/>
  <c r="D66" i="33"/>
  <c r="D65" i="33"/>
  <c r="D64" i="33"/>
  <c r="C68" i="33"/>
  <c r="D60" i="33"/>
  <c r="D58" i="33"/>
  <c r="D56" i="33"/>
  <c r="D54" i="33"/>
  <c r="C61" i="33"/>
  <c r="B61" i="33"/>
  <c r="D48" i="33"/>
  <c r="D47" i="33"/>
  <c r="D46" i="33"/>
  <c r="D44" i="33"/>
  <c r="D43" i="33"/>
  <c r="D42" i="33"/>
  <c r="D40" i="33"/>
  <c r="D39" i="33"/>
  <c r="D38" i="33"/>
  <c r="D34" i="33"/>
  <c r="D33" i="33"/>
  <c r="D32" i="33"/>
  <c r="D30" i="33"/>
  <c r="D29" i="33"/>
  <c r="D28" i="33"/>
  <c r="D26" i="33"/>
  <c r="D22" i="33"/>
  <c r="D20" i="33"/>
  <c r="D18" i="33"/>
  <c r="D16" i="33"/>
  <c r="D12" i="33"/>
  <c r="D11" i="33"/>
  <c r="D10" i="33"/>
  <c r="D8" i="33"/>
  <c r="D106" i="32"/>
  <c r="D103" i="32"/>
  <c r="B104" i="32"/>
  <c r="D97" i="32"/>
  <c r="D95" i="32"/>
  <c r="D93" i="32"/>
  <c r="D91" i="32"/>
  <c r="B99" i="32"/>
  <c r="D85" i="32"/>
  <c r="D83" i="32"/>
  <c r="D81" i="32"/>
  <c r="D79" i="32"/>
  <c r="D77" i="32"/>
  <c r="D75" i="32"/>
  <c r="D73" i="32"/>
  <c r="D71" i="32"/>
  <c r="D65" i="32"/>
  <c r="D63" i="32"/>
  <c r="D59" i="32"/>
  <c r="D57" i="32"/>
  <c r="D55" i="32"/>
  <c r="D53" i="32"/>
  <c r="D50" i="32"/>
  <c r="D49" i="32"/>
  <c r="D47" i="32"/>
  <c r="D45" i="32"/>
  <c r="D43" i="32"/>
  <c r="D41" i="32"/>
  <c r="D39" i="32"/>
  <c r="D33" i="32"/>
  <c r="D29" i="32"/>
  <c r="D23" i="32"/>
  <c r="D21" i="32"/>
  <c r="D19" i="32"/>
  <c r="D17" i="32"/>
  <c r="D15" i="32"/>
  <c r="D11" i="32"/>
  <c r="D9" i="32"/>
  <c r="D102" i="32"/>
  <c r="D98" i="32"/>
  <c r="D96" i="32"/>
  <c r="D94" i="32"/>
  <c r="D92" i="32"/>
  <c r="D90" i="32"/>
  <c r="D86" i="32"/>
  <c r="D84" i="32"/>
  <c r="D82" i="32"/>
  <c r="D80" i="32"/>
  <c r="D78" i="32"/>
  <c r="D76" i="32"/>
  <c r="D74" i="32"/>
  <c r="D72" i="32"/>
  <c r="D67" i="32"/>
  <c r="D66" i="32"/>
  <c r="C68" i="32"/>
  <c r="D64" i="32"/>
  <c r="D60" i="32"/>
  <c r="D58" i="32"/>
  <c r="D56" i="32"/>
  <c r="D54" i="32"/>
  <c r="D48" i="32"/>
  <c r="D46" i="32"/>
  <c r="D44" i="32"/>
  <c r="D42" i="32"/>
  <c r="D40" i="32"/>
  <c r="D38" i="32"/>
  <c r="D37" i="32"/>
  <c r="D34" i="32"/>
  <c r="D32" i="32"/>
  <c r="D31" i="32"/>
  <c r="D30" i="32"/>
  <c r="D28" i="32"/>
  <c r="D27" i="32"/>
  <c r="D22" i="32"/>
  <c r="D20" i="32"/>
  <c r="D18" i="32"/>
  <c r="D16" i="32"/>
  <c r="D12" i="32"/>
  <c r="D10" i="32"/>
  <c r="D8" i="32"/>
  <c r="D106" i="31"/>
  <c r="D103" i="31"/>
  <c r="C104" i="31"/>
  <c r="B104" i="31"/>
  <c r="D104" i="31" s="1"/>
  <c r="D97" i="31"/>
  <c r="D95" i="31"/>
  <c r="D93" i="31"/>
  <c r="C99" i="31"/>
  <c r="B99" i="31"/>
  <c r="D86" i="31"/>
  <c r="D85" i="31"/>
  <c r="D82" i="31"/>
  <c r="D81" i="31"/>
  <c r="D78" i="31"/>
  <c r="D77" i="31"/>
  <c r="D74" i="31"/>
  <c r="D73" i="31"/>
  <c r="B87" i="31"/>
  <c r="D67" i="31"/>
  <c r="D64" i="31"/>
  <c r="D63" i="31"/>
  <c r="D59" i="31"/>
  <c r="D57" i="31"/>
  <c r="D55" i="31"/>
  <c r="D53" i="31"/>
  <c r="D50" i="31"/>
  <c r="D49" i="31"/>
  <c r="D46" i="31"/>
  <c r="D45" i="31"/>
  <c r="D42" i="31"/>
  <c r="D41" i="31"/>
  <c r="D39" i="31"/>
  <c r="D37" i="31"/>
  <c r="D33" i="31"/>
  <c r="D31" i="31"/>
  <c r="D29" i="31"/>
  <c r="D27" i="31"/>
  <c r="D23" i="31"/>
  <c r="D21" i="31"/>
  <c r="D19" i="31"/>
  <c r="D17" i="31"/>
  <c r="C24" i="31"/>
  <c r="D15" i="31"/>
  <c r="D10" i="31"/>
  <c r="D9" i="31"/>
  <c r="D102" i="31"/>
  <c r="D98" i="31"/>
  <c r="D96" i="31"/>
  <c r="D94" i="31"/>
  <c r="D92" i="31"/>
  <c r="D90" i="31"/>
  <c r="D89" i="31"/>
  <c r="D84" i="31"/>
  <c r="D83" i="31"/>
  <c r="D80" i="31"/>
  <c r="D79" i="31"/>
  <c r="D76" i="31"/>
  <c r="D75" i="31"/>
  <c r="D72" i="31"/>
  <c r="D71" i="31"/>
  <c r="D66" i="31"/>
  <c r="D65" i="31"/>
  <c r="C68" i="31"/>
  <c r="D60" i="31"/>
  <c r="D58" i="31"/>
  <c r="D56" i="31"/>
  <c r="D54" i="31"/>
  <c r="B61" i="31"/>
  <c r="D48" i="31"/>
  <c r="D47" i="31"/>
  <c r="D44" i="31"/>
  <c r="D43" i="31"/>
  <c r="D40" i="31"/>
  <c r="C51" i="31"/>
  <c r="D38" i="31"/>
  <c r="D34" i="31"/>
  <c r="D32" i="31"/>
  <c r="D30" i="31"/>
  <c r="D28" i="31"/>
  <c r="B35" i="31"/>
  <c r="D22" i="31"/>
  <c r="D20" i="31"/>
  <c r="D18" i="31"/>
  <c r="D16" i="31"/>
  <c r="D12" i="31"/>
  <c r="D11" i="31"/>
  <c r="D8" i="31"/>
  <c r="B13" i="31"/>
  <c r="D106" i="30"/>
  <c r="D103" i="30"/>
  <c r="C104" i="30"/>
  <c r="B104" i="30"/>
  <c r="D104" i="30" s="1"/>
  <c r="D97" i="30"/>
  <c r="D95" i="30"/>
  <c r="D93" i="30"/>
  <c r="C99" i="30"/>
  <c r="B99" i="30"/>
  <c r="D85" i="30"/>
  <c r="D81" i="30"/>
  <c r="D77" i="30"/>
  <c r="D73" i="30"/>
  <c r="B87" i="30"/>
  <c r="D67" i="30"/>
  <c r="D63" i="30"/>
  <c r="D59" i="30"/>
  <c r="D57" i="30"/>
  <c r="D55" i="30"/>
  <c r="D53" i="30"/>
  <c r="D49" i="30"/>
  <c r="D45" i="30"/>
  <c r="D41" i="30"/>
  <c r="D33" i="30"/>
  <c r="D31" i="30"/>
  <c r="D29" i="30"/>
  <c r="D23" i="30"/>
  <c r="D21" i="30"/>
  <c r="D19" i="30"/>
  <c r="D17" i="30"/>
  <c r="C24" i="30"/>
  <c r="D15" i="30"/>
  <c r="C13" i="30"/>
  <c r="D102" i="30"/>
  <c r="D98" i="30"/>
  <c r="D96" i="30"/>
  <c r="D94" i="30"/>
  <c r="D92" i="30"/>
  <c r="D90" i="30"/>
  <c r="D89" i="30"/>
  <c r="D86" i="30"/>
  <c r="D84" i="30"/>
  <c r="D83" i="30"/>
  <c r="D82" i="30"/>
  <c r="D80" i="30"/>
  <c r="D79" i="30"/>
  <c r="D78" i="30"/>
  <c r="D76" i="30"/>
  <c r="D75" i="30"/>
  <c r="D74" i="30"/>
  <c r="D72" i="30"/>
  <c r="C87" i="30"/>
  <c r="D66" i="30"/>
  <c r="D65" i="30"/>
  <c r="D64" i="30"/>
  <c r="C68" i="30"/>
  <c r="D60" i="30"/>
  <c r="D58" i="30"/>
  <c r="D56" i="30"/>
  <c r="D54" i="30"/>
  <c r="B61" i="30"/>
  <c r="D50" i="30"/>
  <c r="D48" i="30"/>
  <c r="D47" i="30"/>
  <c r="D46" i="30"/>
  <c r="D44" i="30"/>
  <c r="D43" i="30"/>
  <c r="D42" i="30"/>
  <c r="D40" i="30"/>
  <c r="C51" i="30"/>
  <c r="D38" i="30"/>
  <c r="D34" i="30"/>
  <c r="D32" i="30"/>
  <c r="D30" i="30"/>
  <c r="D28" i="30"/>
  <c r="C35" i="30"/>
  <c r="B35" i="30"/>
  <c r="D22" i="30"/>
  <c r="D20" i="30"/>
  <c r="D18" i="30"/>
  <c r="D16" i="30"/>
  <c r="D12" i="30"/>
  <c r="D11" i="30"/>
  <c r="D10" i="30"/>
  <c r="D8" i="30"/>
  <c r="B13" i="30"/>
  <c r="D103" i="29"/>
  <c r="B104" i="29"/>
  <c r="D97" i="29"/>
  <c r="D95" i="29"/>
  <c r="D93" i="29"/>
  <c r="B99" i="29"/>
  <c r="D85" i="29"/>
  <c r="D81" i="29"/>
  <c r="D77" i="29"/>
  <c r="D73" i="29"/>
  <c r="B87" i="29"/>
  <c r="D67" i="29"/>
  <c r="D63" i="29"/>
  <c r="D59" i="29"/>
  <c r="D57" i="29"/>
  <c r="D55" i="29"/>
  <c r="D53" i="29"/>
  <c r="D50" i="29"/>
  <c r="D49" i="29"/>
  <c r="D45" i="29"/>
  <c r="D41" i="29"/>
  <c r="D39" i="29"/>
  <c r="D37" i="29"/>
  <c r="D33" i="29"/>
  <c r="D31" i="29"/>
  <c r="D29" i="29"/>
  <c r="D27" i="29"/>
  <c r="D23" i="29"/>
  <c r="D21" i="29"/>
  <c r="D19" i="29"/>
  <c r="D17" i="29"/>
  <c r="C24" i="29"/>
  <c r="D15" i="29"/>
  <c r="D9" i="29"/>
  <c r="D106" i="29"/>
  <c r="D102" i="29"/>
  <c r="C104" i="29"/>
  <c r="D98" i="29"/>
  <c r="D96" i="29"/>
  <c r="D94" i="29"/>
  <c r="D92" i="29"/>
  <c r="C99" i="29"/>
  <c r="D90" i="29"/>
  <c r="D89" i="29"/>
  <c r="D86" i="29"/>
  <c r="D84" i="29"/>
  <c r="D83" i="29"/>
  <c r="D82" i="29"/>
  <c r="D80" i="29"/>
  <c r="D79" i="29"/>
  <c r="D78" i="29"/>
  <c r="D76" i="29"/>
  <c r="D75" i="29"/>
  <c r="D74" i="29"/>
  <c r="D72" i="29"/>
  <c r="D71" i="29"/>
  <c r="D66" i="29"/>
  <c r="D65" i="29"/>
  <c r="D64" i="29"/>
  <c r="C68" i="29"/>
  <c r="D60" i="29"/>
  <c r="D58" i="29"/>
  <c r="D56" i="29"/>
  <c r="D54" i="29"/>
  <c r="B61" i="29"/>
  <c r="D48" i="29"/>
  <c r="D47" i="29"/>
  <c r="D46" i="29"/>
  <c r="D44" i="29"/>
  <c r="D43" i="29"/>
  <c r="D42" i="29"/>
  <c r="D40" i="29"/>
  <c r="D38" i="29"/>
  <c r="D34" i="29"/>
  <c r="D32" i="29"/>
  <c r="D30" i="29"/>
  <c r="D28" i="29"/>
  <c r="B35" i="29"/>
  <c r="D22" i="29"/>
  <c r="D20" i="29"/>
  <c r="D18" i="29"/>
  <c r="D16" i="29"/>
  <c r="D12" i="29"/>
  <c r="D11" i="29"/>
  <c r="D10" i="29"/>
  <c r="D8" i="29"/>
  <c r="B13" i="29"/>
  <c r="D106" i="28"/>
  <c r="D103" i="28"/>
  <c r="C104" i="28"/>
  <c r="B104" i="28"/>
  <c r="D104" i="28" s="1"/>
  <c r="D97" i="28"/>
  <c r="D95" i="28"/>
  <c r="D93" i="28"/>
  <c r="C99" i="28"/>
  <c r="B99" i="28"/>
  <c r="D86" i="28"/>
  <c r="D85" i="28"/>
  <c r="D82" i="28"/>
  <c r="D81" i="28"/>
  <c r="D78" i="28"/>
  <c r="D77" i="28"/>
  <c r="D74" i="28"/>
  <c r="D73" i="28"/>
  <c r="B87" i="28"/>
  <c r="D67" i="28"/>
  <c r="D64" i="28"/>
  <c r="D63" i="28"/>
  <c r="D59" i="28"/>
  <c r="D57" i="28"/>
  <c r="D55" i="28"/>
  <c r="D53" i="28"/>
  <c r="D50" i="28"/>
  <c r="D49" i="28"/>
  <c r="D46" i="28"/>
  <c r="D45" i="28"/>
  <c r="D42" i="28"/>
  <c r="D41" i="28"/>
  <c r="D33" i="28"/>
  <c r="D31" i="28"/>
  <c r="D29" i="28"/>
  <c r="D27" i="28"/>
  <c r="D23" i="28"/>
  <c r="D21" i="28"/>
  <c r="D19" i="28"/>
  <c r="D17" i="28"/>
  <c r="C24" i="28"/>
  <c r="D15" i="28"/>
  <c r="D10" i="28"/>
  <c r="D9" i="28"/>
  <c r="D102" i="28"/>
  <c r="D98" i="28"/>
  <c r="D96" i="28"/>
  <c r="D94" i="28"/>
  <c r="D92" i="28"/>
  <c r="D90" i="28"/>
  <c r="D89" i="28"/>
  <c r="D84" i="28"/>
  <c r="D83" i="28"/>
  <c r="D80" i="28"/>
  <c r="D79" i="28"/>
  <c r="D76" i="28"/>
  <c r="D75" i="28"/>
  <c r="D72" i="28"/>
  <c r="D71" i="28"/>
  <c r="D66" i="28"/>
  <c r="D65" i="28"/>
  <c r="C68" i="28"/>
  <c r="D60" i="28"/>
  <c r="D58" i="28"/>
  <c r="D56" i="28"/>
  <c r="D54" i="28"/>
  <c r="B61" i="28"/>
  <c r="D48" i="28"/>
  <c r="D47" i="28"/>
  <c r="D44" i="28"/>
  <c r="D43" i="28"/>
  <c r="D40" i="28"/>
  <c r="C51" i="28"/>
  <c r="D38" i="28"/>
  <c r="D34" i="28"/>
  <c r="D32" i="28"/>
  <c r="D30" i="28"/>
  <c r="D28" i="28"/>
  <c r="B35" i="28"/>
  <c r="D22" i="28"/>
  <c r="D20" i="28"/>
  <c r="D18" i="28"/>
  <c r="D16" i="28"/>
  <c r="D12" i="28"/>
  <c r="D11" i="28"/>
  <c r="D8" i="28"/>
  <c r="B13" i="28"/>
  <c r="D106" i="27"/>
  <c r="D103" i="27"/>
  <c r="C104" i="27"/>
  <c r="B104" i="27"/>
  <c r="D104" i="27" s="1"/>
  <c r="D97" i="27"/>
  <c r="D95" i="27"/>
  <c r="D93" i="27"/>
  <c r="C99" i="27"/>
  <c r="B99" i="27"/>
  <c r="D85" i="27"/>
  <c r="D81" i="27"/>
  <c r="D77" i="27"/>
  <c r="D73" i="27"/>
  <c r="B87" i="27"/>
  <c r="D67" i="27"/>
  <c r="D63" i="27"/>
  <c r="D59" i="27"/>
  <c r="D57" i="27"/>
  <c r="D55" i="27"/>
  <c r="D53" i="27"/>
  <c r="D49" i="27"/>
  <c r="D45" i="27"/>
  <c r="D41" i="27"/>
  <c r="D33" i="27"/>
  <c r="D31" i="27"/>
  <c r="D29" i="27"/>
  <c r="D23" i="27"/>
  <c r="D21" i="27"/>
  <c r="D19" i="27"/>
  <c r="D17" i="27"/>
  <c r="C24" i="27"/>
  <c r="D15" i="27"/>
  <c r="D9" i="27"/>
  <c r="D102" i="27"/>
  <c r="D98" i="27"/>
  <c r="D96" i="27"/>
  <c r="D94" i="27"/>
  <c r="D92" i="27"/>
  <c r="D90" i="27"/>
  <c r="D89" i="27"/>
  <c r="D86" i="27"/>
  <c r="D84" i="27"/>
  <c r="D83" i="27"/>
  <c r="D82" i="27"/>
  <c r="D80" i="27"/>
  <c r="D79" i="27"/>
  <c r="D78" i="27"/>
  <c r="D76" i="27"/>
  <c r="D75" i="27"/>
  <c r="D74" i="27"/>
  <c r="D72" i="27"/>
  <c r="D71" i="27"/>
  <c r="D66" i="27"/>
  <c r="D65" i="27"/>
  <c r="D64" i="27"/>
  <c r="C68" i="27"/>
  <c r="D60" i="27"/>
  <c r="D58" i="27"/>
  <c r="D56" i="27"/>
  <c r="D54" i="27"/>
  <c r="B61" i="27"/>
  <c r="D50" i="27"/>
  <c r="D48" i="27"/>
  <c r="D47" i="27"/>
  <c r="D46" i="27"/>
  <c r="D44" i="27"/>
  <c r="D43" i="27"/>
  <c r="D42" i="27"/>
  <c r="D40" i="27"/>
  <c r="C51" i="27"/>
  <c r="D38" i="27"/>
  <c r="D34" i="27"/>
  <c r="D32" i="27"/>
  <c r="D30" i="27"/>
  <c r="D28" i="27"/>
  <c r="C35" i="27"/>
  <c r="B35" i="27"/>
  <c r="D22" i="27"/>
  <c r="D20" i="27"/>
  <c r="D18" i="27"/>
  <c r="D16" i="27"/>
  <c r="D12" i="27"/>
  <c r="D11" i="27"/>
  <c r="D10" i="27"/>
  <c r="D8" i="27"/>
  <c r="B13" i="27"/>
  <c r="D103" i="26"/>
  <c r="B104" i="26"/>
  <c r="D97" i="26"/>
  <c r="D95" i="26"/>
  <c r="D93" i="26"/>
  <c r="B99" i="26"/>
  <c r="D85" i="26"/>
  <c r="D81" i="26"/>
  <c r="D77" i="26"/>
  <c r="D73" i="26"/>
  <c r="B87" i="26"/>
  <c r="D67" i="26"/>
  <c r="D63" i="26"/>
  <c r="D59" i="26"/>
  <c r="D55" i="26"/>
  <c r="B61" i="26"/>
  <c r="C51" i="26"/>
  <c r="D49" i="26"/>
  <c r="D47" i="26"/>
  <c r="D45" i="26"/>
  <c r="D43" i="26"/>
  <c r="D41" i="26"/>
  <c r="D39" i="26"/>
  <c r="D37" i="26"/>
  <c r="D33" i="26"/>
  <c r="D29" i="26"/>
  <c r="B35" i="26"/>
  <c r="D23" i="26"/>
  <c r="D19" i="26"/>
  <c r="D15" i="26"/>
  <c r="D11" i="26"/>
  <c r="B13" i="26"/>
  <c r="D106" i="26"/>
  <c r="D102" i="26"/>
  <c r="C104" i="26"/>
  <c r="D98" i="26"/>
  <c r="D96" i="26"/>
  <c r="D94" i="26"/>
  <c r="D92" i="26"/>
  <c r="D90" i="26"/>
  <c r="C99" i="26"/>
  <c r="D86" i="26"/>
  <c r="D84" i="26"/>
  <c r="D83" i="26"/>
  <c r="D82" i="26"/>
  <c r="D80" i="26"/>
  <c r="D79" i="26"/>
  <c r="D78" i="26"/>
  <c r="D76" i="26"/>
  <c r="D75" i="26"/>
  <c r="D74" i="26"/>
  <c r="D72" i="26"/>
  <c r="C87" i="26"/>
  <c r="D66" i="26"/>
  <c r="D65" i="26"/>
  <c r="D64" i="26"/>
  <c r="C68" i="26"/>
  <c r="B68" i="26"/>
  <c r="D68" i="26" s="1"/>
  <c r="D60" i="26"/>
  <c r="D58" i="26"/>
  <c r="D57" i="26"/>
  <c r="D56" i="26"/>
  <c r="D54" i="26"/>
  <c r="C61" i="26"/>
  <c r="D50" i="26"/>
  <c r="D48" i="26"/>
  <c r="D46" i="26"/>
  <c r="D44" i="26"/>
  <c r="D42" i="26"/>
  <c r="D40" i="26"/>
  <c r="D38" i="26"/>
  <c r="D34" i="26"/>
  <c r="D32" i="26"/>
  <c r="D31" i="26"/>
  <c r="D30" i="26"/>
  <c r="D28" i="26"/>
  <c r="C35" i="26"/>
  <c r="D22" i="26"/>
  <c r="D21" i="26"/>
  <c r="D20" i="26"/>
  <c r="D18" i="26"/>
  <c r="D17" i="26"/>
  <c r="D16" i="26"/>
  <c r="C24" i="26"/>
  <c r="B24" i="26"/>
  <c r="D24" i="26" s="1"/>
  <c r="D12" i="26"/>
  <c r="D10" i="26"/>
  <c r="D9" i="26"/>
  <c r="D8" i="26"/>
  <c r="D106" i="25"/>
  <c r="D103" i="25"/>
  <c r="C104" i="25"/>
  <c r="B104" i="25"/>
  <c r="D104" i="25" s="1"/>
  <c r="D97" i="25"/>
  <c r="D95" i="25"/>
  <c r="D93" i="25"/>
  <c r="D91" i="25"/>
  <c r="C99" i="25"/>
  <c r="D85" i="25"/>
  <c r="D81" i="25"/>
  <c r="D77" i="25"/>
  <c r="D73" i="25"/>
  <c r="B87" i="25"/>
  <c r="D67" i="25"/>
  <c r="D63" i="25"/>
  <c r="D59" i="25"/>
  <c r="D57" i="25"/>
  <c r="D55" i="25"/>
  <c r="D49" i="25"/>
  <c r="D45" i="25"/>
  <c r="D41" i="25"/>
  <c r="D39" i="25"/>
  <c r="D37" i="25"/>
  <c r="D33" i="25"/>
  <c r="D31" i="25"/>
  <c r="D29" i="25"/>
  <c r="D27" i="25"/>
  <c r="D23" i="25"/>
  <c r="D21" i="25"/>
  <c r="D19" i="25"/>
  <c r="D17" i="25"/>
  <c r="C24" i="25"/>
  <c r="D15" i="25"/>
  <c r="C13" i="25"/>
  <c r="D102" i="25"/>
  <c r="D98" i="25"/>
  <c r="D96" i="25"/>
  <c r="D94" i="25"/>
  <c r="D92" i="25"/>
  <c r="D90" i="25"/>
  <c r="D89" i="25"/>
  <c r="D86" i="25"/>
  <c r="D84" i="25"/>
  <c r="D83" i="25"/>
  <c r="D82" i="25"/>
  <c r="D80" i="25"/>
  <c r="D79" i="25"/>
  <c r="D78" i="25"/>
  <c r="D76" i="25"/>
  <c r="D75" i="25"/>
  <c r="D74" i="25"/>
  <c r="D72" i="25"/>
  <c r="C87" i="25"/>
  <c r="D66" i="25"/>
  <c r="D65" i="25"/>
  <c r="D64" i="25"/>
  <c r="C68" i="25"/>
  <c r="D60" i="25"/>
  <c r="D58" i="25"/>
  <c r="D56" i="25"/>
  <c r="D54" i="25"/>
  <c r="C61" i="25"/>
  <c r="B61" i="25"/>
  <c r="D61" i="25" s="1"/>
  <c r="D50" i="25"/>
  <c r="D48" i="25"/>
  <c r="D47" i="25"/>
  <c r="D46" i="25"/>
  <c r="D44" i="25"/>
  <c r="D43" i="25"/>
  <c r="D42" i="25"/>
  <c r="D40" i="25"/>
  <c r="C51" i="25"/>
  <c r="D38" i="25"/>
  <c r="D34" i="25"/>
  <c r="D32" i="25"/>
  <c r="D30" i="25"/>
  <c r="D28" i="25"/>
  <c r="B35" i="25"/>
  <c r="D22" i="25"/>
  <c r="D20" i="25"/>
  <c r="D18" i="25"/>
  <c r="D16" i="25"/>
  <c r="D12" i="25"/>
  <c r="D11" i="25"/>
  <c r="D10" i="25"/>
  <c r="D8" i="25"/>
  <c r="B13" i="25"/>
  <c r="D103" i="24"/>
  <c r="C104" i="24"/>
  <c r="B104" i="24"/>
  <c r="D104" i="24" s="1"/>
  <c r="D96" i="24"/>
  <c r="D95" i="24"/>
  <c r="D92" i="24"/>
  <c r="D91" i="24"/>
  <c r="C99" i="24"/>
  <c r="D85" i="24"/>
  <c r="D83" i="24"/>
  <c r="D81" i="24"/>
  <c r="D79" i="24"/>
  <c r="D77" i="24"/>
  <c r="D75" i="24"/>
  <c r="D73" i="24"/>
  <c r="C87" i="24"/>
  <c r="D71" i="24"/>
  <c r="D66" i="24"/>
  <c r="D65" i="24"/>
  <c r="C68" i="24"/>
  <c r="B68" i="24"/>
  <c r="D68" i="24" s="1"/>
  <c r="D58" i="24"/>
  <c r="D57" i="24"/>
  <c r="D54" i="24"/>
  <c r="C61" i="24"/>
  <c r="B61" i="24"/>
  <c r="D61" i="24" s="1"/>
  <c r="D50" i="24"/>
  <c r="D49" i="24"/>
  <c r="D47" i="24"/>
  <c r="D45" i="24"/>
  <c r="D43" i="24"/>
  <c r="D41" i="24"/>
  <c r="D39" i="24"/>
  <c r="D37" i="24"/>
  <c r="D32" i="24"/>
  <c r="D31" i="24"/>
  <c r="D28" i="24"/>
  <c r="C35" i="24"/>
  <c r="D27" i="24"/>
  <c r="D23" i="24"/>
  <c r="D21" i="24"/>
  <c r="D19" i="24"/>
  <c r="D17" i="24"/>
  <c r="C24" i="24"/>
  <c r="D15" i="24"/>
  <c r="D11" i="24"/>
  <c r="B13" i="24"/>
  <c r="D102" i="24"/>
  <c r="D98" i="24"/>
  <c r="D97" i="24"/>
  <c r="D94" i="24"/>
  <c r="D93" i="24"/>
  <c r="D90" i="24"/>
  <c r="D89" i="24"/>
  <c r="D86" i="24"/>
  <c r="D84" i="24"/>
  <c r="D82" i="24"/>
  <c r="D80" i="24"/>
  <c r="D78" i="24"/>
  <c r="D76" i="24"/>
  <c r="D74" i="24"/>
  <c r="D72" i="24"/>
  <c r="D67" i="24"/>
  <c r="D64" i="24"/>
  <c r="D63" i="24"/>
  <c r="D60" i="24"/>
  <c r="D59" i="24"/>
  <c r="D56" i="24"/>
  <c r="D55" i="24"/>
  <c r="D48" i="24"/>
  <c r="D46" i="24"/>
  <c r="D44" i="24"/>
  <c r="D42" i="24"/>
  <c r="D40" i="24"/>
  <c r="D38" i="24"/>
  <c r="D34" i="24"/>
  <c r="D33" i="24"/>
  <c r="D30" i="24"/>
  <c r="D29" i="24"/>
  <c r="B35" i="24"/>
  <c r="D22" i="24"/>
  <c r="D20" i="24"/>
  <c r="D18" i="24"/>
  <c r="D16" i="24"/>
  <c r="D12" i="24"/>
  <c r="D10" i="24"/>
  <c r="C13" i="24"/>
  <c r="D9" i="24"/>
  <c r="D106" i="23"/>
  <c r="D103" i="23"/>
  <c r="C104" i="23"/>
  <c r="B104" i="23"/>
  <c r="D104" i="23" s="1"/>
  <c r="D97" i="23"/>
  <c r="D95" i="23"/>
  <c r="D93" i="23"/>
  <c r="C99" i="23"/>
  <c r="D89" i="23"/>
  <c r="D85" i="23"/>
  <c r="D83" i="23"/>
  <c r="D81" i="23"/>
  <c r="D79" i="23"/>
  <c r="D77" i="23"/>
  <c r="D75" i="23"/>
  <c r="D73" i="23"/>
  <c r="D71" i="23"/>
  <c r="D65" i="23"/>
  <c r="D63" i="23"/>
  <c r="D59" i="23"/>
  <c r="D57" i="23"/>
  <c r="D55" i="23"/>
  <c r="D53" i="23"/>
  <c r="D50" i="23"/>
  <c r="D47" i="23"/>
  <c r="D43" i="23"/>
  <c r="D39" i="23"/>
  <c r="D33" i="23"/>
  <c r="D29" i="23"/>
  <c r="D23" i="23"/>
  <c r="D21" i="23"/>
  <c r="D19" i="23"/>
  <c r="D17" i="23"/>
  <c r="D15" i="23"/>
  <c r="D9" i="23"/>
  <c r="D102" i="23"/>
  <c r="D98" i="23"/>
  <c r="D96" i="23"/>
  <c r="D94" i="23"/>
  <c r="D92" i="23"/>
  <c r="D90" i="23"/>
  <c r="D86" i="23"/>
  <c r="D84" i="23"/>
  <c r="D82" i="23"/>
  <c r="D80" i="23"/>
  <c r="D78" i="23"/>
  <c r="D76" i="23"/>
  <c r="D74" i="23"/>
  <c r="D72" i="23"/>
  <c r="D67" i="23"/>
  <c r="D66" i="23"/>
  <c r="C68" i="23"/>
  <c r="D64" i="23"/>
  <c r="D60" i="23"/>
  <c r="D58" i="23"/>
  <c r="D56" i="23"/>
  <c r="D54" i="23"/>
  <c r="D49" i="23"/>
  <c r="D48" i="23"/>
  <c r="D46" i="23"/>
  <c r="D45" i="23"/>
  <c r="D44" i="23"/>
  <c r="D42" i="23"/>
  <c r="D41" i="23"/>
  <c r="D40" i="23"/>
  <c r="D38" i="23"/>
  <c r="D37" i="23"/>
  <c r="D34" i="23"/>
  <c r="D32" i="23"/>
  <c r="D31" i="23"/>
  <c r="D30" i="23"/>
  <c r="D28" i="23"/>
  <c r="D27" i="23"/>
  <c r="D22" i="23"/>
  <c r="D20" i="23"/>
  <c r="D18" i="23"/>
  <c r="C24" i="23"/>
  <c r="D16" i="23"/>
  <c r="D12" i="23"/>
  <c r="D11" i="23"/>
  <c r="D10" i="23"/>
  <c r="D8" i="23"/>
  <c r="D106" i="22"/>
  <c r="D103" i="22"/>
  <c r="C104" i="22"/>
  <c r="B104" i="22"/>
  <c r="D104" i="22" s="1"/>
  <c r="D97" i="22"/>
  <c r="D95" i="22"/>
  <c r="D93" i="22"/>
  <c r="D91" i="22"/>
  <c r="C99" i="22"/>
  <c r="D86" i="22"/>
  <c r="D85" i="22"/>
  <c r="D82" i="22"/>
  <c r="D81" i="22"/>
  <c r="D78" i="22"/>
  <c r="D77" i="22"/>
  <c r="D74" i="22"/>
  <c r="D73" i="22"/>
  <c r="D66" i="22"/>
  <c r="D65" i="22"/>
  <c r="D63" i="22"/>
  <c r="D59" i="22"/>
  <c r="D57" i="22"/>
  <c r="D55" i="22"/>
  <c r="D53" i="22"/>
  <c r="D48" i="22"/>
  <c r="D47" i="22"/>
  <c r="D44" i="22"/>
  <c r="D43" i="22"/>
  <c r="D40" i="22"/>
  <c r="D39" i="22"/>
  <c r="D34" i="22"/>
  <c r="D33" i="22"/>
  <c r="D30" i="22"/>
  <c r="D29" i="22"/>
  <c r="D23" i="22"/>
  <c r="D21" i="22"/>
  <c r="D19" i="22"/>
  <c r="D17" i="22"/>
  <c r="D16" i="22"/>
  <c r="D15" i="22"/>
  <c r="D10" i="22"/>
  <c r="D9" i="22"/>
  <c r="D102" i="22"/>
  <c r="D98" i="22"/>
  <c r="D96" i="22"/>
  <c r="D94" i="22"/>
  <c r="D92" i="22"/>
  <c r="D90" i="22"/>
  <c r="D89" i="22"/>
  <c r="D84" i="22"/>
  <c r="D83" i="22"/>
  <c r="D80" i="22"/>
  <c r="D79" i="22"/>
  <c r="D76" i="22"/>
  <c r="D75" i="22"/>
  <c r="D72" i="22"/>
  <c r="D67" i="22"/>
  <c r="C68" i="22"/>
  <c r="D64" i="22"/>
  <c r="D60" i="22"/>
  <c r="D58" i="22"/>
  <c r="D56" i="22"/>
  <c r="D54" i="22"/>
  <c r="D50" i="22"/>
  <c r="D49" i="22"/>
  <c r="D46" i="22"/>
  <c r="D45" i="22"/>
  <c r="D42" i="22"/>
  <c r="D41" i="22"/>
  <c r="D38" i="22"/>
  <c r="D37" i="22"/>
  <c r="D32" i="22"/>
  <c r="D31" i="22"/>
  <c r="D28" i="22"/>
  <c r="D27" i="22"/>
  <c r="D22" i="22"/>
  <c r="D20" i="22"/>
  <c r="D18" i="22"/>
  <c r="C24" i="22"/>
  <c r="D12" i="22"/>
  <c r="D11" i="22"/>
  <c r="D8" i="22"/>
  <c r="B13" i="22"/>
  <c r="D103" i="21"/>
  <c r="C104" i="21"/>
  <c r="B104" i="21"/>
  <c r="D104" i="21" s="1"/>
  <c r="D97" i="21"/>
  <c r="D95" i="21"/>
  <c r="D93" i="21"/>
  <c r="D91" i="21"/>
  <c r="C99" i="21"/>
  <c r="D85" i="21"/>
  <c r="D81" i="21"/>
  <c r="D77" i="21"/>
  <c r="D73" i="21"/>
  <c r="B87" i="21"/>
  <c r="D67" i="21"/>
  <c r="D63" i="21"/>
  <c r="D59" i="21"/>
  <c r="D57" i="21"/>
  <c r="D55" i="21"/>
  <c r="D50" i="21"/>
  <c r="D49" i="21"/>
  <c r="D45" i="21"/>
  <c r="D41" i="21"/>
  <c r="D39" i="21"/>
  <c r="D37" i="21"/>
  <c r="D33" i="21"/>
  <c r="D31" i="21"/>
  <c r="D29" i="21"/>
  <c r="D27" i="21"/>
  <c r="D23" i="21"/>
  <c r="D21" i="21"/>
  <c r="D19" i="21"/>
  <c r="D17" i="21"/>
  <c r="C24" i="21"/>
  <c r="D15" i="21"/>
  <c r="D9" i="21"/>
  <c r="D106" i="21"/>
  <c r="D102" i="21"/>
  <c r="D98" i="21"/>
  <c r="D96" i="21"/>
  <c r="D94" i="21"/>
  <c r="D92" i="21"/>
  <c r="D90" i="21"/>
  <c r="D89" i="21"/>
  <c r="D86" i="21"/>
  <c r="D84" i="21"/>
  <c r="D83" i="21"/>
  <c r="D82" i="21"/>
  <c r="D80" i="21"/>
  <c r="D79" i="21"/>
  <c r="D78" i="21"/>
  <c r="D76" i="21"/>
  <c r="D75" i="21"/>
  <c r="D74" i="21"/>
  <c r="D72" i="21"/>
  <c r="D71" i="21"/>
  <c r="D66" i="21"/>
  <c r="D65" i="21"/>
  <c r="D64" i="21"/>
  <c r="C68" i="21"/>
  <c r="D60" i="21"/>
  <c r="D58" i="21"/>
  <c r="D56" i="21"/>
  <c r="D54" i="21"/>
  <c r="C61" i="21"/>
  <c r="B61" i="21"/>
  <c r="D61" i="21" s="1"/>
  <c r="D48" i="21"/>
  <c r="D47" i="21"/>
  <c r="D46" i="21"/>
  <c r="D44" i="21"/>
  <c r="D43" i="21"/>
  <c r="D42" i="21"/>
  <c r="D40" i="21"/>
  <c r="D38" i="21"/>
  <c r="D34" i="21"/>
  <c r="D32" i="21"/>
  <c r="D30" i="21"/>
  <c r="D28" i="21"/>
  <c r="B35" i="21"/>
  <c r="D22" i="21"/>
  <c r="D20" i="21"/>
  <c r="D18" i="21"/>
  <c r="D16" i="21"/>
  <c r="D12" i="21"/>
  <c r="D11" i="21"/>
  <c r="D10" i="21"/>
  <c r="D8" i="21"/>
  <c r="B13" i="21"/>
  <c r="D106" i="20"/>
  <c r="D103" i="20"/>
  <c r="C104" i="20"/>
  <c r="B104" i="20"/>
  <c r="D104" i="20" s="1"/>
  <c r="D97" i="20"/>
  <c r="D95" i="20"/>
  <c r="D93" i="20"/>
  <c r="D91" i="20"/>
  <c r="C99" i="20"/>
  <c r="D85" i="20"/>
  <c r="D81" i="20"/>
  <c r="D77" i="20"/>
  <c r="D73" i="20"/>
  <c r="B87" i="20"/>
  <c r="D67" i="20"/>
  <c r="D63" i="20"/>
  <c r="D59" i="20"/>
  <c r="D57" i="20"/>
  <c r="D55" i="20"/>
  <c r="D53" i="20"/>
  <c r="D49" i="20"/>
  <c r="D45" i="20"/>
  <c r="D41" i="20"/>
  <c r="D33" i="20"/>
  <c r="D31" i="20"/>
  <c r="D29" i="20"/>
  <c r="D27" i="20"/>
  <c r="D23" i="20"/>
  <c r="D21" i="20"/>
  <c r="D19" i="20"/>
  <c r="D17" i="20"/>
  <c r="C24" i="20"/>
  <c r="D15" i="20"/>
  <c r="C13" i="20"/>
  <c r="D102" i="20"/>
  <c r="D98" i="20"/>
  <c r="D96" i="20"/>
  <c r="D94" i="20"/>
  <c r="D92" i="20"/>
  <c r="D90" i="20"/>
  <c r="D89" i="20"/>
  <c r="D86" i="20"/>
  <c r="D84" i="20"/>
  <c r="D83" i="20"/>
  <c r="D82" i="20"/>
  <c r="D80" i="20"/>
  <c r="D79" i="20"/>
  <c r="D78" i="20"/>
  <c r="D76" i="20"/>
  <c r="D75" i="20"/>
  <c r="D74" i="20"/>
  <c r="D72" i="20"/>
  <c r="D71" i="20"/>
  <c r="D66" i="20"/>
  <c r="D65" i="20"/>
  <c r="D64" i="20"/>
  <c r="C68" i="20"/>
  <c r="D60" i="20"/>
  <c r="D58" i="20"/>
  <c r="D56" i="20"/>
  <c r="D54" i="20"/>
  <c r="B61" i="20"/>
  <c r="D50" i="20"/>
  <c r="D48" i="20"/>
  <c r="D47" i="20"/>
  <c r="D46" i="20"/>
  <c r="D44" i="20"/>
  <c r="D43" i="20"/>
  <c r="D42" i="20"/>
  <c r="D40" i="20"/>
  <c r="C51" i="20"/>
  <c r="D38" i="20"/>
  <c r="D34" i="20"/>
  <c r="D32" i="20"/>
  <c r="D30" i="20"/>
  <c r="D28" i="20"/>
  <c r="B35" i="20"/>
  <c r="D22" i="20"/>
  <c r="D20" i="20"/>
  <c r="D18" i="20"/>
  <c r="D16" i="20"/>
  <c r="D12" i="20"/>
  <c r="D11" i="20"/>
  <c r="D10" i="20"/>
  <c r="D8" i="20"/>
  <c r="B13" i="20"/>
  <c r="D106" i="19"/>
  <c r="D103" i="19"/>
  <c r="C104" i="19"/>
  <c r="B104" i="19"/>
  <c r="D104" i="19" s="1"/>
  <c r="D97" i="19"/>
  <c r="D95" i="19"/>
  <c r="D93" i="19"/>
  <c r="D91" i="19"/>
  <c r="C99" i="19"/>
  <c r="D86" i="19"/>
  <c r="D85" i="19"/>
  <c r="D82" i="19"/>
  <c r="D81" i="19"/>
  <c r="D78" i="19"/>
  <c r="D77" i="19"/>
  <c r="D74" i="19"/>
  <c r="D73" i="19"/>
  <c r="B87" i="19"/>
  <c r="D67" i="19"/>
  <c r="D64" i="19"/>
  <c r="D63" i="19"/>
  <c r="D59" i="19"/>
  <c r="D57" i="19"/>
  <c r="D55" i="19"/>
  <c r="D53" i="19"/>
  <c r="D50" i="19"/>
  <c r="D49" i="19"/>
  <c r="D46" i="19"/>
  <c r="D45" i="19"/>
  <c r="D42" i="19"/>
  <c r="D41" i="19"/>
  <c r="D39" i="19"/>
  <c r="D37" i="19"/>
  <c r="D33" i="19"/>
  <c r="D31" i="19"/>
  <c r="D29" i="19"/>
  <c r="D23" i="19"/>
  <c r="D21" i="19"/>
  <c r="D19" i="19"/>
  <c r="D17" i="19"/>
  <c r="C24" i="19"/>
  <c r="D15" i="19"/>
  <c r="D10" i="19"/>
  <c r="C13" i="19"/>
  <c r="D102" i="19"/>
  <c r="D98" i="19"/>
  <c r="D96" i="19"/>
  <c r="D94" i="19"/>
  <c r="D92" i="19"/>
  <c r="D90" i="19"/>
  <c r="D89" i="19"/>
  <c r="D84" i="19"/>
  <c r="D83" i="19"/>
  <c r="D80" i="19"/>
  <c r="D79" i="19"/>
  <c r="D76" i="19"/>
  <c r="D75" i="19"/>
  <c r="D72" i="19"/>
  <c r="D71" i="19"/>
  <c r="D66" i="19"/>
  <c r="D65" i="19"/>
  <c r="C68" i="19"/>
  <c r="D60" i="19"/>
  <c r="D58" i="19"/>
  <c r="D56" i="19"/>
  <c r="D54" i="19"/>
  <c r="B61" i="19"/>
  <c r="D48" i="19"/>
  <c r="D47" i="19"/>
  <c r="D44" i="19"/>
  <c r="D43" i="19"/>
  <c r="D40" i="19"/>
  <c r="C51" i="19"/>
  <c r="D38" i="19"/>
  <c r="D34" i="19"/>
  <c r="D32" i="19"/>
  <c r="D30" i="19"/>
  <c r="D28" i="19"/>
  <c r="C35" i="19"/>
  <c r="B35" i="19"/>
  <c r="D22" i="19"/>
  <c r="D20" i="19"/>
  <c r="D18" i="19"/>
  <c r="D16" i="19"/>
  <c r="D12" i="19"/>
  <c r="D11" i="19"/>
  <c r="D8" i="19"/>
  <c r="B13" i="19"/>
  <c r="D106" i="18"/>
  <c r="D103" i="18"/>
  <c r="C104" i="18"/>
  <c r="B104" i="18"/>
  <c r="D104" i="18" s="1"/>
  <c r="D97" i="18"/>
  <c r="D95" i="18"/>
  <c r="D93" i="18"/>
  <c r="D91" i="18"/>
  <c r="C99" i="18"/>
  <c r="D85" i="18"/>
  <c r="D81" i="18"/>
  <c r="D77" i="18"/>
  <c r="D73" i="18"/>
  <c r="B87" i="18"/>
  <c r="D67" i="18"/>
  <c r="D63" i="18"/>
  <c r="D59" i="18"/>
  <c r="D57" i="18"/>
  <c r="D55" i="18"/>
  <c r="D53" i="18"/>
  <c r="D49" i="18"/>
  <c r="D45" i="18"/>
  <c r="D41" i="18"/>
  <c r="D39" i="18"/>
  <c r="D37" i="18"/>
  <c r="D33" i="18"/>
  <c r="D31" i="18"/>
  <c r="D29" i="18"/>
  <c r="D23" i="18"/>
  <c r="D21" i="18"/>
  <c r="D19" i="18"/>
  <c r="D17" i="18"/>
  <c r="C24" i="18"/>
  <c r="D15" i="18"/>
  <c r="D9" i="18"/>
  <c r="D102" i="18"/>
  <c r="D98" i="18"/>
  <c r="D96" i="18"/>
  <c r="D94" i="18"/>
  <c r="D92" i="18"/>
  <c r="D90" i="18"/>
  <c r="D89" i="18"/>
  <c r="D86" i="18"/>
  <c r="D84" i="18"/>
  <c r="D83" i="18"/>
  <c r="D82" i="18"/>
  <c r="D80" i="18"/>
  <c r="D79" i="18"/>
  <c r="D78" i="18"/>
  <c r="D76" i="18"/>
  <c r="D75" i="18"/>
  <c r="D74" i="18"/>
  <c r="D72" i="18"/>
  <c r="D71" i="18"/>
  <c r="D66" i="18"/>
  <c r="D65" i="18"/>
  <c r="D64" i="18"/>
  <c r="C68" i="18"/>
  <c r="D60" i="18"/>
  <c r="D58" i="18"/>
  <c r="D56" i="18"/>
  <c r="D54" i="18"/>
  <c r="B61" i="18"/>
  <c r="D50" i="18"/>
  <c r="D48" i="18"/>
  <c r="D47" i="18"/>
  <c r="D46" i="18"/>
  <c r="D44" i="18"/>
  <c r="D43" i="18"/>
  <c r="D42" i="18"/>
  <c r="D40" i="18"/>
  <c r="C51" i="18"/>
  <c r="D38" i="18"/>
  <c r="D34" i="18"/>
  <c r="D32" i="18"/>
  <c r="D30" i="18"/>
  <c r="D28" i="18"/>
  <c r="C35" i="18"/>
  <c r="B35" i="18"/>
  <c r="D22" i="18"/>
  <c r="D20" i="18"/>
  <c r="D18" i="18"/>
  <c r="D16" i="18"/>
  <c r="D12" i="18"/>
  <c r="D11" i="18"/>
  <c r="D10" i="18"/>
  <c r="D8" i="18"/>
  <c r="B13" i="18"/>
  <c r="D103" i="17"/>
  <c r="C104" i="17"/>
  <c r="B104" i="17"/>
  <c r="D104" i="17" s="1"/>
  <c r="D97" i="17"/>
  <c r="D95" i="17"/>
  <c r="D93" i="17"/>
  <c r="C99" i="17"/>
  <c r="B99" i="17"/>
  <c r="D85" i="17"/>
  <c r="D81" i="17"/>
  <c r="D77" i="17"/>
  <c r="D73" i="17"/>
  <c r="B87" i="17"/>
  <c r="D67" i="17"/>
  <c r="D63" i="17"/>
  <c r="D59" i="17"/>
  <c r="D57" i="17"/>
  <c r="D55" i="17"/>
  <c r="D49" i="17"/>
  <c r="D45" i="17"/>
  <c r="D41" i="17"/>
  <c r="B51" i="17"/>
  <c r="D33" i="17"/>
  <c r="D31" i="17"/>
  <c r="D29" i="17"/>
  <c r="D27" i="17"/>
  <c r="D23" i="17"/>
  <c r="D21" i="17"/>
  <c r="D19" i="17"/>
  <c r="D17" i="17"/>
  <c r="C24" i="17"/>
  <c r="D15" i="17"/>
  <c r="D9" i="17"/>
  <c r="D106" i="17"/>
  <c r="D102" i="17"/>
  <c r="D98" i="17"/>
  <c r="D96" i="17"/>
  <c r="D94" i="17"/>
  <c r="D92" i="17"/>
  <c r="D90" i="17"/>
  <c r="D89" i="17"/>
  <c r="D86" i="17"/>
  <c r="D84" i="17"/>
  <c r="D83" i="17"/>
  <c r="D82" i="17"/>
  <c r="D80" i="17"/>
  <c r="D79" i="17"/>
  <c r="D78" i="17"/>
  <c r="D76" i="17"/>
  <c r="D75" i="17"/>
  <c r="D74" i="17"/>
  <c r="D72" i="17"/>
  <c r="C87" i="17"/>
  <c r="D66" i="17"/>
  <c r="D65" i="17"/>
  <c r="D64" i="17"/>
  <c r="C68" i="17"/>
  <c r="D60" i="17"/>
  <c r="D58" i="17"/>
  <c r="D56" i="17"/>
  <c r="D54" i="17"/>
  <c r="C61" i="17"/>
  <c r="B61" i="17"/>
  <c r="D61" i="17" s="1"/>
  <c r="D50" i="17"/>
  <c r="D48" i="17"/>
  <c r="D47" i="17"/>
  <c r="D46" i="17"/>
  <c r="D44" i="17"/>
  <c r="D43" i="17"/>
  <c r="D42" i="17"/>
  <c r="D40" i="17"/>
  <c r="C51" i="17"/>
  <c r="D38" i="17"/>
  <c r="D34" i="17"/>
  <c r="D32" i="17"/>
  <c r="D30" i="17"/>
  <c r="D28" i="17"/>
  <c r="B35" i="17"/>
  <c r="D22" i="17"/>
  <c r="D20" i="17"/>
  <c r="D18" i="17"/>
  <c r="D16" i="17"/>
  <c r="D12" i="17"/>
  <c r="D11" i="17"/>
  <c r="D10" i="17"/>
  <c r="D8" i="17"/>
  <c r="B13" i="17"/>
  <c r="D106" i="16"/>
  <c r="D103" i="16"/>
  <c r="C104" i="16"/>
  <c r="B104" i="16"/>
  <c r="D104" i="16" s="1"/>
  <c r="D97" i="16"/>
  <c r="D95" i="16"/>
  <c r="D93" i="16"/>
  <c r="D91" i="16"/>
  <c r="C99" i="16"/>
  <c r="D86" i="16"/>
  <c r="D85" i="16"/>
  <c r="D82" i="16"/>
  <c r="D81" i="16"/>
  <c r="D78" i="16"/>
  <c r="D77" i="16"/>
  <c r="D74" i="16"/>
  <c r="D73" i="16"/>
  <c r="B87" i="16"/>
  <c r="D67" i="16"/>
  <c r="D64" i="16"/>
  <c r="D63" i="16"/>
  <c r="D59" i="16"/>
  <c r="D57" i="16"/>
  <c r="D55" i="16"/>
  <c r="D53" i="16"/>
  <c r="D50" i="16"/>
  <c r="D49" i="16"/>
  <c r="D46" i="16"/>
  <c r="D45" i="16"/>
  <c r="D42" i="16"/>
  <c r="D41" i="16"/>
  <c r="D33" i="16"/>
  <c r="D31" i="16"/>
  <c r="D29" i="16"/>
  <c r="D27" i="16"/>
  <c r="D23" i="16"/>
  <c r="D21" i="16"/>
  <c r="D19" i="16"/>
  <c r="D17" i="16"/>
  <c r="C24" i="16"/>
  <c r="D15" i="16"/>
  <c r="D10" i="16"/>
  <c r="C13" i="16"/>
  <c r="D102" i="16"/>
  <c r="D98" i="16"/>
  <c r="D96" i="16"/>
  <c r="D94" i="16"/>
  <c r="D92" i="16"/>
  <c r="D90" i="16"/>
  <c r="D89" i="16"/>
  <c r="D84" i="16"/>
  <c r="D83" i="16"/>
  <c r="D80" i="16"/>
  <c r="D79" i="16"/>
  <c r="D76" i="16"/>
  <c r="D75" i="16"/>
  <c r="D72" i="16"/>
  <c r="D71" i="16"/>
  <c r="D66" i="16"/>
  <c r="D65" i="16"/>
  <c r="C68" i="16"/>
  <c r="D60" i="16"/>
  <c r="D58" i="16"/>
  <c r="D56" i="16"/>
  <c r="D54" i="16"/>
  <c r="B61" i="16"/>
  <c r="D48" i="16"/>
  <c r="D47" i="16"/>
  <c r="D44" i="16"/>
  <c r="D43" i="16"/>
  <c r="D40" i="16"/>
  <c r="C51" i="16"/>
  <c r="D38" i="16"/>
  <c r="D34" i="16"/>
  <c r="D32" i="16"/>
  <c r="D30" i="16"/>
  <c r="D28" i="16"/>
  <c r="B35" i="16"/>
  <c r="D22" i="16"/>
  <c r="D20" i="16"/>
  <c r="D18" i="16"/>
  <c r="D16" i="16"/>
  <c r="D12" i="16"/>
  <c r="D11" i="16"/>
  <c r="D8" i="16"/>
  <c r="B13" i="16"/>
  <c r="D87" i="17" l="1"/>
  <c r="D87" i="25"/>
  <c r="D61" i="26"/>
  <c r="D87" i="26"/>
  <c r="D104" i="26"/>
  <c r="D104" i="29"/>
  <c r="D87" i="30"/>
  <c r="D104" i="34"/>
  <c r="D61" i="36"/>
  <c r="D87" i="36"/>
  <c r="D24" i="39"/>
  <c r="D61" i="39"/>
  <c r="D104" i="39"/>
  <c r="D87" i="43"/>
  <c r="D87" i="65"/>
  <c r="D51" i="46"/>
  <c r="D50" i="57"/>
  <c r="B50" i="66"/>
  <c r="B50" i="65"/>
  <c r="C51" i="29"/>
  <c r="C50" i="66"/>
  <c r="C51" i="66" s="1"/>
  <c r="C105" i="66" s="1"/>
  <c r="C50" i="65"/>
  <c r="C51" i="65" s="1"/>
  <c r="C105" i="65" s="1"/>
  <c r="C106" i="66"/>
  <c r="C106" i="65"/>
  <c r="B51" i="16"/>
  <c r="C51" i="21"/>
  <c r="B51" i="22"/>
  <c r="C51" i="24"/>
  <c r="B51" i="28"/>
  <c r="C51" i="35"/>
  <c r="B106" i="66"/>
  <c r="D106" i="66" s="1"/>
  <c r="B106" i="65"/>
  <c r="D106" i="65" s="1"/>
  <c r="B51" i="20"/>
  <c r="D106" i="24"/>
  <c r="B51" i="27"/>
  <c r="D51" i="27" s="1"/>
  <c r="B51" i="30"/>
  <c r="C51" i="32"/>
  <c r="D106" i="35"/>
  <c r="C51" i="42"/>
  <c r="D104" i="65"/>
  <c r="D61" i="65"/>
  <c r="D99" i="65"/>
  <c r="D68" i="65"/>
  <c r="D35" i="65"/>
  <c r="D24" i="65"/>
  <c r="D13" i="65"/>
  <c r="D105" i="64"/>
  <c r="D107" i="64" s="1"/>
  <c r="B105" i="64"/>
  <c r="B107" i="64" s="1"/>
  <c r="B105" i="63"/>
  <c r="B107" i="63" s="1"/>
  <c r="C105" i="63"/>
  <c r="C107" i="63" s="1"/>
  <c r="D105" i="62"/>
  <c r="D107" i="62" s="1"/>
  <c r="D105" i="61"/>
  <c r="D107" i="61" s="1"/>
  <c r="C105" i="61"/>
  <c r="C107" i="61" s="1"/>
  <c r="B105" i="61"/>
  <c r="B107" i="61" s="1"/>
  <c r="D51" i="60"/>
  <c r="D39" i="60"/>
  <c r="C87" i="60"/>
  <c r="D70" i="60"/>
  <c r="D87" i="59"/>
  <c r="D71" i="59"/>
  <c r="B51" i="59"/>
  <c r="D51" i="59" s="1"/>
  <c r="D70" i="59"/>
  <c r="D87" i="58"/>
  <c r="C105" i="58"/>
  <c r="C107" i="58" s="1"/>
  <c r="D51" i="58"/>
  <c r="D105" i="58" s="1"/>
  <c r="D107" i="58" s="1"/>
  <c r="D71" i="58"/>
  <c r="D39" i="58"/>
  <c r="D70" i="58"/>
  <c r="B51" i="57"/>
  <c r="D51" i="57" s="1"/>
  <c r="C105" i="57"/>
  <c r="C107" i="57" s="1"/>
  <c r="B87" i="56"/>
  <c r="C87" i="56"/>
  <c r="D87" i="56" s="1"/>
  <c r="D70" i="56"/>
  <c r="C105" i="55"/>
  <c r="C107" i="55" s="1"/>
  <c r="D71" i="55"/>
  <c r="D70" i="55"/>
  <c r="C105" i="54"/>
  <c r="C107" i="54" s="1"/>
  <c r="D71" i="54"/>
  <c r="D70" i="54"/>
  <c r="B87" i="53"/>
  <c r="D70" i="53"/>
  <c r="C87" i="53"/>
  <c r="C105" i="53"/>
  <c r="C107" i="53" s="1"/>
  <c r="C105" i="52"/>
  <c r="C107" i="52" s="1"/>
  <c r="D71" i="52"/>
  <c r="D70" i="52"/>
  <c r="D71" i="51"/>
  <c r="D70" i="51"/>
  <c r="C87" i="51"/>
  <c r="D87" i="51" s="1"/>
  <c r="D71" i="50"/>
  <c r="D70" i="50"/>
  <c r="B105" i="49"/>
  <c r="B107" i="49" s="1"/>
  <c r="D71" i="49"/>
  <c r="C105" i="49"/>
  <c r="C107" i="49" s="1"/>
  <c r="D70" i="49"/>
  <c r="D71" i="48"/>
  <c r="D70" i="48"/>
  <c r="C87" i="48"/>
  <c r="D87" i="48" s="1"/>
  <c r="B87" i="47"/>
  <c r="B105" i="47"/>
  <c r="B107" i="47" s="1"/>
  <c r="C87" i="47"/>
  <c r="D87" i="47" s="1"/>
  <c r="D70" i="47"/>
  <c r="D37" i="46"/>
  <c r="D35" i="46"/>
  <c r="C61" i="46"/>
  <c r="D61" i="46" s="1"/>
  <c r="C87" i="46"/>
  <c r="D87" i="46" s="1"/>
  <c r="B99" i="46"/>
  <c r="D99" i="46" s="1"/>
  <c r="B24" i="46"/>
  <c r="D24" i="46" s="1"/>
  <c r="D27" i="46"/>
  <c r="B68" i="46"/>
  <c r="D68" i="46" s="1"/>
  <c r="D101" i="46"/>
  <c r="D26" i="46"/>
  <c r="D39" i="46"/>
  <c r="D70" i="46"/>
  <c r="C13" i="46"/>
  <c r="C105" i="46" s="1"/>
  <c r="C107" i="46" s="1"/>
  <c r="D7" i="46"/>
  <c r="D37" i="45"/>
  <c r="D35" i="45"/>
  <c r="D51" i="45"/>
  <c r="D99" i="45"/>
  <c r="C61" i="45"/>
  <c r="D61" i="45" s="1"/>
  <c r="C87" i="45"/>
  <c r="D87" i="45" s="1"/>
  <c r="B24" i="45"/>
  <c r="D24" i="45" s="1"/>
  <c r="D27" i="45"/>
  <c r="D101" i="45"/>
  <c r="D26" i="45"/>
  <c r="D39" i="45"/>
  <c r="D70" i="45"/>
  <c r="D91" i="45"/>
  <c r="C13" i="45"/>
  <c r="B68" i="45"/>
  <c r="D68" i="45" s="1"/>
  <c r="D7" i="45"/>
  <c r="C13" i="44"/>
  <c r="C35" i="44"/>
  <c r="D35" i="44" s="1"/>
  <c r="B51" i="44"/>
  <c r="D51" i="44" s="1"/>
  <c r="C87" i="44"/>
  <c r="D87" i="44" s="1"/>
  <c r="B99" i="44"/>
  <c r="D99" i="44" s="1"/>
  <c r="C61" i="44"/>
  <c r="D61" i="44" s="1"/>
  <c r="B24" i="44"/>
  <c r="D24" i="44" s="1"/>
  <c r="B68" i="44"/>
  <c r="D68" i="44" s="1"/>
  <c r="D101" i="44"/>
  <c r="D26" i="44"/>
  <c r="D70" i="44"/>
  <c r="D7" i="44"/>
  <c r="D37" i="43"/>
  <c r="D51" i="43"/>
  <c r="D99" i="43"/>
  <c r="C13" i="43"/>
  <c r="C35" i="43"/>
  <c r="D35" i="43" s="1"/>
  <c r="B24" i="43"/>
  <c r="D24" i="43" s="1"/>
  <c r="D53" i="43"/>
  <c r="B68" i="43"/>
  <c r="D68" i="43" s="1"/>
  <c r="D71" i="43"/>
  <c r="D101" i="43"/>
  <c r="D26" i="43"/>
  <c r="D39" i="43"/>
  <c r="D70" i="43"/>
  <c r="D91" i="43"/>
  <c r="D7" i="43"/>
  <c r="B104" i="42"/>
  <c r="D99" i="42"/>
  <c r="C13" i="42"/>
  <c r="B51" i="42"/>
  <c r="C87" i="42"/>
  <c r="D87" i="42" s="1"/>
  <c r="C104" i="42"/>
  <c r="D104" i="42" s="1"/>
  <c r="D26" i="42"/>
  <c r="D70" i="42"/>
  <c r="D91" i="42"/>
  <c r="C35" i="42"/>
  <c r="D35" i="42" s="1"/>
  <c r="C61" i="42"/>
  <c r="D61" i="42" s="1"/>
  <c r="B24" i="42"/>
  <c r="D24" i="42" s="1"/>
  <c r="B68" i="42"/>
  <c r="D68" i="42" s="1"/>
  <c r="D7" i="42"/>
  <c r="C13" i="41"/>
  <c r="D101" i="41"/>
  <c r="C35" i="41"/>
  <c r="D35" i="41" s="1"/>
  <c r="B51" i="41"/>
  <c r="D51" i="41" s="1"/>
  <c r="C61" i="41"/>
  <c r="D61" i="41" s="1"/>
  <c r="C87" i="41"/>
  <c r="D87" i="41" s="1"/>
  <c r="B99" i="41"/>
  <c r="D99" i="41" s="1"/>
  <c r="B24" i="41"/>
  <c r="D24" i="41" s="1"/>
  <c r="D70" i="41"/>
  <c r="B68" i="41"/>
  <c r="D68" i="41" s="1"/>
  <c r="D26" i="41"/>
  <c r="D7" i="41"/>
  <c r="C13" i="40"/>
  <c r="C35" i="40"/>
  <c r="D35" i="40" s="1"/>
  <c r="B51" i="40"/>
  <c r="D51" i="40" s="1"/>
  <c r="C61" i="40"/>
  <c r="D61" i="40" s="1"/>
  <c r="C87" i="40"/>
  <c r="D87" i="40" s="1"/>
  <c r="B99" i="40"/>
  <c r="D99" i="40" s="1"/>
  <c r="B24" i="40"/>
  <c r="D24" i="40" s="1"/>
  <c r="B68" i="40"/>
  <c r="D68" i="40" s="1"/>
  <c r="D101" i="40"/>
  <c r="D26" i="40"/>
  <c r="D70" i="40"/>
  <c r="D7" i="40"/>
  <c r="B87" i="39"/>
  <c r="D87" i="39" s="1"/>
  <c r="D101" i="39"/>
  <c r="D35" i="39"/>
  <c r="D13" i="39"/>
  <c r="D68" i="39"/>
  <c r="D99" i="39"/>
  <c r="B51" i="39"/>
  <c r="D51" i="39" s="1"/>
  <c r="D9" i="39"/>
  <c r="D27" i="39"/>
  <c r="D53" i="39"/>
  <c r="D26" i="39"/>
  <c r="D70" i="39"/>
  <c r="D91" i="39"/>
  <c r="D7" i="39"/>
  <c r="C13" i="38"/>
  <c r="D13" i="38" s="1"/>
  <c r="C35" i="38"/>
  <c r="D35" i="38" s="1"/>
  <c r="B51" i="38"/>
  <c r="D51" i="38" s="1"/>
  <c r="C87" i="38"/>
  <c r="D87" i="38" s="1"/>
  <c r="B99" i="38"/>
  <c r="D99" i="38" s="1"/>
  <c r="B24" i="38"/>
  <c r="D24" i="38" s="1"/>
  <c r="D26" i="38"/>
  <c r="D70" i="38"/>
  <c r="C61" i="38"/>
  <c r="D61" i="38" s="1"/>
  <c r="B68" i="38"/>
  <c r="D68" i="38" s="1"/>
  <c r="D101" i="38"/>
  <c r="D7" i="38"/>
  <c r="D99" i="37"/>
  <c r="C13" i="37"/>
  <c r="C35" i="37"/>
  <c r="D35" i="37" s="1"/>
  <c r="B51" i="37"/>
  <c r="D51" i="37" s="1"/>
  <c r="C87" i="37"/>
  <c r="D87" i="37" s="1"/>
  <c r="B24" i="37"/>
  <c r="D24" i="37" s="1"/>
  <c r="D26" i="37"/>
  <c r="D70" i="37"/>
  <c r="D91" i="37"/>
  <c r="C61" i="37"/>
  <c r="D61" i="37" s="1"/>
  <c r="B68" i="37"/>
  <c r="D68" i="37" s="1"/>
  <c r="D101" i="37"/>
  <c r="D7" i="37"/>
  <c r="D89" i="36"/>
  <c r="D68" i="36"/>
  <c r="D99" i="36"/>
  <c r="C13" i="36"/>
  <c r="C35" i="36"/>
  <c r="D35" i="36" s="1"/>
  <c r="D53" i="36"/>
  <c r="D71" i="36"/>
  <c r="D101" i="36"/>
  <c r="B51" i="36"/>
  <c r="D51" i="36" s="1"/>
  <c r="D26" i="36"/>
  <c r="D70" i="36"/>
  <c r="D91" i="36"/>
  <c r="D7" i="36"/>
  <c r="D89" i="35"/>
  <c r="C87" i="35"/>
  <c r="B35" i="35"/>
  <c r="D26" i="35"/>
  <c r="C35" i="35"/>
  <c r="C61" i="35"/>
  <c r="B13" i="35"/>
  <c r="B51" i="35"/>
  <c r="D51" i="35" s="1"/>
  <c r="B87" i="35"/>
  <c r="D70" i="35"/>
  <c r="C104" i="35"/>
  <c r="D104" i="35" s="1"/>
  <c r="D101" i="35"/>
  <c r="C13" i="35"/>
  <c r="B61" i="35"/>
  <c r="D61" i="35" s="1"/>
  <c r="C99" i="35"/>
  <c r="D99" i="35" s="1"/>
  <c r="B24" i="35"/>
  <c r="D24" i="35" s="1"/>
  <c r="B68" i="35"/>
  <c r="D68" i="35" s="1"/>
  <c r="D7" i="35"/>
  <c r="D13" i="34"/>
  <c r="B51" i="34"/>
  <c r="D51" i="34" s="1"/>
  <c r="C87" i="34"/>
  <c r="D87" i="34" s="1"/>
  <c r="B99" i="34"/>
  <c r="D99" i="34" s="1"/>
  <c r="D9" i="34"/>
  <c r="D26" i="34"/>
  <c r="D70" i="34"/>
  <c r="C35" i="34"/>
  <c r="D35" i="34" s="1"/>
  <c r="C61" i="34"/>
  <c r="D61" i="34" s="1"/>
  <c r="B24" i="34"/>
  <c r="D24" i="34" s="1"/>
  <c r="B68" i="34"/>
  <c r="D68" i="34" s="1"/>
  <c r="D101" i="34"/>
  <c r="D7" i="34"/>
  <c r="D24" i="33"/>
  <c r="D61" i="33"/>
  <c r="B13" i="33"/>
  <c r="B35" i="33"/>
  <c r="D35" i="33" s="1"/>
  <c r="D15" i="33"/>
  <c r="C87" i="33"/>
  <c r="D87" i="33" s="1"/>
  <c r="B99" i="33"/>
  <c r="D99" i="33" s="1"/>
  <c r="C51" i="33"/>
  <c r="D53" i="33"/>
  <c r="B68" i="33"/>
  <c r="D68" i="33" s="1"/>
  <c r="D101" i="33"/>
  <c r="B51" i="33"/>
  <c r="D51" i="33" s="1"/>
  <c r="D70" i="33"/>
  <c r="D89" i="32"/>
  <c r="C24" i="32"/>
  <c r="C87" i="32"/>
  <c r="B35" i="32"/>
  <c r="D26" i="32"/>
  <c r="C35" i="32"/>
  <c r="C61" i="32"/>
  <c r="B13" i="32"/>
  <c r="B51" i="32"/>
  <c r="D51" i="32" s="1"/>
  <c r="B87" i="32"/>
  <c r="D87" i="32" s="1"/>
  <c r="D70" i="32"/>
  <c r="C104" i="32"/>
  <c r="D104" i="32" s="1"/>
  <c r="D101" i="32"/>
  <c r="C13" i="32"/>
  <c r="B61" i="32"/>
  <c r="D61" i="32" s="1"/>
  <c r="C99" i="32"/>
  <c r="D99" i="32" s="1"/>
  <c r="B24" i="32"/>
  <c r="D24" i="32" s="1"/>
  <c r="B68" i="32"/>
  <c r="D68" i="32" s="1"/>
  <c r="D7" i="32"/>
  <c r="D99" i="31"/>
  <c r="C13" i="31"/>
  <c r="B51" i="31"/>
  <c r="D51" i="31" s="1"/>
  <c r="C61" i="31"/>
  <c r="D61" i="31" s="1"/>
  <c r="D26" i="31"/>
  <c r="D70" i="31"/>
  <c r="D91" i="31"/>
  <c r="C35" i="31"/>
  <c r="D35" i="31" s="1"/>
  <c r="C87" i="31"/>
  <c r="D87" i="31" s="1"/>
  <c r="B24" i="31"/>
  <c r="D24" i="31" s="1"/>
  <c r="B68" i="31"/>
  <c r="D68" i="31" s="1"/>
  <c r="D101" i="31"/>
  <c r="D7" i="31"/>
  <c r="D37" i="30"/>
  <c r="D13" i="30"/>
  <c r="D35" i="30"/>
  <c r="D51" i="30"/>
  <c r="D99" i="30"/>
  <c r="C61" i="30"/>
  <c r="D61" i="30" s="1"/>
  <c r="D9" i="30"/>
  <c r="B24" i="30"/>
  <c r="D24" i="30" s="1"/>
  <c r="D27" i="30"/>
  <c r="B68" i="30"/>
  <c r="D68" i="30" s="1"/>
  <c r="D71" i="30"/>
  <c r="D101" i="30"/>
  <c r="D26" i="30"/>
  <c r="D39" i="30"/>
  <c r="D70" i="30"/>
  <c r="D91" i="30"/>
  <c r="D7" i="30"/>
  <c r="D99" i="29"/>
  <c r="C13" i="29"/>
  <c r="D13" i="29" s="1"/>
  <c r="C35" i="29"/>
  <c r="D35" i="29" s="1"/>
  <c r="B51" i="29"/>
  <c r="D51" i="29" s="1"/>
  <c r="B24" i="29"/>
  <c r="D24" i="29" s="1"/>
  <c r="D26" i="29"/>
  <c r="D70" i="29"/>
  <c r="D91" i="29"/>
  <c r="C61" i="29"/>
  <c r="D61" i="29" s="1"/>
  <c r="C87" i="29"/>
  <c r="D87" i="29" s="1"/>
  <c r="B68" i="29"/>
  <c r="D68" i="29" s="1"/>
  <c r="D101" i="29"/>
  <c r="D7" i="29"/>
  <c r="D37" i="28"/>
  <c r="D51" i="28"/>
  <c r="D99" i="28"/>
  <c r="C35" i="28"/>
  <c r="D35" i="28" s="1"/>
  <c r="C61" i="28"/>
  <c r="D61" i="28" s="1"/>
  <c r="B24" i="28"/>
  <c r="D24" i="28" s="1"/>
  <c r="B68" i="28"/>
  <c r="D68" i="28" s="1"/>
  <c r="D101" i="28"/>
  <c r="D26" i="28"/>
  <c r="D39" i="28"/>
  <c r="D70" i="28"/>
  <c r="D91" i="28"/>
  <c r="C13" i="28"/>
  <c r="D13" i="28" s="1"/>
  <c r="C87" i="28"/>
  <c r="D87" i="28" s="1"/>
  <c r="D7" i="28"/>
  <c r="D37" i="27"/>
  <c r="D35" i="27"/>
  <c r="D99" i="27"/>
  <c r="C13" i="27"/>
  <c r="B24" i="27"/>
  <c r="D27" i="27"/>
  <c r="D26" i="27"/>
  <c r="D39" i="27"/>
  <c r="D70" i="27"/>
  <c r="D91" i="27"/>
  <c r="C61" i="27"/>
  <c r="D61" i="27" s="1"/>
  <c r="C87" i="27"/>
  <c r="D87" i="27" s="1"/>
  <c r="B68" i="27"/>
  <c r="D68" i="27" s="1"/>
  <c r="D101" i="27"/>
  <c r="D7" i="27"/>
  <c r="D89" i="26"/>
  <c r="D35" i="26"/>
  <c r="D99" i="26"/>
  <c r="C13" i="26"/>
  <c r="D27" i="26"/>
  <c r="D53" i="26"/>
  <c r="D71" i="26"/>
  <c r="D101" i="26"/>
  <c r="B51" i="26"/>
  <c r="D51" i="26" s="1"/>
  <c r="D26" i="26"/>
  <c r="D70" i="26"/>
  <c r="D91" i="26"/>
  <c r="D7" i="26"/>
  <c r="D13" i="25"/>
  <c r="C35" i="25"/>
  <c r="C105" i="25" s="1"/>
  <c r="C107" i="25" s="1"/>
  <c r="B99" i="25"/>
  <c r="D99" i="25" s="1"/>
  <c r="D9" i="25"/>
  <c r="B24" i="25"/>
  <c r="D24" i="25" s="1"/>
  <c r="D53" i="25"/>
  <c r="B68" i="25"/>
  <c r="D68" i="25" s="1"/>
  <c r="D71" i="25"/>
  <c r="D101" i="25"/>
  <c r="B51" i="25"/>
  <c r="D51" i="25" s="1"/>
  <c r="D26" i="25"/>
  <c r="D70" i="25"/>
  <c r="D7" i="25"/>
  <c r="B24" i="24"/>
  <c r="B87" i="24"/>
  <c r="D87" i="24" s="1"/>
  <c r="D7" i="24"/>
  <c r="D101" i="24"/>
  <c r="C105" i="24"/>
  <c r="C107" i="24" s="1"/>
  <c r="D35" i="24"/>
  <c r="D13" i="24"/>
  <c r="D24" i="24"/>
  <c r="B51" i="24"/>
  <c r="D51" i="24" s="1"/>
  <c r="B99" i="24"/>
  <c r="D99" i="24" s="1"/>
  <c r="D53" i="24"/>
  <c r="D8" i="24"/>
  <c r="D26" i="24"/>
  <c r="D70" i="24"/>
  <c r="B61" i="23"/>
  <c r="B35" i="23"/>
  <c r="D26" i="23"/>
  <c r="C35" i="23"/>
  <c r="C61" i="23"/>
  <c r="D61" i="23" s="1"/>
  <c r="C13" i="23"/>
  <c r="C51" i="23"/>
  <c r="C87" i="23"/>
  <c r="B13" i="23"/>
  <c r="B51" i="23"/>
  <c r="B87" i="23"/>
  <c r="D70" i="23"/>
  <c r="D91" i="23"/>
  <c r="B99" i="23"/>
  <c r="D99" i="23" s="1"/>
  <c r="B24" i="23"/>
  <c r="D24" i="23" s="1"/>
  <c r="B68" i="23"/>
  <c r="D68" i="23" s="1"/>
  <c r="D101" i="23"/>
  <c r="D7" i="23"/>
  <c r="C13" i="22"/>
  <c r="C51" i="22"/>
  <c r="B87" i="22"/>
  <c r="D70" i="22"/>
  <c r="B61" i="22"/>
  <c r="B35" i="22"/>
  <c r="D26" i="22"/>
  <c r="C35" i="22"/>
  <c r="C61" i="22"/>
  <c r="D71" i="22"/>
  <c r="C87" i="22"/>
  <c r="B99" i="22"/>
  <c r="D99" i="22" s="1"/>
  <c r="B24" i="22"/>
  <c r="D24" i="22" s="1"/>
  <c r="B68" i="22"/>
  <c r="D68" i="22" s="1"/>
  <c r="D101" i="22"/>
  <c r="D7" i="22"/>
  <c r="B51" i="21"/>
  <c r="D51" i="21" s="1"/>
  <c r="C87" i="21"/>
  <c r="D87" i="21" s="1"/>
  <c r="B99" i="21"/>
  <c r="D99" i="21" s="1"/>
  <c r="D53" i="21"/>
  <c r="B68" i="21"/>
  <c r="D68" i="21" s="1"/>
  <c r="D101" i="21"/>
  <c r="D26" i="21"/>
  <c r="D70" i="21"/>
  <c r="C13" i="21"/>
  <c r="D13" i="21" s="1"/>
  <c r="C35" i="21"/>
  <c r="D35" i="21" s="1"/>
  <c r="B24" i="21"/>
  <c r="D24" i="21" s="1"/>
  <c r="D7" i="21"/>
  <c r="D37" i="20"/>
  <c r="D13" i="20"/>
  <c r="D51" i="20"/>
  <c r="C35" i="20"/>
  <c r="D35" i="20" s="1"/>
  <c r="C61" i="20"/>
  <c r="D61" i="20" s="1"/>
  <c r="B99" i="20"/>
  <c r="D99" i="20" s="1"/>
  <c r="D9" i="20"/>
  <c r="B24" i="20"/>
  <c r="D24" i="20" s="1"/>
  <c r="D101" i="20"/>
  <c r="D26" i="20"/>
  <c r="D39" i="20"/>
  <c r="D70" i="20"/>
  <c r="C87" i="20"/>
  <c r="D87" i="20" s="1"/>
  <c r="B68" i="20"/>
  <c r="D68" i="20" s="1"/>
  <c r="D7" i="20"/>
  <c r="D13" i="19"/>
  <c r="D35" i="19"/>
  <c r="C61" i="19"/>
  <c r="C87" i="19"/>
  <c r="D87" i="19" s="1"/>
  <c r="B99" i="19"/>
  <c r="D99" i="19" s="1"/>
  <c r="D9" i="19"/>
  <c r="B24" i="19"/>
  <c r="D24" i="19" s="1"/>
  <c r="D27" i="19"/>
  <c r="B68" i="19"/>
  <c r="D68" i="19" s="1"/>
  <c r="D101" i="19"/>
  <c r="B51" i="19"/>
  <c r="D51" i="19" s="1"/>
  <c r="D26" i="19"/>
  <c r="D70" i="19"/>
  <c r="D7" i="19"/>
  <c r="D35" i="18"/>
  <c r="C61" i="18"/>
  <c r="D61" i="18" s="1"/>
  <c r="C13" i="18"/>
  <c r="B51" i="18"/>
  <c r="D51" i="18" s="1"/>
  <c r="B99" i="18"/>
  <c r="D99" i="18" s="1"/>
  <c r="D27" i="18"/>
  <c r="D101" i="18"/>
  <c r="D26" i="18"/>
  <c r="D70" i="18"/>
  <c r="C87" i="18"/>
  <c r="D87" i="18" s="1"/>
  <c r="B24" i="18"/>
  <c r="D24" i="18" s="1"/>
  <c r="B68" i="18"/>
  <c r="D68" i="18" s="1"/>
  <c r="D7" i="18"/>
  <c r="D37" i="17"/>
  <c r="D51" i="17"/>
  <c r="D99" i="17"/>
  <c r="C13" i="17"/>
  <c r="D13" i="17" s="1"/>
  <c r="C35" i="17"/>
  <c r="D35" i="17" s="1"/>
  <c r="B24" i="17"/>
  <c r="D24" i="17" s="1"/>
  <c r="D53" i="17"/>
  <c r="B68" i="17"/>
  <c r="D68" i="17" s="1"/>
  <c r="D71" i="17"/>
  <c r="D101" i="17"/>
  <c r="D26" i="17"/>
  <c r="D39" i="17"/>
  <c r="D70" i="17"/>
  <c r="D91" i="17"/>
  <c r="D7" i="17"/>
  <c r="D37" i="16"/>
  <c r="D13" i="16"/>
  <c r="D51" i="16"/>
  <c r="C87" i="16"/>
  <c r="D87" i="16" s="1"/>
  <c r="B99" i="16"/>
  <c r="D99" i="16" s="1"/>
  <c r="D9" i="16"/>
  <c r="D101" i="16"/>
  <c r="D26" i="16"/>
  <c r="D39" i="16"/>
  <c r="D70" i="16"/>
  <c r="C35" i="16"/>
  <c r="D35" i="16" s="1"/>
  <c r="C61" i="16"/>
  <c r="D61" i="16" s="1"/>
  <c r="B24" i="16"/>
  <c r="D24" i="16" s="1"/>
  <c r="B68" i="16"/>
  <c r="D68" i="16" s="1"/>
  <c r="D7" i="16"/>
  <c r="C104" i="1"/>
  <c r="B104" i="1"/>
  <c r="C99" i="1"/>
  <c r="B99" i="1"/>
  <c r="C87" i="1"/>
  <c r="B87" i="1"/>
  <c r="C68" i="1"/>
  <c r="B68" i="1"/>
  <c r="C105" i="18" l="1"/>
  <c r="C107" i="18" s="1"/>
  <c r="C105" i="26"/>
  <c r="C107" i="26" s="1"/>
  <c r="D13" i="26"/>
  <c r="D24" i="27"/>
  <c r="B105" i="27"/>
  <c r="B107" i="27" s="1"/>
  <c r="C105" i="31"/>
  <c r="C107" i="31" s="1"/>
  <c r="D35" i="35"/>
  <c r="C105" i="36"/>
  <c r="C107" i="36" s="1"/>
  <c r="D87" i="60"/>
  <c r="C105" i="60"/>
  <c r="C107" i="60" s="1"/>
  <c r="C107" i="65"/>
  <c r="D50" i="66"/>
  <c r="B51" i="66"/>
  <c r="D50" i="65"/>
  <c r="B51" i="65"/>
  <c r="C107" i="66"/>
  <c r="D51" i="22"/>
  <c r="D51" i="42"/>
  <c r="D105" i="63"/>
  <c r="D107" i="63" s="1"/>
  <c r="D105" i="60"/>
  <c r="D107" i="60" s="1"/>
  <c r="B105" i="60"/>
  <c r="B107" i="60" s="1"/>
  <c r="D105" i="59"/>
  <c r="D107" i="59" s="1"/>
  <c r="B105" i="59"/>
  <c r="B107" i="59" s="1"/>
  <c r="C105" i="59"/>
  <c r="C107" i="59" s="1"/>
  <c r="B105" i="58"/>
  <c r="B107" i="58" s="1"/>
  <c r="D105" i="57"/>
  <c r="D107" i="57" s="1"/>
  <c r="B105" i="57"/>
  <c r="B107" i="57" s="1"/>
  <c r="D105" i="56"/>
  <c r="D107" i="56" s="1"/>
  <c r="C105" i="56"/>
  <c r="C107" i="56" s="1"/>
  <c r="B105" i="56"/>
  <c r="B107" i="56" s="1"/>
  <c r="D105" i="55"/>
  <c r="D107" i="55" s="1"/>
  <c r="B105" i="55"/>
  <c r="B107" i="55" s="1"/>
  <c r="B105" i="54"/>
  <c r="B107" i="54" s="1"/>
  <c r="D105" i="54"/>
  <c r="D107" i="54" s="1"/>
  <c r="D87" i="53"/>
  <c r="B105" i="53"/>
  <c r="B107" i="53" s="1"/>
  <c r="D105" i="53"/>
  <c r="D107" i="53" s="1"/>
  <c r="D105" i="52"/>
  <c r="D107" i="52" s="1"/>
  <c r="B105" i="52"/>
  <c r="B107" i="52" s="1"/>
  <c r="C105" i="51"/>
  <c r="C107" i="51" s="1"/>
  <c r="D105" i="51"/>
  <c r="D107" i="51" s="1"/>
  <c r="B105" i="51"/>
  <c r="B107" i="51" s="1"/>
  <c r="C105" i="50"/>
  <c r="C107" i="50" s="1"/>
  <c r="D105" i="50"/>
  <c r="D107" i="50" s="1"/>
  <c r="B105" i="50"/>
  <c r="B107" i="50" s="1"/>
  <c r="D105" i="49"/>
  <c r="D107" i="49" s="1"/>
  <c r="C105" i="48"/>
  <c r="C107" i="48" s="1"/>
  <c r="D105" i="48"/>
  <c r="D107" i="48" s="1"/>
  <c r="B105" i="48"/>
  <c r="B107" i="48" s="1"/>
  <c r="C105" i="47"/>
  <c r="C107" i="47" s="1"/>
  <c r="D105" i="47"/>
  <c r="D107" i="47" s="1"/>
  <c r="D13" i="46"/>
  <c r="D105" i="46" s="1"/>
  <c r="D107" i="46" s="1"/>
  <c r="B105" i="46"/>
  <c r="B107" i="46" s="1"/>
  <c r="B105" i="45"/>
  <c r="B107" i="45" s="1"/>
  <c r="C105" i="45"/>
  <c r="C107" i="45" s="1"/>
  <c r="D13" i="45"/>
  <c r="D105" i="45" s="1"/>
  <c r="D107" i="45" s="1"/>
  <c r="C105" i="44"/>
  <c r="C107" i="44" s="1"/>
  <c r="D13" i="44"/>
  <c r="D105" i="44" s="1"/>
  <c r="D107" i="44" s="1"/>
  <c r="B105" i="44"/>
  <c r="B107" i="44" s="1"/>
  <c r="C105" i="43"/>
  <c r="C107" i="43" s="1"/>
  <c r="D13" i="43"/>
  <c r="D105" i="43" s="1"/>
  <c r="D107" i="43" s="1"/>
  <c r="B105" i="43"/>
  <c r="B107" i="43" s="1"/>
  <c r="B105" i="42"/>
  <c r="B107" i="42" s="1"/>
  <c r="C105" i="42"/>
  <c r="C107" i="42" s="1"/>
  <c r="D13" i="42"/>
  <c r="D105" i="42" s="1"/>
  <c r="D107" i="42" s="1"/>
  <c r="C105" i="41"/>
  <c r="C107" i="41" s="1"/>
  <c r="D13" i="41"/>
  <c r="D105" i="41" s="1"/>
  <c r="D107" i="41" s="1"/>
  <c r="B105" i="41"/>
  <c r="B107" i="41" s="1"/>
  <c r="C105" i="40"/>
  <c r="C107" i="40" s="1"/>
  <c r="B105" i="40"/>
  <c r="B107" i="40" s="1"/>
  <c r="D13" i="40"/>
  <c r="D105" i="40" s="1"/>
  <c r="D107" i="40" s="1"/>
  <c r="D105" i="39"/>
  <c r="D107" i="39" s="1"/>
  <c r="B105" i="39"/>
  <c r="B107" i="39" s="1"/>
  <c r="D105" i="38"/>
  <c r="D107" i="38" s="1"/>
  <c r="C105" i="38"/>
  <c r="C107" i="38" s="1"/>
  <c r="B105" i="38"/>
  <c r="B107" i="38" s="1"/>
  <c r="C105" i="37"/>
  <c r="C107" i="37" s="1"/>
  <c r="D13" i="37"/>
  <c r="D105" i="37" s="1"/>
  <c r="D107" i="37" s="1"/>
  <c r="B105" i="37"/>
  <c r="B107" i="37" s="1"/>
  <c r="D13" i="36"/>
  <c r="D105" i="36" s="1"/>
  <c r="D107" i="36" s="1"/>
  <c r="B105" i="36"/>
  <c r="B107" i="36" s="1"/>
  <c r="D87" i="35"/>
  <c r="B105" i="35"/>
  <c r="B107" i="35" s="1"/>
  <c r="D13" i="35"/>
  <c r="D105" i="35" s="1"/>
  <c r="D107" i="35" s="1"/>
  <c r="C105" i="35"/>
  <c r="C107" i="35" s="1"/>
  <c r="C105" i="34"/>
  <c r="C107" i="34" s="1"/>
  <c r="D105" i="34"/>
  <c r="D107" i="34" s="1"/>
  <c r="B105" i="34"/>
  <c r="B107" i="34" s="1"/>
  <c r="C105" i="33"/>
  <c r="C107" i="33" s="1"/>
  <c r="B105" i="33"/>
  <c r="B107" i="33" s="1"/>
  <c r="D13" i="33"/>
  <c r="D105" i="33" s="1"/>
  <c r="D107" i="33" s="1"/>
  <c r="C105" i="32"/>
  <c r="C107" i="32" s="1"/>
  <c r="B105" i="32"/>
  <c r="B107" i="32" s="1"/>
  <c r="D13" i="32"/>
  <c r="D35" i="32"/>
  <c r="D13" i="31"/>
  <c r="D105" i="31" s="1"/>
  <c r="D107" i="31" s="1"/>
  <c r="B105" i="31"/>
  <c r="B107" i="31" s="1"/>
  <c r="D105" i="30"/>
  <c r="D107" i="30" s="1"/>
  <c r="C105" i="30"/>
  <c r="C107" i="30" s="1"/>
  <c r="B105" i="30"/>
  <c r="B107" i="30" s="1"/>
  <c r="D105" i="29"/>
  <c r="D107" i="29" s="1"/>
  <c r="C105" i="29"/>
  <c r="C107" i="29" s="1"/>
  <c r="B105" i="29"/>
  <c r="B107" i="29" s="1"/>
  <c r="D105" i="28"/>
  <c r="D107" i="28" s="1"/>
  <c r="C105" i="28"/>
  <c r="C107" i="28" s="1"/>
  <c r="B105" i="28"/>
  <c r="B107" i="28" s="1"/>
  <c r="C105" i="27"/>
  <c r="C107" i="27" s="1"/>
  <c r="D13" i="27"/>
  <c r="D105" i="27" s="1"/>
  <c r="D107" i="27" s="1"/>
  <c r="B105" i="26"/>
  <c r="B107" i="26" s="1"/>
  <c r="D105" i="26"/>
  <c r="D107" i="26" s="1"/>
  <c r="B105" i="25"/>
  <c r="B107" i="25" s="1"/>
  <c r="D35" i="25"/>
  <c r="D105" i="25"/>
  <c r="D107" i="25" s="1"/>
  <c r="B105" i="24"/>
  <c r="B107" i="24" s="1"/>
  <c r="D105" i="24"/>
  <c r="D107" i="24" s="1"/>
  <c r="D87" i="23"/>
  <c r="D51" i="23"/>
  <c r="B105" i="23"/>
  <c r="B107" i="23" s="1"/>
  <c r="D13" i="23"/>
  <c r="C105" i="23"/>
  <c r="C107" i="23" s="1"/>
  <c r="D35" i="23"/>
  <c r="C105" i="22"/>
  <c r="C107" i="22" s="1"/>
  <c r="D87" i="22"/>
  <c r="D13" i="22"/>
  <c r="D61" i="22"/>
  <c r="D35" i="22"/>
  <c r="B105" i="22"/>
  <c r="B107" i="22" s="1"/>
  <c r="D105" i="21"/>
  <c r="D107" i="21" s="1"/>
  <c r="B105" i="21"/>
  <c r="B107" i="21" s="1"/>
  <c r="C105" i="21"/>
  <c r="C107" i="21" s="1"/>
  <c r="C105" i="20"/>
  <c r="C107" i="20" s="1"/>
  <c r="D105" i="20"/>
  <c r="D107" i="20" s="1"/>
  <c r="B105" i="20"/>
  <c r="B107" i="20" s="1"/>
  <c r="C105" i="19"/>
  <c r="C107" i="19" s="1"/>
  <c r="D61" i="19"/>
  <c r="D105" i="19" s="1"/>
  <c r="D107" i="19" s="1"/>
  <c r="B105" i="19"/>
  <c r="B107" i="19" s="1"/>
  <c r="D13" i="18"/>
  <c r="D105" i="18" s="1"/>
  <c r="D107" i="18" s="1"/>
  <c r="B105" i="18"/>
  <c r="B107" i="18" s="1"/>
  <c r="D105" i="17"/>
  <c r="D107" i="17" s="1"/>
  <c r="C105" i="17"/>
  <c r="C107" i="17" s="1"/>
  <c r="B105" i="17"/>
  <c r="B107" i="17" s="1"/>
  <c r="C105" i="16"/>
  <c r="C107" i="16" s="1"/>
  <c r="D105" i="16"/>
  <c r="D107" i="16" s="1"/>
  <c r="B105" i="16"/>
  <c r="B107" i="16" s="1"/>
  <c r="D104" i="1"/>
  <c r="D68" i="1"/>
  <c r="D51" i="66" l="1"/>
  <c r="D105" i="66" s="1"/>
  <c r="D107" i="66" s="1"/>
  <c r="B105" i="66"/>
  <c r="B107" i="66" s="1"/>
  <c r="D51" i="65"/>
  <c r="D105" i="65" s="1"/>
  <c r="D107" i="65" s="1"/>
  <c r="B105" i="65"/>
  <c r="B107" i="65" s="1"/>
  <c r="D105" i="23"/>
  <c r="D107" i="23" s="1"/>
  <c r="D105" i="32"/>
  <c r="D107" i="32" s="1"/>
  <c r="D105" i="22"/>
  <c r="D107" i="22" s="1"/>
  <c r="B61" i="1"/>
  <c r="C61" i="1"/>
  <c r="C35" i="1"/>
  <c r="B35" i="1"/>
  <c r="C24" i="1"/>
  <c r="B24" i="1"/>
  <c r="D7" i="1"/>
  <c r="D24" i="1" l="1"/>
  <c r="D61" i="1"/>
  <c r="B51" i="1" l="1"/>
  <c r="C51" i="1" l="1"/>
  <c r="D51" i="1" l="1"/>
  <c r="D49" i="1"/>
  <c r="D48" i="1"/>
  <c r="D103" i="1"/>
  <c r="D102" i="1"/>
  <c r="D101" i="1"/>
  <c r="D89" i="1"/>
  <c r="D90" i="1"/>
  <c r="D106" i="1" l="1"/>
  <c r="D98" i="1"/>
  <c r="D97" i="1"/>
  <c r="D96" i="1"/>
  <c r="D95" i="1"/>
  <c r="D94" i="1"/>
  <c r="D93" i="1"/>
  <c r="D92" i="1"/>
  <c r="D91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7" i="1"/>
  <c r="D66" i="1"/>
  <c r="D65" i="1"/>
  <c r="D64" i="1"/>
  <c r="D63" i="1"/>
  <c r="D60" i="1"/>
  <c r="D59" i="1"/>
  <c r="D58" i="1"/>
  <c r="D57" i="1"/>
  <c r="D56" i="1"/>
  <c r="D55" i="1"/>
  <c r="D54" i="1"/>
  <c r="D53" i="1"/>
  <c r="D50" i="1"/>
  <c r="D47" i="1"/>
  <c r="D46" i="1"/>
  <c r="D45" i="1"/>
  <c r="D44" i="1"/>
  <c r="D43" i="1"/>
  <c r="D42" i="1"/>
  <c r="D41" i="1"/>
  <c r="D40" i="1"/>
  <c r="D39" i="1"/>
  <c r="D38" i="1"/>
  <c r="D37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9" i="1"/>
  <c r="D18" i="1"/>
  <c r="D17" i="1"/>
  <c r="D16" i="1"/>
  <c r="D15" i="1"/>
  <c r="D12" i="1"/>
  <c r="D11" i="1"/>
  <c r="D10" i="1"/>
  <c r="D9" i="1"/>
  <c r="D8" i="1"/>
  <c r="C13" i="1"/>
  <c r="C105" i="1" s="1"/>
  <c r="C107" i="1" s="1"/>
  <c r="B13" i="1"/>
  <c r="B105" i="1" s="1"/>
  <c r="B107" i="1" s="1"/>
  <c r="D99" i="1" l="1"/>
  <c r="D35" i="1"/>
  <c r="D87" i="1"/>
  <c r="D13" i="1"/>
  <c r="D105" i="1" l="1"/>
  <c r="D107" i="1" s="1"/>
</calcChain>
</file>

<file path=xl/sharedStrings.xml><?xml version="1.0" encoding="utf-8"?>
<sst xmlns="http://schemas.openxmlformats.org/spreadsheetml/2006/main" count="9307" uniqueCount="176">
  <si>
    <t>Scottish Local Government Finance Statistics (SLGFS) 2018-19</t>
  </si>
  <si>
    <t>Local Authority Level Analysis - Net Revenue Expenditure by Subservice</t>
  </si>
  <si>
    <t>Last updated on 27 February 2020</t>
  </si>
  <si>
    <t>Background</t>
  </si>
  <si>
    <t>The 2018-19 Scottish Local Government Finance Statistics (SLGFS) publication provides a comprehensive overview of the financial activity across local authorities in Scotland. It covers</t>
  </si>
  <si>
    <t>revenue expenditure and income, including local taxation; capital expenditure and financing; reserves and fixed assets; debt and prudential indicators; and pensions.</t>
  </si>
  <si>
    <t>This file provides net revenue expenditure in 2018-19 by subservice, as in the 'Table A' tab of the SLGFS 2018-19 - Additional Analysis Excel file, for each local authority. The 'Scotland'</t>
  </si>
  <si>
    <t>tab provides summary figures at Scotland level. The 'Councils' tab provides summary figures for councils only.</t>
  </si>
  <si>
    <t>The SLGFS 2018-19 publication is available at</t>
  </si>
  <si>
    <t>www.gov.scot/collections/local-government-finance-statistics/#scottishlocalgovernmentfinancialstatistics</t>
  </si>
  <si>
    <t>Data Sources</t>
  </si>
  <si>
    <t>The data in this file comes from the LFRs. More information on the LFR data collection is available at</t>
  </si>
  <si>
    <t>www.gov.scot/publications/local-financial-return-2018-19/</t>
  </si>
  <si>
    <t>Enquiries</t>
  </si>
  <si>
    <t>For enquiries about this data, please email</t>
  </si>
  <si>
    <t>lgfstats@gov.scot</t>
  </si>
  <si>
    <t>Return to Notes</t>
  </si>
  <si>
    <t>Revenue Expenditure and Income in 2018-19 by Subservice, £ thousands - Scotland</t>
  </si>
  <si>
    <t>Gross 
Service
Expenditure</t>
  </si>
  <si>
    <t>Gross
Service 
Income</t>
  </si>
  <si>
    <t>Net Revenue Expenditure</t>
  </si>
  <si>
    <t>Education</t>
  </si>
  <si>
    <t>Pre-Primary Education</t>
  </si>
  <si>
    <t>Primary Education</t>
  </si>
  <si>
    <t>Secondary Education</t>
  </si>
  <si>
    <t>Special Education</t>
  </si>
  <si>
    <t>Community Learning</t>
  </si>
  <si>
    <t>Other Non-School Funding</t>
  </si>
  <si>
    <t>Total Education</t>
  </si>
  <si>
    <t>Cultural and Related Services</t>
  </si>
  <si>
    <t>Museums and Galleries</t>
  </si>
  <si>
    <t>Other Cultural and Heritage</t>
  </si>
  <si>
    <t>Library Service</t>
  </si>
  <si>
    <t>Promotional Events</t>
  </si>
  <si>
    <t>Other Tourism</t>
  </si>
  <si>
    <t>Countryside Recreation and Management</t>
  </si>
  <si>
    <t>Sport Facilities</t>
  </si>
  <si>
    <t>Community Parks and Open Spaces</t>
  </si>
  <si>
    <t>Other Recreation and Sport</t>
  </si>
  <si>
    <t>Total Cultural and Related Services</t>
  </si>
  <si>
    <t>Social Work</t>
  </si>
  <si>
    <t>Service Strategy</t>
  </si>
  <si>
    <t>Children's Panel</t>
  </si>
  <si>
    <t>Children and Families</t>
  </si>
  <si>
    <t>Older Persons (aged over 65)</t>
  </si>
  <si>
    <t>Adults with Physical or Sensory Disabilities (aged 18 to 64)</t>
  </si>
  <si>
    <t>Adults with Learning Disabilities (aged 18 to 64)</t>
  </si>
  <si>
    <t>Adults with Mental Health Needs (aged 18 to 64)</t>
  </si>
  <si>
    <t>Adults with Other Needs (aged 18 to 64)</t>
  </si>
  <si>
    <t>Criminal Justice Social Work Services</t>
  </si>
  <si>
    <t>Total Social Work</t>
  </si>
  <si>
    <t>Roads and Transport</t>
  </si>
  <si>
    <t>Road Construction</t>
  </si>
  <si>
    <t>Winter Maintenance</t>
  </si>
  <si>
    <t>Structural, Environmental and Safety Maintenance and Routine Repairs</t>
  </si>
  <si>
    <t>Road Lighting</t>
  </si>
  <si>
    <t>School Crossing Patrols</t>
  </si>
  <si>
    <t xml:space="preserve">Other Network and Traffic Management </t>
  </si>
  <si>
    <t>Parking Services</t>
  </si>
  <si>
    <t>Non-LA Public Transport: Concessionary Fares</t>
  </si>
  <si>
    <t>Non-LA Public Transport: Support to Operators and Voluntary Groups</t>
  </si>
  <si>
    <t>Non-LA Public Transport: Co-ordination</t>
  </si>
  <si>
    <t>Local Authority Transport: Buses</t>
  </si>
  <si>
    <t>Local Authority Transport: Ferries</t>
  </si>
  <si>
    <t>Local Authority Transport: Other</t>
  </si>
  <si>
    <t>Road Bridges</t>
  </si>
  <si>
    <t>Total Roads and Transport</t>
  </si>
  <si>
    <t>Environmental Services</t>
  </si>
  <si>
    <t>Cemetery, Cremation and Mortuary Services</t>
  </si>
  <si>
    <t xml:space="preserve">Coast Protection </t>
  </si>
  <si>
    <t>Flood Defence and Land Drainage</t>
  </si>
  <si>
    <t>Environmental Health</t>
  </si>
  <si>
    <t>Trading Standards</t>
  </si>
  <si>
    <t>Waste Collection</t>
  </si>
  <si>
    <t>Waste Disposal</t>
  </si>
  <si>
    <t>Other Waste Management (not chargeable to roads)</t>
  </si>
  <si>
    <t>Total Environmental Services</t>
  </si>
  <si>
    <t>Planning and Development</t>
  </si>
  <si>
    <t>Planning: Building Control</t>
  </si>
  <si>
    <t>Planning: Development Control</t>
  </si>
  <si>
    <t>Planning: Policy</t>
  </si>
  <si>
    <t>Planning: Environmental Initiatives</t>
  </si>
  <si>
    <t>Economic Development</t>
  </si>
  <si>
    <t>Total Planning and Development</t>
  </si>
  <si>
    <t>Central Services</t>
  </si>
  <si>
    <t>Council Tax Collection</t>
  </si>
  <si>
    <t>Council Tax Reduction Administration</t>
  </si>
  <si>
    <t>Non-Domestic Rates Collection</t>
  </si>
  <si>
    <t>Housing Benefit Administration</t>
  </si>
  <si>
    <t>Registration of Births, Deaths and Marriages</t>
  </si>
  <si>
    <t>Emergency Planning</t>
  </si>
  <si>
    <t>Licensing</t>
  </si>
  <si>
    <t>Conducting Elections</t>
  </si>
  <si>
    <t>Registration of Electors</t>
  </si>
  <si>
    <t>Council Tax Valuation</t>
  </si>
  <si>
    <t>Non-Domestic Lands Valuation</t>
  </si>
  <si>
    <t>Local Land Charges</t>
  </si>
  <si>
    <t>Non-Road Lighting</t>
  </si>
  <si>
    <t>General Grants, Bequests and Donations</t>
  </si>
  <si>
    <t>Corporate and Democratic Core Costs</t>
  </si>
  <si>
    <t>Non-Distributed Costs</t>
  </si>
  <si>
    <t>Other</t>
  </si>
  <si>
    <t>Total Central Services</t>
  </si>
  <si>
    <t>Non-HRA Housing</t>
  </si>
  <si>
    <t>Renovation and Improvement Grants (exc. admin costs)</t>
  </si>
  <si>
    <t>Administration of Renovation and Improvement Grants</t>
  </si>
  <si>
    <t>Other Private Sector Housing Renewal</t>
  </si>
  <si>
    <t>Housing Benefits: Rent Allowances</t>
  </si>
  <si>
    <t>Housing Benefits: Rent rebate</t>
  </si>
  <si>
    <t>Homelessness</t>
  </si>
  <si>
    <t>Welfare Services</t>
  </si>
  <si>
    <t>Administration of Housing Advances</t>
  </si>
  <si>
    <t>Housing Support Services (Supporting People)</t>
  </si>
  <si>
    <t>Other Non-HRA housing (exc. Admin of Housing Benefits)</t>
  </si>
  <si>
    <t>Total Non-HRA Housing</t>
  </si>
  <si>
    <t>Trading Services</t>
  </si>
  <si>
    <t>Fishery Harbours and Markets</t>
  </si>
  <si>
    <t>Statutory Harbour Accounts (Orkney and Shetland only)</t>
  </si>
  <si>
    <t>Other Trading Services</t>
  </si>
  <si>
    <t>Total Trading Services</t>
  </si>
  <si>
    <t>Total General Fund (GF)</t>
  </si>
  <si>
    <t>Housing Revenue Account (HRA)</t>
  </si>
  <si>
    <t>All Services (GF + HRA)</t>
  </si>
  <si>
    <r>
      <rPr>
        <b/>
        <sz val="11"/>
        <color theme="1"/>
        <rFont val="Arial"/>
        <family val="2"/>
      </rPr>
      <t xml:space="preserve">Source: </t>
    </r>
    <r>
      <rPr>
        <sz val="11"/>
        <color theme="1"/>
        <rFont val="Arial"/>
        <family val="2"/>
      </rPr>
      <t>LFR 01, 02, 03, 05, 06, 07, 09, 20, 22, 00</t>
    </r>
  </si>
  <si>
    <t>Revenue Expenditure and Income in 2018-19 by Subservice, £ thousands - Councils</t>
  </si>
  <si>
    <t>Revenue Expenditure and Income in 2018-19 by Subservice, £ thousands - Aberdeen City</t>
  </si>
  <si>
    <t>Revenue Expenditure and Income in 2018-19 by Subservice, £ thousands - Aberdeenshire</t>
  </si>
  <si>
    <t>Revenue Expenditure and Income in 2018-19 by Subservice, £ thousands - Angus</t>
  </si>
  <si>
    <t>Revenue Expenditure and Income in 2018-19 by Subservice, £ thousands - Argyll &amp; Bute</t>
  </si>
  <si>
    <t>Revenue Expenditure and Income in 2018-19 by Subservice, £ thousands - City of Edinburgh</t>
  </si>
  <si>
    <t>Revenue Expenditure and Income in 2018-19 by Subservice, £ thousands - Clackmannanshire</t>
  </si>
  <si>
    <t>Revenue Expenditure and Income in 2018-19 by Subservice, £ thousands - Dumfries &amp; Galloway</t>
  </si>
  <si>
    <t>Revenue Expenditure and Income in 2018-19 by Subservice, £ thousands - Dundee City</t>
  </si>
  <si>
    <t>Revenue Expenditure and Income in 2018-19 by Subservice, £ thousands - East Ayrshire</t>
  </si>
  <si>
    <t>Revenue Expenditure and Income in 2018-19 by Subservice, £ thousands - East Dunbartonshire</t>
  </si>
  <si>
    <t>Revenue Expenditure and Income in 2018-19 by Subservice, £ thousands - East Lothian</t>
  </si>
  <si>
    <t>Revenue Expenditure and Income in 2018-19 by Subservice, £ thousands - East Renfrewshire</t>
  </si>
  <si>
    <t>Revenue Expenditure and Income in 2018-19 by Subservice, £ thousands - Falkirk</t>
  </si>
  <si>
    <t>Revenue Expenditure and Income in 2018-19 by Subservice, £ thousands - Fife</t>
  </si>
  <si>
    <t>Revenue Expenditure and Income in 2018-19 by Subservice, £ thousands - Glasgow City</t>
  </si>
  <si>
    <t>Revenue Expenditure and Income in 2018-19 by Subservice, £ thousands - Highland</t>
  </si>
  <si>
    <t>Revenue Expenditure and Income in 2018-19 by Subservice, £ thousands - Inverclyde</t>
  </si>
  <si>
    <t>Revenue Expenditure and Income in 2018-19 by Subservice, £ thousands - Midlothian</t>
  </si>
  <si>
    <t>Revenue Expenditure and Income in 2018-19 by Subservice, £ thousands - Moray</t>
  </si>
  <si>
    <t>Revenue Expenditure and Income in 2018-19 by Subservice, £ thousands - Na h-Eileanan Siar</t>
  </si>
  <si>
    <t>Revenue Expenditure and Income in 2018-19 by Subservice, £ thousands - North Ayrshire</t>
  </si>
  <si>
    <t>Revenue Expenditure and Income in 2018-19 by Subservice, £ thousands - North Lanarkshire</t>
  </si>
  <si>
    <t>Revenue Expenditure and Income in 2018-19 by Subservice, £ thousands - Orkney Islands</t>
  </si>
  <si>
    <t>Revenue Expenditure and Income in 2018-19 by Subservice, £ thousands - Perth &amp; Kinross</t>
  </si>
  <si>
    <t>Revenue Expenditure and Income in 2018-19 by Subservice, £ thousands - Renfrewshire</t>
  </si>
  <si>
    <t>Revenue Expenditure and Income in 2018-19 by Subservice, £ thousands - Scottish Borders</t>
  </si>
  <si>
    <t>Revenue Expenditure and Income in 2018-19 by Subservice, £ thousands - Shetland Islands</t>
  </si>
  <si>
    <t>Revenue Expenditure and Income in 2018-19 by Subservice, £ thousands - South Ayrshire</t>
  </si>
  <si>
    <t>Revenue Expenditure and Income in 2018-19 by Subservice, £ thousands - South Lanarkshire</t>
  </si>
  <si>
    <t>Revenue Expenditure and Income in 2018-19 by Subservice, £ thousands - Stirling</t>
  </si>
  <si>
    <t>Revenue Expenditure and Income in 2018-19 by Subservice, £ thousands - West Dunbartonshire</t>
  </si>
  <si>
    <t>Revenue Expenditure and Income in 2018-19 by Subservice, £ thousands - West Lothian</t>
  </si>
  <si>
    <t>Revenue Expenditure and Income in 2018-19 by Subservice, £ thousands - Ayrshire VJB</t>
  </si>
  <si>
    <t>-</t>
  </si>
  <si>
    <t>Revenue Expenditure and Income in 2018-19 by Subservice, £ thousands - Central VJB</t>
  </si>
  <si>
    <t>Revenue Expenditure and Income in 2018-19 by Subservice, £ thousands - Dunbartonshire&amp; Argyll&amp;Bute VJB</t>
  </si>
  <si>
    <t>Revenue Expenditure and Income in 2018-19 by Subservice, £ thousands - Grampian VJB</t>
  </si>
  <si>
    <t>Revenue Expenditure and Income in 2018-19 by Subservice, £ thousands - Highland &amp; Western Isles VJB</t>
  </si>
  <si>
    <t>Revenue Expenditure and Income in 2018-19 by Subservice, £ thousands - Lanarkshire VJB</t>
  </si>
  <si>
    <t>Revenue Expenditure and Income in 2018-19 by Subservice, £ thousands - Lothian VJB</t>
  </si>
  <si>
    <t>Revenue Expenditure and Income in 2018-19 by Subservice, £ thousands - Orkney &amp; Shetland VJB</t>
  </si>
  <si>
    <t>Revenue Expenditure and Income in 2018-19 by Subservice, £ thousands - Renfrewshire VJB</t>
  </si>
  <si>
    <t>Revenue Expenditure and Income in 2018-19 by Subservice, £ thousands - Tayside VJB</t>
  </si>
  <si>
    <t>Revenue Expenditure and Income in 2018-19 by Subservice, £ thousands - Tay Road Bridge</t>
  </si>
  <si>
    <t>Revenue Expenditure and Income in 2018-19 by Subservice, £ thousands - HITRANS</t>
  </si>
  <si>
    <t>Revenue Expenditure and Income in 2018-19 by Subservice, £ thousands - NESTRANS</t>
  </si>
  <si>
    <t>Revenue Expenditure and Income in 2018-19 by Subservice, £ thousands - SESTRAN</t>
  </si>
  <si>
    <t>Revenue Expenditure and Income in 2018-19 by Subservice, £ thousands - SWESTRANS</t>
  </si>
  <si>
    <t>Revenue Expenditure and Income in 2018-19 by Subservice, £ thousands - SPT</t>
  </si>
  <si>
    <t>Revenue Expenditure and Income in 2018-19 by Subservice, £ thousands - TACTRAN</t>
  </si>
  <si>
    <t>Revenue Expenditure and Income in 2018-19 by Subservice, £ thousands - ZetTrans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</si>
</sst>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0"/>
      <name val="Geneva"/>
    </font>
    <font>
      <sz val="12"/>
      <color theme="1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b/>
      <sz val="20"/>
      <color rgb="FF0070C0"/>
      <name val="Arial"/>
      <family val="2"/>
    </font>
    <font>
      <sz val="14"/>
      <color theme="1"/>
      <name val="Arial"/>
      <family val="2"/>
    </font>
    <font>
      <b/>
      <sz val="14"/>
      <color rgb="FF0070C0"/>
      <name val="Arial"/>
      <family val="2"/>
    </font>
    <font>
      <sz val="11"/>
      <color rgb="FF1F497D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b/>
      <sz val="18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ECF3FA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quotePrefix="1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left" vertical="center" wrapText="1"/>
    </xf>
    <xf numFmtId="164" fontId="9" fillId="3" borderId="0" xfId="0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 wrapText="1"/>
    </xf>
    <xf numFmtId="0" fontId="9" fillId="3" borderId="0" xfId="0" quotePrefix="1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0" fillId="2" borderId="0" xfId="0" applyFill="1"/>
    <xf numFmtId="37" fontId="5" fillId="2" borderId="0" xfId="0" applyNumberFormat="1" applyFont="1" applyFill="1" applyBorder="1" applyAlignment="1">
      <alignment horizontal="right" vertical="center"/>
    </xf>
    <xf numFmtId="37" fontId="5" fillId="5" borderId="0" xfId="0" applyNumberFormat="1" applyFont="1" applyFill="1" applyBorder="1" applyAlignment="1">
      <alignment horizontal="right" vertical="center"/>
    </xf>
    <xf numFmtId="37" fontId="4" fillId="4" borderId="0" xfId="0" applyNumberFormat="1" applyFont="1" applyFill="1" applyBorder="1" applyAlignment="1">
      <alignment horizontal="right" vertical="center"/>
    </xf>
    <xf numFmtId="37" fontId="9" fillId="3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13" fillId="2" borderId="0" xfId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2" borderId="0" xfId="0" quotePrefix="1" applyFont="1" applyFill="1" applyBorder="1" applyAlignment="1">
      <alignment vertical="center"/>
    </xf>
    <xf numFmtId="0" fontId="19" fillId="2" borderId="0" xfId="4" applyFont="1" applyFill="1" applyBorder="1" applyAlignment="1" applyProtection="1">
      <alignment vertical="center"/>
    </xf>
    <xf numFmtId="0" fontId="17" fillId="2" borderId="0" xfId="0" applyFont="1" applyFill="1" applyAlignment="1">
      <alignment vertical="center"/>
    </xf>
    <xf numFmtId="0" fontId="11" fillId="2" borderId="0" xfId="0" applyFont="1" applyFill="1"/>
    <xf numFmtId="0" fontId="13" fillId="2" borderId="0" xfId="1" applyFont="1" applyFill="1" applyAlignment="1">
      <alignment horizontal="left" vertical="center"/>
    </xf>
  </cellXfs>
  <cellStyles count="5">
    <cellStyle name="% 2" xfId="3" xr:uid="{00000000-0005-0000-0000-000000000000}"/>
    <cellStyle name="Hyperlink" xfId="1" builtinId="8"/>
    <cellStyle name="Hyperlink 2" xfId="4" xr:uid="{00000000-0005-0000-0000-000002000000}"/>
    <cellStyle name="Normal" xfId="0" builtinId="0"/>
    <cellStyle name="Style 1" xfId="2" xr:uid="{00000000-0005-0000-0000-000004000000}"/>
  </cellStyles>
  <dxfs count="0"/>
  <tableStyles count="0" defaultTableStyle="TableStyleMedium2" defaultPivotStyle="PivotStyleLight16"/>
  <colors>
    <mruColors>
      <color rgb="FFECF3FA"/>
      <color rgb="FF327CC0"/>
      <color rgb="FFBCD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0</xdr:row>
      <xdr:rowOff>142875</xdr:rowOff>
    </xdr:from>
    <xdr:to>
      <xdr:col>17</xdr:col>
      <xdr:colOff>342900</xdr:colOff>
      <xdr:row>4</xdr:row>
      <xdr:rowOff>405</xdr:rowOff>
    </xdr:to>
    <xdr:pic>
      <xdr:nvPicPr>
        <xdr:cNvPr id="3" name="Picture 2" descr="ANd9GcRVRFTDkXqsLTU4z_RIxwPnUrzED_bbQjm4__tjqX4N2v3lUJxm9nJCfD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42875"/>
          <a:ext cx="847725" cy="90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scot/publications/local-financial-return-2018-19/" TargetMode="External"/><Relationship Id="rId2" Type="http://schemas.openxmlformats.org/officeDocument/2006/relationships/hyperlink" Target="https://www.gov.scot/collections/local-government-finance-statistics/" TargetMode="External"/><Relationship Id="rId1" Type="http://schemas.openxmlformats.org/officeDocument/2006/relationships/hyperlink" Target="mailto:lgfstats@gov.sco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</sheetPr>
  <dimension ref="A1:Q37"/>
  <sheetViews>
    <sheetView tabSelected="1" workbookViewId="0">
      <selection activeCell="T1" sqref="T1"/>
    </sheetView>
  </sheetViews>
  <sheetFormatPr defaultRowHeight="15"/>
  <cols>
    <col min="1" max="1" width="2.7109375" style="23" customWidth="1"/>
    <col min="2" max="2" width="40.5703125" style="23" customWidth="1"/>
    <col min="3" max="3" width="4.5703125" style="23" customWidth="1"/>
    <col min="4" max="4" width="19.140625" style="23" customWidth="1"/>
    <col min="5" max="5" width="2.85546875" style="23" customWidth="1"/>
    <col min="6" max="7" width="9.140625" style="23"/>
    <col min="8" max="8" width="11.5703125" style="23" customWidth="1"/>
    <col min="9" max="9" width="3.28515625" style="23" customWidth="1"/>
    <col min="10" max="17" width="9.140625" style="23"/>
    <col min="18" max="18" width="10.28515625" style="23" customWidth="1"/>
    <col min="19" max="16384" width="9.140625" style="23"/>
  </cols>
  <sheetData>
    <row r="1" spans="1:17" ht="26.25">
      <c r="A1" s="26" t="s">
        <v>0</v>
      </c>
      <c r="B1" s="17"/>
      <c r="C1" s="17"/>
      <c r="D1" s="17"/>
      <c r="E1" s="17"/>
    </row>
    <row r="2" spans="1:17" ht="23.25">
      <c r="A2" s="29" t="s">
        <v>1</v>
      </c>
      <c r="B2" s="17"/>
      <c r="C2" s="17"/>
      <c r="D2" s="17"/>
      <c r="E2" s="17"/>
    </row>
    <row r="3" spans="1:17" ht="18">
      <c r="A3" s="27" t="s">
        <v>2</v>
      </c>
      <c r="B3" s="17"/>
      <c r="C3" s="17"/>
      <c r="D3" s="17"/>
      <c r="E3" s="17"/>
    </row>
    <row r="4" spans="1:17">
      <c r="A4" s="24"/>
      <c r="B4" s="17"/>
      <c r="C4" s="17"/>
      <c r="D4" s="17"/>
      <c r="E4" s="17"/>
    </row>
    <row r="5" spans="1:17" ht="18" customHeight="1">
      <c r="A5" s="28" t="s">
        <v>3</v>
      </c>
      <c r="B5" s="27"/>
      <c r="C5" s="27"/>
      <c r="D5" s="27"/>
      <c r="E5" s="27"/>
    </row>
    <row r="6" spans="1:17" ht="15.95" customHeight="1">
      <c r="A6" s="30" t="s">
        <v>4</v>
      </c>
      <c r="B6" s="30"/>
      <c r="C6" s="30"/>
      <c r="D6" s="30"/>
      <c r="E6" s="30"/>
    </row>
    <row r="7" spans="1:17" ht="15.95" customHeight="1">
      <c r="A7" s="30" t="s">
        <v>5</v>
      </c>
      <c r="B7" s="30"/>
      <c r="C7" s="30"/>
      <c r="D7" s="30"/>
      <c r="E7" s="30"/>
    </row>
    <row r="8" spans="1:17" ht="9.9499999999999993" customHeight="1">
      <c r="A8" s="30"/>
      <c r="B8" s="30"/>
      <c r="C8" s="30"/>
      <c r="D8" s="30"/>
      <c r="E8" s="30"/>
    </row>
    <row r="9" spans="1:17" ht="15.95" customHeight="1">
      <c r="A9" s="30" t="s">
        <v>6</v>
      </c>
      <c r="B9" s="30"/>
      <c r="C9" s="30"/>
      <c r="D9" s="30"/>
      <c r="E9" s="30"/>
    </row>
    <row r="10" spans="1:17" ht="15.95" customHeight="1">
      <c r="A10" s="31" t="s">
        <v>7</v>
      </c>
      <c r="B10" s="30"/>
      <c r="C10" s="30"/>
      <c r="D10" s="30"/>
      <c r="E10" s="32"/>
    </row>
    <row r="11" spans="1:17" ht="9.9499999999999993" customHeight="1">
      <c r="A11" s="30"/>
      <c r="B11" s="30"/>
      <c r="C11" s="30"/>
      <c r="D11" s="30"/>
      <c r="E11" s="30"/>
    </row>
    <row r="12" spans="1:17" ht="15.95" customHeight="1">
      <c r="A12" s="30" t="s">
        <v>8</v>
      </c>
      <c r="B12" s="30"/>
      <c r="C12" s="30"/>
      <c r="D12" s="25" t="s">
        <v>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ht="24.95" customHeight="1">
      <c r="A13" s="33"/>
      <c r="B13" s="30"/>
      <c r="C13" s="30"/>
      <c r="D13" s="30"/>
      <c r="E13" s="30"/>
    </row>
    <row r="14" spans="1:17" ht="18" customHeight="1">
      <c r="A14" s="28" t="s">
        <v>10</v>
      </c>
      <c r="B14" s="27"/>
      <c r="C14" s="27"/>
      <c r="D14" s="27"/>
      <c r="E14" s="27"/>
    </row>
    <row r="15" spans="1:17" ht="15.95" customHeight="1">
      <c r="A15" s="30" t="s">
        <v>11</v>
      </c>
      <c r="B15" s="30"/>
      <c r="C15" s="30"/>
      <c r="D15" s="30"/>
      <c r="E15" s="30"/>
      <c r="I15" s="35" t="s">
        <v>12</v>
      </c>
      <c r="J15" s="35"/>
      <c r="K15" s="35"/>
      <c r="L15" s="35"/>
      <c r="M15" s="35"/>
      <c r="N15" s="35"/>
      <c r="O15" s="35"/>
      <c r="P15" s="25"/>
      <c r="Q15" s="25"/>
    </row>
    <row r="16" spans="1:17" ht="24.95" customHeight="1">
      <c r="A16" s="34"/>
      <c r="B16" s="30"/>
      <c r="C16" s="30"/>
      <c r="D16" s="30"/>
      <c r="E16" s="30"/>
    </row>
    <row r="17" spans="1:5" ht="18" customHeight="1">
      <c r="A17" s="28" t="s">
        <v>13</v>
      </c>
      <c r="B17" s="27"/>
      <c r="C17" s="27"/>
      <c r="D17" s="27"/>
      <c r="E17" s="27"/>
    </row>
    <row r="18" spans="1:5" ht="15.95" customHeight="1">
      <c r="A18" s="23" t="s">
        <v>14</v>
      </c>
      <c r="B18" s="17"/>
      <c r="C18" s="35" t="s">
        <v>15</v>
      </c>
      <c r="D18" s="35"/>
    </row>
    <row r="19" spans="1:5" ht="15.95" customHeight="1"/>
    <row r="20" spans="1:5" ht="15.95" customHeight="1"/>
    <row r="21" spans="1:5" ht="15.95" customHeight="1"/>
    <row r="22" spans="1:5" ht="15.95" customHeight="1"/>
    <row r="23" spans="1:5" ht="15.95" customHeight="1"/>
    <row r="24" spans="1:5" ht="15.95" customHeight="1"/>
    <row r="25" spans="1:5" ht="15.95" customHeight="1"/>
    <row r="26" spans="1:5" ht="15.95" customHeight="1"/>
    <row r="27" spans="1:5" ht="15.95" customHeight="1"/>
    <row r="28" spans="1:5" ht="15.95" customHeight="1"/>
    <row r="29" spans="1:5" ht="15.95" customHeight="1"/>
    <row r="30" spans="1:5" ht="15.95" customHeight="1"/>
    <row r="31" spans="1:5" ht="15.95" customHeight="1"/>
    <row r="32" spans="1:5" ht="15.95" customHeight="1"/>
    <row r="33" ht="15.95" customHeight="1"/>
    <row r="34" ht="15.95" customHeight="1"/>
    <row r="35" ht="15.95" customHeight="1"/>
    <row r="36" ht="15.95" customHeight="1"/>
    <row r="37" ht="15.95" customHeight="1"/>
  </sheetData>
  <mergeCells count="2">
    <mergeCell ref="I15:O15"/>
    <mergeCell ref="C18:D18"/>
  </mergeCells>
  <hyperlinks>
    <hyperlink ref="C18" r:id="rId1" xr:uid="{00000000-0004-0000-0000-000000000000}"/>
    <hyperlink ref="D12" r:id="rId2" location="scottishlocalgovernmentfinancialstatistics" xr:uid="{00000000-0004-0000-0000-000001000000}"/>
    <hyperlink ref="I15" r:id="rId3" xr:uid="{00000000-0004-0000-0000-000002000000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131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11208</v>
      </c>
      <c r="C7" s="18">
        <v>-1576</v>
      </c>
      <c r="D7" s="18">
        <f>B7+C7</f>
        <v>9632</v>
      </c>
    </row>
    <row r="8" spans="1:4" ht="18" customHeight="1">
      <c r="A8" s="14" t="s">
        <v>23</v>
      </c>
      <c r="B8" s="19">
        <v>57642</v>
      </c>
      <c r="C8" s="19">
        <v>-4316</v>
      </c>
      <c r="D8" s="19">
        <f t="shared" ref="D8:D23" si="0">B8+C8</f>
        <v>53326</v>
      </c>
    </row>
    <row r="9" spans="1:4" ht="18" customHeight="1">
      <c r="A9" s="4" t="s">
        <v>24</v>
      </c>
      <c r="B9" s="18">
        <v>60777</v>
      </c>
      <c r="C9" s="18">
        <v>-4861</v>
      </c>
      <c r="D9" s="18">
        <f t="shared" si="0"/>
        <v>55916</v>
      </c>
    </row>
    <row r="10" spans="1:4" ht="18" customHeight="1">
      <c r="A10" s="14" t="s">
        <v>25</v>
      </c>
      <c r="B10" s="19">
        <v>18827</v>
      </c>
      <c r="C10" s="19">
        <v>-191</v>
      </c>
      <c r="D10" s="19">
        <f t="shared" si="0"/>
        <v>18636</v>
      </c>
    </row>
    <row r="11" spans="1:4" ht="18" customHeight="1">
      <c r="A11" s="4" t="s">
        <v>26</v>
      </c>
      <c r="B11" s="18">
        <v>3645</v>
      </c>
      <c r="C11" s="18">
        <v>-422</v>
      </c>
      <c r="D11" s="18">
        <f t="shared" si="0"/>
        <v>3223</v>
      </c>
    </row>
    <row r="12" spans="1:4" ht="18" customHeight="1">
      <c r="A12" s="14" t="s">
        <v>27</v>
      </c>
      <c r="B12" s="19">
        <v>71</v>
      </c>
      <c r="C12" s="19">
        <v>0</v>
      </c>
      <c r="D12" s="19">
        <f t="shared" si="0"/>
        <v>71</v>
      </c>
    </row>
    <row r="13" spans="1:4" ht="21.95" customHeight="1">
      <c r="A13" s="12" t="s">
        <v>28</v>
      </c>
      <c r="B13" s="20">
        <f>SUM(B7:B12)</f>
        <v>152170</v>
      </c>
      <c r="C13" s="20">
        <f>SUM(C7:C12)</f>
        <v>-11366</v>
      </c>
      <c r="D13" s="20">
        <f t="shared" si="0"/>
        <v>140804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2229</v>
      </c>
      <c r="C15" s="18">
        <v>-492</v>
      </c>
      <c r="D15" s="18">
        <f t="shared" si="0"/>
        <v>1737</v>
      </c>
    </row>
    <row r="16" spans="1:4" ht="18" customHeight="1">
      <c r="A16" s="14" t="s">
        <v>31</v>
      </c>
      <c r="B16" s="19">
        <v>559</v>
      </c>
      <c r="C16" s="19">
        <v>-296</v>
      </c>
      <c r="D16" s="19">
        <f t="shared" si="0"/>
        <v>263</v>
      </c>
    </row>
    <row r="17" spans="1:4" ht="18" customHeight="1">
      <c r="A17" s="4" t="s">
        <v>32</v>
      </c>
      <c r="B17" s="18">
        <v>2532</v>
      </c>
      <c r="C17" s="18">
        <v>-39</v>
      </c>
      <c r="D17" s="18">
        <f t="shared" si="0"/>
        <v>2493</v>
      </c>
    </row>
    <row r="18" spans="1:4" ht="18" customHeight="1">
      <c r="A18" s="14" t="s">
        <v>33</v>
      </c>
      <c r="B18" s="19">
        <v>773</v>
      </c>
      <c r="C18" s="19">
        <v>-349</v>
      </c>
      <c r="D18" s="19">
        <f t="shared" si="0"/>
        <v>424</v>
      </c>
    </row>
    <row r="19" spans="1:4" ht="18" customHeight="1">
      <c r="A19" s="4" t="s">
        <v>34</v>
      </c>
      <c r="B19" s="18">
        <v>691</v>
      </c>
      <c r="C19" s="18">
        <v>-474</v>
      </c>
      <c r="D19" s="18">
        <f t="shared" si="0"/>
        <v>217</v>
      </c>
    </row>
    <row r="20" spans="1:4" ht="18" customHeight="1">
      <c r="A20" s="14" t="s">
        <v>35</v>
      </c>
      <c r="B20" s="19">
        <v>368</v>
      </c>
      <c r="C20" s="19">
        <v>-7</v>
      </c>
      <c r="D20" s="19">
        <f t="shared" si="0"/>
        <v>361</v>
      </c>
    </row>
    <row r="21" spans="1:4" ht="18" customHeight="1">
      <c r="A21" s="4" t="s">
        <v>36</v>
      </c>
      <c r="B21" s="18">
        <v>7926</v>
      </c>
      <c r="C21" s="18">
        <v>-2710</v>
      </c>
      <c r="D21" s="18">
        <f t="shared" si="0"/>
        <v>5216</v>
      </c>
    </row>
    <row r="22" spans="1:4" ht="18" customHeight="1">
      <c r="A22" s="14" t="s">
        <v>37</v>
      </c>
      <c r="B22" s="19">
        <v>3399</v>
      </c>
      <c r="C22" s="19">
        <v>-344</v>
      </c>
      <c r="D22" s="19">
        <f t="shared" si="0"/>
        <v>3055</v>
      </c>
    </row>
    <row r="23" spans="1:4" ht="18" customHeight="1">
      <c r="A23" s="4" t="s">
        <v>38</v>
      </c>
      <c r="B23" s="18">
        <v>1154</v>
      </c>
      <c r="C23" s="18">
        <v>-98</v>
      </c>
      <c r="D23" s="18">
        <f t="shared" si="0"/>
        <v>1056</v>
      </c>
    </row>
    <row r="24" spans="1:4" ht="21.95" customHeight="1">
      <c r="A24" s="12" t="s">
        <v>39</v>
      </c>
      <c r="B24" s="20">
        <f>SUM(B15:B23)</f>
        <v>19631</v>
      </c>
      <c r="C24" s="20">
        <f>SUM(C15:C23)</f>
        <v>-4809</v>
      </c>
      <c r="D24" s="20">
        <f>B24+C24</f>
        <v>14822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2842</v>
      </c>
      <c r="C26" s="18">
        <v>-561</v>
      </c>
      <c r="D26" s="18">
        <f t="shared" ref="D26:D34" si="1">B26+C26</f>
        <v>2281</v>
      </c>
    </row>
    <row r="27" spans="1:4" ht="18" customHeight="1">
      <c r="A27" s="14" t="s">
        <v>42</v>
      </c>
      <c r="B27" s="19">
        <v>23</v>
      </c>
      <c r="C27" s="19">
        <v>0</v>
      </c>
      <c r="D27" s="19">
        <f t="shared" si="1"/>
        <v>23</v>
      </c>
    </row>
    <row r="28" spans="1:4" ht="18" customHeight="1">
      <c r="A28" s="4" t="s">
        <v>43</v>
      </c>
      <c r="B28" s="18">
        <v>20973</v>
      </c>
      <c r="C28" s="18">
        <v>-496</v>
      </c>
      <c r="D28" s="18">
        <f t="shared" si="1"/>
        <v>20477</v>
      </c>
    </row>
    <row r="29" spans="1:4" ht="18" customHeight="1">
      <c r="A29" s="15" t="s">
        <v>44</v>
      </c>
      <c r="B29" s="19">
        <v>50228</v>
      </c>
      <c r="C29" s="19">
        <v>-12726</v>
      </c>
      <c r="D29" s="19">
        <f t="shared" si="1"/>
        <v>37502</v>
      </c>
    </row>
    <row r="30" spans="1:4" ht="18" customHeight="1">
      <c r="A30" s="5" t="s">
        <v>45</v>
      </c>
      <c r="B30" s="18">
        <v>7893</v>
      </c>
      <c r="C30" s="18">
        <v>-1022</v>
      </c>
      <c r="D30" s="18">
        <f t="shared" si="1"/>
        <v>6871</v>
      </c>
    </row>
    <row r="31" spans="1:4" ht="18" customHeight="1">
      <c r="A31" s="14" t="s">
        <v>46</v>
      </c>
      <c r="B31" s="19">
        <v>29841</v>
      </c>
      <c r="C31" s="19">
        <v>-9668</v>
      </c>
      <c r="D31" s="19">
        <f t="shared" si="1"/>
        <v>20173</v>
      </c>
    </row>
    <row r="32" spans="1:4" ht="18" customHeight="1">
      <c r="A32" s="4" t="s">
        <v>47</v>
      </c>
      <c r="B32" s="18">
        <v>4506</v>
      </c>
      <c r="C32" s="18">
        <v>-1993</v>
      </c>
      <c r="D32" s="18">
        <f t="shared" si="1"/>
        <v>2513</v>
      </c>
    </row>
    <row r="33" spans="1:4" ht="18" customHeight="1">
      <c r="A33" s="14" t="s">
        <v>48</v>
      </c>
      <c r="B33" s="19">
        <v>497</v>
      </c>
      <c r="C33" s="19">
        <v>-108</v>
      </c>
      <c r="D33" s="19">
        <f t="shared" si="1"/>
        <v>389</v>
      </c>
    </row>
    <row r="34" spans="1:4" ht="18" customHeight="1">
      <c r="A34" s="4" t="s">
        <v>49</v>
      </c>
      <c r="B34" s="18">
        <v>3664</v>
      </c>
      <c r="C34" s="18">
        <v>-3179</v>
      </c>
      <c r="D34" s="18">
        <f t="shared" si="1"/>
        <v>485</v>
      </c>
    </row>
    <row r="35" spans="1:4" ht="21.95" customHeight="1">
      <c r="A35" s="12" t="s">
        <v>50</v>
      </c>
      <c r="B35" s="20">
        <f>SUM(B26:B34)</f>
        <v>120467</v>
      </c>
      <c r="C35" s="20">
        <f>SUM(C26:C34)</f>
        <v>-29753</v>
      </c>
      <c r="D35" s="20">
        <f>B35+C35</f>
        <v>90714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1515</v>
      </c>
      <c r="C38" s="19">
        <v>-1</v>
      </c>
      <c r="D38" s="19">
        <f t="shared" si="2"/>
        <v>1514</v>
      </c>
    </row>
    <row r="39" spans="1:4" ht="18" customHeight="1">
      <c r="A39" s="22" t="s">
        <v>54</v>
      </c>
      <c r="B39" s="18">
        <v>5518</v>
      </c>
      <c r="C39" s="18">
        <v>1590</v>
      </c>
      <c r="D39" s="18">
        <f t="shared" si="2"/>
        <v>7108</v>
      </c>
    </row>
    <row r="40" spans="1:4" ht="18" customHeight="1">
      <c r="A40" s="14" t="s">
        <v>55</v>
      </c>
      <c r="B40" s="19">
        <v>672</v>
      </c>
      <c r="C40" s="19">
        <v>0</v>
      </c>
      <c r="D40" s="19">
        <f t="shared" si="2"/>
        <v>672</v>
      </c>
    </row>
    <row r="41" spans="1:4" ht="18" customHeight="1">
      <c r="A41" s="4" t="s">
        <v>56</v>
      </c>
      <c r="B41" s="18">
        <v>263</v>
      </c>
      <c r="C41" s="18">
        <v>0</v>
      </c>
      <c r="D41" s="18">
        <f t="shared" si="2"/>
        <v>263</v>
      </c>
    </row>
    <row r="42" spans="1:4" ht="18" customHeight="1">
      <c r="A42" s="14" t="s">
        <v>57</v>
      </c>
      <c r="B42" s="19">
        <v>1280</v>
      </c>
      <c r="C42" s="19">
        <v>-290</v>
      </c>
      <c r="D42" s="19">
        <f t="shared" si="2"/>
        <v>990</v>
      </c>
    </row>
    <row r="43" spans="1:4" ht="18" customHeight="1">
      <c r="A43" s="4" t="s">
        <v>58</v>
      </c>
      <c r="B43" s="18">
        <v>200</v>
      </c>
      <c r="C43" s="18">
        <v>-11</v>
      </c>
      <c r="D43" s="18">
        <f t="shared" si="2"/>
        <v>189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3433</v>
      </c>
      <c r="C45" s="18">
        <v>-129</v>
      </c>
      <c r="D45" s="18">
        <f t="shared" si="2"/>
        <v>3304</v>
      </c>
    </row>
    <row r="46" spans="1:4" ht="18" customHeight="1">
      <c r="A46" s="14" t="s">
        <v>61</v>
      </c>
      <c r="B46" s="19">
        <v>894</v>
      </c>
      <c r="C46" s="19">
        <v>-438</v>
      </c>
      <c r="D46" s="19">
        <f t="shared" si="2"/>
        <v>456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13775</v>
      </c>
      <c r="C51" s="20">
        <f>SUM(C37:C50)</f>
        <v>721</v>
      </c>
      <c r="D51" s="20">
        <f>B51+C51</f>
        <v>14496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1392</v>
      </c>
      <c r="C53" s="18">
        <v>-973</v>
      </c>
      <c r="D53" s="18">
        <f t="shared" ref="D53:D60" si="3">B53+C53</f>
        <v>419</v>
      </c>
    </row>
    <row r="54" spans="1:4" ht="18" customHeight="1">
      <c r="A54" s="14" t="s">
        <v>69</v>
      </c>
      <c r="B54" s="19">
        <v>391</v>
      </c>
      <c r="C54" s="19">
        <v>-215</v>
      </c>
      <c r="D54" s="19">
        <f t="shared" si="3"/>
        <v>176</v>
      </c>
    </row>
    <row r="55" spans="1:4" ht="18" customHeight="1">
      <c r="A55" s="4" t="s">
        <v>70</v>
      </c>
      <c r="B55" s="18">
        <v>181</v>
      </c>
      <c r="C55" s="18">
        <v>-2</v>
      </c>
      <c r="D55" s="18">
        <f t="shared" si="3"/>
        <v>179</v>
      </c>
    </row>
    <row r="56" spans="1:4" ht="18" customHeight="1">
      <c r="A56" s="14" t="s">
        <v>71</v>
      </c>
      <c r="B56" s="19">
        <v>2871</v>
      </c>
      <c r="C56" s="19">
        <v>-210</v>
      </c>
      <c r="D56" s="19">
        <f t="shared" si="3"/>
        <v>2661</v>
      </c>
    </row>
    <row r="57" spans="1:4" ht="18" customHeight="1">
      <c r="A57" s="4" t="s">
        <v>72</v>
      </c>
      <c r="B57" s="18">
        <v>1514</v>
      </c>
      <c r="C57" s="18">
        <v>-34</v>
      </c>
      <c r="D57" s="18">
        <f t="shared" si="3"/>
        <v>1480</v>
      </c>
    </row>
    <row r="58" spans="1:4" ht="18" customHeight="1">
      <c r="A58" s="14" t="s">
        <v>73</v>
      </c>
      <c r="B58" s="19">
        <v>5861</v>
      </c>
      <c r="C58" s="19">
        <v>-907</v>
      </c>
      <c r="D58" s="19">
        <f t="shared" si="3"/>
        <v>4954</v>
      </c>
    </row>
    <row r="59" spans="1:4" ht="18" customHeight="1">
      <c r="A59" s="4" t="s">
        <v>74</v>
      </c>
      <c r="B59" s="18">
        <v>10699</v>
      </c>
      <c r="C59" s="18">
        <v>-7033</v>
      </c>
      <c r="D59" s="18">
        <f t="shared" si="3"/>
        <v>3666</v>
      </c>
    </row>
    <row r="60" spans="1:4" ht="18" customHeight="1">
      <c r="A60" s="14" t="s">
        <v>75</v>
      </c>
      <c r="B60" s="19">
        <v>1728</v>
      </c>
      <c r="C60" s="19">
        <v>-1</v>
      </c>
      <c r="D60" s="19">
        <f t="shared" si="3"/>
        <v>1727</v>
      </c>
    </row>
    <row r="61" spans="1:4" ht="21.95" customHeight="1">
      <c r="A61" s="12" t="s">
        <v>76</v>
      </c>
      <c r="B61" s="20">
        <f>SUM(B53:B60)</f>
        <v>24637</v>
      </c>
      <c r="C61" s="20">
        <f>SUM(C53:C60)</f>
        <v>-9375</v>
      </c>
      <c r="D61" s="20">
        <f>B61+C61</f>
        <v>15262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775</v>
      </c>
      <c r="C63" s="18">
        <v>-970</v>
      </c>
      <c r="D63" s="18">
        <f t="shared" ref="D63:D67" si="4">B63+C63</f>
        <v>-195</v>
      </c>
    </row>
    <row r="64" spans="1:4" ht="18" customHeight="1">
      <c r="A64" s="14" t="s">
        <v>79</v>
      </c>
      <c r="B64" s="19">
        <v>1450</v>
      </c>
      <c r="C64" s="19">
        <v>-1213</v>
      </c>
      <c r="D64" s="19">
        <f t="shared" si="4"/>
        <v>237</v>
      </c>
    </row>
    <row r="65" spans="1:4" ht="18" customHeight="1">
      <c r="A65" s="4" t="s">
        <v>80</v>
      </c>
      <c r="B65" s="18">
        <v>591</v>
      </c>
      <c r="C65" s="18">
        <v>-47</v>
      </c>
      <c r="D65" s="18">
        <f t="shared" si="4"/>
        <v>544</v>
      </c>
    </row>
    <row r="66" spans="1:4" ht="18" customHeight="1">
      <c r="A66" s="14" t="s">
        <v>81</v>
      </c>
      <c r="B66" s="19">
        <v>128</v>
      </c>
      <c r="C66" s="19">
        <v>-247</v>
      </c>
      <c r="D66" s="19">
        <f t="shared" si="4"/>
        <v>-119</v>
      </c>
    </row>
    <row r="67" spans="1:4" ht="18" customHeight="1">
      <c r="A67" s="4" t="s">
        <v>82</v>
      </c>
      <c r="B67" s="18">
        <v>6819</v>
      </c>
      <c r="C67" s="18">
        <v>-2499</v>
      </c>
      <c r="D67" s="18">
        <f t="shared" si="4"/>
        <v>4320</v>
      </c>
    </row>
    <row r="68" spans="1:4" ht="21.95" customHeight="1">
      <c r="A68" s="12" t="s">
        <v>83</v>
      </c>
      <c r="B68" s="20">
        <f>SUM(B63:B67)</f>
        <v>9763</v>
      </c>
      <c r="C68" s="20">
        <f>SUM(C63:C67)</f>
        <v>-4976</v>
      </c>
      <c r="D68" s="20">
        <f>B68+C68</f>
        <v>4787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1041</v>
      </c>
      <c r="C70" s="18">
        <v>-830</v>
      </c>
      <c r="D70" s="18">
        <f t="shared" ref="D70:D87" si="5">B70+C70</f>
        <v>211</v>
      </c>
    </row>
    <row r="71" spans="1:4" ht="18" customHeight="1">
      <c r="A71" s="14" t="s">
        <v>86</v>
      </c>
      <c r="B71" s="19">
        <v>379</v>
      </c>
      <c r="C71" s="19">
        <v>-172</v>
      </c>
      <c r="D71" s="19">
        <f t="shared" si="5"/>
        <v>207</v>
      </c>
    </row>
    <row r="72" spans="1:4" ht="18" customHeight="1">
      <c r="A72" s="4" t="s">
        <v>87</v>
      </c>
      <c r="B72" s="18">
        <v>340</v>
      </c>
      <c r="C72" s="18">
        <v>-85</v>
      </c>
      <c r="D72" s="18">
        <f t="shared" si="5"/>
        <v>255</v>
      </c>
    </row>
    <row r="73" spans="1:4" ht="18" customHeight="1">
      <c r="A73" s="14" t="s">
        <v>88</v>
      </c>
      <c r="B73" s="19">
        <v>1112</v>
      </c>
      <c r="C73" s="19">
        <v>-500</v>
      </c>
      <c r="D73" s="19">
        <f t="shared" si="5"/>
        <v>612</v>
      </c>
    </row>
    <row r="74" spans="1:4" ht="18" customHeight="1">
      <c r="A74" s="4" t="s">
        <v>89</v>
      </c>
      <c r="B74" s="18">
        <v>921</v>
      </c>
      <c r="C74" s="18">
        <v>-1019</v>
      </c>
      <c r="D74" s="18">
        <f t="shared" si="5"/>
        <v>-98</v>
      </c>
    </row>
    <row r="75" spans="1:4" ht="18" customHeight="1">
      <c r="A75" s="14" t="s">
        <v>90</v>
      </c>
      <c r="B75" s="19">
        <v>418</v>
      </c>
      <c r="C75" s="19">
        <v>-83</v>
      </c>
      <c r="D75" s="19">
        <f t="shared" si="5"/>
        <v>335</v>
      </c>
    </row>
    <row r="76" spans="1:4" ht="18" customHeight="1">
      <c r="A76" s="4" t="s">
        <v>91</v>
      </c>
      <c r="B76" s="18">
        <v>463</v>
      </c>
      <c r="C76" s="18">
        <v>-391</v>
      </c>
      <c r="D76" s="18">
        <f t="shared" si="5"/>
        <v>72</v>
      </c>
    </row>
    <row r="77" spans="1:4" ht="18" customHeight="1">
      <c r="A77" s="14" t="s">
        <v>92</v>
      </c>
      <c r="B77" s="19">
        <v>60</v>
      </c>
      <c r="C77" s="19">
        <v>0</v>
      </c>
      <c r="D77" s="19">
        <f t="shared" si="5"/>
        <v>60</v>
      </c>
    </row>
    <row r="78" spans="1:4" ht="18" customHeight="1">
      <c r="A78" s="4" t="s">
        <v>93</v>
      </c>
      <c r="B78" s="18">
        <v>651</v>
      </c>
      <c r="C78" s="18">
        <v>-186</v>
      </c>
      <c r="D78" s="18">
        <f t="shared" si="5"/>
        <v>465</v>
      </c>
    </row>
    <row r="79" spans="1:4" ht="18" customHeight="1">
      <c r="A79" s="14" t="s">
        <v>94</v>
      </c>
      <c r="B79" s="19">
        <v>280</v>
      </c>
      <c r="C79" s="19">
        <v>0</v>
      </c>
      <c r="D79" s="19">
        <f t="shared" si="5"/>
        <v>280</v>
      </c>
    </row>
    <row r="80" spans="1:4" ht="18" customHeight="1">
      <c r="A80" s="4" t="s">
        <v>95</v>
      </c>
      <c r="B80" s="18">
        <v>303</v>
      </c>
      <c r="C80" s="18">
        <v>0</v>
      </c>
      <c r="D80" s="18">
        <f t="shared" si="5"/>
        <v>303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109</v>
      </c>
      <c r="C82" s="18">
        <v>0</v>
      </c>
      <c r="D82" s="18">
        <f t="shared" si="5"/>
        <v>109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4665</v>
      </c>
      <c r="C84" s="18">
        <v>-8</v>
      </c>
      <c r="D84" s="18">
        <f t="shared" si="5"/>
        <v>4657</v>
      </c>
    </row>
    <row r="85" spans="1:4" ht="18" customHeight="1">
      <c r="A85" s="14" t="s">
        <v>100</v>
      </c>
      <c r="B85" s="19">
        <v>6996</v>
      </c>
      <c r="C85" s="19">
        <v>-1098</v>
      </c>
      <c r="D85" s="19">
        <f t="shared" si="5"/>
        <v>5898</v>
      </c>
    </row>
    <row r="86" spans="1:4" ht="18" customHeight="1">
      <c r="A86" s="4" t="s">
        <v>101</v>
      </c>
      <c r="B86" s="18">
        <v>1499</v>
      </c>
      <c r="C86" s="18">
        <v>-1568</v>
      </c>
      <c r="D86" s="18">
        <f t="shared" si="5"/>
        <v>-69</v>
      </c>
    </row>
    <row r="87" spans="1:4" ht="21.95" customHeight="1">
      <c r="A87" s="12" t="s">
        <v>102</v>
      </c>
      <c r="B87" s="20">
        <f>SUM(B70:B86)</f>
        <v>19237</v>
      </c>
      <c r="C87" s="20">
        <f>SUM(C70:C86)</f>
        <v>-5940</v>
      </c>
      <c r="D87" s="20">
        <f t="shared" si="5"/>
        <v>13297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2625</v>
      </c>
      <c r="C89" s="18">
        <v>-1657</v>
      </c>
      <c r="D89" s="18">
        <f t="shared" ref="D89:D106" si="6">B89+C89</f>
        <v>968</v>
      </c>
    </row>
    <row r="90" spans="1:4" ht="18" customHeight="1">
      <c r="A90" s="14" t="s">
        <v>105</v>
      </c>
      <c r="B90" s="19">
        <v>21</v>
      </c>
      <c r="C90" s="19">
        <v>0</v>
      </c>
      <c r="D90" s="19">
        <f t="shared" si="6"/>
        <v>21</v>
      </c>
    </row>
    <row r="91" spans="1:4" ht="18" customHeight="1">
      <c r="A91" s="4" t="s">
        <v>106</v>
      </c>
      <c r="B91" s="18">
        <v>19</v>
      </c>
      <c r="C91" s="18">
        <v>0</v>
      </c>
      <c r="D91" s="18">
        <f t="shared" si="6"/>
        <v>19</v>
      </c>
    </row>
    <row r="92" spans="1:4" ht="18" customHeight="1">
      <c r="A92" s="14" t="s">
        <v>107</v>
      </c>
      <c r="B92" s="19">
        <v>42118</v>
      </c>
      <c r="C92" s="19">
        <v>-40796</v>
      </c>
      <c r="D92" s="19">
        <f t="shared" si="6"/>
        <v>1322</v>
      </c>
    </row>
    <row r="93" spans="1:4" ht="18" customHeight="1">
      <c r="A93" s="4" t="s">
        <v>108</v>
      </c>
      <c r="B93" s="18">
        <v>591</v>
      </c>
      <c r="C93" s="18">
        <v>-27</v>
      </c>
      <c r="D93" s="18">
        <f t="shared" si="6"/>
        <v>564</v>
      </c>
    </row>
    <row r="94" spans="1:4" ht="18" customHeight="1">
      <c r="A94" s="14" t="s">
        <v>109</v>
      </c>
      <c r="B94" s="19">
        <v>3027</v>
      </c>
      <c r="C94" s="19">
        <v>-1589</v>
      </c>
      <c r="D94" s="19">
        <f t="shared" si="6"/>
        <v>1438</v>
      </c>
    </row>
    <row r="95" spans="1:4" ht="18" customHeight="1">
      <c r="A95" s="4" t="s">
        <v>110</v>
      </c>
      <c r="B95" s="18">
        <v>2093</v>
      </c>
      <c r="C95" s="18">
        <v>0</v>
      </c>
      <c r="D95" s="18">
        <f t="shared" si="6"/>
        <v>2093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3575</v>
      </c>
      <c r="C97" s="18">
        <v>-224</v>
      </c>
      <c r="D97" s="18">
        <f t="shared" si="6"/>
        <v>3351</v>
      </c>
    </row>
    <row r="98" spans="1:4" ht="18" customHeight="1">
      <c r="A98" s="14" t="s">
        <v>113</v>
      </c>
      <c r="B98" s="19">
        <v>814</v>
      </c>
      <c r="C98" s="19">
        <v>-267</v>
      </c>
      <c r="D98" s="19">
        <f t="shared" si="6"/>
        <v>547</v>
      </c>
    </row>
    <row r="99" spans="1:4" ht="21.95" customHeight="1">
      <c r="A99" s="12" t="s">
        <v>114</v>
      </c>
      <c r="B99" s="20">
        <f>SUM(B89:B98)</f>
        <v>54883</v>
      </c>
      <c r="C99" s="20">
        <f>SUM(C89:C98)</f>
        <v>-44560</v>
      </c>
      <c r="D99" s="20">
        <f t="shared" si="6"/>
        <v>10323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414563</v>
      </c>
      <c r="C105" s="21">
        <f>SUM(C13,C24,C35,C51,C61,C68,C87,C99, C104)</f>
        <v>-110058</v>
      </c>
      <c r="D105" s="21">
        <f>SUM(D13,D24,D35,D51,D61,D68,D87,D99, D104)</f>
        <v>304505</v>
      </c>
    </row>
    <row r="106" spans="1:4" ht="21.95" customHeight="1">
      <c r="A106" s="12" t="s">
        <v>121</v>
      </c>
      <c r="B106" s="20">
        <v>0</v>
      </c>
      <c r="C106" s="20">
        <v>0</v>
      </c>
      <c r="D106" s="20">
        <f t="shared" si="6"/>
        <v>0</v>
      </c>
    </row>
    <row r="107" spans="1:4" ht="21.95" customHeight="1">
      <c r="A107" s="10" t="s">
        <v>122</v>
      </c>
      <c r="B107" s="21">
        <f>SUM(B105:B106)</f>
        <v>414563</v>
      </c>
      <c r="C107" s="21">
        <f t="shared" ref="C107:D107" si="7">SUM(C105:C106)</f>
        <v>-110058</v>
      </c>
      <c r="D107" s="21">
        <f t="shared" si="7"/>
        <v>304505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900-000000000000}"/>
  </hyperlinks>
  <pageMargins left="0.25" right="0.25" top="0.75" bottom="0.75" header="0.3" footer="0.3"/>
  <pageSetup paperSize="9" scale="49" fitToHeight="0" orientation="portrait" r:id="rId1"/>
  <ignoredErrors>
    <ignoredError sqref="D105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132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14433</v>
      </c>
      <c r="C7" s="18">
        <v>-3582</v>
      </c>
      <c r="D7" s="18">
        <f>B7+C7</f>
        <v>10851</v>
      </c>
    </row>
    <row r="8" spans="1:4" ht="18" customHeight="1">
      <c r="A8" s="14" t="s">
        <v>23</v>
      </c>
      <c r="B8" s="19">
        <v>55020</v>
      </c>
      <c r="C8" s="19">
        <v>-7599</v>
      </c>
      <c r="D8" s="19">
        <f t="shared" ref="D8:D23" si="0">B8+C8</f>
        <v>47421</v>
      </c>
    </row>
    <row r="9" spans="1:4" ht="18" customHeight="1">
      <c r="A9" s="4" t="s">
        <v>24</v>
      </c>
      <c r="B9" s="18">
        <v>54260</v>
      </c>
      <c r="C9" s="18">
        <v>-5025</v>
      </c>
      <c r="D9" s="18">
        <f t="shared" si="0"/>
        <v>49235</v>
      </c>
    </row>
    <row r="10" spans="1:4" ht="18" customHeight="1">
      <c r="A10" s="14" t="s">
        <v>25</v>
      </c>
      <c r="B10" s="19">
        <v>19202</v>
      </c>
      <c r="C10" s="19">
        <v>-1435</v>
      </c>
      <c r="D10" s="19">
        <f t="shared" si="0"/>
        <v>17767</v>
      </c>
    </row>
    <row r="11" spans="1:4" ht="18" customHeight="1">
      <c r="A11" s="4" t="s">
        <v>26</v>
      </c>
      <c r="B11" s="18">
        <v>5771</v>
      </c>
      <c r="C11" s="18">
        <v>-539</v>
      </c>
      <c r="D11" s="18">
        <f t="shared" si="0"/>
        <v>5232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148686</v>
      </c>
      <c r="C13" s="20">
        <f>SUM(C7:C12)</f>
        <v>-18180</v>
      </c>
      <c r="D13" s="20">
        <f t="shared" si="0"/>
        <v>130506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2858</v>
      </c>
      <c r="C15" s="18">
        <v>-375</v>
      </c>
      <c r="D15" s="18">
        <f t="shared" si="0"/>
        <v>2483</v>
      </c>
    </row>
    <row r="16" spans="1:4" ht="18" customHeight="1">
      <c r="A16" s="14" t="s">
        <v>31</v>
      </c>
      <c r="B16" s="19">
        <v>2210</v>
      </c>
      <c r="C16" s="19">
        <v>-1</v>
      </c>
      <c r="D16" s="19">
        <f t="shared" si="0"/>
        <v>2209</v>
      </c>
    </row>
    <row r="17" spans="1:4" ht="18" customHeight="1">
      <c r="A17" s="4" t="s">
        <v>32</v>
      </c>
      <c r="B17" s="18">
        <v>4214</v>
      </c>
      <c r="C17" s="18">
        <v>0</v>
      </c>
      <c r="D17" s="18">
        <f t="shared" si="0"/>
        <v>4214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191</v>
      </c>
      <c r="C19" s="18">
        <v>-23</v>
      </c>
      <c r="D19" s="18">
        <f t="shared" si="0"/>
        <v>168</v>
      </c>
    </row>
    <row r="20" spans="1:4" ht="18" customHeight="1">
      <c r="A20" s="14" t="s">
        <v>35</v>
      </c>
      <c r="B20" s="19">
        <v>1136</v>
      </c>
      <c r="C20" s="19">
        <v>-23</v>
      </c>
      <c r="D20" s="19">
        <f t="shared" si="0"/>
        <v>1113</v>
      </c>
    </row>
    <row r="21" spans="1:4" ht="18" customHeight="1">
      <c r="A21" s="4" t="s">
        <v>36</v>
      </c>
      <c r="B21" s="18">
        <v>3720</v>
      </c>
      <c r="C21" s="18">
        <v>-32</v>
      </c>
      <c r="D21" s="18">
        <f t="shared" si="0"/>
        <v>3688</v>
      </c>
    </row>
    <row r="22" spans="1:4" ht="18" customHeight="1">
      <c r="A22" s="14" t="s">
        <v>37</v>
      </c>
      <c r="B22" s="19">
        <v>3828</v>
      </c>
      <c r="C22" s="19">
        <v>-486</v>
      </c>
      <c r="D22" s="19">
        <f t="shared" si="0"/>
        <v>3342</v>
      </c>
    </row>
    <row r="23" spans="1:4" ht="18" customHeight="1">
      <c r="A23" s="4" t="s">
        <v>38</v>
      </c>
      <c r="B23" s="18">
        <v>1783</v>
      </c>
      <c r="C23" s="18">
        <v>-189</v>
      </c>
      <c r="D23" s="18">
        <f t="shared" si="0"/>
        <v>1594</v>
      </c>
    </row>
    <row r="24" spans="1:4" ht="21.95" customHeight="1">
      <c r="A24" s="12" t="s">
        <v>39</v>
      </c>
      <c r="B24" s="20">
        <f>SUM(B15:B23)</f>
        <v>19940</v>
      </c>
      <c r="C24" s="20">
        <f>SUM(C15:C23)</f>
        <v>-1129</v>
      </c>
      <c r="D24" s="20">
        <f>B24+C24</f>
        <v>18811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1943</v>
      </c>
      <c r="C26" s="18">
        <v>-429</v>
      </c>
      <c r="D26" s="18">
        <f t="shared" ref="D26:D34" si="1">B26+C26</f>
        <v>1514</v>
      </c>
    </row>
    <row r="27" spans="1:4" ht="18" customHeight="1">
      <c r="A27" s="14" t="s">
        <v>42</v>
      </c>
      <c r="B27" s="19">
        <v>48</v>
      </c>
      <c r="C27" s="19">
        <v>0</v>
      </c>
      <c r="D27" s="19">
        <f t="shared" si="1"/>
        <v>48</v>
      </c>
    </row>
    <row r="28" spans="1:4" ht="18" customHeight="1">
      <c r="A28" s="4" t="s">
        <v>43</v>
      </c>
      <c r="B28" s="18">
        <v>37438</v>
      </c>
      <c r="C28" s="18">
        <v>-951</v>
      </c>
      <c r="D28" s="18">
        <f t="shared" si="1"/>
        <v>36487</v>
      </c>
    </row>
    <row r="29" spans="1:4" ht="18" customHeight="1">
      <c r="A29" s="15" t="s">
        <v>44</v>
      </c>
      <c r="B29" s="19">
        <v>63100</v>
      </c>
      <c r="C29" s="19">
        <v>-21738</v>
      </c>
      <c r="D29" s="19">
        <f t="shared" si="1"/>
        <v>41362</v>
      </c>
    </row>
    <row r="30" spans="1:4" ht="18" customHeight="1">
      <c r="A30" s="5" t="s">
        <v>45</v>
      </c>
      <c r="B30" s="18">
        <v>10314</v>
      </c>
      <c r="C30" s="18">
        <v>-1605</v>
      </c>
      <c r="D30" s="18">
        <f t="shared" si="1"/>
        <v>8709</v>
      </c>
    </row>
    <row r="31" spans="1:4" ht="18" customHeight="1">
      <c r="A31" s="14" t="s">
        <v>46</v>
      </c>
      <c r="B31" s="19">
        <v>30873</v>
      </c>
      <c r="C31" s="19">
        <v>-9772</v>
      </c>
      <c r="D31" s="19">
        <f t="shared" si="1"/>
        <v>21101</v>
      </c>
    </row>
    <row r="32" spans="1:4" ht="18" customHeight="1">
      <c r="A32" s="4" t="s">
        <v>47</v>
      </c>
      <c r="B32" s="18">
        <v>8651</v>
      </c>
      <c r="C32" s="18">
        <v>-3476</v>
      </c>
      <c r="D32" s="18">
        <f t="shared" si="1"/>
        <v>5175</v>
      </c>
    </row>
    <row r="33" spans="1:4" ht="18" customHeight="1">
      <c r="A33" s="14" t="s">
        <v>48</v>
      </c>
      <c r="B33" s="19">
        <v>2647</v>
      </c>
      <c r="C33" s="19">
        <v>-1632</v>
      </c>
      <c r="D33" s="19">
        <f t="shared" si="1"/>
        <v>1015</v>
      </c>
    </row>
    <row r="34" spans="1:4" ht="18" customHeight="1">
      <c r="A34" s="4" t="s">
        <v>49</v>
      </c>
      <c r="B34" s="18">
        <v>4764</v>
      </c>
      <c r="C34" s="18">
        <v>-4659</v>
      </c>
      <c r="D34" s="18">
        <f t="shared" si="1"/>
        <v>105</v>
      </c>
    </row>
    <row r="35" spans="1:4" ht="21.95" customHeight="1">
      <c r="A35" s="12" t="s">
        <v>50</v>
      </c>
      <c r="B35" s="20">
        <f>SUM(B26:B34)</f>
        <v>159778</v>
      </c>
      <c r="C35" s="20">
        <f>SUM(C26:C34)</f>
        <v>-44262</v>
      </c>
      <c r="D35" s="20">
        <f>B35+C35</f>
        <v>115516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1443</v>
      </c>
      <c r="C38" s="19">
        <v>0</v>
      </c>
      <c r="D38" s="19">
        <f t="shared" si="2"/>
        <v>1443</v>
      </c>
    </row>
    <row r="39" spans="1:4" ht="18" customHeight="1">
      <c r="A39" s="22" t="s">
        <v>54</v>
      </c>
      <c r="B39" s="18">
        <v>1657</v>
      </c>
      <c r="C39" s="18">
        <v>-315</v>
      </c>
      <c r="D39" s="18">
        <f t="shared" si="2"/>
        <v>1342</v>
      </c>
    </row>
    <row r="40" spans="1:4" ht="18" customHeight="1">
      <c r="A40" s="14" t="s">
        <v>55</v>
      </c>
      <c r="B40" s="19">
        <v>1122</v>
      </c>
      <c r="C40" s="19">
        <v>-59</v>
      </c>
      <c r="D40" s="19">
        <f t="shared" si="2"/>
        <v>1063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2"/>
        <v>0</v>
      </c>
    </row>
    <row r="42" spans="1:4" ht="18" customHeight="1">
      <c r="A42" s="14" t="s">
        <v>57</v>
      </c>
      <c r="B42" s="19">
        <v>3668</v>
      </c>
      <c r="C42" s="19">
        <v>-935</v>
      </c>
      <c r="D42" s="19">
        <f t="shared" si="2"/>
        <v>2733</v>
      </c>
    </row>
    <row r="43" spans="1:4" ht="18" customHeight="1">
      <c r="A43" s="4" t="s">
        <v>58</v>
      </c>
      <c r="B43" s="18">
        <v>3018</v>
      </c>
      <c r="C43" s="18">
        <v>-5140</v>
      </c>
      <c r="D43" s="18">
        <f t="shared" si="2"/>
        <v>-2122</v>
      </c>
    </row>
    <row r="44" spans="1:4" ht="18" customHeight="1">
      <c r="A44" s="14" t="s">
        <v>59</v>
      </c>
      <c r="B44" s="19">
        <v>120</v>
      </c>
      <c r="C44" s="19">
        <v>-77</v>
      </c>
      <c r="D44" s="19">
        <f t="shared" si="2"/>
        <v>43</v>
      </c>
    </row>
    <row r="45" spans="1:4" ht="18" customHeight="1">
      <c r="A45" s="4" t="s">
        <v>60</v>
      </c>
      <c r="B45" s="18">
        <v>713</v>
      </c>
      <c r="C45" s="18">
        <v>-256</v>
      </c>
      <c r="D45" s="18">
        <f t="shared" si="2"/>
        <v>457</v>
      </c>
    </row>
    <row r="46" spans="1:4" ht="18" customHeight="1">
      <c r="A46" s="14" t="s">
        <v>61</v>
      </c>
      <c r="B46" s="19">
        <v>358</v>
      </c>
      <c r="C46" s="19">
        <v>-179</v>
      </c>
      <c r="D46" s="19">
        <f t="shared" si="2"/>
        <v>179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12099</v>
      </c>
      <c r="C51" s="20">
        <f>SUM(C37:C50)</f>
        <v>-6961</v>
      </c>
      <c r="D51" s="20">
        <f>B51+C51</f>
        <v>5138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885</v>
      </c>
      <c r="C53" s="18">
        <v>-583</v>
      </c>
      <c r="D53" s="18">
        <f t="shared" ref="D53:D60" si="3">B53+C53</f>
        <v>302</v>
      </c>
    </row>
    <row r="54" spans="1:4" ht="18" customHeight="1">
      <c r="A54" s="14" t="s">
        <v>69</v>
      </c>
      <c r="B54" s="19">
        <v>5</v>
      </c>
      <c r="C54" s="19">
        <v>0</v>
      </c>
      <c r="D54" s="19">
        <f t="shared" si="3"/>
        <v>5</v>
      </c>
    </row>
    <row r="55" spans="1:4" ht="18" customHeight="1">
      <c r="A55" s="4" t="s">
        <v>70</v>
      </c>
      <c r="B55" s="18">
        <v>53</v>
      </c>
      <c r="C55" s="18">
        <v>0</v>
      </c>
      <c r="D55" s="18">
        <f t="shared" si="3"/>
        <v>53</v>
      </c>
    </row>
    <row r="56" spans="1:4" ht="18" customHeight="1">
      <c r="A56" s="14" t="s">
        <v>71</v>
      </c>
      <c r="B56" s="19">
        <v>2641</v>
      </c>
      <c r="C56" s="19">
        <v>-389</v>
      </c>
      <c r="D56" s="19">
        <f t="shared" si="3"/>
        <v>2252</v>
      </c>
    </row>
    <row r="57" spans="1:4" ht="18" customHeight="1">
      <c r="A57" s="4" t="s">
        <v>72</v>
      </c>
      <c r="B57" s="18">
        <v>627</v>
      </c>
      <c r="C57" s="18">
        <v>-21</v>
      </c>
      <c r="D57" s="18">
        <f t="shared" si="3"/>
        <v>606</v>
      </c>
    </row>
    <row r="58" spans="1:4" ht="18" customHeight="1">
      <c r="A58" s="14" t="s">
        <v>73</v>
      </c>
      <c r="B58" s="19">
        <v>6102</v>
      </c>
      <c r="C58" s="19">
        <v>-1714</v>
      </c>
      <c r="D58" s="19">
        <f t="shared" si="3"/>
        <v>4388</v>
      </c>
    </row>
    <row r="59" spans="1:4" ht="18" customHeight="1">
      <c r="A59" s="4" t="s">
        <v>74</v>
      </c>
      <c r="B59" s="18">
        <v>7670</v>
      </c>
      <c r="C59" s="18">
        <v>-567</v>
      </c>
      <c r="D59" s="18">
        <f t="shared" si="3"/>
        <v>7103</v>
      </c>
    </row>
    <row r="60" spans="1:4" ht="18" customHeight="1">
      <c r="A60" s="14" t="s">
        <v>75</v>
      </c>
      <c r="B60" s="19">
        <v>3411</v>
      </c>
      <c r="C60" s="19">
        <v>-38</v>
      </c>
      <c r="D60" s="19">
        <f t="shared" si="3"/>
        <v>3373</v>
      </c>
    </row>
    <row r="61" spans="1:4" ht="21.95" customHeight="1">
      <c r="A61" s="12" t="s">
        <v>76</v>
      </c>
      <c r="B61" s="20">
        <f>SUM(B53:B60)</f>
        <v>21394</v>
      </c>
      <c r="C61" s="20">
        <f>SUM(C53:C60)</f>
        <v>-3312</v>
      </c>
      <c r="D61" s="20">
        <f>B61+C61</f>
        <v>18082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690</v>
      </c>
      <c r="C63" s="18">
        <v>-870</v>
      </c>
      <c r="D63" s="18">
        <f t="shared" ref="D63:D67" si="4">B63+C63</f>
        <v>-180</v>
      </c>
    </row>
    <row r="64" spans="1:4" ht="18" customHeight="1">
      <c r="A64" s="14" t="s">
        <v>79</v>
      </c>
      <c r="B64" s="19">
        <v>464</v>
      </c>
      <c r="C64" s="19">
        <v>-734</v>
      </c>
      <c r="D64" s="19">
        <f t="shared" si="4"/>
        <v>-270</v>
      </c>
    </row>
    <row r="65" spans="1:4" ht="18" customHeight="1">
      <c r="A65" s="4" t="s">
        <v>80</v>
      </c>
      <c r="B65" s="18">
        <v>984</v>
      </c>
      <c r="C65" s="18">
        <v>-62</v>
      </c>
      <c r="D65" s="18">
        <f t="shared" si="4"/>
        <v>922</v>
      </c>
    </row>
    <row r="66" spans="1:4" ht="18" customHeight="1">
      <c r="A66" s="14" t="s">
        <v>81</v>
      </c>
      <c r="B66" s="19">
        <v>0</v>
      </c>
      <c r="C66" s="19">
        <v>0</v>
      </c>
      <c r="D66" s="19">
        <f t="shared" si="4"/>
        <v>0</v>
      </c>
    </row>
    <row r="67" spans="1:4" ht="18" customHeight="1">
      <c r="A67" s="4" t="s">
        <v>82</v>
      </c>
      <c r="B67" s="18">
        <v>9561</v>
      </c>
      <c r="C67" s="18">
        <v>-2013</v>
      </c>
      <c r="D67" s="18">
        <f t="shared" si="4"/>
        <v>7548</v>
      </c>
    </row>
    <row r="68" spans="1:4" ht="21.95" customHeight="1">
      <c r="A68" s="12" t="s">
        <v>83</v>
      </c>
      <c r="B68" s="20">
        <f>SUM(B63:B67)</f>
        <v>11699</v>
      </c>
      <c r="C68" s="20">
        <f>SUM(C63:C67)</f>
        <v>-3679</v>
      </c>
      <c r="D68" s="20">
        <f>B68+C68</f>
        <v>8020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2012</v>
      </c>
      <c r="C70" s="18">
        <v>-648</v>
      </c>
      <c r="D70" s="18">
        <f t="shared" ref="D70:D87" si="5">B70+C70</f>
        <v>1364</v>
      </c>
    </row>
    <row r="71" spans="1:4" ht="18" customHeight="1">
      <c r="A71" s="14" t="s">
        <v>86</v>
      </c>
      <c r="B71" s="19">
        <v>1235</v>
      </c>
      <c r="C71" s="19">
        <v>0</v>
      </c>
      <c r="D71" s="19">
        <f t="shared" si="5"/>
        <v>1235</v>
      </c>
    </row>
    <row r="72" spans="1:4" ht="18" customHeight="1">
      <c r="A72" s="4" t="s">
        <v>87</v>
      </c>
      <c r="B72" s="18">
        <v>222</v>
      </c>
      <c r="C72" s="18">
        <v>-82</v>
      </c>
      <c r="D72" s="18">
        <f t="shared" si="5"/>
        <v>140</v>
      </c>
    </row>
    <row r="73" spans="1:4" ht="18" customHeight="1">
      <c r="A73" s="14" t="s">
        <v>88</v>
      </c>
      <c r="B73" s="19">
        <v>1518</v>
      </c>
      <c r="C73" s="19">
        <v>-1276</v>
      </c>
      <c r="D73" s="19">
        <f t="shared" si="5"/>
        <v>242</v>
      </c>
    </row>
    <row r="74" spans="1:4" ht="18" customHeight="1">
      <c r="A74" s="4" t="s">
        <v>89</v>
      </c>
      <c r="B74" s="18">
        <v>271</v>
      </c>
      <c r="C74" s="18">
        <v>-237</v>
      </c>
      <c r="D74" s="18">
        <f t="shared" si="5"/>
        <v>34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5"/>
        <v>0</v>
      </c>
    </row>
    <row r="76" spans="1:4" ht="18" customHeight="1">
      <c r="A76" s="4" t="s">
        <v>91</v>
      </c>
      <c r="B76" s="18">
        <v>318</v>
      </c>
      <c r="C76" s="18">
        <v>-588</v>
      </c>
      <c r="D76" s="18">
        <f t="shared" si="5"/>
        <v>-270</v>
      </c>
    </row>
    <row r="77" spans="1:4" ht="18" customHeight="1">
      <c r="A77" s="14" t="s">
        <v>92</v>
      </c>
      <c r="B77" s="19">
        <v>6</v>
      </c>
      <c r="C77" s="19">
        <v>0</v>
      </c>
      <c r="D77" s="19">
        <f t="shared" si="5"/>
        <v>6</v>
      </c>
    </row>
    <row r="78" spans="1:4" ht="18" customHeight="1">
      <c r="A78" s="4" t="s">
        <v>93</v>
      </c>
      <c r="B78" s="18">
        <v>263</v>
      </c>
      <c r="C78" s="18">
        <v>-49</v>
      </c>
      <c r="D78" s="18">
        <f t="shared" si="5"/>
        <v>214</v>
      </c>
    </row>
    <row r="79" spans="1:4" ht="18" customHeight="1">
      <c r="A79" s="14" t="s">
        <v>94</v>
      </c>
      <c r="B79" s="19">
        <v>386</v>
      </c>
      <c r="C79" s="19">
        <v>0</v>
      </c>
      <c r="D79" s="19">
        <f t="shared" si="5"/>
        <v>386</v>
      </c>
    </row>
    <row r="80" spans="1:4" ht="18" customHeight="1">
      <c r="A80" s="4" t="s">
        <v>95</v>
      </c>
      <c r="B80" s="18">
        <v>518</v>
      </c>
      <c r="C80" s="18">
        <v>0</v>
      </c>
      <c r="D80" s="18">
        <f t="shared" si="5"/>
        <v>518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748</v>
      </c>
      <c r="C82" s="18">
        <v>-39</v>
      </c>
      <c r="D82" s="18">
        <f t="shared" si="5"/>
        <v>709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3771</v>
      </c>
      <c r="C84" s="18">
        <v>-164</v>
      </c>
      <c r="D84" s="18">
        <f t="shared" si="5"/>
        <v>3607</v>
      </c>
    </row>
    <row r="85" spans="1:4" ht="18" customHeight="1">
      <c r="A85" s="14" t="s">
        <v>100</v>
      </c>
      <c r="B85" s="19">
        <v>2704</v>
      </c>
      <c r="C85" s="19">
        <v>0</v>
      </c>
      <c r="D85" s="19">
        <f t="shared" si="5"/>
        <v>2704</v>
      </c>
    </row>
    <row r="86" spans="1:4" ht="18" customHeight="1">
      <c r="A86" s="4" t="s">
        <v>101</v>
      </c>
      <c r="B86" s="18">
        <v>21016</v>
      </c>
      <c r="C86" s="18">
        <v>-24696</v>
      </c>
      <c r="D86" s="18">
        <f t="shared" si="5"/>
        <v>-3680</v>
      </c>
    </row>
    <row r="87" spans="1:4" ht="21.95" customHeight="1">
      <c r="A87" s="12" t="s">
        <v>102</v>
      </c>
      <c r="B87" s="20">
        <f>SUM(B70:B86)</f>
        <v>34988</v>
      </c>
      <c r="C87" s="20">
        <f>SUM(C70:C86)</f>
        <v>-27779</v>
      </c>
      <c r="D87" s="20">
        <f t="shared" si="5"/>
        <v>7209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1058</v>
      </c>
      <c r="C89" s="18">
        <v>-1058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937</v>
      </c>
      <c r="C90" s="19">
        <v>-809</v>
      </c>
      <c r="D90" s="19">
        <f t="shared" si="6"/>
        <v>128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32919</v>
      </c>
      <c r="C92" s="19">
        <v>-31629</v>
      </c>
      <c r="D92" s="19">
        <f t="shared" si="6"/>
        <v>1290</v>
      </c>
    </row>
    <row r="93" spans="1:4" ht="18" customHeight="1">
      <c r="A93" s="4" t="s">
        <v>108</v>
      </c>
      <c r="B93" s="18">
        <v>27991</v>
      </c>
      <c r="C93" s="18">
        <v>-26579</v>
      </c>
      <c r="D93" s="18">
        <f t="shared" si="6"/>
        <v>1412</v>
      </c>
    </row>
    <row r="94" spans="1:4" ht="18" customHeight="1">
      <c r="A94" s="14" t="s">
        <v>109</v>
      </c>
      <c r="B94" s="19">
        <v>1923</v>
      </c>
      <c r="C94" s="19">
        <v>-1039</v>
      </c>
      <c r="D94" s="19">
        <f t="shared" si="6"/>
        <v>884</v>
      </c>
    </row>
    <row r="95" spans="1:4" ht="18" customHeight="1">
      <c r="A95" s="4" t="s">
        <v>110</v>
      </c>
      <c r="B95" s="18">
        <v>7</v>
      </c>
      <c r="C95" s="18">
        <v>-5</v>
      </c>
      <c r="D95" s="18">
        <f t="shared" si="6"/>
        <v>2</v>
      </c>
    </row>
    <row r="96" spans="1:4" ht="18" customHeight="1">
      <c r="A96" s="14" t="s">
        <v>111</v>
      </c>
      <c r="B96" s="19">
        <v>0</v>
      </c>
      <c r="C96" s="19">
        <v>-2</v>
      </c>
      <c r="D96" s="19">
        <f t="shared" si="6"/>
        <v>-2</v>
      </c>
    </row>
    <row r="97" spans="1:4" ht="18" customHeight="1">
      <c r="A97" s="4" t="s">
        <v>112</v>
      </c>
      <c r="B97" s="18">
        <v>342</v>
      </c>
      <c r="C97" s="18">
        <v>0</v>
      </c>
      <c r="D97" s="18">
        <f t="shared" si="6"/>
        <v>342</v>
      </c>
    </row>
    <row r="98" spans="1:4" ht="18" customHeight="1">
      <c r="A98" s="14" t="s">
        <v>113</v>
      </c>
      <c r="B98" s="19">
        <v>2023</v>
      </c>
      <c r="C98" s="19">
        <v>-131</v>
      </c>
      <c r="D98" s="19">
        <f t="shared" si="6"/>
        <v>1892</v>
      </c>
    </row>
    <row r="99" spans="1:4" ht="21.95" customHeight="1">
      <c r="A99" s="12" t="s">
        <v>114</v>
      </c>
      <c r="B99" s="20">
        <f>SUM(B89:B98)</f>
        <v>67200</v>
      </c>
      <c r="C99" s="20">
        <f>SUM(C89:C98)</f>
        <v>-61252</v>
      </c>
      <c r="D99" s="20">
        <f t="shared" si="6"/>
        <v>5948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475784</v>
      </c>
      <c r="C105" s="21">
        <f>SUM(C13,C24,C35,C51,C61,C68,C87,C99, C104)</f>
        <v>-166554</v>
      </c>
      <c r="D105" s="21">
        <f>SUM(D13,D24,D35,D51,D61,D68,D87,D99, D104)</f>
        <v>309230</v>
      </c>
    </row>
    <row r="106" spans="1:4" ht="21.95" customHeight="1">
      <c r="A106" s="12" t="s">
        <v>121</v>
      </c>
      <c r="B106" s="20">
        <v>32694</v>
      </c>
      <c r="C106" s="20">
        <v>-51487</v>
      </c>
      <c r="D106" s="20">
        <f t="shared" si="6"/>
        <v>-18793</v>
      </c>
    </row>
    <row r="107" spans="1:4" ht="21.95" customHeight="1">
      <c r="A107" s="10" t="s">
        <v>122</v>
      </c>
      <c r="B107" s="21">
        <f>SUM(B105:B106)</f>
        <v>508478</v>
      </c>
      <c r="C107" s="21">
        <f t="shared" ref="C107:D107" si="7">SUM(C105:C106)</f>
        <v>-218041</v>
      </c>
      <c r="D107" s="21">
        <f t="shared" si="7"/>
        <v>290437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A00-000000000000}"/>
  </hyperlinks>
  <pageMargins left="0.25" right="0.25" top="0.75" bottom="0.75" header="0.3" footer="0.3"/>
  <pageSetup paperSize="9" scale="4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133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14208</v>
      </c>
      <c r="C7" s="18">
        <v>-2210</v>
      </c>
      <c r="D7" s="18">
        <f>B7+C7</f>
        <v>11998</v>
      </c>
    </row>
    <row r="8" spans="1:4" ht="18" customHeight="1">
      <c r="A8" s="14" t="s">
        <v>23</v>
      </c>
      <c r="B8" s="19">
        <v>52129</v>
      </c>
      <c r="C8" s="19">
        <v>-5675</v>
      </c>
      <c r="D8" s="19">
        <f t="shared" ref="D8:D23" si="0">B8+C8</f>
        <v>46454</v>
      </c>
    </row>
    <row r="9" spans="1:4" ht="18" customHeight="1">
      <c r="A9" s="4" t="s">
        <v>24</v>
      </c>
      <c r="B9" s="18">
        <v>50123</v>
      </c>
      <c r="C9" s="18">
        <v>-4243</v>
      </c>
      <c r="D9" s="18">
        <f t="shared" si="0"/>
        <v>45880</v>
      </c>
    </row>
    <row r="10" spans="1:4" ht="18" customHeight="1">
      <c r="A10" s="14" t="s">
        <v>25</v>
      </c>
      <c r="B10" s="19">
        <v>15071</v>
      </c>
      <c r="C10" s="19">
        <v>-192</v>
      </c>
      <c r="D10" s="19">
        <f t="shared" si="0"/>
        <v>14879</v>
      </c>
    </row>
    <row r="11" spans="1:4" ht="18" customHeight="1">
      <c r="A11" s="4" t="s">
        <v>26</v>
      </c>
      <c r="B11" s="18">
        <v>3461</v>
      </c>
      <c r="C11" s="18">
        <v>-203</v>
      </c>
      <c r="D11" s="18">
        <f t="shared" si="0"/>
        <v>3258</v>
      </c>
    </row>
    <row r="12" spans="1:4" ht="18" customHeight="1">
      <c r="A12" s="14" t="s">
        <v>27</v>
      </c>
      <c r="B12" s="19">
        <v>30</v>
      </c>
      <c r="C12" s="19">
        <v>0</v>
      </c>
      <c r="D12" s="19">
        <f t="shared" si="0"/>
        <v>30</v>
      </c>
    </row>
    <row r="13" spans="1:4" ht="21.95" customHeight="1">
      <c r="A13" s="12" t="s">
        <v>28</v>
      </c>
      <c r="B13" s="20">
        <f>SUM(B7:B12)</f>
        <v>135022</v>
      </c>
      <c r="C13" s="20">
        <f>SUM(C7:C12)</f>
        <v>-12523</v>
      </c>
      <c r="D13" s="20">
        <f t="shared" si="0"/>
        <v>122499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728</v>
      </c>
      <c r="C15" s="18">
        <v>0</v>
      </c>
      <c r="D15" s="18">
        <f t="shared" si="0"/>
        <v>728</v>
      </c>
    </row>
    <row r="16" spans="1:4" ht="18" customHeight="1">
      <c r="A16" s="14" t="s">
        <v>31</v>
      </c>
      <c r="B16" s="19">
        <v>656</v>
      </c>
      <c r="C16" s="19">
        <v>0</v>
      </c>
      <c r="D16" s="19">
        <f t="shared" si="0"/>
        <v>656</v>
      </c>
    </row>
    <row r="17" spans="1:4" ht="18" customHeight="1">
      <c r="A17" s="4" t="s">
        <v>32</v>
      </c>
      <c r="B17" s="18">
        <v>1593</v>
      </c>
      <c r="C17" s="18">
        <v>0</v>
      </c>
      <c r="D17" s="18">
        <f t="shared" si="0"/>
        <v>1593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1273</v>
      </c>
      <c r="C19" s="18">
        <v>-4</v>
      </c>
      <c r="D19" s="18">
        <f t="shared" si="0"/>
        <v>1269</v>
      </c>
    </row>
    <row r="20" spans="1:4" ht="18" customHeight="1">
      <c r="A20" s="14" t="s">
        <v>35</v>
      </c>
      <c r="B20" s="19">
        <v>874</v>
      </c>
      <c r="C20" s="19">
        <v>-468</v>
      </c>
      <c r="D20" s="19">
        <f t="shared" si="0"/>
        <v>406</v>
      </c>
    </row>
    <row r="21" spans="1:4" ht="18" customHeight="1">
      <c r="A21" s="4" t="s">
        <v>36</v>
      </c>
      <c r="B21" s="18">
        <v>741</v>
      </c>
      <c r="C21" s="18">
        <v>0</v>
      </c>
      <c r="D21" s="18">
        <f t="shared" si="0"/>
        <v>741</v>
      </c>
    </row>
    <row r="22" spans="1:4" ht="18" customHeight="1">
      <c r="A22" s="14" t="s">
        <v>37</v>
      </c>
      <c r="B22" s="19">
        <v>1061</v>
      </c>
      <c r="C22" s="19">
        <v>-742</v>
      </c>
      <c r="D22" s="19">
        <f t="shared" si="0"/>
        <v>319</v>
      </c>
    </row>
    <row r="23" spans="1:4" ht="18" customHeight="1">
      <c r="A23" s="4" t="s">
        <v>38</v>
      </c>
      <c r="B23" s="18">
        <v>2219</v>
      </c>
      <c r="C23" s="18">
        <v>-888</v>
      </c>
      <c r="D23" s="18">
        <f t="shared" si="0"/>
        <v>1331</v>
      </c>
    </row>
    <row r="24" spans="1:4" ht="21.95" customHeight="1">
      <c r="A24" s="12" t="s">
        <v>39</v>
      </c>
      <c r="B24" s="20">
        <f>SUM(B15:B23)</f>
        <v>9145</v>
      </c>
      <c r="C24" s="20">
        <f>SUM(C15:C23)</f>
        <v>-2102</v>
      </c>
      <c r="D24" s="20">
        <f>B24+C24</f>
        <v>7043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2195</v>
      </c>
      <c r="C26" s="18">
        <v>-704</v>
      </c>
      <c r="D26" s="18">
        <f t="shared" ref="D26:D34" si="1">B26+C26</f>
        <v>1491</v>
      </c>
    </row>
    <row r="27" spans="1:4" ht="18" customHeight="1">
      <c r="A27" s="14" t="s">
        <v>42</v>
      </c>
      <c r="B27" s="19">
        <v>27</v>
      </c>
      <c r="C27" s="19">
        <v>0</v>
      </c>
      <c r="D27" s="19">
        <f t="shared" si="1"/>
        <v>27</v>
      </c>
    </row>
    <row r="28" spans="1:4" ht="18" customHeight="1">
      <c r="A28" s="4" t="s">
        <v>43</v>
      </c>
      <c r="B28" s="18">
        <v>25216</v>
      </c>
      <c r="C28" s="18">
        <v>-358</v>
      </c>
      <c r="D28" s="18">
        <f t="shared" si="1"/>
        <v>24858</v>
      </c>
    </row>
    <row r="29" spans="1:4" ht="18" customHeight="1">
      <c r="A29" s="15" t="s">
        <v>44</v>
      </c>
      <c r="B29" s="19">
        <v>39629</v>
      </c>
      <c r="C29" s="19">
        <v>-11082</v>
      </c>
      <c r="D29" s="19">
        <f t="shared" si="1"/>
        <v>28547</v>
      </c>
    </row>
    <row r="30" spans="1:4" ht="18" customHeight="1">
      <c r="A30" s="5" t="s">
        <v>45</v>
      </c>
      <c r="B30" s="18">
        <v>5910</v>
      </c>
      <c r="C30" s="18">
        <v>-1806</v>
      </c>
      <c r="D30" s="18">
        <f t="shared" si="1"/>
        <v>4104</v>
      </c>
    </row>
    <row r="31" spans="1:4" ht="18" customHeight="1">
      <c r="A31" s="14" t="s">
        <v>46</v>
      </c>
      <c r="B31" s="19">
        <v>20070</v>
      </c>
      <c r="C31" s="19">
        <v>-7741</v>
      </c>
      <c r="D31" s="19">
        <f t="shared" si="1"/>
        <v>12329</v>
      </c>
    </row>
    <row r="32" spans="1:4" ht="18" customHeight="1">
      <c r="A32" s="4" t="s">
        <v>47</v>
      </c>
      <c r="B32" s="18">
        <v>4479</v>
      </c>
      <c r="C32" s="18">
        <v>-1856</v>
      </c>
      <c r="D32" s="18">
        <f t="shared" si="1"/>
        <v>2623</v>
      </c>
    </row>
    <row r="33" spans="1:4" ht="18" customHeight="1">
      <c r="A33" s="14" t="s">
        <v>48</v>
      </c>
      <c r="B33" s="19">
        <v>1015</v>
      </c>
      <c r="C33" s="19">
        <v>-847</v>
      </c>
      <c r="D33" s="19">
        <f t="shared" si="1"/>
        <v>168</v>
      </c>
    </row>
    <row r="34" spans="1:4" ht="18" customHeight="1">
      <c r="A34" s="4" t="s">
        <v>49</v>
      </c>
      <c r="B34" s="18">
        <v>3536</v>
      </c>
      <c r="C34" s="18">
        <v>-2830</v>
      </c>
      <c r="D34" s="18">
        <f t="shared" si="1"/>
        <v>706</v>
      </c>
    </row>
    <row r="35" spans="1:4" ht="21.95" customHeight="1">
      <c r="A35" s="12" t="s">
        <v>50</v>
      </c>
      <c r="B35" s="20">
        <f>SUM(B26:B34)</f>
        <v>102077</v>
      </c>
      <c r="C35" s="20">
        <f>SUM(C26:C34)</f>
        <v>-27224</v>
      </c>
      <c r="D35" s="20">
        <f>B35+C35</f>
        <v>74853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735</v>
      </c>
      <c r="C38" s="19">
        <v>0</v>
      </c>
      <c r="D38" s="19">
        <f t="shared" si="2"/>
        <v>735</v>
      </c>
    </row>
    <row r="39" spans="1:4" ht="18" customHeight="1">
      <c r="A39" s="22" t="s">
        <v>54</v>
      </c>
      <c r="B39" s="18">
        <v>6816</v>
      </c>
      <c r="C39" s="18">
        <v>-1404</v>
      </c>
      <c r="D39" s="18">
        <f t="shared" si="2"/>
        <v>5412</v>
      </c>
    </row>
    <row r="40" spans="1:4" ht="18" customHeight="1">
      <c r="A40" s="14" t="s">
        <v>55</v>
      </c>
      <c r="B40" s="19">
        <v>2069</v>
      </c>
      <c r="C40" s="19">
        <v>-159</v>
      </c>
      <c r="D40" s="19">
        <f t="shared" si="2"/>
        <v>1910</v>
      </c>
    </row>
    <row r="41" spans="1:4" ht="18" customHeight="1">
      <c r="A41" s="4" t="s">
        <v>56</v>
      </c>
      <c r="B41" s="18">
        <v>240</v>
      </c>
      <c r="C41" s="18">
        <v>0</v>
      </c>
      <c r="D41" s="18">
        <f t="shared" si="2"/>
        <v>240</v>
      </c>
    </row>
    <row r="42" spans="1:4" ht="18" customHeight="1">
      <c r="A42" s="14" t="s">
        <v>57</v>
      </c>
      <c r="B42" s="19">
        <v>1359</v>
      </c>
      <c r="C42" s="19">
        <v>-247</v>
      </c>
      <c r="D42" s="19">
        <f t="shared" si="2"/>
        <v>1112</v>
      </c>
    </row>
    <row r="43" spans="1:4" ht="18" customHeight="1">
      <c r="A43" s="4" t="s">
        <v>58</v>
      </c>
      <c r="B43" s="18">
        <v>977</v>
      </c>
      <c r="C43" s="18">
        <v>-1358</v>
      </c>
      <c r="D43" s="18">
        <f t="shared" si="2"/>
        <v>-381</v>
      </c>
    </row>
    <row r="44" spans="1:4" ht="18" customHeight="1">
      <c r="A44" s="14" t="s">
        <v>59</v>
      </c>
      <c r="B44" s="19">
        <v>233</v>
      </c>
      <c r="C44" s="19">
        <v>0</v>
      </c>
      <c r="D44" s="19">
        <f t="shared" si="2"/>
        <v>233</v>
      </c>
    </row>
    <row r="45" spans="1:4" ht="18" customHeight="1">
      <c r="A45" s="4" t="s">
        <v>60</v>
      </c>
      <c r="B45" s="18">
        <v>1701</v>
      </c>
      <c r="C45" s="18">
        <v>0</v>
      </c>
      <c r="D45" s="18">
        <f t="shared" si="2"/>
        <v>1701</v>
      </c>
    </row>
    <row r="46" spans="1:4" ht="18" customHeight="1">
      <c r="A46" s="14" t="s">
        <v>61</v>
      </c>
      <c r="B46" s="19">
        <v>318</v>
      </c>
      <c r="C46" s="19">
        <v>0</v>
      </c>
      <c r="D46" s="19">
        <f t="shared" si="2"/>
        <v>318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14448</v>
      </c>
      <c r="C51" s="20">
        <f>SUM(C37:C50)</f>
        <v>-3168</v>
      </c>
      <c r="D51" s="20">
        <f>B51+C51</f>
        <v>11280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995</v>
      </c>
      <c r="C53" s="18">
        <v>-612</v>
      </c>
      <c r="D53" s="18">
        <f t="shared" ref="D53:D60" si="3">B53+C53</f>
        <v>383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302</v>
      </c>
      <c r="C55" s="18">
        <v>0</v>
      </c>
      <c r="D55" s="18">
        <f t="shared" si="3"/>
        <v>302</v>
      </c>
    </row>
    <row r="56" spans="1:4" ht="18" customHeight="1">
      <c r="A56" s="14" t="s">
        <v>71</v>
      </c>
      <c r="B56" s="19">
        <v>1386</v>
      </c>
      <c r="C56" s="19">
        <v>-61</v>
      </c>
      <c r="D56" s="19">
        <f t="shared" si="3"/>
        <v>1325</v>
      </c>
    </row>
    <row r="57" spans="1:4" ht="18" customHeight="1">
      <c r="A57" s="4" t="s">
        <v>72</v>
      </c>
      <c r="B57" s="18">
        <v>596</v>
      </c>
      <c r="C57" s="18">
        <v>-4</v>
      </c>
      <c r="D57" s="18">
        <f t="shared" si="3"/>
        <v>592</v>
      </c>
    </row>
    <row r="58" spans="1:4" ht="18" customHeight="1">
      <c r="A58" s="14" t="s">
        <v>73</v>
      </c>
      <c r="B58" s="19">
        <v>4712</v>
      </c>
      <c r="C58" s="19">
        <v>-895</v>
      </c>
      <c r="D58" s="19">
        <f t="shared" si="3"/>
        <v>3817</v>
      </c>
    </row>
    <row r="59" spans="1:4" ht="18" customHeight="1">
      <c r="A59" s="4" t="s">
        <v>74</v>
      </c>
      <c r="B59" s="18">
        <v>5094</v>
      </c>
      <c r="C59" s="18">
        <v>-653</v>
      </c>
      <c r="D59" s="18">
        <f t="shared" si="3"/>
        <v>4441</v>
      </c>
    </row>
    <row r="60" spans="1:4" ht="18" customHeight="1">
      <c r="A60" s="14" t="s">
        <v>75</v>
      </c>
      <c r="B60" s="19">
        <v>1534</v>
      </c>
      <c r="C60" s="19">
        <v>-63</v>
      </c>
      <c r="D60" s="19">
        <f t="shared" si="3"/>
        <v>1471</v>
      </c>
    </row>
    <row r="61" spans="1:4" ht="21.95" customHeight="1">
      <c r="A61" s="12" t="s">
        <v>76</v>
      </c>
      <c r="B61" s="20">
        <f>SUM(B53:B60)</f>
        <v>14619</v>
      </c>
      <c r="C61" s="20">
        <f>SUM(C53:C60)</f>
        <v>-2288</v>
      </c>
      <c r="D61" s="20">
        <f>B61+C61</f>
        <v>12331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941</v>
      </c>
      <c r="C63" s="18">
        <v>-573</v>
      </c>
      <c r="D63" s="18">
        <f t="shared" ref="D63:D67" si="4">B63+C63</f>
        <v>368</v>
      </c>
    </row>
    <row r="64" spans="1:4" ht="18" customHeight="1">
      <c r="A64" s="14" t="s">
        <v>79</v>
      </c>
      <c r="B64" s="19">
        <v>1661</v>
      </c>
      <c r="C64" s="19">
        <v>-730</v>
      </c>
      <c r="D64" s="19">
        <f t="shared" si="4"/>
        <v>931</v>
      </c>
    </row>
    <row r="65" spans="1:4" ht="18" customHeight="1">
      <c r="A65" s="4" t="s">
        <v>80</v>
      </c>
      <c r="B65" s="18">
        <v>664</v>
      </c>
      <c r="C65" s="18">
        <v>-16</v>
      </c>
      <c r="D65" s="18">
        <f t="shared" si="4"/>
        <v>648</v>
      </c>
    </row>
    <row r="66" spans="1:4" ht="18" customHeight="1">
      <c r="A66" s="14" t="s">
        <v>81</v>
      </c>
      <c r="B66" s="19">
        <v>4842</v>
      </c>
      <c r="C66" s="19">
        <v>-2426</v>
      </c>
      <c r="D66" s="19">
        <f t="shared" si="4"/>
        <v>2416</v>
      </c>
    </row>
    <row r="67" spans="1:4" ht="18" customHeight="1">
      <c r="A67" s="4" t="s">
        <v>82</v>
      </c>
      <c r="B67" s="18">
        <v>4271</v>
      </c>
      <c r="C67" s="18">
        <v>-2319</v>
      </c>
      <c r="D67" s="18">
        <f t="shared" si="4"/>
        <v>1952</v>
      </c>
    </row>
    <row r="68" spans="1:4" ht="21.95" customHeight="1">
      <c r="A68" s="12" t="s">
        <v>83</v>
      </c>
      <c r="B68" s="20">
        <f>SUM(B63:B67)</f>
        <v>12379</v>
      </c>
      <c r="C68" s="20">
        <f>SUM(C63:C67)</f>
        <v>-6064</v>
      </c>
      <c r="D68" s="20">
        <f>B68+C68</f>
        <v>6315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928</v>
      </c>
      <c r="C70" s="18">
        <v>-870</v>
      </c>
      <c r="D70" s="18">
        <f t="shared" ref="D70:D87" si="5">B70+C70</f>
        <v>58</v>
      </c>
    </row>
    <row r="71" spans="1:4" ht="18" customHeight="1">
      <c r="A71" s="14" t="s">
        <v>86</v>
      </c>
      <c r="B71" s="19">
        <v>945</v>
      </c>
      <c r="C71" s="19">
        <v>-414</v>
      </c>
      <c r="D71" s="19">
        <f t="shared" si="5"/>
        <v>531</v>
      </c>
    </row>
    <row r="72" spans="1:4" ht="18" customHeight="1">
      <c r="A72" s="4" t="s">
        <v>87</v>
      </c>
      <c r="B72" s="18">
        <v>217</v>
      </c>
      <c r="C72" s="18">
        <v>0</v>
      </c>
      <c r="D72" s="18">
        <f t="shared" si="5"/>
        <v>217</v>
      </c>
    </row>
    <row r="73" spans="1:4" ht="18" customHeight="1">
      <c r="A73" s="14" t="s">
        <v>88</v>
      </c>
      <c r="B73" s="19">
        <v>739</v>
      </c>
      <c r="C73" s="19">
        <v>-718</v>
      </c>
      <c r="D73" s="19">
        <f t="shared" si="5"/>
        <v>21</v>
      </c>
    </row>
    <row r="74" spans="1:4" ht="18" customHeight="1">
      <c r="A74" s="4" t="s">
        <v>89</v>
      </c>
      <c r="B74" s="18">
        <v>701</v>
      </c>
      <c r="C74" s="18">
        <v>-220</v>
      </c>
      <c r="D74" s="18">
        <f t="shared" si="5"/>
        <v>481</v>
      </c>
    </row>
    <row r="75" spans="1:4" ht="18" customHeight="1">
      <c r="A75" s="14" t="s">
        <v>90</v>
      </c>
      <c r="B75" s="19">
        <v>74</v>
      </c>
      <c r="C75" s="19">
        <v>0</v>
      </c>
      <c r="D75" s="19">
        <f t="shared" si="5"/>
        <v>74</v>
      </c>
    </row>
    <row r="76" spans="1:4" ht="18" customHeight="1">
      <c r="A76" s="4" t="s">
        <v>91</v>
      </c>
      <c r="B76" s="18">
        <v>285</v>
      </c>
      <c r="C76" s="18">
        <v>-275</v>
      </c>
      <c r="D76" s="18">
        <f t="shared" si="5"/>
        <v>10</v>
      </c>
    </row>
    <row r="77" spans="1:4" ht="18" customHeight="1">
      <c r="A77" s="14" t="s">
        <v>92</v>
      </c>
      <c r="B77" s="19">
        <v>4</v>
      </c>
      <c r="C77" s="19">
        <v>0</v>
      </c>
      <c r="D77" s="19">
        <f t="shared" si="5"/>
        <v>4</v>
      </c>
    </row>
    <row r="78" spans="1:4" ht="18" customHeight="1">
      <c r="A78" s="4" t="s">
        <v>93</v>
      </c>
      <c r="B78" s="18">
        <v>279</v>
      </c>
      <c r="C78" s="18">
        <v>0</v>
      </c>
      <c r="D78" s="18">
        <f t="shared" si="5"/>
        <v>279</v>
      </c>
    </row>
    <row r="79" spans="1:4" ht="18" customHeight="1">
      <c r="A79" s="14" t="s">
        <v>94</v>
      </c>
      <c r="B79" s="19">
        <v>132</v>
      </c>
      <c r="C79" s="19">
        <v>0</v>
      </c>
      <c r="D79" s="19">
        <f t="shared" si="5"/>
        <v>132</v>
      </c>
    </row>
    <row r="80" spans="1:4" ht="18" customHeight="1">
      <c r="A80" s="4" t="s">
        <v>95</v>
      </c>
      <c r="B80" s="18">
        <v>245</v>
      </c>
      <c r="C80" s="18">
        <v>0</v>
      </c>
      <c r="D80" s="18">
        <f t="shared" si="5"/>
        <v>245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131</v>
      </c>
      <c r="C82" s="18">
        <v>0</v>
      </c>
      <c r="D82" s="18">
        <f t="shared" si="5"/>
        <v>131</v>
      </c>
    </row>
    <row r="83" spans="1:4" ht="18" customHeight="1">
      <c r="A83" s="14" t="s">
        <v>98</v>
      </c>
      <c r="B83" s="19">
        <v>78</v>
      </c>
      <c r="C83" s="19">
        <v>-1</v>
      </c>
      <c r="D83" s="19">
        <f t="shared" si="5"/>
        <v>77</v>
      </c>
    </row>
    <row r="84" spans="1:4" ht="18" customHeight="1">
      <c r="A84" s="4" t="s">
        <v>99</v>
      </c>
      <c r="B84" s="18">
        <v>3175</v>
      </c>
      <c r="C84" s="18">
        <v>-112</v>
      </c>
      <c r="D84" s="18">
        <f t="shared" si="5"/>
        <v>3063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5"/>
        <v>0</v>
      </c>
    </row>
    <row r="86" spans="1:4" ht="18" customHeight="1">
      <c r="A86" s="4" t="s">
        <v>101</v>
      </c>
      <c r="B86" s="18">
        <v>3276</v>
      </c>
      <c r="C86" s="18">
        <v>-8019</v>
      </c>
      <c r="D86" s="18">
        <f t="shared" si="5"/>
        <v>-4743</v>
      </c>
    </row>
    <row r="87" spans="1:4" ht="21.95" customHeight="1">
      <c r="A87" s="12" t="s">
        <v>102</v>
      </c>
      <c r="B87" s="20">
        <f>SUM(B70:B86)</f>
        <v>11209</v>
      </c>
      <c r="C87" s="20">
        <f>SUM(C70:C86)</f>
        <v>-10629</v>
      </c>
      <c r="D87" s="20">
        <f t="shared" si="5"/>
        <v>580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757</v>
      </c>
      <c r="C89" s="18">
        <v>-498</v>
      </c>
      <c r="D89" s="18">
        <f t="shared" ref="D89:D106" si="6">B89+C89</f>
        <v>259</v>
      </c>
    </row>
    <row r="90" spans="1:4" ht="18" customHeight="1">
      <c r="A90" s="14" t="s">
        <v>105</v>
      </c>
      <c r="B90" s="19">
        <v>152</v>
      </c>
      <c r="C90" s="19">
        <v>-6</v>
      </c>
      <c r="D90" s="19">
        <f t="shared" si="6"/>
        <v>146</v>
      </c>
    </row>
    <row r="91" spans="1:4" ht="18" customHeight="1">
      <c r="A91" s="4" t="s">
        <v>106</v>
      </c>
      <c r="B91" s="18">
        <v>1499</v>
      </c>
      <c r="C91" s="18">
        <v>-1315</v>
      </c>
      <c r="D91" s="18">
        <f t="shared" si="6"/>
        <v>184</v>
      </c>
    </row>
    <row r="92" spans="1:4" ht="18" customHeight="1">
      <c r="A92" s="14" t="s">
        <v>107</v>
      </c>
      <c r="B92" s="19">
        <v>15283</v>
      </c>
      <c r="C92" s="19">
        <v>-14524</v>
      </c>
      <c r="D92" s="19">
        <f t="shared" si="6"/>
        <v>759</v>
      </c>
    </row>
    <row r="93" spans="1:4" ht="18" customHeight="1">
      <c r="A93" s="4" t="s">
        <v>108</v>
      </c>
      <c r="B93" s="18">
        <v>20917</v>
      </c>
      <c r="C93" s="18">
        <v>-20022</v>
      </c>
      <c r="D93" s="18">
        <f t="shared" si="6"/>
        <v>895</v>
      </c>
    </row>
    <row r="94" spans="1:4" ht="18" customHeight="1">
      <c r="A94" s="14" t="s">
        <v>109</v>
      </c>
      <c r="B94" s="19">
        <v>1387</v>
      </c>
      <c r="C94" s="19">
        <v>-543</v>
      </c>
      <c r="D94" s="19">
        <f t="shared" si="6"/>
        <v>844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6710</v>
      </c>
      <c r="C97" s="18">
        <v>-204</v>
      </c>
      <c r="D97" s="18">
        <f t="shared" si="6"/>
        <v>6506</v>
      </c>
    </row>
    <row r="98" spans="1:4" ht="18" customHeight="1">
      <c r="A98" s="14" t="s">
        <v>113</v>
      </c>
      <c r="B98" s="19">
        <v>228</v>
      </c>
      <c r="C98" s="19">
        <v>-82</v>
      </c>
      <c r="D98" s="19">
        <f t="shared" si="6"/>
        <v>146</v>
      </c>
    </row>
    <row r="99" spans="1:4" ht="21.95" customHeight="1">
      <c r="A99" s="12" t="s">
        <v>114</v>
      </c>
      <c r="B99" s="20">
        <f>SUM(B89:B98)</f>
        <v>46933</v>
      </c>
      <c r="C99" s="20">
        <f>SUM(C89:C98)</f>
        <v>-37194</v>
      </c>
      <c r="D99" s="20">
        <f t="shared" si="6"/>
        <v>9739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345832</v>
      </c>
      <c r="C105" s="21">
        <f>SUM(C13,C24,C35,C51,C61,C68,C87,C99, C104)</f>
        <v>-101192</v>
      </c>
      <c r="D105" s="21">
        <f>SUM(D13,D24,D35,D51,D61,D68,D87,D99, D104)</f>
        <v>244640</v>
      </c>
    </row>
    <row r="106" spans="1:4" ht="21.95" customHeight="1">
      <c r="A106" s="12" t="s">
        <v>121</v>
      </c>
      <c r="B106" s="20">
        <v>26910</v>
      </c>
      <c r="C106" s="20">
        <v>-44831</v>
      </c>
      <c r="D106" s="20">
        <f t="shared" si="6"/>
        <v>-17921</v>
      </c>
    </row>
    <row r="107" spans="1:4" ht="21.95" customHeight="1">
      <c r="A107" s="10" t="s">
        <v>122</v>
      </c>
      <c r="B107" s="21">
        <f>SUM(B105:B106)</f>
        <v>372742</v>
      </c>
      <c r="C107" s="21">
        <f t="shared" ref="C107:D107" si="7">SUM(C105:C106)</f>
        <v>-146023</v>
      </c>
      <c r="D107" s="21">
        <f t="shared" si="7"/>
        <v>226719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B00-000000000000}"/>
  </hyperlinks>
  <pageMargins left="0.25" right="0.25" top="0.75" bottom="0.75" header="0.3" footer="0.3"/>
  <pageSetup paperSize="9" scale="4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134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9335</v>
      </c>
      <c r="C7" s="18">
        <v>-2479</v>
      </c>
      <c r="D7" s="18">
        <f>B7+C7</f>
        <v>6856</v>
      </c>
    </row>
    <row r="8" spans="1:4" ht="18" customHeight="1">
      <c r="A8" s="14" t="s">
        <v>23</v>
      </c>
      <c r="B8" s="19">
        <v>45137</v>
      </c>
      <c r="C8" s="19">
        <v>-2167</v>
      </c>
      <c r="D8" s="19">
        <f t="shared" ref="D8:D23" si="0">B8+C8</f>
        <v>42970</v>
      </c>
    </row>
    <row r="9" spans="1:4" ht="18" customHeight="1">
      <c r="A9" s="4" t="s">
        <v>24</v>
      </c>
      <c r="B9" s="18">
        <v>58277</v>
      </c>
      <c r="C9" s="18">
        <v>-3312</v>
      </c>
      <c r="D9" s="18">
        <f t="shared" si="0"/>
        <v>54965</v>
      </c>
    </row>
    <row r="10" spans="1:4" ht="18" customHeight="1">
      <c r="A10" s="14" t="s">
        <v>25</v>
      </c>
      <c r="B10" s="19">
        <v>11806</v>
      </c>
      <c r="C10" s="19">
        <v>-64</v>
      </c>
      <c r="D10" s="19">
        <f t="shared" si="0"/>
        <v>11742</v>
      </c>
    </row>
    <row r="11" spans="1:4" ht="18" customHeight="1">
      <c r="A11" s="4" t="s">
        <v>26</v>
      </c>
      <c r="B11" s="18">
        <v>2590</v>
      </c>
      <c r="C11" s="18">
        <v>-334</v>
      </c>
      <c r="D11" s="18">
        <f t="shared" si="0"/>
        <v>2256</v>
      </c>
    </row>
    <row r="12" spans="1:4" ht="18" customHeight="1">
      <c r="A12" s="14" t="s">
        <v>27</v>
      </c>
      <c r="B12" s="19">
        <v>95</v>
      </c>
      <c r="C12" s="19">
        <v>-108</v>
      </c>
      <c r="D12" s="19">
        <f t="shared" si="0"/>
        <v>-13</v>
      </c>
    </row>
    <row r="13" spans="1:4" ht="21.95" customHeight="1">
      <c r="A13" s="12" t="s">
        <v>28</v>
      </c>
      <c r="B13" s="20">
        <f>SUM(B7:B12)</f>
        <v>127240</v>
      </c>
      <c r="C13" s="20">
        <f>SUM(C7:C12)</f>
        <v>-8464</v>
      </c>
      <c r="D13" s="20">
        <f t="shared" si="0"/>
        <v>118776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224</v>
      </c>
      <c r="C15" s="18">
        <v>0</v>
      </c>
      <c r="D15" s="18">
        <f t="shared" si="0"/>
        <v>224</v>
      </c>
    </row>
    <row r="16" spans="1:4" ht="18" customHeight="1">
      <c r="A16" s="14" t="s">
        <v>31</v>
      </c>
      <c r="B16" s="19">
        <v>244</v>
      </c>
      <c r="C16" s="19">
        <v>0</v>
      </c>
      <c r="D16" s="19">
        <f t="shared" si="0"/>
        <v>244</v>
      </c>
    </row>
    <row r="17" spans="1:4" ht="18" customHeight="1">
      <c r="A17" s="4" t="s">
        <v>32</v>
      </c>
      <c r="B17" s="18">
        <v>1987</v>
      </c>
      <c r="C17" s="18">
        <v>0</v>
      </c>
      <c r="D17" s="18">
        <f t="shared" si="0"/>
        <v>1987</v>
      </c>
    </row>
    <row r="18" spans="1:4" ht="18" customHeight="1">
      <c r="A18" s="14" t="s">
        <v>33</v>
      </c>
      <c r="B18" s="19">
        <v>69</v>
      </c>
      <c r="C18" s="19">
        <v>0</v>
      </c>
      <c r="D18" s="19">
        <f t="shared" si="0"/>
        <v>69</v>
      </c>
    </row>
    <row r="19" spans="1:4" ht="18" customHeight="1">
      <c r="A19" s="4" t="s">
        <v>34</v>
      </c>
      <c r="B19" s="18">
        <v>44</v>
      </c>
      <c r="C19" s="18">
        <v>0</v>
      </c>
      <c r="D19" s="18">
        <f t="shared" si="0"/>
        <v>44</v>
      </c>
    </row>
    <row r="20" spans="1:4" ht="18" customHeight="1">
      <c r="A20" s="14" t="s">
        <v>35</v>
      </c>
      <c r="B20" s="19">
        <v>548</v>
      </c>
      <c r="C20" s="19">
        <v>-195</v>
      </c>
      <c r="D20" s="19">
        <f t="shared" si="0"/>
        <v>353</v>
      </c>
    </row>
    <row r="21" spans="1:4" ht="18" customHeight="1">
      <c r="A21" s="4" t="s">
        <v>36</v>
      </c>
      <c r="B21" s="18">
        <v>2241</v>
      </c>
      <c r="C21" s="18">
        <v>0</v>
      </c>
      <c r="D21" s="18">
        <f t="shared" si="0"/>
        <v>2241</v>
      </c>
    </row>
    <row r="22" spans="1:4" ht="18" customHeight="1">
      <c r="A22" s="14" t="s">
        <v>37</v>
      </c>
      <c r="B22" s="19">
        <v>3568</v>
      </c>
      <c r="C22" s="19">
        <v>-449</v>
      </c>
      <c r="D22" s="19">
        <f t="shared" si="0"/>
        <v>3119</v>
      </c>
    </row>
    <row r="23" spans="1:4" ht="18" customHeight="1">
      <c r="A23" s="4" t="s">
        <v>38</v>
      </c>
      <c r="B23" s="18">
        <v>738</v>
      </c>
      <c r="C23" s="18">
        <v>-111</v>
      </c>
      <c r="D23" s="18">
        <f t="shared" si="0"/>
        <v>627</v>
      </c>
    </row>
    <row r="24" spans="1:4" ht="21.95" customHeight="1">
      <c r="A24" s="12" t="s">
        <v>39</v>
      </c>
      <c r="B24" s="20">
        <f>SUM(B15:B23)</f>
        <v>9663</v>
      </c>
      <c r="C24" s="20">
        <f>SUM(C15:C23)</f>
        <v>-755</v>
      </c>
      <c r="D24" s="20">
        <f>B24+C24</f>
        <v>8908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736</v>
      </c>
      <c r="C26" s="18">
        <v>-228</v>
      </c>
      <c r="D26" s="18">
        <f t="shared" ref="D26:D34" si="1">B26+C26</f>
        <v>508</v>
      </c>
    </row>
    <row r="27" spans="1:4" ht="18" customHeight="1">
      <c r="A27" s="14" t="s">
        <v>42</v>
      </c>
      <c r="B27" s="19">
        <v>1</v>
      </c>
      <c r="C27" s="19">
        <v>0</v>
      </c>
      <c r="D27" s="19">
        <f t="shared" si="1"/>
        <v>1</v>
      </c>
    </row>
    <row r="28" spans="1:4" ht="18" customHeight="1">
      <c r="A28" s="4" t="s">
        <v>43</v>
      </c>
      <c r="B28" s="18">
        <v>13947</v>
      </c>
      <c r="C28" s="18">
        <v>-1649</v>
      </c>
      <c r="D28" s="18">
        <f t="shared" si="1"/>
        <v>12298</v>
      </c>
    </row>
    <row r="29" spans="1:4" ht="18" customHeight="1">
      <c r="A29" s="15" t="s">
        <v>44</v>
      </c>
      <c r="B29" s="19">
        <v>36915</v>
      </c>
      <c r="C29" s="19">
        <v>-9655</v>
      </c>
      <c r="D29" s="19">
        <f t="shared" si="1"/>
        <v>27260</v>
      </c>
    </row>
    <row r="30" spans="1:4" ht="18" customHeight="1">
      <c r="A30" s="5" t="s">
        <v>45</v>
      </c>
      <c r="B30" s="18">
        <v>4444</v>
      </c>
      <c r="C30" s="18">
        <v>-1160</v>
      </c>
      <c r="D30" s="18">
        <f t="shared" si="1"/>
        <v>3284</v>
      </c>
    </row>
    <row r="31" spans="1:4" ht="18" customHeight="1">
      <c r="A31" s="14" t="s">
        <v>46</v>
      </c>
      <c r="B31" s="19">
        <v>17824</v>
      </c>
      <c r="C31" s="19">
        <v>-7004</v>
      </c>
      <c r="D31" s="19">
        <f t="shared" si="1"/>
        <v>10820</v>
      </c>
    </row>
    <row r="32" spans="1:4" ht="18" customHeight="1">
      <c r="A32" s="4" t="s">
        <v>47</v>
      </c>
      <c r="B32" s="18">
        <v>3397</v>
      </c>
      <c r="C32" s="18">
        <v>-2103</v>
      </c>
      <c r="D32" s="18">
        <f t="shared" si="1"/>
        <v>1294</v>
      </c>
    </row>
    <row r="33" spans="1:4" ht="18" customHeight="1">
      <c r="A33" s="14" t="s">
        <v>48</v>
      </c>
      <c r="B33" s="19">
        <v>1110</v>
      </c>
      <c r="C33" s="19">
        <v>-484</v>
      </c>
      <c r="D33" s="19">
        <f t="shared" si="1"/>
        <v>626</v>
      </c>
    </row>
    <row r="34" spans="1:4" ht="18" customHeight="1">
      <c r="A34" s="4" t="s">
        <v>49</v>
      </c>
      <c r="B34" s="18">
        <v>1080</v>
      </c>
      <c r="C34" s="18">
        <v>-1105</v>
      </c>
      <c r="D34" s="18">
        <f t="shared" si="1"/>
        <v>-25</v>
      </c>
    </row>
    <row r="35" spans="1:4" ht="21.95" customHeight="1">
      <c r="A35" s="12" t="s">
        <v>50</v>
      </c>
      <c r="B35" s="20">
        <f>SUM(B26:B34)</f>
        <v>79454</v>
      </c>
      <c r="C35" s="20">
        <f>SUM(C26:C34)</f>
        <v>-23388</v>
      </c>
      <c r="D35" s="20">
        <f>B35+C35</f>
        <v>56066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442</v>
      </c>
      <c r="C38" s="19">
        <v>-15</v>
      </c>
      <c r="D38" s="19">
        <f t="shared" si="2"/>
        <v>427</v>
      </c>
    </row>
    <row r="39" spans="1:4" ht="18" customHeight="1">
      <c r="A39" s="22" t="s">
        <v>54</v>
      </c>
      <c r="B39" s="18">
        <v>2737</v>
      </c>
      <c r="C39" s="18">
        <v>-32</v>
      </c>
      <c r="D39" s="18">
        <f t="shared" si="2"/>
        <v>2705</v>
      </c>
    </row>
    <row r="40" spans="1:4" ht="18" customHeight="1">
      <c r="A40" s="14" t="s">
        <v>55</v>
      </c>
      <c r="B40" s="19">
        <v>729</v>
      </c>
      <c r="C40" s="19">
        <v>-4</v>
      </c>
      <c r="D40" s="19">
        <f t="shared" si="2"/>
        <v>725</v>
      </c>
    </row>
    <row r="41" spans="1:4" ht="18" customHeight="1">
      <c r="A41" s="4" t="s">
        <v>56</v>
      </c>
      <c r="B41" s="18">
        <v>411</v>
      </c>
      <c r="C41" s="18">
        <v>-10</v>
      </c>
      <c r="D41" s="18">
        <f t="shared" si="2"/>
        <v>401</v>
      </c>
    </row>
    <row r="42" spans="1:4" ht="18" customHeight="1">
      <c r="A42" s="14" t="s">
        <v>57</v>
      </c>
      <c r="B42" s="19">
        <v>1072</v>
      </c>
      <c r="C42" s="19">
        <v>-133</v>
      </c>
      <c r="D42" s="19">
        <f t="shared" si="2"/>
        <v>939</v>
      </c>
    </row>
    <row r="43" spans="1:4" ht="18" customHeight="1">
      <c r="A43" s="4" t="s">
        <v>58</v>
      </c>
      <c r="B43" s="18">
        <v>535</v>
      </c>
      <c r="C43" s="18">
        <v>-617</v>
      </c>
      <c r="D43" s="18">
        <f t="shared" si="2"/>
        <v>-82</v>
      </c>
    </row>
    <row r="44" spans="1:4" ht="18" customHeight="1">
      <c r="A44" s="14" t="s">
        <v>59</v>
      </c>
      <c r="B44" s="19">
        <v>210</v>
      </c>
      <c r="C44" s="19">
        <v>0</v>
      </c>
      <c r="D44" s="19">
        <f t="shared" si="2"/>
        <v>210</v>
      </c>
    </row>
    <row r="45" spans="1:4" ht="18" customHeight="1">
      <c r="A45" s="4" t="s">
        <v>60</v>
      </c>
      <c r="B45" s="18">
        <v>1818</v>
      </c>
      <c r="C45" s="18">
        <v>0</v>
      </c>
      <c r="D45" s="18">
        <f t="shared" si="2"/>
        <v>1818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7954</v>
      </c>
      <c r="C51" s="20">
        <f>SUM(C37:C50)</f>
        <v>-811</v>
      </c>
      <c r="D51" s="20">
        <f>B51+C51</f>
        <v>7143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394</v>
      </c>
      <c r="C53" s="18">
        <v>-619</v>
      </c>
      <c r="D53" s="18">
        <f t="shared" ref="D53:D60" si="3">B53+C53</f>
        <v>-225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227</v>
      </c>
      <c r="C55" s="18">
        <v>0</v>
      </c>
      <c r="D55" s="18">
        <f t="shared" si="3"/>
        <v>227</v>
      </c>
    </row>
    <row r="56" spans="1:4" ht="18" customHeight="1">
      <c r="A56" s="14" t="s">
        <v>71</v>
      </c>
      <c r="B56" s="19">
        <v>1697</v>
      </c>
      <c r="C56" s="19">
        <v>-94</v>
      </c>
      <c r="D56" s="19">
        <f t="shared" si="3"/>
        <v>1603</v>
      </c>
    </row>
    <row r="57" spans="1:4" ht="18" customHeight="1">
      <c r="A57" s="4" t="s">
        <v>72</v>
      </c>
      <c r="B57" s="18">
        <v>976</v>
      </c>
      <c r="C57" s="18">
        <v>-26</v>
      </c>
      <c r="D57" s="18">
        <f t="shared" si="3"/>
        <v>950</v>
      </c>
    </row>
    <row r="58" spans="1:4" ht="18" customHeight="1">
      <c r="A58" s="14" t="s">
        <v>73</v>
      </c>
      <c r="B58" s="19">
        <v>4073</v>
      </c>
      <c r="C58" s="19">
        <v>-454</v>
      </c>
      <c r="D58" s="19">
        <f t="shared" si="3"/>
        <v>3619</v>
      </c>
    </row>
    <row r="59" spans="1:4" ht="18" customHeight="1">
      <c r="A59" s="4" t="s">
        <v>74</v>
      </c>
      <c r="B59" s="18">
        <v>5644</v>
      </c>
      <c r="C59" s="18">
        <v>-161</v>
      </c>
      <c r="D59" s="18">
        <f t="shared" si="3"/>
        <v>5483</v>
      </c>
    </row>
    <row r="60" spans="1:4" ht="18" customHeight="1">
      <c r="A60" s="14" t="s">
        <v>75</v>
      </c>
      <c r="B60" s="19">
        <v>933</v>
      </c>
      <c r="C60" s="19">
        <v>-97</v>
      </c>
      <c r="D60" s="19">
        <f t="shared" si="3"/>
        <v>836</v>
      </c>
    </row>
    <row r="61" spans="1:4" ht="21.95" customHeight="1">
      <c r="A61" s="12" t="s">
        <v>76</v>
      </c>
      <c r="B61" s="20">
        <f>SUM(B53:B60)</f>
        <v>13944</v>
      </c>
      <c r="C61" s="20">
        <f>SUM(C53:C60)</f>
        <v>-1451</v>
      </c>
      <c r="D61" s="20">
        <f>B61+C61</f>
        <v>12493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933</v>
      </c>
      <c r="C63" s="18">
        <v>-678</v>
      </c>
      <c r="D63" s="18">
        <f t="shared" ref="D63:D67" si="4">B63+C63</f>
        <v>255</v>
      </c>
    </row>
    <row r="64" spans="1:4" ht="18" customHeight="1">
      <c r="A64" s="14" t="s">
        <v>79</v>
      </c>
      <c r="B64" s="19">
        <v>484</v>
      </c>
      <c r="C64" s="19">
        <v>-417</v>
      </c>
      <c r="D64" s="19">
        <f t="shared" si="4"/>
        <v>67</v>
      </c>
    </row>
    <row r="65" spans="1:4" ht="18" customHeight="1">
      <c r="A65" s="4" t="s">
        <v>80</v>
      </c>
      <c r="B65" s="18">
        <v>1498</v>
      </c>
      <c r="C65" s="18">
        <v>-90</v>
      </c>
      <c r="D65" s="18">
        <f t="shared" si="4"/>
        <v>1408</v>
      </c>
    </row>
    <row r="66" spans="1:4" ht="18" customHeight="1">
      <c r="A66" s="14" t="s">
        <v>81</v>
      </c>
      <c r="B66" s="19">
        <v>199</v>
      </c>
      <c r="C66" s="19">
        <v>-305</v>
      </c>
      <c r="D66" s="19">
        <f t="shared" si="4"/>
        <v>-106</v>
      </c>
    </row>
    <row r="67" spans="1:4" ht="18" customHeight="1">
      <c r="A67" s="4" t="s">
        <v>82</v>
      </c>
      <c r="B67" s="18">
        <v>5440</v>
      </c>
      <c r="C67" s="18">
        <v>-2228</v>
      </c>
      <c r="D67" s="18">
        <f t="shared" si="4"/>
        <v>3212</v>
      </c>
    </row>
    <row r="68" spans="1:4" ht="21.95" customHeight="1">
      <c r="A68" s="12" t="s">
        <v>83</v>
      </c>
      <c r="B68" s="20">
        <f>SUM(B63:B67)</f>
        <v>8554</v>
      </c>
      <c r="C68" s="20">
        <f>SUM(C63:C67)</f>
        <v>-3718</v>
      </c>
      <c r="D68" s="20">
        <f>B68+C68</f>
        <v>4836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573</v>
      </c>
      <c r="C70" s="18">
        <v>-603</v>
      </c>
      <c r="D70" s="18">
        <f t="shared" ref="D70:D87" si="5">B70+C70</f>
        <v>-30</v>
      </c>
    </row>
    <row r="71" spans="1:4" ht="18" customHeight="1">
      <c r="A71" s="14" t="s">
        <v>86</v>
      </c>
      <c r="B71" s="19">
        <v>460</v>
      </c>
      <c r="C71" s="19">
        <v>-128</v>
      </c>
      <c r="D71" s="19">
        <f t="shared" si="5"/>
        <v>332</v>
      </c>
    </row>
    <row r="72" spans="1:4" ht="18" customHeight="1">
      <c r="A72" s="4" t="s">
        <v>87</v>
      </c>
      <c r="B72" s="18">
        <v>131</v>
      </c>
      <c r="C72" s="18">
        <v>-19</v>
      </c>
      <c r="D72" s="18">
        <f t="shared" si="5"/>
        <v>112</v>
      </c>
    </row>
    <row r="73" spans="1:4" ht="18" customHeight="1">
      <c r="A73" s="14" t="s">
        <v>88</v>
      </c>
      <c r="B73" s="19">
        <v>460</v>
      </c>
      <c r="C73" s="19">
        <v>-127</v>
      </c>
      <c r="D73" s="19">
        <f t="shared" si="5"/>
        <v>333</v>
      </c>
    </row>
    <row r="74" spans="1:4" ht="18" customHeight="1">
      <c r="A74" s="4" t="s">
        <v>89</v>
      </c>
      <c r="B74" s="18">
        <v>209</v>
      </c>
      <c r="C74" s="18">
        <v>-151</v>
      </c>
      <c r="D74" s="18">
        <f t="shared" si="5"/>
        <v>58</v>
      </c>
    </row>
    <row r="75" spans="1:4" ht="18" customHeight="1">
      <c r="A75" s="14" t="s">
        <v>90</v>
      </c>
      <c r="B75" s="19">
        <v>53</v>
      </c>
      <c r="C75" s="19">
        <v>0</v>
      </c>
      <c r="D75" s="19">
        <f t="shared" si="5"/>
        <v>53</v>
      </c>
    </row>
    <row r="76" spans="1:4" ht="18" customHeight="1">
      <c r="A76" s="4" t="s">
        <v>91</v>
      </c>
      <c r="B76" s="18">
        <v>234</v>
      </c>
      <c r="C76" s="18">
        <v>-253</v>
      </c>
      <c r="D76" s="18">
        <f t="shared" si="5"/>
        <v>-19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5"/>
        <v>0</v>
      </c>
    </row>
    <row r="78" spans="1:4" ht="18" customHeight="1">
      <c r="A78" s="4" t="s">
        <v>93</v>
      </c>
      <c r="B78" s="18">
        <v>186</v>
      </c>
      <c r="C78" s="18">
        <v>0</v>
      </c>
      <c r="D78" s="18">
        <f t="shared" si="5"/>
        <v>186</v>
      </c>
    </row>
    <row r="79" spans="1:4" ht="18" customHeight="1">
      <c r="A79" s="14" t="s">
        <v>94</v>
      </c>
      <c r="B79" s="19">
        <v>167</v>
      </c>
      <c r="C79" s="19">
        <v>0</v>
      </c>
      <c r="D79" s="19">
        <f t="shared" si="5"/>
        <v>167</v>
      </c>
    </row>
    <row r="80" spans="1:4" ht="18" customHeight="1">
      <c r="A80" s="4" t="s">
        <v>95</v>
      </c>
      <c r="B80" s="18">
        <v>289</v>
      </c>
      <c r="C80" s="18">
        <v>0</v>
      </c>
      <c r="D80" s="18">
        <f t="shared" si="5"/>
        <v>289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88</v>
      </c>
      <c r="C82" s="18">
        <v>0</v>
      </c>
      <c r="D82" s="18">
        <f t="shared" si="5"/>
        <v>88</v>
      </c>
    </row>
    <row r="83" spans="1:4" ht="18" customHeight="1">
      <c r="A83" s="14" t="s">
        <v>98</v>
      </c>
      <c r="B83" s="19">
        <v>205</v>
      </c>
      <c r="C83" s="19">
        <v>-26</v>
      </c>
      <c r="D83" s="19">
        <f t="shared" si="5"/>
        <v>179</v>
      </c>
    </row>
    <row r="84" spans="1:4" ht="18" customHeight="1">
      <c r="A84" s="4" t="s">
        <v>99</v>
      </c>
      <c r="B84" s="18">
        <v>2706</v>
      </c>
      <c r="C84" s="18">
        <v>-103</v>
      </c>
      <c r="D84" s="18">
        <f t="shared" si="5"/>
        <v>2603</v>
      </c>
    </row>
    <row r="85" spans="1:4" ht="18" customHeight="1">
      <c r="A85" s="14" t="s">
        <v>100</v>
      </c>
      <c r="B85" s="19">
        <v>2823</v>
      </c>
      <c r="C85" s="19">
        <v>-100</v>
      </c>
      <c r="D85" s="19">
        <f t="shared" si="5"/>
        <v>2723</v>
      </c>
    </row>
    <row r="86" spans="1:4" ht="18" customHeight="1">
      <c r="A86" s="4" t="s">
        <v>101</v>
      </c>
      <c r="B86" s="18">
        <v>-797</v>
      </c>
      <c r="C86" s="18">
        <v>-77</v>
      </c>
      <c r="D86" s="18">
        <f t="shared" si="5"/>
        <v>-874</v>
      </c>
    </row>
    <row r="87" spans="1:4" ht="21.95" customHeight="1">
      <c r="A87" s="12" t="s">
        <v>102</v>
      </c>
      <c r="B87" s="20">
        <f>SUM(B70:B86)</f>
        <v>7787</v>
      </c>
      <c r="C87" s="20">
        <f>SUM(C70:C86)</f>
        <v>-1587</v>
      </c>
      <c r="D87" s="20">
        <f t="shared" si="5"/>
        <v>6200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606</v>
      </c>
      <c r="C89" s="18">
        <v>-385</v>
      </c>
      <c r="D89" s="18">
        <f t="shared" ref="D89:D106" si="6">B89+C89</f>
        <v>221</v>
      </c>
    </row>
    <row r="90" spans="1:4" ht="18" customHeight="1">
      <c r="A90" s="14" t="s">
        <v>105</v>
      </c>
      <c r="B90" s="19">
        <v>50</v>
      </c>
      <c r="C90" s="19">
        <v>0</v>
      </c>
      <c r="D90" s="19">
        <f t="shared" si="6"/>
        <v>50</v>
      </c>
    </row>
    <row r="91" spans="1:4" ht="18" customHeight="1">
      <c r="A91" s="4" t="s">
        <v>106</v>
      </c>
      <c r="B91" s="18">
        <v>0</v>
      </c>
      <c r="C91" s="18">
        <v>-275</v>
      </c>
      <c r="D91" s="18">
        <f t="shared" si="6"/>
        <v>-275</v>
      </c>
    </row>
    <row r="92" spans="1:4" ht="18" customHeight="1">
      <c r="A92" s="14" t="s">
        <v>107</v>
      </c>
      <c r="B92" s="19">
        <v>9148</v>
      </c>
      <c r="C92" s="19">
        <v>-8963</v>
      </c>
      <c r="D92" s="19">
        <f t="shared" si="6"/>
        <v>185</v>
      </c>
    </row>
    <row r="93" spans="1:4" ht="18" customHeight="1">
      <c r="A93" s="4" t="s">
        <v>108</v>
      </c>
      <c r="B93" s="18">
        <v>6364</v>
      </c>
      <c r="C93" s="18">
        <v>-6249</v>
      </c>
      <c r="D93" s="18">
        <f t="shared" si="6"/>
        <v>115</v>
      </c>
    </row>
    <row r="94" spans="1:4" ht="18" customHeight="1">
      <c r="A94" s="14" t="s">
        <v>109</v>
      </c>
      <c r="B94" s="19">
        <v>3069</v>
      </c>
      <c r="C94" s="19">
        <v>-1738</v>
      </c>
      <c r="D94" s="19">
        <f t="shared" si="6"/>
        <v>1331</v>
      </c>
    </row>
    <row r="95" spans="1:4" ht="18" customHeight="1">
      <c r="A95" s="4" t="s">
        <v>110</v>
      </c>
      <c r="B95" s="18">
        <v>221</v>
      </c>
      <c r="C95" s="18">
        <v>0</v>
      </c>
      <c r="D95" s="18">
        <f t="shared" si="6"/>
        <v>221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616</v>
      </c>
      <c r="C97" s="18">
        <v>-24</v>
      </c>
      <c r="D97" s="18">
        <f t="shared" si="6"/>
        <v>592</v>
      </c>
    </row>
    <row r="98" spans="1:4" ht="18" customHeight="1">
      <c r="A98" s="14" t="s">
        <v>113</v>
      </c>
      <c r="B98" s="19">
        <v>1269</v>
      </c>
      <c r="C98" s="19">
        <v>-241</v>
      </c>
      <c r="D98" s="19">
        <f t="shared" si="6"/>
        <v>1028</v>
      </c>
    </row>
    <row r="99" spans="1:4" ht="21.95" customHeight="1">
      <c r="A99" s="12" t="s">
        <v>114</v>
      </c>
      <c r="B99" s="20">
        <f>SUM(B89:B98)</f>
        <v>21343</v>
      </c>
      <c r="C99" s="20">
        <f>SUM(C89:C98)</f>
        <v>-17875</v>
      </c>
      <c r="D99" s="20">
        <f t="shared" si="6"/>
        <v>3468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275939</v>
      </c>
      <c r="C105" s="21">
        <f>SUM(C13,C24,C35,C51,C61,C68,C87,C99, C104)</f>
        <v>-58049</v>
      </c>
      <c r="D105" s="21">
        <f>SUM(D13,D24,D35,D51,D61,D68,D87,D99, D104)</f>
        <v>217890</v>
      </c>
    </row>
    <row r="106" spans="1:4" ht="21.95" customHeight="1">
      <c r="A106" s="12" t="s">
        <v>121</v>
      </c>
      <c r="B106" s="20">
        <v>6910</v>
      </c>
      <c r="C106" s="20">
        <v>-13826</v>
      </c>
      <c r="D106" s="20">
        <f t="shared" si="6"/>
        <v>-6916</v>
      </c>
    </row>
    <row r="107" spans="1:4" ht="21.95" customHeight="1">
      <c r="A107" s="10" t="s">
        <v>122</v>
      </c>
      <c r="B107" s="21">
        <f>SUM(B105:B106)</f>
        <v>282849</v>
      </c>
      <c r="C107" s="21">
        <f t="shared" ref="C107:D107" si="7">SUM(C105:C106)</f>
        <v>-71875</v>
      </c>
      <c r="D107" s="21">
        <f t="shared" si="7"/>
        <v>210974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C00-000000000000}"/>
  </hyperlinks>
  <pageMargins left="0.25" right="0.25" top="0.75" bottom="0.75" header="0.3" footer="0.3"/>
  <pageSetup paperSize="9" scale="4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135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7240</v>
      </c>
      <c r="C7" s="18">
        <v>-1486</v>
      </c>
      <c r="D7" s="18">
        <f>B7+C7</f>
        <v>5754</v>
      </c>
    </row>
    <row r="8" spans="1:4" ht="18" customHeight="1">
      <c r="A8" s="14" t="s">
        <v>23</v>
      </c>
      <c r="B8" s="19">
        <v>42570</v>
      </c>
      <c r="C8" s="19">
        <v>-2401</v>
      </c>
      <c r="D8" s="19">
        <f t="shared" ref="D8:D23" si="0">B8+C8</f>
        <v>40169</v>
      </c>
    </row>
    <row r="9" spans="1:4" ht="18" customHeight="1">
      <c r="A9" s="4" t="s">
        <v>24</v>
      </c>
      <c r="B9" s="18">
        <v>38130</v>
      </c>
      <c r="C9" s="18">
        <v>-1751</v>
      </c>
      <c r="D9" s="18">
        <f t="shared" si="0"/>
        <v>36379</v>
      </c>
    </row>
    <row r="10" spans="1:4" ht="18" customHeight="1">
      <c r="A10" s="14" t="s">
        <v>25</v>
      </c>
      <c r="B10" s="19">
        <v>8678</v>
      </c>
      <c r="C10" s="19">
        <v>0</v>
      </c>
      <c r="D10" s="19">
        <f t="shared" si="0"/>
        <v>8678</v>
      </c>
    </row>
    <row r="11" spans="1:4" ht="18" customHeight="1">
      <c r="A11" s="4" t="s">
        <v>26</v>
      </c>
      <c r="B11" s="18">
        <v>629</v>
      </c>
      <c r="C11" s="18">
        <v>-205</v>
      </c>
      <c r="D11" s="18">
        <f t="shared" si="0"/>
        <v>424</v>
      </c>
    </row>
    <row r="12" spans="1:4" ht="18" customHeight="1">
      <c r="A12" s="14" t="s">
        <v>27</v>
      </c>
      <c r="B12" s="19">
        <v>523</v>
      </c>
      <c r="C12" s="19">
        <v>-312</v>
      </c>
      <c r="D12" s="19">
        <f t="shared" si="0"/>
        <v>211</v>
      </c>
    </row>
    <row r="13" spans="1:4" ht="21.95" customHeight="1">
      <c r="A13" s="12" t="s">
        <v>28</v>
      </c>
      <c r="B13" s="20">
        <f>SUM(B7:B12)</f>
        <v>97770</v>
      </c>
      <c r="C13" s="20">
        <f>SUM(C7:C12)</f>
        <v>-6155</v>
      </c>
      <c r="D13" s="20">
        <f t="shared" si="0"/>
        <v>91615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488</v>
      </c>
      <c r="C15" s="18">
        <v>-24</v>
      </c>
      <c r="D15" s="18">
        <f t="shared" si="0"/>
        <v>464</v>
      </c>
    </row>
    <row r="16" spans="1:4" ht="18" customHeight="1">
      <c r="A16" s="14" t="s">
        <v>31</v>
      </c>
      <c r="B16" s="19">
        <v>3306</v>
      </c>
      <c r="C16" s="19">
        <v>-650</v>
      </c>
      <c r="D16" s="19">
        <f t="shared" si="0"/>
        <v>2656</v>
      </c>
    </row>
    <row r="17" spans="1:4" ht="18" customHeight="1">
      <c r="A17" s="4" t="s">
        <v>32</v>
      </c>
      <c r="B17" s="18">
        <v>1934</v>
      </c>
      <c r="C17" s="18">
        <v>-91</v>
      </c>
      <c r="D17" s="18">
        <f t="shared" si="0"/>
        <v>1843</v>
      </c>
    </row>
    <row r="18" spans="1:4" ht="18" customHeight="1">
      <c r="A18" s="14" t="s">
        <v>33</v>
      </c>
      <c r="B18" s="19">
        <v>424</v>
      </c>
      <c r="C18" s="19">
        <v>-1</v>
      </c>
      <c r="D18" s="19">
        <f t="shared" si="0"/>
        <v>423</v>
      </c>
    </row>
    <row r="19" spans="1:4" ht="18" customHeight="1">
      <c r="A19" s="4" t="s">
        <v>34</v>
      </c>
      <c r="B19" s="18">
        <v>0</v>
      </c>
      <c r="C19" s="18">
        <v>0</v>
      </c>
      <c r="D19" s="18">
        <f t="shared" si="0"/>
        <v>0</v>
      </c>
    </row>
    <row r="20" spans="1:4" ht="18" customHeight="1">
      <c r="A20" s="14" t="s">
        <v>35</v>
      </c>
      <c r="B20" s="19">
        <v>932</v>
      </c>
      <c r="C20" s="19">
        <v>-101</v>
      </c>
      <c r="D20" s="19">
        <f t="shared" si="0"/>
        <v>831</v>
      </c>
    </row>
    <row r="21" spans="1:4" ht="18" customHeight="1">
      <c r="A21" s="4" t="s">
        <v>36</v>
      </c>
      <c r="B21" s="18">
        <v>4910</v>
      </c>
      <c r="C21" s="18">
        <v>-919</v>
      </c>
      <c r="D21" s="18">
        <f t="shared" si="0"/>
        <v>3991</v>
      </c>
    </row>
    <row r="22" spans="1:4" ht="18" customHeight="1">
      <c r="A22" s="14" t="s">
        <v>37</v>
      </c>
      <c r="B22" s="19">
        <v>3324</v>
      </c>
      <c r="C22" s="19">
        <v>-249</v>
      </c>
      <c r="D22" s="19">
        <f t="shared" si="0"/>
        <v>3075</v>
      </c>
    </row>
    <row r="23" spans="1:4" ht="18" customHeight="1">
      <c r="A23" s="4" t="s">
        <v>38</v>
      </c>
      <c r="B23" s="18">
        <v>3116</v>
      </c>
      <c r="C23" s="18">
        <v>-166</v>
      </c>
      <c r="D23" s="18">
        <f t="shared" si="0"/>
        <v>2950</v>
      </c>
    </row>
    <row r="24" spans="1:4" ht="21.95" customHeight="1">
      <c r="A24" s="12" t="s">
        <v>39</v>
      </c>
      <c r="B24" s="20">
        <f>SUM(B15:B23)</f>
        <v>18434</v>
      </c>
      <c r="C24" s="20">
        <f>SUM(C15:C23)</f>
        <v>-2201</v>
      </c>
      <c r="D24" s="20">
        <f>B24+C24</f>
        <v>16233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1388</v>
      </c>
      <c r="C26" s="18">
        <v>0</v>
      </c>
      <c r="D26" s="18">
        <f t="shared" ref="D26:D34" si="1">B26+C26</f>
        <v>1388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16944</v>
      </c>
      <c r="C28" s="18">
        <v>-226</v>
      </c>
      <c r="D28" s="18">
        <f t="shared" si="1"/>
        <v>16718</v>
      </c>
    </row>
    <row r="29" spans="1:4" ht="18" customHeight="1">
      <c r="A29" s="15" t="s">
        <v>44</v>
      </c>
      <c r="B29" s="19">
        <v>31628</v>
      </c>
      <c r="C29" s="19">
        <v>-7176</v>
      </c>
      <c r="D29" s="19">
        <f t="shared" si="1"/>
        <v>24452</v>
      </c>
    </row>
    <row r="30" spans="1:4" ht="18" customHeight="1">
      <c r="A30" s="5" t="s">
        <v>45</v>
      </c>
      <c r="B30" s="18">
        <v>5034</v>
      </c>
      <c r="C30" s="18">
        <v>-768</v>
      </c>
      <c r="D30" s="18">
        <f t="shared" si="1"/>
        <v>4266</v>
      </c>
    </row>
    <row r="31" spans="1:4" ht="18" customHeight="1">
      <c r="A31" s="14" t="s">
        <v>46</v>
      </c>
      <c r="B31" s="19">
        <v>19675</v>
      </c>
      <c r="C31" s="19">
        <v>-5503</v>
      </c>
      <c r="D31" s="19">
        <f t="shared" si="1"/>
        <v>14172</v>
      </c>
    </row>
    <row r="32" spans="1:4" ht="18" customHeight="1">
      <c r="A32" s="4" t="s">
        <v>47</v>
      </c>
      <c r="B32" s="18">
        <v>2206</v>
      </c>
      <c r="C32" s="18">
        <v>-731</v>
      </c>
      <c r="D32" s="18">
        <f t="shared" si="1"/>
        <v>1475</v>
      </c>
    </row>
    <row r="33" spans="1:4" ht="18" customHeight="1">
      <c r="A33" s="14" t="s">
        <v>48</v>
      </c>
      <c r="B33" s="19">
        <v>1043</v>
      </c>
      <c r="C33" s="19">
        <v>-444</v>
      </c>
      <c r="D33" s="19">
        <f t="shared" si="1"/>
        <v>599</v>
      </c>
    </row>
    <row r="34" spans="1:4" ht="18" customHeight="1">
      <c r="A34" s="4" t="s">
        <v>49</v>
      </c>
      <c r="B34" s="18">
        <v>1343</v>
      </c>
      <c r="C34" s="18">
        <v>-1346</v>
      </c>
      <c r="D34" s="18">
        <f t="shared" si="1"/>
        <v>-3</v>
      </c>
    </row>
    <row r="35" spans="1:4" ht="21.95" customHeight="1">
      <c r="A35" s="12" t="s">
        <v>50</v>
      </c>
      <c r="B35" s="20">
        <f>SUM(B26:B34)</f>
        <v>79261</v>
      </c>
      <c r="C35" s="20">
        <f>SUM(C26:C34)</f>
        <v>-16194</v>
      </c>
      <c r="D35" s="20">
        <f>B35+C35</f>
        <v>63067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1295</v>
      </c>
      <c r="C38" s="19">
        <v>0</v>
      </c>
      <c r="D38" s="19">
        <f t="shared" si="2"/>
        <v>1295</v>
      </c>
    </row>
    <row r="39" spans="1:4" ht="18" customHeight="1">
      <c r="A39" s="22" t="s">
        <v>54</v>
      </c>
      <c r="B39" s="18">
        <v>1319</v>
      </c>
      <c r="C39" s="18">
        <v>-355</v>
      </c>
      <c r="D39" s="18">
        <f t="shared" si="2"/>
        <v>964</v>
      </c>
    </row>
    <row r="40" spans="1:4" ht="18" customHeight="1">
      <c r="A40" s="14" t="s">
        <v>55</v>
      </c>
      <c r="B40" s="19">
        <v>1374</v>
      </c>
      <c r="C40" s="19">
        <v>-2</v>
      </c>
      <c r="D40" s="19">
        <f t="shared" si="2"/>
        <v>1372</v>
      </c>
    </row>
    <row r="41" spans="1:4" ht="18" customHeight="1">
      <c r="A41" s="4" t="s">
        <v>56</v>
      </c>
      <c r="B41" s="18">
        <v>261</v>
      </c>
      <c r="C41" s="18">
        <v>0</v>
      </c>
      <c r="D41" s="18">
        <f t="shared" si="2"/>
        <v>261</v>
      </c>
    </row>
    <row r="42" spans="1:4" ht="18" customHeight="1">
      <c r="A42" s="14" t="s">
        <v>57</v>
      </c>
      <c r="B42" s="19">
        <v>407</v>
      </c>
      <c r="C42" s="19">
        <v>0</v>
      </c>
      <c r="D42" s="19">
        <f t="shared" si="2"/>
        <v>407</v>
      </c>
    </row>
    <row r="43" spans="1:4" ht="18" customHeight="1">
      <c r="A43" s="4" t="s">
        <v>58</v>
      </c>
      <c r="B43" s="18">
        <v>483</v>
      </c>
      <c r="C43" s="18">
        <v>-482</v>
      </c>
      <c r="D43" s="18">
        <f t="shared" si="2"/>
        <v>1</v>
      </c>
    </row>
    <row r="44" spans="1:4" ht="18" customHeight="1">
      <c r="A44" s="14" t="s">
        <v>59</v>
      </c>
      <c r="B44" s="19">
        <v>92</v>
      </c>
      <c r="C44" s="19">
        <v>0</v>
      </c>
      <c r="D44" s="19">
        <f t="shared" si="2"/>
        <v>92</v>
      </c>
    </row>
    <row r="45" spans="1:4" ht="18" customHeight="1">
      <c r="A45" s="4" t="s">
        <v>60</v>
      </c>
      <c r="B45" s="18">
        <v>979</v>
      </c>
      <c r="C45" s="18">
        <v>0</v>
      </c>
      <c r="D45" s="18">
        <f t="shared" si="2"/>
        <v>979</v>
      </c>
    </row>
    <row r="46" spans="1:4" ht="18" customHeight="1">
      <c r="A46" s="14" t="s">
        <v>61</v>
      </c>
      <c r="B46" s="19">
        <v>185</v>
      </c>
      <c r="C46" s="19">
        <v>-25</v>
      </c>
      <c r="D46" s="19">
        <f t="shared" si="2"/>
        <v>160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6395</v>
      </c>
      <c r="C51" s="20">
        <f>SUM(C37:C50)</f>
        <v>-864</v>
      </c>
      <c r="D51" s="20">
        <f>B51+C51</f>
        <v>5531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746</v>
      </c>
      <c r="C53" s="18">
        <v>-438</v>
      </c>
      <c r="D53" s="18">
        <f t="shared" ref="D53:D60" si="3">B53+C53</f>
        <v>308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64</v>
      </c>
      <c r="C55" s="18">
        <v>0</v>
      </c>
      <c r="D55" s="18">
        <f t="shared" si="3"/>
        <v>64</v>
      </c>
    </row>
    <row r="56" spans="1:4" ht="18" customHeight="1">
      <c r="A56" s="14" t="s">
        <v>71</v>
      </c>
      <c r="B56" s="19">
        <v>1339</v>
      </c>
      <c r="C56" s="19">
        <v>-95</v>
      </c>
      <c r="D56" s="19">
        <f t="shared" si="3"/>
        <v>1244</v>
      </c>
    </row>
    <row r="57" spans="1:4" ht="18" customHeight="1">
      <c r="A57" s="4" t="s">
        <v>72</v>
      </c>
      <c r="B57" s="18">
        <v>174</v>
      </c>
      <c r="C57" s="18">
        <v>-4</v>
      </c>
      <c r="D57" s="18">
        <f t="shared" si="3"/>
        <v>170</v>
      </c>
    </row>
    <row r="58" spans="1:4" ht="18" customHeight="1">
      <c r="A58" s="14" t="s">
        <v>73</v>
      </c>
      <c r="B58" s="19">
        <v>3528</v>
      </c>
      <c r="C58" s="19">
        <v>-278</v>
      </c>
      <c r="D58" s="19">
        <f t="shared" si="3"/>
        <v>3250</v>
      </c>
    </row>
    <row r="59" spans="1:4" ht="18" customHeight="1">
      <c r="A59" s="4" t="s">
        <v>74</v>
      </c>
      <c r="B59" s="18">
        <v>4070</v>
      </c>
      <c r="C59" s="18">
        <v>-464</v>
      </c>
      <c r="D59" s="18">
        <f t="shared" si="3"/>
        <v>3606</v>
      </c>
    </row>
    <row r="60" spans="1:4" ht="18" customHeight="1">
      <c r="A60" s="14" t="s">
        <v>75</v>
      </c>
      <c r="B60" s="19">
        <v>1904</v>
      </c>
      <c r="C60" s="19">
        <v>0</v>
      </c>
      <c r="D60" s="19">
        <f t="shared" si="3"/>
        <v>1904</v>
      </c>
    </row>
    <row r="61" spans="1:4" ht="21.95" customHeight="1">
      <c r="A61" s="12" t="s">
        <v>76</v>
      </c>
      <c r="B61" s="20">
        <f>SUM(B53:B60)</f>
        <v>11825</v>
      </c>
      <c r="C61" s="20">
        <f>SUM(C53:C60)</f>
        <v>-1279</v>
      </c>
      <c r="D61" s="20">
        <f>B61+C61</f>
        <v>10546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690</v>
      </c>
      <c r="C63" s="18">
        <v>-854</v>
      </c>
      <c r="D63" s="18">
        <f t="shared" ref="D63:D67" si="4">B63+C63</f>
        <v>-164</v>
      </c>
    </row>
    <row r="64" spans="1:4" ht="18" customHeight="1">
      <c r="A64" s="14" t="s">
        <v>79</v>
      </c>
      <c r="B64" s="19">
        <v>1049</v>
      </c>
      <c r="C64" s="19">
        <v>-1001</v>
      </c>
      <c r="D64" s="19">
        <f t="shared" si="4"/>
        <v>48</v>
      </c>
    </row>
    <row r="65" spans="1:4" ht="18" customHeight="1">
      <c r="A65" s="4" t="s">
        <v>80</v>
      </c>
      <c r="B65" s="18">
        <v>1138</v>
      </c>
      <c r="C65" s="18">
        <v>-353</v>
      </c>
      <c r="D65" s="18">
        <f t="shared" si="4"/>
        <v>785</v>
      </c>
    </row>
    <row r="66" spans="1:4" ht="18" customHeight="1">
      <c r="A66" s="14" t="s">
        <v>81</v>
      </c>
      <c r="B66" s="19">
        <v>0</v>
      </c>
      <c r="C66" s="19">
        <v>0</v>
      </c>
      <c r="D66" s="19">
        <f t="shared" si="4"/>
        <v>0</v>
      </c>
    </row>
    <row r="67" spans="1:4" ht="18" customHeight="1">
      <c r="A67" s="4" t="s">
        <v>82</v>
      </c>
      <c r="B67" s="18">
        <v>4699</v>
      </c>
      <c r="C67" s="18">
        <v>-999</v>
      </c>
      <c r="D67" s="18">
        <f t="shared" si="4"/>
        <v>3700</v>
      </c>
    </row>
    <row r="68" spans="1:4" ht="21.95" customHeight="1">
      <c r="A68" s="12" t="s">
        <v>83</v>
      </c>
      <c r="B68" s="20">
        <f>SUM(B63:B67)</f>
        <v>7576</v>
      </c>
      <c r="C68" s="20">
        <f>SUM(C63:C67)</f>
        <v>-3207</v>
      </c>
      <c r="D68" s="20">
        <f>B68+C68</f>
        <v>4369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995</v>
      </c>
      <c r="C70" s="18">
        <v>-673</v>
      </c>
      <c r="D70" s="18">
        <f t="shared" ref="D70:D87" si="5">B70+C70</f>
        <v>322</v>
      </c>
    </row>
    <row r="71" spans="1:4" ht="18" customHeight="1">
      <c r="A71" s="14" t="s">
        <v>86</v>
      </c>
      <c r="B71" s="19">
        <v>737</v>
      </c>
      <c r="C71" s="19">
        <v>0</v>
      </c>
      <c r="D71" s="19">
        <f t="shared" si="5"/>
        <v>737</v>
      </c>
    </row>
    <row r="72" spans="1:4" ht="18" customHeight="1">
      <c r="A72" s="4" t="s">
        <v>87</v>
      </c>
      <c r="B72" s="18">
        <v>100</v>
      </c>
      <c r="C72" s="18">
        <v>0</v>
      </c>
      <c r="D72" s="18">
        <f t="shared" si="5"/>
        <v>100</v>
      </c>
    </row>
    <row r="73" spans="1:4" ht="18" customHeight="1">
      <c r="A73" s="14" t="s">
        <v>88</v>
      </c>
      <c r="B73" s="19">
        <v>737</v>
      </c>
      <c r="C73" s="19">
        <v>-703</v>
      </c>
      <c r="D73" s="19">
        <f t="shared" si="5"/>
        <v>34</v>
      </c>
    </row>
    <row r="74" spans="1:4" ht="18" customHeight="1">
      <c r="A74" s="4" t="s">
        <v>89</v>
      </c>
      <c r="B74" s="18">
        <v>259</v>
      </c>
      <c r="C74" s="18">
        <v>-164</v>
      </c>
      <c r="D74" s="18">
        <f t="shared" si="5"/>
        <v>95</v>
      </c>
    </row>
    <row r="75" spans="1:4" ht="18" customHeight="1">
      <c r="A75" s="14" t="s">
        <v>90</v>
      </c>
      <c r="B75" s="19">
        <v>204</v>
      </c>
      <c r="C75" s="19">
        <v>-29</v>
      </c>
      <c r="D75" s="19">
        <f t="shared" si="5"/>
        <v>175</v>
      </c>
    </row>
    <row r="76" spans="1:4" ht="18" customHeight="1">
      <c r="A76" s="4" t="s">
        <v>91</v>
      </c>
      <c r="B76" s="18">
        <v>253</v>
      </c>
      <c r="C76" s="18">
        <v>-334</v>
      </c>
      <c r="D76" s="18">
        <f t="shared" si="5"/>
        <v>-81</v>
      </c>
    </row>
    <row r="77" spans="1:4" ht="18" customHeight="1">
      <c r="A77" s="14" t="s">
        <v>92</v>
      </c>
      <c r="B77" s="19">
        <v>10</v>
      </c>
      <c r="C77" s="19">
        <v>0</v>
      </c>
      <c r="D77" s="19">
        <f t="shared" si="5"/>
        <v>10</v>
      </c>
    </row>
    <row r="78" spans="1:4" ht="18" customHeight="1">
      <c r="A78" s="4" t="s">
        <v>93</v>
      </c>
      <c r="B78" s="18">
        <v>131</v>
      </c>
      <c r="C78" s="18">
        <v>0</v>
      </c>
      <c r="D78" s="18">
        <f t="shared" si="5"/>
        <v>131</v>
      </c>
    </row>
    <row r="79" spans="1:4" ht="18" customHeight="1">
      <c r="A79" s="14" t="s">
        <v>94</v>
      </c>
      <c r="B79" s="19">
        <v>195</v>
      </c>
      <c r="C79" s="19">
        <v>0</v>
      </c>
      <c r="D79" s="19">
        <f t="shared" si="5"/>
        <v>195</v>
      </c>
    </row>
    <row r="80" spans="1:4" ht="18" customHeight="1">
      <c r="A80" s="4" t="s">
        <v>95</v>
      </c>
      <c r="B80" s="18">
        <v>310</v>
      </c>
      <c r="C80" s="18">
        <v>0</v>
      </c>
      <c r="D80" s="18">
        <f t="shared" si="5"/>
        <v>310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561</v>
      </c>
      <c r="C83" s="19">
        <v>-12</v>
      </c>
      <c r="D83" s="19">
        <f t="shared" si="5"/>
        <v>549</v>
      </c>
    </row>
    <row r="84" spans="1:4" ht="18" customHeight="1">
      <c r="A84" s="4" t="s">
        <v>99</v>
      </c>
      <c r="B84" s="18">
        <v>2525</v>
      </c>
      <c r="C84" s="18">
        <v>-42</v>
      </c>
      <c r="D84" s="18">
        <f t="shared" si="5"/>
        <v>2483</v>
      </c>
    </row>
    <row r="85" spans="1:4" ht="18" customHeight="1">
      <c r="A85" s="14" t="s">
        <v>100</v>
      </c>
      <c r="B85" s="19">
        <v>415</v>
      </c>
      <c r="C85" s="19">
        <v>0</v>
      </c>
      <c r="D85" s="19">
        <f t="shared" si="5"/>
        <v>415</v>
      </c>
    </row>
    <row r="86" spans="1:4" ht="18" customHeight="1">
      <c r="A86" s="4" t="s">
        <v>101</v>
      </c>
      <c r="B86" s="18">
        <v>4090</v>
      </c>
      <c r="C86" s="18">
        <v>-3675</v>
      </c>
      <c r="D86" s="18">
        <f t="shared" si="5"/>
        <v>415</v>
      </c>
    </row>
    <row r="87" spans="1:4" ht="21.95" customHeight="1">
      <c r="A87" s="12" t="s">
        <v>102</v>
      </c>
      <c r="B87" s="20">
        <f>SUM(B70:B86)</f>
        <v>11522</v>
      </c>
      <c r="C87" s="20">
        <f>SUM(C70:C86)</f>
        <v>-5632</v>
      </c>
      <c r="D87" s="20">
        <f t="shared" si="5"/>
        <v>5890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674</v>
      </c>
      <c r="C89" s="18">
        <v>0</v>
      </c>
      <c r="D89" s="18">
        <f t="shared" ref="D89:D106" si="6">B89+C89</f>
        <v>674</v>
      </c>
    </row>
    <row r="90" spans="1:4" ht="18" customHeight="1">
      <c r="A90" s="14" t="s">
        <v>105</v>
      </c>
      <c r="B90" s="19">
        <v>39</v>
      </c>
      <c r="C90" s="19">
        <v>0</v>
      </c>
      <c r="D90" s="19">
        <f t="shared" si="6"/>
        <v>39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8715</v>
      </c>
      <c r="C92" s="19">
        <v>-8902</v>
      </c>
      <c r="D92" s="19">
        <f t="shared" si="6"/>
        <v>-187</v>
      </c>
    </row>
    <row r="93" spans="1:4" ht="18" customHeight="1">
      <c r="A93" s="4" t="s">
        <v>108</v>
      </c>
      <c r="B93" s="18">
        <v>9433</v>
      </c>
      <c r="C93" s="18">
        <v>-8889</v>
      </c>
      <c r="D93" s="18">
        <f t="shared" si="6"/>
        <v>544</v>
      </c>
    </row>
    <row r="94" spans="1:4" ht="18" customHeight="1">
      <c r="A94" s="14" t="s">
        <v>109</v>
      </c>
      <c r="B94" s="19">
        <v>4581</v>
      </c>
      <c r="C94" s="19">
        <v>-3580</v>
      </c>
      <c r="D94" s="19">
        <f t="shared" si="6"/>
        <v>1001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817</v>
      </c>
      <c r="C97" s="18">
        <v>0</v>
      </c>
      <c r="D97" s="18">
        <f t="shared" si="6"/>
        <v>817</v>
      </c>
    </row>
    <row r="98" spans="1:4" ht="18" customHeight="1">
      <c r="A98" s="14" t="s">
        <v>113</v>
      </c>
      <c r="B98" s="19">
        <v>1730</v>
      </c>
      <c r="C98" s="19">
        <v>-549</v>
      </c>
      <c r="D98" s="19">
        <f t="shared" si="6"/>
        <v>1181</v>
      </c>
    </row>
    <row r="99" spans="1:4" ht="21.95" customHeight="1">
      <c r="A99" s="12" t="s">
        <v>114</v>
      </c>
      <c r="B99" s="20">
        <f>SUM(B89:B98)</f>
        <v>25989</v>
      </c>
      <c r="C99" s="20">
        <f>SUM(C89:C98)</f>
        <v>-21920</v>
      </c>
      <c r="D99" s="20">
        <f t="shared" si="6"/>
        <v>4069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258772</v>
      </c>
      <c r="C105" s="21">
        <f>SUM(C13,C24,C35,C51,C61,C68,C87,C99, C104)</f>
        <v>-57452</v>
      </c>
      <c r="D105" s="21">
        <f>SUM(D13,D24,D35,D51,D61,D68,D87,D99, D104)</f>
        <v>201320</v>
      </c>
    </row>
    <row r="106" spans="1:4" ht="21.95" customHeight="1">
      <c r="A106" s="12" t="s">
        <v>121</v>
      </c>
      <c r="B106" s="20">
        <v>17445</v>
      </c>
      <c r="C106" s="20">
        <v>-30159</v>
      </c>
      <c r="D106" s="20">
        <f t="shared" si="6"/>
        <v>-12714</v>
      </c>
    </row>
    <row r="107" spans="1:4" ht="21.95" customHeight="1">
      <c r="A107" s="10" t="s">
        <v>122</v>
      </c>
      <c r="B107" s="21">
        <f>SUM(B105:B106)</f>
        <v>276217</v>
      </c>
      <c r="C107" s="21">
        <f t="shared" ref="C107:D107" si="7">SUM(C105:C106)</f>
        <v>-87611</v>
      </c>
      <c r="D107" s="21">
        <f t="shared" si="7"/>
        <v>188606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D00-000000000000}"/>
  </hyperlinks>
  <pageMargins left="0.25" right="0.25" top="0.75" bottom="0.75" header="0.3" footer="0.3"/>
  <pageSetup paperSize="9" scale="4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136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11782</v>
      </c>
      <c r="C7" s="18">
        <v>-2161</v>
      </c>
      <c r="D7" s="18">
        <f>B7+C7</f>
        <v>9621</v>
      </c>
    </row>
    <row r="8" spans="1:4" ht="18" customHeight="1">
      <c r="A8" s="14" t="s">
        <v>23</v>
      </c>
      <c r="B8" s="19">
        <v>46290</v>
      </c>
      <c r="C8" s="19">
        <v>-2350</v>
      </c>
      <c r="D8" s="19">
        <f t="shared" ref="D8:D23" si="0">B8+C8</f>
        <v>43940</v>
      </c>
    </row>
    <row r="9" spans="1:4" ht="18" customHeight="1">
      <c r="A9" s="4" t="s">
        <v>24</v>
      </c>
      <c r="B9" s="18">
        <v>55346</v>
      </c>
      <c r="C9" s="18">
        <v>-4356</v>
      </c>
      <c r="D9" s="18">
        <f t="shared" si="0"/>
        <v>50990</v>
      </c>
    </row>
    <row r="10" spans="1:4" ht="18" customHeight="1">
      <c r="A10" s="14" t="s">
        <v>25</v>
      </c>
      <c r="B10" s="19">
        <v>7391</v>
      </c>
      <c r="C10" s="19">
        <v>-149</v>
      </c>
      <c r="D10" s="19">
        <f t="shared" si="0"/>
        <v>7242</v>
      </c>
    </row>
    <row r="11" spans="1:4" ht="18" customHeight="1">
      <c r="A11" s="4" t="s">
        <v>26</v>
      </c>
      <c r="B11" s="18">
        <v>1494</v>
      </c>
      <c r="C11" s="18">
        <v>-62</v>
      </c>
      <c r="D11" s="18">
        <f t="shared" si="0"/>
        <v>1432</v>
      </c>
    </row>
    <row r="12" spans="1:4" ht="18" customHeight="1">
      <c r="A12" s="14" t="s">
        <v>27</v>
      </c>
      <c r="B12" s="19">
        <v>1</v>
      </c>
      <c r="C12" s="19">
        <v>0</v>
      </c>
      <c r="D12" s="19">
        <f t="shared" si="0"/>
        <v>1</v>
      </c>
    </row>
    <row r="13" spans="1:4" ht="21.95" customHeight="1">
      <c r="A13" s="12" t="s">
        <v>28</v>
      </c>
      <c r="B13" s="20">
        <f>SUM(B7:B12)</f>
        <v>122304</v>
      </c>
      <c r="C13" s="20">
        <f>SUM(C7:C12)</f>
        <v>-9078</v>
      </c>
      <c r="D13" s="20">
        <f t="shared" si="0"/>
        <v>113226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0</v>
      </c>
      <c r="C15" s="18">
        <v>0</v>
      </c>
      <c r="D15" s="18">
        <f t="shared" si="0"/>
        <v>0</v>
      </c>
    </row>
    <row r="16" spans="1:4" ht="18" customHeight="1">
      <c r="A16" s="14" t="s">
        <v>31</v>
      </c>
      <c r="B16" s="19">
        <v>1087</v>
      </c>
      <c r="C16" s="19">
        <v>0</v>
      </c>
      <c r="D16" s="19">
        <f t="shared" si="0"/>
        <v>1087</v>
      </c>
    </row>
    <row r="17" spans="1:4" ht="18" customHeight="1">
      <c r="A17" s="4" t="s">
        <v>32</v>
      </c>
      <c r="B17" s="18">
        <v>1811</v>
      </c>
      <c r="C17" s="18">
        <v>0</v>
      </c>
      <c r="D17" s="18">
        <f t="shared" si="0"/>
        <v>1811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0</v>
      </c>
      <c r="C19" s="18">
        <v>0</v>
      </c>
      <c r="D19" s="18">
        <f t="shared" si="0"/>
        <v>0</v>
      </c>
    </row>
    <row r="20" spans="1:4" ht="18" customHeight="1">
      <c r="A20" s="14" t="s">
        <v>35</v>
      </c>
      <c r="B20" s="19">
        <v>0</v>
      </c>
      <c r="C20" s="19">
        <v>0</v>
      </c>
      <c r="D20" s="19">
        <f t="shared" si="0"/>
        <v>0</v>
      </c>
    </row>
    <row r="21" spans="1:4" ht="18" customHeight="1">
      <c r="A21" s="4" t="s">
        <v>36</v>
      </c>
      <c r="B21" s="18">
        <v>4759</v>
      </c>
      <c r="C21" s="18">
        <v>-499</v>
      </c>
      <c r="D21" s="18">
        <f t="shared" si="0"/>
        <v>4260</v>
      </c>
    </row>
    <row r="22" spans="1:4" ht="18" customHeight="1">
      <c r="A22" s="14" t="s">
        <v>37</v>
      </c>
      <c r="B22" s="19">
        <v>2537</v>
      </c>
      <c r="C22" s="19">
        <v>-83</v>
      </c>
      <c r="D22" s="19">
        <f t="shared" si="0"/>
        <v>2454</v>
      </c>
    </row>
    <row r="23" spans="1:4" ht="18" customHeight="1">
      <c r="A23" s="4" t="s">
        <v>38</v>
      </c>
      <c r="B23" s="18">
        <v>239</v>
      </c>
      <c r="C23" s="18">
        <v>-13</v>
      </c>
      <c r="D23" s="18">
        <f t="shared" si="0"/>
        <v>226</v>
      </c>
    </row>
    <row r="24" spans="1:4" ht="21.95" customHeight="1">
      <c r="A24" s="12" t="s">
        <v>39</v>
      </c>
      <c r="B24" s="20">
        <f>SUM(B15:B23)</f>
        <v>10433</v>
      </c>
      <c r="C24" s="20">
        <f>SUM(C15:C23)</f>
        <v>-595</v>
      </c>
      <c r="D24" s="20">
        <f>B24+C24</f>
        <v>9838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1768</v>
      </c>
      <c r="C26" s="18">
        <v>-506</v>
      </c>
      <c r="D26" s="18">
        <f t="shared" ref="D26:D34" si="1">B26+C26</f>
        <v>1262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8864</v>
      </c>
      <c r="C28" s="18">
        <v>-277</v>
      </c>
      <c r="D28" s="18">
        <f t="shared" si="1"/>
        <v>8587</v>
      </c>
    </row>
    <row r="29" spans="1:4" ht="18" customHeight="1">
      <c r="A29" s="15" t="s">
        <v>44</v>
      </c>
      <c r="B29" s="19">
        <v>31712</v>
      </c>
      <c r="C29" s="19">
        <v>-8542</v>
      </c>
      <c r="D29" s="19">
        <f t="shared" si="1"/>
        <v>23170</v>
      </c>
    </row>
    <row r="30" spans="1:4" ht="18" customHeight="1">
      <c r="A30" s="5" t="s">
        <v>45</v>
      </c>
      <c r="B30" s="18">
        <v>5399</v>
      </c>
      <c r="C30" s="18">
        <v>-711</v>
      </c>
      <c r="D30" s="18">
        <f t="shared" si="1"/>
        <v>4688</v>
      </c>
    </row>
    <row r="31" spans="1:4" ht="18" customHeight="1">
      <c r="A31" s="14" t="s">
        <v>46</v>
      </c>
      <c r="B31" s="19">
        <v>14494</v>
      </c>
      <c r="C31" s="19">
        <v>-5526</v>
      </c>
      <c r="D31" s="19">
        <f t="shared" si="1"/>
        <v>8968</v>
      </c>
    </row>
    <row r="32" spans="1:4" ht="18" customHeight="1">
      <c r="A32" s="4" t="s">
        <v>47</v>
      </c>
      <c r="B32" s="18">
        <v>2274</v>
      </c>
      <c r="C32" s="18">
        <v>-856</v>
      </c>
      <c r="D32" s="18">
        <f t="shared" si="1"/>
        <v>1418</v>
      </c>
    </row>
    <row r="33" spans="1:4" ht="18" customHeight="1">
      <c r="A33" s="14" t="s">
        <v>48</v>
      </c>
      <c r="B33" s="19">
        <v>828</v>
      </c>
      <c r="C33" s="19">
        <v>-532</v>
      </c>
      <c r="D33" s="19">
        <f t="shared" si="1"/>
        <v>296</v>
      </c>
    </row>
    <row r="34" spans="1:4" ht="18" customHeight="1">
      <c r="A34" s="4" t="s">
        <v>49</v>
      </c>
      <c r="B34" s="18">
        <v>621</v>
      </c>
      <c r="C34" s="18">
        <v>-574</v>
      </c>
      <c r="D34" s="18">
        <f t="shared" si="1"/>
        <v>47</v>
      </c>
    </row>
    <row r="35" spans="1:4" ht="21.95" customHeight="1">
      <c r="A35" s="12" t="s">
        <v>50</v>
      </c>
      <c r="B35" s="20">
        <f>SUM(B26:B34)</f>
        <v>65960</v>
      </c>
      <c r="C35" s="20">
        <f>SUM(C26:C34)</f>
        <v>-17524</v>
      </c>
      <c r="D35" s="20">
        <f>B35+C35</f>
        <v>48436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956</v>
      </c>
      <c r="C38" s="19">
        <v>0</v>
      </c>
      <c r="D38" s="19">
        <f t="shared" si="2"/>
        <v>956</v>
      </c>
    </row>
    <row r="39" spans="1:4" ht="18" customHeight="1">
      <c r="A39" s="22" t="s">
        <v>54</v>
      </c>
      <c r="B39" s="18">
        <v>7575</v>
      </c>
      <c r="C39" s="18">
        <v>-1378</v>
      </c>
      <c r="D39" s="18">
        <f t="shared" si="2"/>
        <v>6197</v>
      </c>
    </row>
    <row r="40" spans="1:4" ht="18" customHeight="1">
      <c r="A40" s="14" t="s">
        <v>55</v>
      </c>
      <c r="B40" s="19">
        <v>1230</v>
      </c>
      <c r="C40" s="19">
        <v>-24</v>
      </c>
      <c r="D40" s="19">
        <f t="shared" si="2"/>
        <v>1206</v>
      </c>
    </row>
    <row r="41" spans="1:4" ht="18" customHeight="1">
      <c r="A41" s="4" t="s">
        <v>56</v>
      </c>
      <c r="B41" s="18">
        <v>224</v>
      </c>
      <c r="C41" s="18">
        <v>0</v>
      </c>
      <c r="D41" s="18">
        <f t="shared" si="2"/>
        <v>224</v>
      </c>
    </row>
    <row r="42" spans="1:4" ht="18" customHeight="1">
      <c r="A42" s="14" t="s">
        <v>57</v>
      </c>
      <c r="B42" s="19">
        <v>210</v>
      </c>
      <c r="C42" s="19">
        <v>-107</v>
      </c>
      <c r="D42" s="19">
        <f t="shared" si="2"/>
        <v>103</v>
      </c>
    </row>
    <row r="43" spans="1:4" ht="18" customHeight="1">
      <c r="A43" s="4" t="s">
        <v>58</v>
      </c>
      <c r="B43" s="18">
        <v>365</v>
      </c>
      <c r="C43" s="18">
        <v>-201</v>
      </c>
      <c r="D43" s="18">
        <f t="shared" si="2"/>
        <v>164</v>
      </c>
    </row>
    <row r="44" spans="1:4" ht="18" customHeight="1">
      <c r="A44" s="14" t="s">
        <v>59</v>
      </c>
      <c r="B44" s="19">
        <v>171</v>
      </c>
      <c r="C44" s="19">
        <v>0</v>
      </c>
      <c r="D44" s="19">
        <f t="shared" si="2"/>
        <v>171</v>
      </c>
    </row>
    <row r="45" spans="1:4" ht="18" customHeight="1">
      <c r="A45" s="4" t="s">
        <v>60</v>
      </c>
      <c r="B45" s="18">
        <v>1395</v>
      </c>
      <c r="C45" s="18">
        <v>0</v>
      </c>
      <c r="D45" s="18">
        <f t="shared" si="2"/>
        <v>1395</v>
      </c>
    </row>
    <row r="46" spans="1:4" ht="18" customHeight="1">
      <c r="A46" s="14" t="s">
        <v>61</v>
      </c>
      <c r="B46" s="19">
        <v>177</v>
      </c>
      <c r="C46" s="19">
        <v>0</v>
      </c>
      <c r="D46" s="19">
        <f t="shared" si="2"/>
        <v>177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12303</v>
      </c>
      <c r="C51" s="20">
        <f>SUM(C37:C50)</f>
        <v>-1710</v>
      </c>
      <c r="D51" s="20">
        <f>B51+C51</f>
        <v>10593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510</v>
      </c>
      <c r="C53" s="18">
        <v>-375</v>
      </c>
      <c r="D53" s="18">
        <f t="shared" ref="D53:D60" si="3">B53+C53</f>
        <v>135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115</v>
      </c>
      <c r="C55" s="18">
        <v>0</v>
      </c>
      <c r="D55" s="18">
        <f t="shared" si="3"/>
        <v>115</v>
      </c>
    </row>
    <row r="56" spans="1:4" ht="18" customHeight="1">
      <c r="A56" s="14" t="s">
        <v>71</v>
      </c>
      <c r="B56" s="19">
        <v>854</v>
      </c>
      <c r="C56" s="19">
        <v>-29</v>
      </c>
      <c r="D56" s="19">
        <f t="shared" si="3"/>
        <v>825</v>
      </c>
    </row>
    <row r="57" spans="1:4" ht="18" customHeight="1">
      <c r="A57" s="4" t="s">
        <v>72</v>
      </c>
      <c r="B57" s="18">
        <v>1075</v>
      </c>
      <c r="C57" s="18">
        <v>-16</v>
      </c>
      <c r="D57" s="18">
        <f t="shared" si="3"/>
        <v>1059</v>
      </c>
    </row>
    <row r="58" spans="1:4" ht="18" customHeight="1">
      <c r="A58" s="14" t="s">
        <v>73</v>
      </c>
      <c r="B58" s="19">
        <v>3366</v>
      </c>
      <c r="C58" s="19">
        <v>-551</v>
      </c>
      <c r="D58" s="19">
        <f t="shared" si="3"/>
        <v>2815</v>
      </c>
    </row>
    <row r="59" spans="1:4" ht="18" customHeight="1">
      <c r="A59" s="4" t="s">
        <v>74</v>
      </c>
      <c r="B59" s="18">
        <v>3752</v>
      </c>
      <c r="C59" s="18">
        <v>-261</v>
      </c>
      <c r="D59" s="18">
        <f t="shared" si="3"/>
        <v>3491</v>
      </c>
    </row>
    <row r="60" spans="1:4" ht="18" customHeight="1">
      <c r="A60" s="14" t="s">
        <v>75</v>
      </c>
      <c r="B60" s="19">
        <v>952</v>
      </c>
      <c r="C60" s="19">
        <v>-3</v>
      </c>
      <c r="D60" s="19">
        <f t="shared" si="3"/>
        <v>949</v>
      </c>
    </row>
    <row r="61" spans="1:4" ht="21.95" customHeight="1">
      <c r="A61" s="12" t="s">
        <v>76</v>
      </c>
      <c r="B61" s="20">
        <f>SUM(B53:B60)</f>
        <v>10624</v>
      </c>
      <c r="C61" s="20">
        <f>SUM(C53:C60)</f>
        <v>-1235</v>
      </c>
      <c r="D61" s="20">
        <f>B61+C61</f>
        <v>9389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635</v>
      </c>
      <c r="C63" s="18">
        <v>-669</v>
      </c>
      <c r="D63" s="18">
        <f t="shared" ref="D63:D67" si="4">B63+C63</f>
        <v>-34</v>
      </c>
    </row>
    <row r="64" spans="1:4" ht="18" customHeight="1">
      <c r="A64" s="14" t="s">
        <v>79</v>
      </c>
      <c r="B64" s="19">
        <v>565</v>
      </c>
      <c r="C64" s="19">
        <v>-472</v>
      </c>
      <c r="D64" s="19">
        <f t="shared" si="4"/>
        <v>93</v>
      </c>
    </row>
    <row r="65" spans="1:4" ht="18" customHeight="1">
      <c r="A65" s="4" t="s">
        <v>80</v>
      </c>
      <c r="B65" s="18">
        <v>1792</v>
      </c>
      <c r="C65" s="18">
        <v>-334</v>
      </c>
      <c r="D65" s="18">
        <f t="shared" si="4"/>
        <v>1458</v>
      </c>
    </row>
    <row r="66" spans="1:4" ht="18" customHeight="1">
      <c r="A66" s="14" t="s">
        <v>81</v>
      </c>
      <c r="B66" s="19">
        <v>0</v>
      </c>
      <c r="C66" s="19">
        <v>0</v>
      </c>
      <c r="D66" s="19">
        <f t="shared" si="4"/>
        <v>0</v>
      </c>
    </row>
    <row r="67" spans="1:4" ht="18" customHeight="1">
      <c r="A67" s="4" t="s">
        <v>82</v>
      </c>
      <c r="B67" s="18">
        <v>1911</v>
      </c>
      <c r="C67" s="18">
        <v>-637</v>
      </c>
      <c r="D67" s="18">
        <f t="shared" si="4"/>
        <v>1274</v>
      </c>
    </row>
    <row r="68" spans="1:4" ht="21.95" customHeight="1">
      <c r="A68" s="12" t="s">
        <v>83</v>
      </c>
      <c r="B68" s="20">
        <f>SUM(B63:B67)</f>
        <v>4903</v>
      </c>
      <c r="C68" s="20">
        <f>SUM(C63:C67)</f>
        <v>-2112</v>
      </c>
      <c r="D68" s="20">
        <f>B68+C68</f>
        <v>2791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844</v>
      </c>
      <c r="C70" s="18">
        <v>-471</v>
      </c>
      <c r="D70" s="18">
        <f t="shared" ref="D70:D87" si="5">B70+C70</f>
        <v>373</v>
      </c>
    </row>
    <row r="71" spans="1:4" ht="18" customHeight="1">
      <c r="A71" s="14" t="s">
        <v>86</v>
      </c>
      <c r="B71" s="19">
        <v>453</v>
      </c>
      <c r="C71" s="19">
        <v>-162</v>
      </c>
      <c r="D71" s="19">
        <f t="shared" si="5"/>
        <v>291</v>
      </c>
    </row>
    <row r="72" spans="1:4" ht="18" customHeight="1">
      <c r="A72" s="4" t="s">
        <v>87</v>
      </c>
      <c r="B72" s="18">
        <v>212</v>
      </c>
      <c r="C72" s="18">
        <v>-30</v>
      </c>
      <c r="D72" s="18">
        <f t="shared" si="5"/>
        <v>182</v>
      </c>
    </row>
    <row r="73" spans="1:4" ht="18" customHeight="1">
      <c r="A73" s="14" t="s">
        <v>88</v>
      </c>
      <c r="B73" s="19">
        <v>319</v>
      </c>
      <c r="C73" s="19">
        <v>-87</v>
      </c>
      <c r="D73" s="19">
        <f t="shared" si="5"/>
        <v>232</v>
      </c>
    </row>
    <row r="74" spans="1:4" ht="18" customHeight="1">
      <c r="A74" s="4" t="s">
        <v>89</v>
      </c>
      <c r="B74" s="18">
        <v>361</v>
      </c>
      <c r="C74" s="18">
        <v>-129</v>
      </c>
      <c r="D74" s="18">
        <f t="shared" si="5"/>
        <v>232</v>
      </c>
    </row>
    <row r="75" spans="1:4" ht="18" customHeight="1">
      <c r="A75" s="14" t="s">
        <v>90</v>
      </c>
      <c r="B75" s="19">
        <v>58</v>
      </c>
      <c r="C75" s="19">
        <v>0</v>
      </c>
      <c r="D75" s="19">
        <f t="shared" si="5"/>
        <v>58</v>
      </c>
    </row>
    <row r="76" spans="1:4" ht="18" customHeight="1">
      <c r="A76" s="4" t="s">
        <v>91</v>
      </c>
      <c r="B76" s="18">
        <v>169</v>
      </c>
      <c r="C76" s="18">
        <v>-171</v>
      </c>
      <c r="D76" s="18">
        <f t="shared" si="5"/>
        <v>-2</v>
      </c>
    </row>
    <row r="77" spans="1:4" ht="18" customHeight="1">
      <c r="A77" s="14" t="s">
        <v>92</v>
      </c>
      <c r="B77" s="19">
        <v>131</v>
      </c>
      <c r="C77" s="19">
        <v>-4</v>
      </c>
      <c r="D77" s="19">
        <f t="shared" si="5"/>
        <v>127</v>
      </c>
    </row>
    <row r="78" spans="1:4" ht="18" customHeight="1">
      <c r="A78" s="4" t="s">
        <v>93</v>
      </c>
      <c r="B78" s="18">
        <v>119</v>
      </c>
      <c r="C78" s="18">
        <v>0</v>
      </c>
      <c r="D78" s="18">
        <f t="shared" si="5"/>
        <v>119</v>
      </c>
    </row>
    <row r="79" spans="1:4" ht="18" customHeight="1">
      <c r="A79" s="14" t="s">
        <v>94</v>
      </c>
      <c r="B79" s="19">
        <v>178</v>
      </c>
      <c r="C79" s="19">
        <v>0</v>
      </c>
      <c r="D79" s="19">
        <f t="shared" si="5"/>
        <v>178</v>
      </c>
    </row>
    <row r="80" spans="1:4" ht="18" customHeight="1">
      <c r="A80" s="4" t="s">
        <v>95</v>
      </c>
      <c r="B80" s="18">
        <v>163</v>
      </c>
      <c r="C80" s="18">
        <v>0</v>
      </c>
      <c r="D80" s="18">
        <f t="shared" si="5"/>
        <v>163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80</v>
      </c>
      <c r="C82" s="18">
        <v>0</v>
      </c>
      <c r="D82" s="18">
        <f t="shared" si="5"/>
        <v>80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2226</v>
      </c>
      <c r="C84" s="18">
        <v>-78</v>
      </c>
      <c r="D84" s="18">
        <f t="shared" si="5"/>
        <v>2148</v>
      </c>
    </row>
    <row r="85" spans="1:4" ht="18" customHeight="1">
      <c r="A85" s="14" t="s">
        <v>100</v>
      </c>
      <c r="B85" s="19">
        <v>1019</v>
      </c>
      <c r="C85" s="19">
        <v>-9</v>
      </c>
      <c r="D85" s="19">
        <f t="shared" si="5"/>
        <v>1010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5"/>
        <v>0</v>
      </c>
    </row>
    <row r="87" spans="1:4" ht="21.95" customHeight="1">
      <c r="A87" s="12" t="s">
        <v>102</v>
      </c>
      <c r="B87" s="20">
        <f>SUM(B70:B86)</f>
        <v>6332</v>
      </c>
      <c r="C87" s="20">
        <f>SUM(C70:C86)</f>
        <v>-1141</v>
      </c>
      <c r="D87" s="20">
        <f t="shared" si="5"/>
        <v>5191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458</v>
      </c>
      <c r="C89" s="18">
        <v>-301</v>
      </c>
      <c r="D89" s="18">
        <f t="shared" ref="D89:D106" si="6">B89+C89</f>
        <v>157</v>
      </c>
    </row>
    <row r="90" spans="1:4" ht="18" customHeight="1">
      <c r="A90" s="14" t="s">
        <v>105</v>
      </c>
      <c r="B90" s="19">
        <v>132</v>
      </c>
      <c r="C90" s="19">
        <v>0</v>
      </c>
      <c r="D90" s="19">
        <f t="shared" si="6"/>
        <v>132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8670</v>
      </c>
      <c r="C92" s="19">
        <v>-8734</v>
      </c>
      <c r="D92" s="19">
        <f t="shared" si="6"/>
        <v>-64</v>
      </c>
    </row>
    <row r="93" spans="1:4" ht="18" customHeight="1">
      <c r="A93" s="4" t="s">
        <v>108</v>
      </c>
      <c r="B93" s="18">
        <v>6142</v>
      </c>
      <c r="C93" s="18">
        <v>-6055</v>
      </c>
      <c r="D93" s="18">
        <f t="shared" si="6"/>
        <v>87</v>
      </c>
    </row>
    <row r="94" spans="1:4" ht="18" customHeight="1">
      <c r="A94" s="14" t="s">
        <v>109</v>
      </c>
      <c r="B94" s="19">
        <v>1687</v>
      </c>
      <c r="C94" s="19">
        <v>-928</v>
      </c>
      <c r="D94" s="19">
        <f t="shared" si="6"/>
        <v>759</v>
      </c>
    </row>
    <row r="95" spans="1:4" ht="18" customHeight="1">
      <c r="A95" s="4" t="s">
        <v>110</v>
      </c>
      <c r="B95" s="18">
        <v>99</v>
      </c>
      <c r="C95" s="18">
        <v>0</v>
      </c>
      <c r="D95" s="18">
        <f t="shared" si="6"/>
        <v>99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0</v>
      </c>
      <c r="C97" s="18">
        <v>0</v>
      </c>
      <c r="D97" s="18">
        <f t="shared" si="6"/>
        <v>0</v>
      </c>
    </row>
    <row r="98" spans="1:4" ht="18" customHeight="1">
      <c r="A98" s="14" t="s">
        <v>113</v>
      </c>
      <c r="B98" s="19">
        <v>3662</v>
      </c>
      <c r="C98" s="19">
        <v>-768</v>
      </c>
      <c r="D98" s="19">
        <f t="shared" si="6"/>
        <v>2894</v>
      </c>
    </row>
    <row r="99" spans="1:4" ht="21.95" customHeight="1">
      <c r="A99" s="12" t="s">
        <v>114</v>
      </c>
      <c r="B99" s="20">
        <f>SUM(B89:B98)</f>
        <v>20850</v>
      </c>
      <c r="C99" s="20">
        <f>SUM(C89:C98)</f>
        <v>-16786</v>
      </c>
      <c r="D99" s="20">
        <f t="shared" si="6"/>
        <v>4064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253709</v>
      </c>
      <c r="C105" s="21">
        <f>SUM(C13,C24,C35,C51,C61,C68,C87,C99, C104)</f>
        <v>-50181</v>
      </c>
      <c r="D105" s="21">
        <f>SUM(D13,D24,D35,D51,D61,D68,D87,D99, D104)</f>
        <v>203528</v>
      </c>
    </row>
    <row r="106" spans="1:4" ht="21.95" customHeight="1">
      <c r="A106" s="12" t="s">
        <v>121</v>
      </c>
      <c r="B106" s="20">
        <v>7404</v>
      </c>
      <c r="C106" s="20">
        <v>-11669</v>
      </c>
      <c r="D106" s="20">
        <f t="shared" si="6"/>
        <v>-4265</v>
      </c>
    </row>
    <row r="107" spans="1:4" ht="21.95" customHeight="1">
      <c r="A107" s="10" t="s">
        <v>122</v>
      </c>
      <c r="B107" s="21">
        <f>SUM(B105:B106)</f>
        <v>261113</v>
      </c>
      <c r="C107" s="21">
        <f t="shared" ref="C107:D107" si="7">SUM(C105:C106)</f>
        <v>-61850</v>
      </c>
      <c r="D107" s="21">
        <f t="shared" si="7"/>
        <v>199263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E00-000000000000}"/>
  </hyperlinks>
  <pageMargins left="0.25" right="0.25" top="0.75" bottom="0.75" header="0.3" footer="0.3"/>
  <pageSetup paperSize="9" scale="4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137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16957</v>
      </c>
      <c r="C7" s="18">
        <v>-3851</v>
      </c>
      <c r="D7" s="18">
        <f>B7+C7</f>
        <v>13106</v>
      </c>
    </row>
    <row r="8" spans="1:4" ht="18" customHeight="1">
      <c r="A8" s="14" t="s">
        <v>23</v>
      </c>
      <c r="B8" s="19">
        <v>60644</v>
      </c>
      <c r="C8" s="19">
        <v>-4364</v>
      </c>
      <c r="D8" s="19">
        <f t="shared" ref="D8:D23" si="0">B8+C8</f>
        <v>56280</v>
      </c>
    </row>
    <row r="9" spans="1:4" ht="18" customHeight="1">
      <c r="A9" s="4" t="s">
        <v>24</v>
      </c>
      <c r="B9" s="18">
        <v>62712</v>
      </c>
      <c r="C9" s="18">
        <v>-2690</v>
      </c>
      <c r="D9" s="18">
        <f t="shared" si="0"/>
        <v>60022</v>
      </c>
    </row>
    <row r="10" spans="1:4" ht="18" customHeight="1">
      <c r="A10" s="14" t="s">
        <v>25</v>
      </c>
      <c r="B10" s="19">
        <v>20830</v>
      </c>
      <c r="C10" s="19">
        <v>-338</v>
      </c>
      <c r="D10" s="19">
        <f t="shared" si="0"/>
        <v>20492</v>
      </c>
    </row>
    <row r="11" spans="1:4" ht="18" customHeight="1">
      <c r="A11" s="4" t="s">
        <v>26</v>
      </c>
      <c r="B11" s="18">
        <v>3202</v>
      </c>
      <c r="C11" s="18">
        <v>-243</v>
      </c>
      <c r="D11" s="18">
        <f t="shared" si="0"/>
        <v>2959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164345</v>
      </c>
      <c r="C13" s="20">
        <f>SUM(C7:C12)</f>
        <v>-11486</v>
      </c>
      <c r="D13" s="20">
        <f t="shared" si="0"/>
        <v>152859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905</v>
      </c>
      <c r="C15" s="18">
        <v>-238</v>
      </c>
      <c r="D15" s="18">
        <f t="shared" si="0"/>
        <v>667</v>
      </c>
    </row>
    <row r="16" spans="1:4" ht="18" customHeight="1">
      <c r="A16" s="14" t="s">
        <v>31</v>
      </c>
      <c r="B16" s="19">
        <v>2544</v>
      </c>
      <c r="C16" s="19">
        <v>-1072</v>
      </c>
      <c r="D16" s="19">
        <f t="shared" si="0"/>
        <v>1472</v>
      </c>
    </row>
    <row r="17" spans="1:4" ht="18" customHeight="1">
      <c r="A17" s="4" t="s">
        <v>32</v>
      </c>
      <c r="B17" s="18">
        <v>2958</v>
      </c>
      <c r="C17" s="18">
        <v>-181</v>
      </c>
      <c r="D17" s="18">
        <f t="shared" si="0"/>
        <v>2777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40</v>
      </c>
      <c r="C19" s="18">
        <v>0</v>
      </c>
      <c r="D19" s="18">
        <f t="shared" si="0"/>
        <v>40</v>
      </c>
    </row>
    <row r="20" spans="1:4" ht="18" customHeight="1">
      <c r="A20" s="14" t="s">
        <v>35</v>
      </c>
      <c r="B20" s="19">
        <v>892</v>
      </c>
      <c r="C20" s="19">
        <v>-173</v>
      </c>
      <c r="D20" s="19">
        <f t="shared" si="0"/>
        <v>719</v>
      </c>
    </row>
    <row r="21" spans="1:4" ht="18" customHeight="1">
      <c r="A21" s="4" t="s">
        <v>36</v>
      </c>
      <c r="B21" s="18">
        <v>10762</v>
      </c>
      <c r="C21" s="18">
        <v>-5287</v>
      </c>
      <c r="D21" s="18">
        <f t="shared" si="0"/>
        <v>5475</v>
      </c>
    </row>
    <row r="22" spans="1:4" ht="18" customHeight="1">
      <c r="A22" s="14" t="s">
        <v>37</v>
      </c>
      <c r="B22" s="19">
        <v>4447</v>
      </c>
      <c r="C22" s="19">
        <v>-1525</v>
      </c>
      <c r="D22" s="19">
        <f t="shared" si="0"/>
        <v>2922</v>
      </c>
    </row>
    <row r="23" spans="1:4" ht="18" customHeight="1">
      <c r="A23" s="4" t="s">
        <v>38</v>
      </c>
      <c r="B23" s="18">
        <v>397</v>
      </c>
      <c r="C23" s="18">
        <v>-22</v>
      </c>
      <c r="D23" s="18">
        <f t="shared" si="0"/>
        <v>375</v>
      </c>
    </row>
    <row r="24" spans="1:4" ht="21.95" customHeight="1">
      <c r="A24" s="12" t="s">
        <v>39</v>
      </c>
      <c r="B24" s="20">
        <f>SUM(B15:B23)</f>
        <v>22945</v>
      </c>
      <c r="C24" s="20">
        <f>SUM(C15:C23)</f>
        <v>-8498</v>
      </c>
      <c r="D24" s="20">
        <f>B24+C24</f>
        <v>14447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977</v>
      </c>
      <c r="C26" s="18">
        <v>-255</v>
      </c>
      <c r="D26" s="18">
        <f t="shared" ref="D26:D34" si="1">B26+C26</f>
        <v>722</v>
      </c>
    </row>
    <row r="27" spans="1:4" ht="18" customHeight="1">
      <c r="A27" s="14" t="s">
        <v>42</v>
      </c>
      <c r="B27" s="19">
        <v>77</v>
      </c>
      <c r="C27" s="19">
        <v>-35</v>
      </c>
      <c r="D27" s="19">
        <f t="shared" si="1"/>
        <v>42</v>
      </c>
    </row>
    <row r="28" spans="1:4" ht="18" customHeight="1">
      <c r="A28" s="4" t="s">
        <v>43</v>
      </c>
      <c r="B28" s="18">
        <v>26143</v>
      </c>
      <c r="C28" s="18">
        <v>-714</v>
      </c>
      <c r="D28" s="18">
        <f t="shared" si="1"/>
        <v>25429</v>
      </c>
    </row>
    <row r="29" spans="1:4" ht="18" customHeight="1">
      <c r="A29" s="15" t="s">
        <v>44</v>
      </c>
      <c r="B29" s="19">
        <v>61281</v>
      </c>
      <c r="C29" s="19">
        <v>-24770</v>
      </c>
      <c r="D29" s="19">
        <f t="shared" si="1"/>
        <v>36511</v>
      </c>
    </row>
    <row r="30" spans="1:4" ht="18" customHeight="1">
      <c r="A30" s="5" t="s">
        <v>45</v>
      </c>
      <c r="B30" s="18">
        <v>11054</v>
      </c>
      <c r="C30" s="18">
        <v>-2595</v>
      </c>
      <c r="D30" s="18">
        <f t="shared" si="1"/>
        <v>8459</v>
      </c>
    </row>
    <row r="31" spans="1:4" ht="18" customHeight="1">
      <c r="A31" s="14" t="s">
        <v>46</v>
      </c>
      <c r="B31" s="19">
        <v>23698</v>
      </c>
      <c r="C31" s="19">
        <v>-8532</v>
      </c>
      <c r="D31" s="19">
        <f t="shared" si="1"/>
        <v>15166</v>
      </c>
    </row>
    <row r="32" spans="1:4" ht="18" customHeight="1">
      <c r="A32" s="4" t="s">
        <v>47</v>
      </c>
      <c r="B32" s="18">
        <v>8822</v>
      </c>
      <c r="C32" s="18">
        <v>-2116</v>
      </c>
      <c r="D32" s="18">
        <f t="shared" si="1"/>
        <v>6706</v>
      </c>
    </row>
    <row r="33" spans="1:4" ht="18" customHeight="1">
      <c r="A33" s="14" t="s">
        <v>48</v>
      </c>
      <c r="B33" s="19">
        <v>985</v>
      </c>
      <c r="C33" s="19">
        <v>-118</v>
      </c>
      <c r="D33" s="19">
        <f t="shared" si="1"/>
        <v>867</v>
      </c>
    </row>
    <row r="34" spans="1:4" ht="18" customHeight="1">
      <c r="A34" s="4" t="s">
        <v>49</v>
      </c>
      <c r="B34" s="18">
        <v>4005</v>
      </c>
      <c r="C34" s="18">
        <v>-3945</v>
      </c>
      <c r="D34" s="18">
        <f t="shared" si="1"/>
        <v>60</v>
      </c>
    </row>
    <row r="35" spans="1:4" ht="21.95" customHeight="1">
      <c r="A35" s="12" t="s">
        <v>50</v>
      </c>
      <c r="B35" s="20">
        <f>SUM(B26:B34)</f>
        <v>137042</v>
      </c>
      <c r="C35" s="20">
        <f>SUM(C26:C34)</f>
        <v>-43080</v>
      </c>
      <c r="D35" s="20">
        <f>B35+C35</f>
        <v>93962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4</v>
      </c>
      <c r="C37" s="18">
        <v>0</v>
      </c>
      <c r="D37" s="18">
        <f t="shared" ref="D37:D50" si="2">B37+C37</f>
        <v>4</v>
      </c>
    </row>
    <row r="38" spans="1:4" ht="18" customHeight="1">
      <c r="A38" s="14" t="s">
        <v>53</v>
      </c>
      <c r="B38" s="19">
        <v>1288</v>
      </c>
      <c r="C38" s="19">
        <v>0</v>
      </c>
      <c r="D38" s="19">
        <f t="shared" si="2"/>
        <v>1288</v>
      </c>
    </row>
    <row r="39" spans="1:4" ht="18" customHeight="1">
      <c r="A39" s="22" t="s">
        <v>54</v>
      </c>
      <c r="B39" s="18">
        <v>2481</v>
      </c>
      <c r="C39" s="18">
        <v>-374</v>
      </c>
      <c r="D39" s="18">
        <f t="shared" si="2"/>
        <v>2107</v>
      </c>
    </row>
    <row r="40" spans="1:4" ht="18" customHeight="1">
      <c r="A40" s="14" t="s">
        <v>55</v>
      </c>
      <c r="B40" s="19">
        <v>1390</v>
      </c>
      <c r="C40" s="19">
        <v>-68</v>
      </c>
      <c r="D40" s="19">
        <f t="shared" si="2"/>
        <v>1322</v>
      </c>
    </row>
    <row r="41" spans="1:4" ht="18" customHeight="1">
      <c r="A41" s="4" t="s">
        <v>56</v>
      </c>
      <c r="B41" s="18">
        <v>386</v>
      </c>
      <c r="C41" s="18">
        <v>0</v>
      </c>
      <c r="D41" s="18">
        <f t="shared" si="2"/>
        <v>386</v>
      </c>
    </row>
    <row r="42" spans="1:4" ht="18" customHeight="1">
      <c r="A42" s="14" t="s">
        <v>57</v>
      </c>
      <c r="B42" s="19">
        <v>2255</v>
      </c>
      <c r="C42" s="19">
        <v>-430</v>
      </c>
      <c r="D42" s="19">
        <f t="shared" si="2"/>
        <v>1825</v>
      </c>
    </row>
    <row r="43" spans="1:4" ht="18" customHeight="1">
      <c r="A43" s="4" t="s">
        <v>58</v>
      </c>
      <c r="B43" s="18">
        <v>324</v>
      </c>
      <c r="C43" s="18">
        <v>-529</v>
      </c>
      <c r="D43" s="18">
        <f t="shared" si="2"/>
        <v>-205</v>
      </c>
    </row>
    <row r="44" spans="1:4" ht="18" customHeight="1">
      <c r="A44" s="14" t="s">
        <v>59</v>
      </c>
      <c r="B44" s="19">
        <v>195</v>
      </c>
      <c r="C44" s="19">
        <v>-64</v>
      </c>
      <c r="D44" s="19">
        <f t="shared" si="2"/>
        <v>131</v>
      </c>
    </row>
    <row r="45" spans="1:4" ht="18" customHeight="1">
      <c r="A45" s="4" t="s">
        <v>60</v>
      </c>
      <c r="B45" s="18">
        <v>1752</v>
      </c>
      <c r="C45" s="18">
        <v>-78</v>
      </c>
      <c r="D45" s="18">
        <f t="shared" si="2"/>
        <v>1674</v>
      </c>
    </row>
    <row r="46" spans="1:4" ht="18" customHeight="1">
      <c r="A46" s="14" t="s">
        <v>61</v>
      </c>
      <c r="B46" s="19">
        <v>523</v>
      </c>
      <c r="C46" s="19">
        <v>-182</v>
      </c>
      <c r="D46" s="19">
        <f t="shared" si="2"/>
        <v>341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10598</v>
      </c>
      <c r="C51" s="20">
        <f>SUM(C37:C50)</f>
        <v>-1725</v>
      </c>
      <c r="D51" s="20">
        <f>B51+C51</f>
        <v>8873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1476</v>
      </c>
      <c r="C53" s="18">
        <v>-2383</v>
      </c>
      <c r="D53" s="18">
        <f t="shared" ref="D53:D60" si="3">B53+C53</f>
        <v>-907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440</v>
      </c>
      <c r="C55" s="18">
        <v>0</v>
      </c>
      <c r="D55" s="18">
        <f t="shared" si="3"/>
        <v>440</v>
      </c>
    </row>
    <row r="56" spans="1:4" ht="18" customHeight="1">
      <c r="A56" s="14" t="s">
        <v>71</v>
      </c>
      <c r="B56" s="19">
        <v>2576</v>
      </c>
      <c r="C56" s="19">
        <v>-382</v>
      </c>
      <c r="D56" s="19">
        <f t="shared" si="3"/>
        <v>2194</v>
      </c>
    </row>
    <row r="57" spans="1:4" ht="18" customHeight="1">
      <c r="A57" s="4" t="s">
        <v>72</v>
      </c>
      <c r="B57" s="18">
        <v>1144</v>
      </c>
      <c r="C57" s="18">
        <v>-310</v>
      </c>
      <c r="D57" s="18">
        <f t="shared" si="3"/>
        <v>834</v>
      </c>
    </row>
    <row r="58" spans="1:4" ht="18" customHeight="1">
      <c r="A58" s="14" t="s">
        <v>73</v>
      </c>
      <c r="B58" s="19">
        <v>5578</v>
      </c>
      <c r="C58" s="19">
        <v>-838</v>
      </c>
      <c r="D58" s="19">
        <f t="shared" si="3"/>
        <v>4740</v>
      </c>
    </row>
    <row r="59" spans="1:4" ht="18" customHeight="1">
      <c r="A59" s="4" t="s">
        <v>74</v>
      </c>
      <c r="B59" s="18">
        <v>6228</v>
      </c>
      <c r="C59" s="18">
        <v>-516</v>
      </c>
      <c r="D59" s="18">
        <f t="shared" si="3"/>
        <v>5712</v>
      </c>
    </row>
    <row r="60" spans="1:4" ht="18" customHeight="1">
      <c r="A60" s="14" t="s">
        <v>75</v>
      </c>
      <c r="B60" s="19">
        <v>4512</v>
      </c>
      <c r="C60" s="19">
        <v>-535</v>
      </c>
      <c r="D60" s="19">
        <f t="shared" si="3"/>
        <v>3977</v>
      </c>
    </row>
    <row r="61" spans="1:4" ht="21.95" customHeight="1">
      <c r="A61" s="12" t="s">
        <v>76</v>
      </c>
      <c r="B61" s="20">
        <f>SUM(B53:B60)</f>
        <v>21954</v>
      </c>
      <c r="C61" s="20">
        <f>SUM(C53:C60)</f>
        <v>-4964</v>
      </c>
      <c r="D61" s="20">
        <f>B61+C61</f>
        <v>16990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961</v>
      </c>
      <c r="C63" s="18">
        <v>-717</v>
      </c>
      <c r="D63" s="18">
        <f t="shared" ref="D63:D67" si="4">B63+C63</f>
        <v>244</v>
      </c>
    </row>
    <row r="64" spans="1:4" ht="18" customHeight="1">
      <c r="A64" s="14" t="s">
        <v>79</v>
      </c>
      <c r="B64" s="19">
        <v>1259</v>
      </c>
      <c r="C64" s="19">
        <v>-548</v>
      </c>
      <c r="D64" s="19">
        <f t="shared" si="4"/>
        <v>711</v>
      </c>
    </row>
    <row r="65" spans="1:4" ht="18" customHeight="1">
      <c r="A65" s="4" t="s">
        <v>80</v>
      </c>
      <c r="B65" s="18">
        <v>303</v>
      </c>
      <c r="C65" s="18">
        <v>-17</v>
      </c>
      <c r="D65" s="18">
        <f t="shared" si="4"/>
        <v>286</v>
      </c>
    </row>
    <row r="66" spans="1:4" ht="18" customHeight="1">
      <c r="A66" s="14" t="s">
        <v>81</v>
      </c>
      <c r="B66" s="19">
        <v>256</v>
      </c>
      <c r="C66" s="19">
        <v>0</v>
      </c>
      <c r="D66" s="19">
        <f t="shared" si="4"/>
        <v>256</v>
      </c>
    </row>
    <row r="67" spans="1:4" ht="18" customHeight="1">
      <c r="A67" s="4" t="s">
        <v>82</v>
      </c>
      <c r="B67" s="18">
        <v>9899</v>
      </c>
      <c r="C67" s="18">
        <v>-8034</v>
      </c>
      <c r="D67" s="18">
        <f t="shared" si="4"/>
        <v>1865</v>
      </c>
    </row>
    <row r="68" spans="1:4" ht="21.95" customHeight="1">
      <c r="A68" s="12" t="s">
        <v>83</v>
      </c>
      <c r="B68" s="20">
        <f>SUM(B63:B67)</f>
        <v>12678</v>
      </c>
      <c r="C68" s="20">
        <f>SUM(C63:C67)</f>
        <v>-9316</v>
      </c>
      <c r="D68" s="20">
        <f>B68+C68</f>
        <v>3362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1179</v>
      </c>
      <c r="C70" s="18">
        <v>-862</v>
      </c>
      <c r="D70" s="18">
        <f t="shared" ref="D70:D87" si="5">B70+C70</f>
        <v>317</v>
      </c>
    </row>
    <row r="71" spans="1:4" ht="18" customHeight="1">
      <c r="A71" s="14" t="s">
        <v>86</v>
      </c>
      <c r="B71" s="19">
        <v>142</v>
      </c>
      <c r="C71" s="19">
        <v>0</v>
      </c>
      <c r="D71" s="19">
        <f t="shared" si="5"/>
        <v>142</v>
      </c>
    </row>
    <row r="72" spans="1:4" ht="18" customHeight="1">
      <c r="A72" s="4" t="s">
        <v>87</v>
      </c>
      <c r="B72" s="18">
        <v>379</v>
      </c>
      <c r="C72" s="18">
        <v>-18</v>
      </c>
      <c r="D72" s="18">
        <f t="shared" si="5"/>
        <v>361</v>
      </c>
    </row>
    <row r="73" spans="1:4" ht="18" customHeight="1">
      <c r="A73" s="14" t="s">
        <v>88</v>
      </c>
      <c r="B73" s="19">
        <v>979</v>
      </c>
      <c r="C73" s="19">
        <v>0</v>
      </c>
      <c r="D73" s="19">
        <f t="shared" si="5"/>
        <v>979</v>
      </c>
    </row>
    <row r="74" spans="1:4" ht="18" customHeight="1">
      <c r="A74" s="4" t="s">
        <v>89</v>
      </c>
      <c r="B74" s="18">
        <v>298</v>
      </c>
      <c r="C74" s="18">
        <v>-228</v>
      </c>
      <c r="D74" s="18">
        <f t="shared" si="5"/>
        <v>70</v>
      </c>
    </row>
    <row r="75" spans="1:4" ht="18" customHeight="1">
      <c r="A75" s="14" t="s">
        <v>90</v>
      </c>
      <c r="B75" s="19">
        <v>145</v>
      </c>
      <c r="C75" s="19">
        <v>0</v>
      </c>
      <c r="D75" s="19">
        <f t="shared" si="5"/>
        <v>145</v>
      </c>
    </row>
    <row r="76" spans="1:4" ht="18" customHeight="1">
      <c r="A76" s="4" t="s">
        <v>91</v>
      </c>
      <c r="B76" s="18">
        <v>574</v>
      </c>
      <c r="C76" s="18">
        <v>-383</v>
      </c>
      <c r="D76" s="18">
        <f t="shared" si="5"/>
        <v>191</v>
      </c>
    </row>
    <row r="77" spans="1:4" ht="18" customHeight="1">
      <c r="A77" s="14" t="s">
        <v>92</v>
      </c>
      <c r="B77" s="19">
        <v>94</v>
      </c>
      <c r="C77" s="19">
        <v>0</v>
      </c>
      <c r="D77" s="19">
        <f t="shared" si="5"/>
        <v>94</v>
      </c>
    </row>
    <row r="78" spans="1:4" ht="18" customHeight="1">
      <c r="A78" s="4" t="s">
        <v>93</v>
      </c>
      <c r="B78" s="18">
        <v>243</v>
      </c>
      <c r="C78" s="18">
        <v>0</v>
      </c>
      <c r="D78" s="18">
        <f t="shared" si="5"/>
        <v>243</v>
      </c>
    </row>
    <row r="79" spans="1:4" ht="18" customHeight="1">
      <c r="A79" s="14" t="s">
        <v>94</v>
      </c>
      <c r="B79" s="19">
        <v>364</v>
      </c>
      <c r="C79" s="19">
        <v>0</v>
      </c>
      <c r="D79" s="19">
        <f t="shared" si="5"/>
        <v>364</v>
      </c>
    </row>
    <row r="80" spans="1:4" ht="18" customHeight="1">
      <c r="A80" s="4" t="s">
        <v>95</v>
      </c>
      <c r="B80" s="18">
        <v>608</v>
      </c>
      <c r="C80" s="18">
        <v>0</v>
      </c>
      <c r="D80" s="18">
        <f t="shared" si="5"/>
        <v>608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193</v>
      </c>
      <c r="C82" s="18">
        <v>0</v>
      </c>
      <c r="D82" s="18">
        <f t="shared" si="5"/>
        <v>193</v>
      </c>
    </row>
    <row r="83" spans="1:4" ht="18" customHeight="1">
      <c r="A83" s="14" t="s">
        <v>98</v>
      </c>
      <c r="B83" s="19">
        <v>400</v>
      </c>
      <c r="C83" s="19">
        <v>0</v>
      </c>
      <c r="D83" s="19">
        <f t="shared" si="5"/>
        <v>400</v>
      </c>
    </row>
    <row r="84" spans="1:4" ht="18" customHeight="1">
      <c r="A84" s="4" t="s">
        <v>99</v>
      </c>
      <c r="B84" s="18">
        <v>2334</v>
      </c>
      <c r="C84" s="18">
        <v>0</v>
      </c>
      <c r="D84" s="18">
        <f t="shared" si="5"/>
        <v>2334</v>
      </c>
    </row>
    <row r="85" spans="1:4" ht="18" customHeight="1">
      <c r="A85" s="14" t="s">
        <v>100</v>
      </c>
      <c r="B85" s="19">
        <v>2058</v>
      </c>
      <c r="C85" s="19">
        <v>0</v>
      </c>
      <c r="D85" s="19">
        <f t="shared" si="5"/>
        <v>2058</v>
      </c>
    </row>
    <row r="86" spans="1:4" ht="18" customHeight="1">
      <c r="A86" s="4" t="s">
        <v>101</v>
      </c>
      <c r="B86" s="18">
        <v>2303</v>
      </c>
      <c r="C86" s="18">
        <v>-785</v>
      </c>
      <c r="D86" s="18">
        <f t="shared" si="5"/>
        <v>1518</v>
      </c>
    </row>
    <row r="87" spans="1:4" ht="21.95" customHeight="1">
      <c r="A87" s="12" t="s">
        <v>102</v>
      </c>
      <c r="B87" s="20">
        <f>SUM(B70:B86)</f>
        <v>12293</v>
      </c>
      <c r="C87" s="20">
        <f>SUM(C70:C86)</f>
        <v>-2276</v>
      </c>
      <c r="D87" s="20">
        <f t="shared" si="5"/>
        <v>10017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1231</v>
      </c>
      <c r="C89" s="18">
        <v>-1412</v>
      </c>
      <c r="D89" s="18">
        <f t="shared" ref="D89:D106" si="6">B89+C89</f>
        <v>-181</v>
      </c>
    </row>
    <row r="90" spans="1:4" ht="18" customHeight="1">
      <c r="A90" s="14" t="s">
        <v>105</v>
      </c>
      <c r="B90" s="19">
        <v>241</v>
      </c>
      <c r="C90" s="19">
        <v>0</v>
      </c>
      <c r="D90" s="19">
        <f t="shared" si="6"/>
        <v>241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12417</v>
      </c>
      <c r="C92" s="19">
        <v>-12510</v>
      </c>
      <c r="D92" s="19">
        <f t="shared" si="6"/>
        <v>-93</v>
      </c>
    </row>
    <row r="93" spans="1:4" ht="18" customHeight="1">
      <c r="A93" s="4" t="s">
        <v>108</v>
      </c>
      <c r="B93" s="18">
        <v>26701</v>
      </c>
      <c r="C93" s="18">
        <v>-25828</v>
      </c>
      <c r="D93" s="18">
        <f t="shared" si="6"/>
        <v>873</v>
      </c>
    </row>
    <row r="94" spans="1:4" ht="18" customHeight="1">
      <c r="A94" s="14" t="s">
        <v>109</v>
      </c>
      <c r="B94" s="19">
        <v>929</v>
      </c>
      <c r="C94" s="19">
        <v>0</v>
      </c>
      <c r="D94" s="19">
        <f t="shared" si="6"/>
        <v>929</v>
      </c>
    </row>
    <row r="95" spans="1:4" ht="18" customHeight="1">
      <c r="A95" s="4" t="s">
        <v>110</v>
      </c>
      <c r="B95" s="18">
        <v>1138</v>
      </c>
      <c r="C95" s="18">
        <v>-53</v>
      </c>
      <c r="D95" s="18">
        <f t="shared" si="6"/>
        <v>1085</v>
      </c>
    </row>
    <row r="96" spans="1:4" ht="18" customHeight="1">
      <c r="A96" s="14" t="s">
        <v>111</v>
      </c>
      <c r="B96" s="19">
        <v>2</v>
      </c>
      <c r="C96" s="19">
        <v>-1</v>
      </c>
      <c r="D96" s="19">
        <f t="shared" si="6"/>
        <v>1</v>
      </c>
    </row>
    <row r="97" spans="1:4" ht="18" customHeight="1">
      <c r="A97" s="4" t="s">
        <v>112</v>
      </c>
      <c r="B97" s="18">
        <v>1228</v>
      </c>
      <c r="C97" s="18">
        <v>0</v>
      </c>
      <c r="D97" s="18">
        <f t="shared" si="6"/>
        <v>1228</v>
      </c>
    </row>
    <row r="98" spans="1:4" ht="18" customHeight="1">
      <c r="A98" s="14" t="s">
        <v>113</v>
      </c>
      <c r="B98" s="19">
        <v>411</v>
      </c>
      <c r="C98" s="19">
        <v>-240</v>
      </c>
      <c r="D98" s="19">
        <f t="shared" si="6"/>
        <v>171</v>
      </c>
    </row>
    <row r="99" spans="1:4" ht="21.95" customHeight="1">
      <c r="A99" s="12" t="s">
        <v>114</v>
      </c>
      <c r="B99" s="20">
        <f>SUM(B89:B98)</f>
        <v>44298</v>
      </c>
      <c r="C99" s="20">
        <f>SUM(C89:C98)</f>
        <v>-40044</v>
      </c>
      <c r="D99" s="20">
        <f t="shared" si="6"/>
        <v>4254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426153</v>
      </c>
      <c r="C105" s="21">
        <f>SUM(C13,C24,C35,C51,C61,C68,C87,C99, C104)</f>
        <v>-121389</v>
      </c>
      <c r="D105" s="21">
        <f>SUM(D13,D24,D35,D51,D61,D68,D87,D99, D104)</f>
        <v>304764</v>
      </c>
    </row>
    <row r="106" spans="1:4" ht="21.95" customHeight="1">
      <c r="A106" s="12" t="s">
        <v>121</v>
      </c>
      <c r="B106" s="20">
        <v>39050</v>
      </c>
      <c r="C106" s="20">
        <v>-59592</v>
      </c>
      <c r="D106" s="20">
        <f t="shared" si="6"/>
        <v>-20542</v>
      </c>
    </row>
    <row r="107" spans="1:4" ht="21.95" customHeight="1">
      <c r="A107" s="10" t="s">
        <v>122</v>
      </c>
      <c r="B107" s="21">
        <f>SUM(B105:B106)</f>
        <v>465203</v>
      </c>
      <c r="C107" s="21">
        <f t="shared" ref="C107:D107" si="7">SUM(C105:C106)</f>
        <v>-180981</v>
      </c>
      <c r="D107" s="21">
        <f t="shared" si="7"/>
        <v>284222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F00-000000000000}"/>
  </hyperlinks>
  <pageMargins left="0.25" right="0.25" top="0.75" bottom="0.75" header="0.3" footer="0.3"/>
  <pageSetup paperSize="9" scale="4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138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32258</v>
      </c>
      <c r="C7" s="18">
        <v>-5288</v>
      </c>
      <c r="D7" s="18">
        <f>B7+C7</f>
        <v>26970</v>
      </c>
    </row>
    <row r="8" spans="1:4" ht="18" customHeight="1">
      <c r="A8" s="14" t="s">
        <v>23</v>
      </c>
      <c r="B8" s="19">
        <v>147635</v>
      </c>
      <c r="C8" s="19">
        <v>-11931</v>
      </c>
      <c r="D8" s="19">
        <f t="shared" ref="D8:D23" si="0">B8+C8</f>
        <v>135704</v>
      </c>
    </row>
    <row r="9" spans="1:4" ht="18" customHeight="1">
      <c r="A9" s="4" t="s">
        <v>24</v>
      </c>
      <c r="B9" s="18">
        <v>135404</v>
      </c>
      <c r="C9" s="18">
        <v>-11270</v>
      </c>
      <c r="D9" s="18">
        <f t="shared" si="0"/>
        <v>124134</v>
      </c>
    </row>
    <row r="10" spans="1:4" ht="18" customHeight="1">
      <c r="A10" s="14" t="s">
        <v>25</v>
      </c>
      <c r="B10" s="19">
        <v>33779</v>
      </c>
      <c r="C10" s="19">
        <v>-224</v>
      </c>
      <c r="D10" s="19">
        <f t="shared" si="0"/>
        <v>33555</v>
      </c>
    </row>
    <row r="11" spans="1:4" ht="18" customHeight="1">
      <c r="A11" s="4" t="s">
        <v>26</v>
      </c>
      <c r="B11" s="18">
        <v>10823</v>
      </c>
      <c r="C11" s="18">
        <v>-3333</v>
      </c>
      <c r="D11" s="18">
        <f t="shared" si="0"/>
        <v>7490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359899</v>
      </c>
      <c r="C13" s="20">
        <f>SUM(C7:C12)</f>
        <v>-32046</v>
      </c>
      <c r="D13" s="20">
        <f t="shared" si="0"/>
        <v>327853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1080</v>
      </c>
      <c r="C15" s="18">
        <v>0</v>
      </c>
      <c r="D15" s="18">
        <f t="shared" si="0"/>
        <v>1080</v>
      </c>
    </row>
    <row r="16" spans="1:4" ht="18" customHeight="1">
      <c r="A16" s="14" t="s">
        <v>31</v>
      </c>
      <c r="B16" s="19">
        <v>4358</v>
      </c>
      <c r="C16" s="19">
        <v>-3</v>
      </c>
      <c r="D16" s="19">
        <f t="shared" si="0"/>
        <v>4355</v>
      </c>
    </row>
    <row r="17" spans="1:4" ht="18" customHeight="1">
      <c r="A17" s="4" t="s">
        <v>32</v>
      </c>
      <c r="B17" s="18">
        <v>5760</v>
      </c>
      <c r="C17" s="18">
        <v>-4</v>
      </c>
      <c r="D17" s="18">
        <f t="shared" si="0"/>
        <v>5756</v>
      </c>
    </row>
    <row r="18" spans="1:4" ht="18" customHeight="1">
      <c r="A18" s="14" t="s">
        <v>33</v>
      </c>
      <c r="B18" s="19">
        <v>121</v>
      </c>
      <c r="C18" s="19">
        <v>-4</v>
      </c>
      <c r="D18" s="19">
        <f t="shared" si="0"/>
        <v>117</v>
      </c>
    </row>
    <row r="19" spans="1:4" ht="18" customHeight="1">
      <c r="A19" s="4" t="s">
        <v>34</v>
      </c>
      <c r="B19" s="18">
        <v>884</v>
      </c>
      <c r="C19" s="18">
        <v>-263</v>
      </c>
      <c r="D19" s="18">
        <f t="shared" si="0"/>
        <v>621</v>
      </c>
    </row>
    <row r="20" spans="1:4" ht="18" customHeight="1">
      <c r="A20" s="14" t="s">
        <v>35</v>
      </c>
      <c r="B20" s="19">
        <v>2595</v>
      </c>
      <c r="C20" s="19">
        <v>-244</v>
      </c>
      <c r="D20" s="19">
        <f t="shared" si="0"/>
        <v>2351</v>
      </c>
    </row>
    <row r="21" spans="1:4" ht="18" customHeight="1">
      <c r="A21" s="4" t="s">
        <v>36</v>
      </c>
      <c r="B21" s="18">
        <v>7189</v>
      </c>
      <c r="C21" s="18">
        <v>-557</v>
      </c>
      <c r="D21" s="18">
        <f t="shared" si="0"/>
        <v>6632</v>
      </c>
    </row>
    <row r="22" spans="1:4" ht="18" customHeight="1">
      <c r="A22" s="14" t="s">
        <v>37</v>
      </c>
      <c r="B22" s="19">
        <v>10422</v>
      </c>
      <c r="C22" s="19">
        <v>-2561</v>
      </c>
      <c r="D22" s="19">
        <f t="shared" si="0"/>
        <v>7861</v>
      </c>
    </row>
    <row r="23" spans="1:4" ht="18" customHeight="1">
      <c r="A23" s="4" t="s">
        <v>38</v>
      </c>
      <c r="B23" s="18">
        <v>15057</v>
      </c>
      <c r="C23" s="18">
        <v>-3256</v>
      </c>
      <c r="D23" s="18">
        <f t="shared" si="0"/>
        <v>11801</v>
      </c>
    </row>
    <row r="24" spans="1:4" ht="21.95" customHeight="1">
      <c r="A24" s="12" t="s">
        <v>39</v>
      </c>
      <c r="B24" s="20">
        <f>SUM(B15:B23)</f>
        <v>47466</v>
      </c>
      <c r="C24" s="20">
        <f>SUM(C15:C23)</f>
        <v>-6892</v>
      </c>
      <c r="D24" s="20">
        <f>B24+C24</f>
        <v>40574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2435</v>
      </c>
      <c r="C26" s="18">
        <v>-8163</v>
      </c>
      <c r="D26" s="18">
        <f t="shared" ref="D26:D34" si="1">B26+C26</f>
        <v>-5728</v>
      </c>
    </row>
    <row r="27" spans="1:4" ht="18" customHeight="1">
      <c r="A27" s="14" t="s">
        <v>42</v>
      </c>
      <c r="B27" s="19">
        <v>52</v>
      </c>
      <c r="C27" s="19">
        <v>-43</v>
      </c>
      <c r="D27" s="19">
        <f t="shared" si="1"/>
        <v>9</v>
      </c>
    </row>
    <row r="28" spans="1:4" ht="18" customHeight="1">
      <c r="A28" s="4" t="s">
        <v>43</v>
      </c>
      <c r="B28" s="18">
        <v>83851</v>
      </c>
      <c r="C28" s="18">
        <v>-717</v>
      </c>
      <c r="D28" s="18">
        <f t="shared" si="1"/>
        <v>83134</v>
      </c>
    </row>
    <row r="29" spans="1:4" ht="18" customHeight="1">
      <c r="A29" s="15" t="s">
        <v>44</v>
      </c>
      <c r="B29" s="19">
        <v>140165</v>
      </c>
      <c r="C29" s="19">
        <v>-48240</v>
      </c>
      <c r="D29" s="19">
        <f t="shared" si="1"/>
        <v>91925</v>
      </c>
    </row>
    <row r="30" spans="1:4" ht="18" customHeight="1">
      <c r="A30" s="5" t="s">
        <v>45</v>
      </c>
      <c r="B30" s="18">
        <v>30046</v>
      </c>
      <c r="C30" s="18">
        <v>-7917</v>
      </c>
      <c r="D30" s="18">
        <f t="shared" si="1"/>
        <v>22129</v>
      </c>
    </row>
    <row r="31" spans="1:4" ht="18" customHeight="1">
      <c r="A31" s="14" t="s">
        <v>46</v>
      </c>
      <c r="B31" s="19">
        <v>58811</v>
      </c>
      <c r="C31" s="19">
        <v>-14346</v>
      </c>
      <c r="D31" s="19">
        <f t="shared" si="1"/>
        <v>44465</v>
      </c>
    </row>
    <row r="32" spans="1:4" ht="18" customHeight="1">
      <c r="A32" s="4" t="s">
        <v>47</v>
      </c>
      <c r="B32" s="18">
        <v>12289</v>
      </c>
      <c r="C32" s="18">
        <v>-4481</v>
      </c>
      <c r="D32" s="18">
        <f t="shared" si="1"/>
        <v>7808</v>
      </c>
    </row>
    <row r="33" spans="1:4" ht="18" customHeight="1">
      <c r="A33" s="14" t="s">
        <v>48</v>
      </c>
      <c r="B33" s="19">
        <v>2442</v>
      </c>
      <c r="C33" s="19">
        <v>-1148</v>
      </c>
      <c r="D33" s="19">
        <f t="shared" si="1"/>
        <v>1294</v>
      </c>
    </row>
    <row r="34" spans="1:4" ht="18" customHeight="1">
      <c r="A34" s="4" t="s">
        <v>49</v>
      </c>
      <c r="B34" s="18">
        <v>8379</v>
      </c>
      <c r="C34" s="18">
        <v>-7127</v>
      </c>
      <c r="D34" s="18">
        <f t="shared" si="1"/>
        <v>1252</v>
      </c>
    </row>
    <row r="35" spans="1:4" ht="21.95" customHeight="1">
      <c r="A35" s="12" t="s">
        <v>50</v>
      </c>
      <c r="B35" s="20">
        <f>SUM(B26:B34)</f>
        <v>338470</v>
      </c>
      <c r="C35" s="20">
        <f>SUM(C26:C34)</f>
        <v>-92182</v>
      </c>
      <c r="D35" s="20">
        <f>B35+C35</f>
        <v>246288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25</v>
      </c>
      <c r="C37" s="18">
        <v>-1</v>
      </c>
      <c r="D37" s="18">
        <f t="shared" ref="D37:D50" si="2">B37+C37</f>
        <v>24</v>
      </c>
    </row>
    <row r="38" spans="1:4" ht="18" customHeight="1">
      <c r="A38" s="14" t="s">
        <v>53</v>
      </c>
      <c r="B38" s="19">
        <v>3301</v>
      </c>
      <c r="C38" s="19">
        <v>0</v>
      </c>
      <c r="D38" s="19">
        <f t="shared" si="2"/>
        <v>3301</v>
      </c>
    </row>
    <row r="39" spans="1:4" ht="18" customHeight="1">
      <c r="A39" s="22" t="s">
        <v>54</v>
      </c>
      <c r="B39" s="18">
        <v>11391</v>
      </c>
      <c r="C39" s="18">
        <v>-348</v>
      </c>
      <c r="D39" s="18">
        <f t="shared" si="2"/>
        <v>11043</v>
      </c>
    </row>
    <row r="40" spans="1:4" ht="18" customHeight="1">
      <c r="A40" s="14" t="s">
        <v>55</v>
      </c>
      <c r="B40" s="19">
        <v>2772</v>
      </c>
      <c r="C40" s="19">
        <v>-9</v>
      </c>
      <c r="D40" s="19">
        <f t="shared" si="2"/>
        <v>2763</v>
      </c>
    </row>
    <row r="41" spans="1:4" ht="18" customHeight="1">
      <c r="A41" s="4" t="s">
        <v>56</v>
      </c>
      <c r="B41" s="18">
        <v>333</v>
      </c>
      <c r="C41" s="18">
        <v>0</v>
      </c>
      <c r="D41" s="18">
        <f t="shared" si="2"/>
        <v>333</v>
      </c>
    </row>
    <row r="42" spans="1:4" ht="18" customHeight="1">
      <c r="A42" s="14" t="s">
        <v>57</v>
      </c>
      <c r="B42" s="19">
        <v>1755</v>
      </c>
      <c r="C42" s="19">
        <v>-81</v>
      </c>
      <c r="D42" s="19">
        <f t="shared" si="2"/>
        <v>1674</v>
      </c>
    </row>
    <row r="43" spans="1:4" ht="18" customHeight="1">
      <c r="A43" s="4" t="s">
        <v>58</v>
      </c>
      <c r="B43" s="18">
        <v>3306</v>
      </c>
      <c r="C43" s="18">
        <v>-3814</v>
      </c>
      <c r="D43" s="18">
        <f t="shared" si="2"/>
        <v>-508</v>
      </c>
    </row>
    <row r="44" spans="1:4" ht="18" customHeight="1">
      <c r="A44" s="14" t="s">
        <v>59</v>
      </c>
      <c r="B44" s="19">
        <v>380</v>
      </c>
      <c r="C44" s="19">
        <v>0</v>
      </c>
      <c r="D44" s="19">
        <f t="shared" si="2"/>
        <v>380</v>
      </c>
    </row>
    <row r="45" spans="1:4" ht="18" customHeight="1">
      <c r="A45" s="4" t="s">
        <v>60</v>
      </c>
      <c r="B45" s="18">
        <v>8280</v>
      </c>
      <c r="C45" s="18">
        <v>-137</v>
      </c>
      <c r="D45" s="18">
        <f t="shared" si="2"/>
        <v>8143</v>
      </c>
    </row>
    <row r="46" spans="1:4" ht="18" customHeight="1">
      <c r="A46" s="14" t="s">
        <v>61</v>
      </c>
      <c r="B46" s="19">
        <v>2992</v>
      </c>
      <c r="C46" s="19">
        <v>-1773</v>
      </c>
      <c r="D46" s="19">
        <f t="shared" si="2"/>
        <v>1219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34535</v>
      </c>
      <c r="C51" s="20">
        <f>SUM(C37:C50)</f>
        <v>-6163</v>
      </c>
      <c r="D51" s="20">
        <f>B51+C51</f>
        <v>28372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2905</v>
      </c>
      <c r="C53" s="18">
        <v>-3254</v>
      </c>
      <c r="D53" s="18">
        <f t="shared" ref="D53:D60" si="3">B53+C53</f>
        <v>-349</v>
      </c>
    </row>
    <row r="54" spans="1:4" ht="18" customHeight="1">
      <c r="A54" s="14" t="s">
        <v>69</v>
      </c>
      <c r="B54" s="19">
        <v>1182</v>
      </c>
      <c r="C54" s="19">
        <v>-2</v>
      </c>
      <c r="D54" s="19">
        <f t="shared" si="3"/>
        <v>1180</v>
      </c>
    </row>
    <row r="55" spans="1:4" ht="18" customHeight="1">
      <c r="A55" s="4" t="s">
        <v>70</v>
      </c>
      <c r="B55" s="18">
        <v>1517</v>
      </c>
      <c r="C55" s="18">
        <v>-3927</v>
      </c>
      <c r="D55" s="18">
        <f t="shared" si="3"/>
        <v>-2410</v>
      </c>
    </row>
    <row r="56" spans="1:4" ht="18" customHeight="1">
      <c r="A56" s="14" t="s">
        <v>71</v>
      </c>
      <c r="B56" s="19">
        <v>5058</v>
      </c>
      <c r="C56" s="19">
        <v>-480</v>
      </c>
      <c r="D56" s="19">
        <f t="shared" si="3"/>
        <v>4578</v>
      </c>
    </row>
    <row r="57" spans="1:4" ht="18" customHeight="1">
      <c r="A57" s="4" t="s">
        <v>72</v>
      </c>
      <c r="B57" s="18">
        <v>2814</v>
      </c>
      <c r="C57" s="18">
        <v>-99</v>
      </c>
      <c r="D57" s="18">
        <f t="shared" si="3"/>
        <v>2715</v>
      </c>
    </row>
    <row r="58" spans="1:4" ht="18" customHeight="1">
      <c r="A58" s="14" t="s">
        <v>73</v>
      </c>
      <c r="B58" s="19">
        <v>13673</v>
      </c>
      <c r="C58" s="19">
        <v>-3867</v>
      </c>
      <c r="D58" s="19">
        <f t="shared" si="3"/>
        <v>9806</v>
      </c>
    </row>
    <row r="59" spans="1:4" ht="18" customHeight="1">
      <c r="A59" s="4" t="s">
        <v>74</v>
      </c>
      <c r="B59" s="18">
        <v>15913</v>
      </c>
      <c r="C59" s="18">
        <v>-1412</v>
      </c>
      <c r="D59" s="18">
        <f t="shared" si="3"/>
        <v>14501</v>
      </c>
    </row>
    <row r="60" spans="1:4" ht="18" customHeight="1">
      <c r="A60" s="14" t="s">
        <v>75</v>
      </c>
      <c r="B60" s="19">
        <v>3363</v>
      </c>
      <c r="C60" s="19">
        <v>-20</v>
      </c>
      <c r="D60" s="19">
        <f t="shared" si="3"/>
        <v>3343</v>
      </c>
    </row>
    <row r="61" spans="1:4" ht="21.95" customHeight="1">
      <c r="A61" s="12" t="s">
        <v>76</v>
      </c>
      <c r="B61" s="20">
        <f>SUM(B53:B60)</f>
        <v>46425</v>
      </c>
      <c r="C61" s="20">
        <f>SUM(C53:C60)</f>
        <v>-13061</v>
      </c>
      <c r="D61" s="20">
        <f>B61+C61</f>
        <v>33364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1516</v>
      </c>
      <c r="C63" s="18">
        <v>-1817</v>
      </c>
      <c r="D63" s="18">
        <f t="shared" ref="D63:D67" si="4">B63+C63</f>
        <v>-301</v>
      </c>
    </row>
    <row r="64" spans="1:4" ht="18" customHeight="1">
      <c r="A64" s="14" t="s">
        <v>79</v>
      </c>
      <c r="B64" s="19">
        <v>2953</v>
      </c>
      <c r="C64" s="19">
        <v>-1726</v>
      </c>
      <c r="D64" s="19">
        <f t="shared" si="4"/>
        <v>1227</v>
      </c>
    </row>
    <row r="65" spans="1:4" ht="18" customHeight="1">
      <c r="A65" s="4" t="s">
        <v>80</v>
      </c>
      <c r="B65" s="18">
        <v>1105</v>
      </c>
      <c r="C65" s="18">
        <v>-2</v>
      </c>
      <c r="D65" s="18">
        <f t="shared" si="4"/>
        <v>1103</v>
      </c>
    </row>
    <row r="66" spans="1:4" ht="18" customHeight="1">
      <c r="A66" s="14" t="s">
        <v>81</v>
      </c>
      <c r="B66" s="19">
        <v>1593</v>
      </c>
      <c r="C66" s="19">
        <v>-391</v>
      </c>
      <c r="D66" s="19">
        <f t="shared" si="4"/>
        <v>1202</v>
      </c>
    </row>
    <row r="67" spans="1:4" ht="18" customHeight="1">
      <c r="A67" s="4" t="s">
        <v>82</v>
      </c>
      <c r="B67" s="18">
        <v>14723</v>
      </c>
      <c r="C67" s="18">
        <v>-7688</v>
      </c>
      <c r="D67" s="18">
        <f t="shared" si="4"/>
        <v>7035</v>
      </c>
    </row>
    <row r="68" spans="1:4" ht="21.95" customHeight="1">
      <c r="A68" s="12" t="s">
        <v>83</v>
      </c>
      <c r="B68" s="20">
        <f>SUM(B63:B67)</f>
        <v>21890</v>
      </c>
      <c r="C68" s="20">
        <f>SUM(C63:C67)</f>
        <v>-11624</v>
      </c>
      <c r="D68" s="20">
        <f>B68+C68</f>
        <v>10266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1189</v>
      </c>
      <c r="C70" s="18">
        <v>-1703</v>
      </c>
      <c r="D70" s="18">
        <f t="shared" ref="D70:D87" si="5">B70+C70</f>
        <v>-514</v>
      </c>
    </row>
    <row r="71" spans="1:4" ht="18" customHeight="1">
      <c r="A71" s="14" t="s">
        <v>86</v>
      </c>
      <c r="B71" s="19">
        <v>1348</v>
      </c>
      <c r="C71" s="19">
        <v>0</v>
      </c>
      <c r="D71" s="19">
        <f t="shared" si="5"/>
        <v>1348</v>
      </c>
    </row>
    <row r="72" spans="1:4" ht="18" customHeight="1">
      <c r="A72" s="4" t="s">
        <v>87</v>
      </c>
      <c r="B72" s="18">
        <v>302</v>
      </c>
      <c r="C72" s="18">
        <v>-72</v>
      </c>
      <c r="D72" s="18">
        <f t="shared" si="5"/>
        <v>230</v>
      </c>
    </row>
    <row r="73" spans="1:4" ht="18" customHeight="1">
      <c r="A73" s="14" t="s">
        <v>88</v>
      </c>
      <c r="B73" s="19">
        <v>3456</v>
      </c>
      <c r="C73" s="19">
        <v>-1320</v>
      </c>
      <c r="D73" s="19">
        <f t="shared" si="5"/>
        <v>2136</v>
      </c>
    </row>
    <row r="74" spans="1:4" ht="18" customHeight="1">
      <c r="A74" s="4" t="s">
        <v>89</v>
      </c>
      <c r="B74" s="18">
        <v>1563</v>
      </c>
      <c r="C74" s="18">
        <v>-502</v>
      </c>
      <c r="D74" s="18">
        <f t="shared" si="5"/>
        <v>1061</v>
      </c>
    </row>
    <row r="75" spans="1:4" ht="18" customHeight="1">
      <c r="A75" s="14" t="s">
        <v>90</v>
      </c>
      <c r="B75" s="19">
        <v>282</v>
      </c>
      <c r="C75" s="19">
        <v>0</v>
      </c>
      <c r="D75" s="19">
        <f t="shared" si="5"/>
        <v>282</v>
      </c>
    </row>
    <row r="76" spans="1:4" ht="18" customHeight="1">
      <c r="A76" s="4" t="s">
        <v>91</v>
      </c>
      <c r="B76" s="18">
        <v>471</v>
      </c>
      <c r="C76" s="18">
        <v>-836</v>
      </c>
      <c r="D76" s="18">
        <f t="shared" si="5"/>
        <v>-365</v>
      </c>
    </row>
    <row r="77" spans="1:4" ht="18" customHeight="1">
      <c r="A77" s="14" t="s">
        <v>92</v>
      </c>
      <c r="B77" s="19">
        <v>41</v>
      </c>
      <c r="C77" s="19">
        <v>0</v>
      </c>
      <c r="D77" s="19">
        <f t="shared" si="5"/>
        <v>41</v>
      </c>
    </row>
    <row r="78" spans="1:4" ht="18" customHeight="1">
      <c r="A78" s="4" t="s">
        <v>93</v>
      </c>
      <c r="B78" s="18">
        <v>126</v>
      </c>
      <c r="C78" s="18">
        <v>-151</v>
      </c>
      <c r="D78" s="18">
        <f t="shared" si="5"/>
        <v>-25</v>
      </c>
    </row>
    <row r="79" spans="1:4" ht="18" customHeight="1">
      <c r="A79" s="14" t="s">
        <v>94</v>
      </c>
      <c r="B79" s="19">
        <v>594</v>
      </c>
      <c r="C79" s="19">
        <v>0</v>
      </c>
      <c r="D79" s="19">
        <f t="shared" si="5"/>
        <v>594</v>
      </c>
    </row>
    <row r="80" spans="1:4" ht="18" customHeight="1">
      <c r="A80" s="4" t="s">
        <v>95</v>
      </c>
      <c r="B80" s="18">
        <v>1184</v>
      </c>
      <c r="C80" s="18">
        <v>0</v>
      </c>
      <c r="D80" s="18">
        <f t="shared" si="5"/>
        <v>1184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4</v>
      </c>
      <c r="C82" s="18">
        <v>0</v>
      </c>
      <c r="D82" s="18">
        <f t="shared" si="5"/>
        <v>4</v>
      </c>
    </row>
    <row r="83" spans="1:4" ht="18" customHeight="1">
      <c r="A83" s="14" t="s">
        <v>98</v>
      </c>
      <c r="B83" s="19">
        <v>273</v>
      </c>
      <c r="C83" s="19">
        <v>-7</v>
      </c>
      <c r="D83" s="19">
        <f t="shared" si="5"/>
        <v>266</v>
      </c>
    </row>
    <row r="84" spans="1:4" ht="18" customHeight="1">
      <c r="A84" s="4" t="s">
        <v>99</v>
      </c>
      <c r="B84" s="18">
        <v>8039</v>
      </c>
      <c r="C84" s="18">
        <v>-775</v>
      </c>
      <c r="D84" s="18">
        <f t="shared" si="5"/>
        <v>7264</v>
      </c>
    </row>
    <row r="85" spans="1:4" ht="18" customHeight="1">
      <c r="A85" s="14" t="s">
        <v>100</v>
      </c>
      <c r="B85" s="19">
        <v>7809</v>
      </c>
      <c r="C85" s="19">
        <v>0</v>
      </c>
      <c r="D85" s="19">
        <f t="shared" si="5"/>
        <v>7809</v>
      </c>
    </row>
    <row r="86" spans="1:4" ht="18" customHeight="1">
      <c r="A86" s="4" t="s">
        <v>101</v>
      </c>
      <c r="B86" s="18">
        <v>1051</v>
      </c>
      <c r="C86" s="18">
        <v>-5603</v>
      </c>
      <c r="D86" s="18">
        <f t="shared" si="5"/>
        <v>-4552</v>
      </c>
    </row>
    <row r="87" spans="1:4" ht="21.95" customHeight="1">
      <c r="A87" s="12" t="s">
        <v>102</v>
      </c>
      <c r="B87" s="20">
        <f>SUM(B70:B86)</f>
        <v>27732</v>
      </c>
      <c r="C87" s="20">
        <f>SUM(C70:C86)</f>
        <v>-10969</v>
      </c>
      <c r="D87" s="20">
        <f t="shared" si="5"/>
        <v>16763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0</v>
      </c>
      <c r="C89" s="18">
        <v>0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0</v>
      </c>
      <c r="C90" s="19">
        <v>0</v>
      </c>
      <c r="D90" s="19">
        <f t="shared" si="6"/>
        <v>0</v>
      </c>
    </row>
    <row r="91" spans="1:4" ht="18" customHeight="1">
      <c r="A91" s="4" t="s">
        <v>106</v>
      </c>
      <c r="B91" s="18">
        <v>8345</v>
      </c>
      <c r="C91" s="18">
        <v>-2399</v>
      </c>
      <c r="D91" s="18">
        <f t="shared" si="6"/>
        <v>5946</v>
      </c>
    </row>
    <row r="92" spans="1:4" ht="18" customHeight="1">
      <c r="A92" s="14" t="s">
        <v>107</v>
      </c>
      <c r="B92" s="19">
        <v>38330</v>
      </c>
      <c r="C92" s="19">
        <v>-36586</v>
      </c>
      <c r="D92" s="19">
        <f t="shared" si="6"/>
        <v>1744</v>
      </c>
    </row>
    <row r="93" spans="1:4" ht="18" customHeight="1">
      <c r="A93" s="4" t="s">
        <v>108</v>
      </c>
      <c r="B93" s="18">
        <v>64267</v>
      </c>
      <c r="C93" s="18">
        <v>-61343</v>
      </c>
      <c r="D93" s="18">
        <f t="shared" si="6"/>
        <v>2924</v>
      </c>
    </row>
    <row r="94" spans="1:4" ht="18" customHeight="1">
      <c r="A94" s="14" t="s">
        <v>109</v>
      </c>
      <c r="B94" s="19">
        <v>13575</v>
      </c>
      <c r="C94" s="19">
        <v>-8251</v>
      </c>
      <c r="D94" s="19">
        <f t="shared" si="6"/>
        <v>5324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1385</v>
      </c>
      <c r="C97" s="18">
        <v>-49</v>
      </c>
      <c r="D97" s="18">
        <f t="shared" si="6"/>
        <v>1336</v>
      </c>
    </row>
    <row r="98" spans="1:4" ht="18" customHeight="1">
      <c r="A98" s="14" t="s">
        <v>113</v>
      </c>
      <c r="B98" s="19">
        <v>10092</v>
      </c>
      <c r="C98" s="19">
        <v>-9367</v>
      </c>
      <c r="D98" s="19">
        <f t="shared" si="6"/>
        <v>725</v>
      </c>
    </row>
    <row r="99" spans="1:4" ht="21.95" customHeight="1">
      <c r="A99" s="12" t="s">
        <v>114</v>
      </c>
      <c r="B99" s="20">
        <f>SUM(B89:B98)</f>
        <v>135994</v>
      </c>
      <c r="C99" s="20">
        <f>SUM(C89:C98)</f>
        <v>-117995</v>
      </c>
      <c r="D99" s="20">
        <f t="shared" si="6"/>
        <v>17999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291</v>
      </c>
      <c r="C101" s="18">
        <v>-364</v>
      </c>
      <c r="D101" s="18">
        <f t="shared" si="6"/>
        <v>-73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59</v>
      </c>
      <c r="C103" s="18">
        <v>-100</v>
      </c>
      <c r="D103" s="18">
        <f t="shared" si="6"/>
        <v>-41</v>
      </c>
    </row>
    <row r="104" spans="1:4" ht="21.95" customHeight="1">
      <c r="A104" s="12" t="s">
        <v>119</v>
      </c>
      <c r="B104" s="20">
        <f>SUM(B101:B103)</f>
        <v>350</v>
      </c>
      <c r="C104" s="20">
        <f>SUM(C101:C103)</f>
        <v>-464</v>
      </c>
      <c r="D104" s="20">
        <f>B104+C104</f>
        <v>-114</v>
      </c>
    </row>
    <row r="105" spans="1:4" ht="21.95" customHeight="1">
      <c r="A105" s="10" t="s">
        <v>120</v>
      </c>
      <c r="B105" s="21">
        <f>SUM(B13,B24,B35,B51,B61,B68,B87,B99, B104)</f>
        <v>1012761</v>
      </c>
      <c r="C105" s="21">
        <f>SUM(C13,C24,C35,C51,C61,C68,C87,C99, C104)</f>
        <v>-291396</v>
      </c>
      <c r="D105" s="21">
        <f>SUM(D13,D24,D35,D51,D61,D68,D87,D99, D104)</f>
        <v>721365</v>
      </c>
    </row>
    <row r="106" spans="1:4" ht="21.95" customHeight="1">
      <c r="A106" s="12" t="s">
        <v>121</v>
      </c>
      <c r="B106" s="20">
        <v>63449</v>
      </c>
      <c r="C106" s="20">
        <v>-117631</v>
      </c>
      <c r="D106" s="20">
        <f t="shared" si="6"/>
        <v>-54182</v>
      </c>
    </row>
    <row r="107" spans="1:4" ht="21.95" customHeight="1">
      <c r="A107" s="10" t="s">
        <v>122</v>
      </c>
      <c r="B107" s="21">
        <f>SUM(B105:B106)</f>
        <v>1076210</v>
      </c>
      <c r="C107" s="21">
        <f t="shared" ref="C107:D107" si="7">SUM(C105:C106)</f>
        <v>-409027</v>
      </c>
      <c r="D107" s="21">
        <f t="shared" si="7"/>
        <v>667183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000-000000000000}"/>
  </hyperlinks>
  <pageMargins left="0.25" right="0.25" top="0.75" bottom="0.75" header="0.3" footer="0.3"/>
  <pageSetup paperSize="9" scale="4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139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78801</v>
      </c>
      <c r="C7" s="18">
        <v>-16196</v>
      </c>
      <c r="D7" s="18">
        <f>B7+C7</f>
        <v>62605</v>
      </c>
    </row>
    <row r="8" spans="1:4" ht="18" customHeight="1">
      <c r="A8" s="14" t="s">
        <v>23</v>
      </c>
      <c r="B8" s="19">
        <v>221691</v>
      </c>
      <c r="C8" s="19">
        <v>-29676</v>
      </c>
      <c r="D8" s="19">
        <f t="shared" ref="D8:D23" si="0">B8+C8</f>
        <v>192015</v>
      </c>
    </row>
    <row r="9" spans="1:4" ht="18" customHeight="1">
      <c r="A9" s="4" t="s">
        <v>24</v>
      </c>
      <c r="B9" s="18">
        <v>217088</v>
      </c>
      <c r="C9" s="18">
        <v>-14860</v>
      </c>
      <c r="D9" s="18">
        <f t="shared" si="0"/>
        <v>202228</v>
      </c>
    </row>
    <row r="10" spans="1:4" ht="18" customHeight="1">
      <c r="A10" s="14" t="s">
        <v>25</v>
      </c>
      <c r="B10" s="19">
        <v>65584</v>
      </c>
      <c r="C10" s="19">
        <v>-3680</v>
      </c>
      <c r="D10" s="19">
        <f t="shared" si="0"/>
        <v>61904</v>
      </c>
    </row>
    <row r="11" spans="1:4" ht="18" customHeight="1">
      <c r="A11" s="4" t="s">
        <v>26</v>
      </c>
      <c r="B11" s="18">
        <v>11477</v>
      </c>
      <c r="C11" s="18">
        <v>-115</v>
      </c>
      <c r="D11" s="18">
        <f t="shared" si="0"/>
        <v>11362</v>
      </c>
    </row>
    <row r="12" spans="1:4" ht="18" customHeight="1">
      <c r="A12" s="14" t="s">
        <v>27</v>
      </c>
      <c r="B12" s="19">
        <v>5546</v>
      </c>
      <c r="C12" s="19">
        <v>-674</v>
      </c>
      <c r="D12" s="19">
        <f t="shared" si="0"/>
        <v>4872</v>
      </c>
    </row>
    <row r="13" spans="1:4" ht="21.95" customHeight="1">
      <c r="A13" s="12" t="s">
        <v>28</v>
      </c>
      <c r="B13" s="20">
        <f>SUM(B7:B12)</f>
        <v>600187</v>
      </c>
      <c r="C13" s="20">
        <f>SUM(C7:C12)</f>
        <v>-65201</v>
      </c>
      <c r="D13" s="20">
        <f t="shared" si="0"/>
        <v>534986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16198</v>
      </c>
      <c r="C15" s="18">
        <v>-788</v>
      </c>
      <c r="D15" s="18">
        <f t="shared" si="0"/>
        <v>15410</v>
      </c>
    </row>
    <row r="16" spans="1:4" ht="18" customHeight="1">
      <c r="A16" s="14" t="s">
        <v>31</v>
      </c>
      <c r="B16" s="19">
        <v>13391</v>
      </c>
      <c r="C16" s="19">
        <v>-47</v>
      </c>
      <c r="D16" s="19">
        <f t="shared" si="0"/>
        <v>13344</v>
      </c>
    </row>
    <row r="17" spans="1:4" ht="18" customHeight="1">
      <c r="A17" s="4" t="s">
        <v>32</v>
      </c>
      <c r="B17" s="18">
        <v>11390</v>
      </c>
      <c r="C17" s="18">
        <v>-2</v>
      </c>
      <c r="D17" s="18">
        <f t="shared" si="0"/>
        <v>11388</v>
      </c>
    </row>
    <row r="18" spans="1:4" ht="18" customHeight="1">
      <c r="A18" s="14" t="s">
        <v>33</v>
      </c>
      <c r="B18" s="19">
        <v>811</v>
      </c>
      <c r="C18" s="19">
        <v>-218</v>
      </c>
      <c r="D18" s="19">
        <f t="shared" si="0"/>
        <v>593</v>
      </c>
    </row>
    <row r="19" spans="1:4" ht="18" customHeight="1">
      <c r="A19" s="4" t="s">
        <v>34</v>
      </c>
      <c r="B19" s="18">
        <v>2643</v>
      </c>
      <c r="C19" s="18">
        <v>0</v>
      </c>
      <c r="D19" s="18">
        <f t="shared" si="0"/>
        <v>2643</v>
      </c>
    </row>
    <row r="20" spans="1:4" ht="18" customHeight="1">
      <c r="A20" s="14" t="s">
        <v>35</v>
      </c>
      <c r="B20" s="19">
        <v>1639</v>
      </c>
      <c r="C20" s="19">
        <v>-46</v>
      </c>
      <c r="D20" s="19">
        <f t="shared" si="0"/>
        <v>1593</v>
      </c>
    </row>
    <row r="21" spans="1:4" ht="18" customHeight="1">
      <c r="A21" s="4" t="s">
        <v>36</v>
      </c>
      <c r="B21" s="18">
        <v>29604</v>
      </c>
      <c r="C21" s="18">
        <v>-3</v>
      </c>
      <c r="D21" s="18">
        <f t="shared" si="0"/>
        <v>29601</v>
      </c>
    </row>
    <row r="22" spans="1:4" ht="18" customHeight="1">
      <c r="A22" s="14" t="s">
        <v>37</v>
      </c>
      <c r="B22" s="19">
        <v>26267</v>
      </c>
      <c r="C22" s="19">
        <v>-4148</v>
      </c>
      <c r="D22" s="19">
        <f t="shared" si="0"/>
        <v>22119</v>
      </c>
    </row>
    <row r="23" spans="1:4" ht="18" customHeight="1">
      <c r="A23" s="4" t="s">
        <v>38</v>
      </c>
      <c r="B23" s="18">
        <v>69561</v>
      </c>
      <c r="C23" s="18">
        <v>-46795</v>
      </c>
      <c r="D23" s="18">
        <f t="shared" si="0"/>
        <v>22766</v>
      </c>
    </row>
    <row r="24" spans="1:4" ht="21.95" customHeight="1">
      <c r="A24" s="12" t="s">
        <v>39</v>
      </c>
      <c r="B24" s="20">
        <f>SUM(B15:B23)</f>
        <v>171504</v>
      </c>
      <c r="C24" s="20">
        <f>SUM(C15:C23)</f>
        <v>-52047</v>
      </c>
      <c r="D24" s="20">
        <f>B24+C24</f>
        <v>119457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1031</v>
      </c>
      <c r="C26" s="18">
        <v>-69</v>
      </c>
      <c r="D26" s="18">
        <f t="shared" ref="D26:D34" si="1">B26+C26</f>
        <v>962</v>
      </c>
    </row>
    <row r="27" spans="1:4" ht="18" customHeight="1">
      <c r="A27" s="14" t="s">
        <v>42</v>
      </c>
      <c r="B27" s="19">
        <v>63</v>
      </c>
      <c r="C27" s="19">
        <v>-46</v>
      </c>
      <c r="D27" s="19">
        <f t="shared" si="1"/>
        <v>17</v>
      </c>
    </row>
    <row r="28" spans="1:4" ht="18" customHeight="1">
      <c r="A28" s="4" t="s">
        <v>43</v>
      </c>
      <c r="B28" s="18">
        <v>152815</v>
      </c>
      <c r="C28" s="18">
        <v>-4278</v>
      </c>
      <c r="D28" s="18">
        <f t="shared" si="1"/>
        <v>148537</v>
      </c>
    </row>
    <row r="29" spans="1:4" ht="18" customHeight="1">
      <c r="A29" s="15" t="s">
        <v>44</v>
      </c>
      <c r="B29" s="19">
        <v>258914</v>
      </c>
      <c r="C29" s="19">
        <v>-101673</v>
      </c>
      <c r="D29" s="19">
        <f t="shared" si="1"/>
        <v>157241</v>
      </c>
    </row>
    <row r="30" spans="1:4" ht="18" customHeight="1">
      <c r="A30" s="5" t="s">
        <v>45</v>
      </c>
      <c r="B30" s="18">
        <v>40231</v>
      </c>
      <c r="C30" s="18">
        <v>-15352</v>
      </c>
      <c r="D30" s="18">
        <f t="shared" si="1"/>
        <v>24879</v>
      </c>
    </row>
    <row r="31" spans="1:4" ht="18" customHeight="1">
      <c r="A31" s="14" t="s">
        <v>46</v>
      </c>
      <c r="B31" s="19">
        <v>79393</v>
      </c>
      <c r="C31" s="19">
        <v>-45384</v>
      </c>
      <c r="D31" s="19">
        <f t="shared" si="1"/>
        <v>34009</v>
      </c>
    </row>
    <row r="32" spans="1:4" ht="18" customHeight="1">
      <c r="A32" s="4" t="s">
        <v>47</v>
      </c>
      <c r="B32" s="18">
        <v>23939</v>
      </c>
      <c r="C32" s="18">
        <v>-21475</v>
      </c>
      <c r="D32" s="18">
        <f t="shared" si="1"/>
        <v>2464</v>
      </c>
    </row>
    <row r="33" spans="1:4" ht="18" customHeight="1">
      <c r="A33" s="14" t="s">
        <v>48</v>
      </c>
      <c r="B33" s="19">
        <v>26024</v>
      </c>
      <c r="C33" s="19">
        <v>-9422</v>
      </c>
      <c r="D33" s="19">
        <f t="shared" si="1"/>
        <v>16602</v>
      </c>
    </row>
    <row r="34" spans="1:4" ht="18" customHeight="1">
      <c r="A34" s="4" t="s">
        <v>49</v>
      </c>
      <c r="B34" s="18">
        <v>20509</v>
      </c>
      <c r="C34" s="18">
        <v>-20760</v>
      </c>
      <c r="D34" s="18">
        <f t="shared" si="1"/>
        <v>-251</v>
      </c>
    </row>
    <row r="35" spans="1:4" ht="21.95" customHeight="1">
      <c r="A35" s="12" t="s">
        <v>50</v>
      </c>
      <c r="B35" s="20">
        <f>SUM(B26:B34)</f>
        <v>602919</v>
      </c>
      <c r="C35" s="20">
        <f>SUM(C26:C34)</f>
        <v>-218459</v>
      </c>
      <c r="D35" s="20">
        <f>B35+C35</f>
        <v>384460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1603</v>
      </c>
      <c r="C38" s="19">
        <v>-563</v>
      </c>
      <c r="D38" s="19">
        <f t="shared" si="2"/>
        <v>1040</v>
      </c>
    </row>
    <row r="39" spans="1:4" ht="18" customHeight="1">
      <c r="A39" s="22" t="s">
        <v>54</v>
      </c>
      <c r="B39" s="18">
        <v>12632</v>
      </c>
      <c r="C39" s="18">
        <v>-2195</v>
      </c>
      <c r="D39" s="18">
        <f t="shared" si="2"/>
        <v>10437</v>
      </c>
    </row>
    <row r="40" spans="1:4" ht="18" customHeight="1">
      <c r="A40" s="14" t="s">
        <v>55</v>
      </c>
      <c r="B40" s="19">
        <v>10111</v>
      </c>
      <c r="C40" s="19">
        <v>-105</v>
      </c>
      <c r="D40" s="19">
        <f t="shared" si="2"/>
        <v>10006</v>
      </c>
    </row>
    <row r="41" spans="1:4" ht="18" customHeight="1">
      <c r="A41" s="4" t="s">
        <v>56</v>
      </c>
      <c r="B41" s="18">
        <v>3304</v>
      </c>
      <c r="C41" s="18">
        <v>0</v>
      </c>
      <c r="D41" s="18">
        <f t="shared" si="2"/>
        <v>3304</v>
      </c>
    </row>
    <row r="42" spans="1:4" ht="18" customHeight="1">
      <c r="A42" s="14" t="s">
        <v>57</v>
      </c>
      <c r="B42" s="19">
        <v>6740</v>
      </c>
      <c r="C42" s="19">
        <v>-5045</v>
      </c>
      <c r="D42" s="19">
        <f t="shared" si="2"/>
        <v>1695</v>
      </c>
    </row>
    <row r="43" spans="1:4" ht="18" customHeight="1">
      <c r="A43" s="4" t="s">
        <v>58</v>
      </c>
      <c r="B43" s="18">
        <v>6490</v>
      </c>
      <c r="C43" s="18">
        <v>-19291</v>
      </c>
      <c r="D43" s="18">
        <f t="shared" si="2"/>
        <v>-12801</v>
      </c>
    </row>
    <row r="44" spans="1:4" ht="18" customHeight="1">
      <c r="A44" s="14" t="s">
        <v>59</v>
      </c>
      <c r="B44" s="19">
        <v>1010</v>
      </c>
      <c r="C44" s="19">
        <v>0</v>
      </c>
      <c r="D44" s="19">
        <f t="shared" si="2"/>
        <v>1010</v>
      </c>
    </row>
    <row r="45" spans="1:4" ht="18" customHeight="1">
      <c r="A45" s="4" t="s">
        <v>60</v>
      </c>
      <c r="B45" s="18">
        <v>9651</v>
      </c>
      <c r="C45" s="18">
        <v>0</v>
      </c>
      <c r="D45" s="18">
        <f t="shared" si="2"/>
        <v>9651</v>
      </c>
    </row>
    <row r="46" spans="1:4" ht="18" customHeight="1">
      <c r="A46" s="14" t="s">
        <v>61</v>
      </c>
      <c r="B46" s="19">
        <v>393</v>
      </c>
      <c r="C46" s="19">
        <v>-3031</v>
      </c>
      <c r="D46" s="19">
        <f t="shared" si="2"/>
        <v>-2638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51934</v>
      </c>
      <c r="C51" s="20">
        <f>SUM(C37:C50)</f>
        <v>-30230</v>
      </c>
      <c r="D51" s="20">
        <f>B51+C51</f>
        <v>21704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3922</v>
      </c>
      <c r="C53" s="18">
        <v>-4144</v>
      </c>
      <c r="D53" s="18">
        <f t="shared" ref="D53:D60" si="3">B53+C53</f>
        <v>-222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491</v>
      </c>
      <c r="C55" s="18">
        <v>-41</v>
      </c>
      <c r="D55" s="18">
        <f t="shared" si="3"/>
        <v>450</v>
      </c>
    </row>
    <row r="56" spans="1:4" ht="18" customHeight="1">
      <c r="A56" s="14" t="s">
        <v>71</v>
      </c>
      <c r="B56" s="19">
        <v>13223</v>
      </c>
      <c r="C56" s="19">
        <v>-3026</v>
      </c>
      <c r="D56" s="19">
        <f t="shared" si="3"/>
        <v>10197</v>
      </c>
    </row>
    <row r="57" spans="1:4" ht="18" customHeight="1">
      <c r="A57" s="4" t="s">
        <v>72</v>
      </c>
      <c r="B57" s="18">
        <v>3222</v>
      </c>
      <c r="C57" s="18">
        <v>-165</v>
      </c>
      <c r="D57" s="18">
        <f t="shared" si="3"/>
        <v>3057</v>
      </c>
    </row>
    <row r="58" spans="1:4" ht="18" customHeight="1">
      <c r="A58" s="14" t="s">
        <v>73</v>
      </c>
      <c r="B58" s="19">
        <v>38662</v>
      </c>
      <c r="C58" s="19">
        <v>-3515</v>
      </c>
      <c r="D58" s="19">
        <f t="shared" si="3"/>
        <v>35147</v>
      </c>
    </row>
    <row r="59" spans="1:4" ht="18" customHeight="1">
      <c r="A59" s="4" t="s">
        <v>74</v>
      </c>
      <c r="B59" s="18">
        <v>43411</v>
      </c>
      <c r="C59" s="18">
        <v>-3086</v>
      </c>
      <c r="D59" s="18">
        <f t="shared" si="3"/>
        <v>40325</v>
      </c>
    </row>
    <row r="60" spans="1:4" ht="18" customHeight="1">
      <c r="A60" s="14" t="s">
        <v>75</v>
      </c>
      <c r="B60" s="19">
        <v>24343</v>
      </c>
      <c r="C60" s="19">
        <v>-219</v>
      </c>
      <c r="D60" s="19">
        <f t="shared" si="3"/>
        <v>24124</v>
      </c>
    </row>
    <row r="61" spans="1:4" ht="21.95" customHeight="1">
      <c r="A61" s="12" t="s">
        <v>76</v>
      </c>
      <c r="B61" s="20">
        <f>SUM(B53:B60)</f>
        <v>127274</v>
      </c>
      <c r="C61" s="20">
        <f>SUM(C53:C60)</f>
        <v>-14196</v>
      </c>
      <c r="D61" s="20">
        <f>B61+C61</f>
        <v>113078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5062</v>
      </c>
      <c r="C63" s="18">
        <v>-6241</v>
      </c>
      <c r="D63" s="18">
        <f t="shared" ref="D63:D67" si="4">B63+C63</f>
        <v>-1179</v>
      </c>
    </row>
    <row r="64" spans="1:4" ht="18" customHeight="1">
      <c r="A64" s="14" t="s">
        <v>79</v>
      </c>
      <c r="B64" s="19">
        <v>1904</v>
      </c>
      <c r="C64" s="19">
        <v>-3145</v>
      </c>
      <c r="D64" s="19">
        <f t="shared" si="4"/>
        <v>-1241</v>
      </c>
    </row>
    <row r="65" spans="1:4" ht="18" customHeight="1">
      <c r="A65" s="4" t="s">
        <v>80</v>
      </c>
      <c r="B65" s="18">
        <v>4103</v>
      </c>
      <c r="C65" s="18">
        <v>-22</v>
      </c>
      <c r="D65" s="18">
        <f t="shared" si="4"/>
        <v>4081</v>
      </c>
    </row>
    <row r="66" spans="1:4" ht="18" customHeight="1">
      <c r="A66" s="14" t="s">
        <v>81</v>
      </c>
      <c r="B66" s="19">
        <v>4989</v>
      </c>
      <c r="C66" s="19">
        <v>-2961</v>
      </c>
      <c r="D66" s="19">
        <f t="shared" si="4"/>
        <v>2028</v>
      </c>
    </row>
    <row r="67" spans="1:4" ht="18" customHeight="1">
      <c r="A67" s="4" t="s">
        <v>82</v>
      </c>
      <c r="B67" s="18">
        <v>54869</v>
      </c>
      <c r="C67" s="18">
        <v>-11003</v>
      </c>
      <c r="D67" s="18">
        <f t="shared" si="4"/>
        <v>43866</v>
      </c>
    </row>
    <row r="68" spans="1:4" ht="21.95" customHeight="1">
      <c r="A68" s="12" t="s">
        <v>83</v>
      </c>
      <c r="B68" s="20">
        <f>SUM(B63:B67)</f>
        <v>70927</v>
      </c>
      <c r="C68" s="20">
        <f>SUM(C63:C67)</f>
        <v>-23372</v>
      </c>
      <c r="D68" s="20">
        <f>B68+C68</f>
        <v>47555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4933</v>
      </c>
      <c r="C70" s="18">
        <v>-5081</v>
      </c>
      <c r="D70" s="18">
        <f t="shared" ref="D70:D87" si="5">B70+C70</f>
        <v>-148</v>
      </c>
    </row>
    <row r="71" spans="1:4" ht="18" customHeight="1">
      <c r="A71" s="14" t="s">
        <v>86</v>
      </c>
      <c r="B71" s="19">
        <v>3147</v>
      </c>
      <c r="C71" s="19">
        <v>0</v>
      </c>
      <c r="D71" s="19">
        <f t="shared" si="5"/>
        <v>3147</v>
      </c>
    </row>
    <row r="72" spans="1:4" ht="18" customHeight="1">
      <c r="A72" s="4" t="s">
        <v>87</v>
      </c>
      <c r="B72" s="18">
        <v>660</v>
      </c>
      <c r="C72" s="18">
        <v>-477</v>
      </c>
      <c r="D72" s="18">
        <f t="shared" si="5"/>
        <v>183</v>
      </c>
    </row>
    <row r="73" spans="1:4" ht="18" customHeight="1">
      <c r="A73" s="14" t="s">
        <v>88</v>
      </c>
      <c r="B73" s="19">
        <v>3681</v>
      </c>
      <c r="C73" s="19">
        <v>-3944</v>
      </c>
      <c r="D73" s="19">
        <f t="shared" si="5"/>
        <v>-263</v>
      </c>
    </row>
    <row r="74" spans="1:4" ht="18" customHeight="1">
      <c r="A74" s="4" t="s">
        <v>89</v>
      </c>
      <c r="B74" s="18">
        <v>870</v>
      </c>
      <c r="C74" s="18">
        <v>-910</v>
      </c>
      <c r="D74" s="18">
        <f t="shared" si="5"/>
        <v>-40</v>
      </c>
    </row>
    <row r="75" spans="1:4" ht="18" customHeight="1">
      <c r="A75" s="14" t="s">
        <v>90</v>
      </c>
      <c r="B75" s="19">
        <v>123</v>
      </c>
      <c r="C75" s="19">
        <v>0</v>
      </c>
      <c r="D75" s="19">
        <f t="shared" si="5"/>
        <v>123</v>
      </c>
    </row>
    <row r="76" spans="1:4" ht="18" customHeight="1">
      <c r="A76" s="4" t="s">
        <v>91</v>
      </c>
      <c r="B76" s="18">
        <v>1891</v>
      </c>
      <c r="C76" s="18">
        <v>-2639</v>
      </c>
      <c r="D76" s="18">
        <f t="shared" si="5"/>
        <v>-748</v>
      </c>
    </row>
    <row r="77" spans="1:4" ht="18" customHeight="1">
      <c r="A77" s="14" t="s">
        <v>92</v>
      </c>
      <c r="B77" s="19">
        <v>186</v>
      </c>
      <c r="C77" s="19">
        <v>0</v>
      </c>
      <c r="D77" s="19">
        <f t="shared" si="5"/>
        <v>186</v>
      </c>
    </row>
    <row r="78" spans="1:4" ht="18" customHeight="1">
      <c r="A78" s="4" t="s">
        <v>93</v>
      </c>
      <c r="B78" s="18">
        <v>1540</v>
      </c>
      <c r="C78" s="18">
        <v>-430</v>
      </c>
      <c r="D78" s="18">
        <f t="shared" si="5"/>
        <v>1110</v>
      </c>
    </row>
    <row r="79" spans="1:4" ht="18" customHeight="1">
      <c r="A79" s="14" t="s">
        <v>94</v>
      </c>
      <c r="B79" s="19">
        <v>820</v>
      </c>
      <c r="C79" s="19">
        <v>-3</v>
      </c>
      <c r="D79" s="19">
        <f t="shared" si="5"/>
        <v>817</v>
      </c>
    </row>
    <row r="80" spans="1:4" ht="18" customHeight="1">
      <c r="A80" s="4" t="s">
        <v>95</v>
      </c>
      <c r="B80" s="18">
        <v>1980</v>
      </c>
      <c r="C80" s="18">
        <v>-3</v>
      </c>
      <c r="D80" s="18">
        <f t="shared" si="5"/>
        <v>1977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4105</v>
      </c>
      <c r="C82" s="18">
        <v>-3986</v>
      </c>
      <c r="D82" s="18">
        <f t="shared" si="5"/>
        <v>119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13455</v>
      </c>
      <c r="C84" s="18">
        <v>-169</v>
      </c>
      <c r="D84" s="18">
        <f t="shared" si="5"/>
        <v>13286</v>
      </c>
    </row>
    <row r="85" spans="1:4" ht="18" customHeight="1">
      <c r="A85" s="14" t="s">
        <v>100</v>
      </c>
      <c r="B85" s="19">
        <v>18718</v>
      </c>
      <c r="C85" s="19">
        <v>0</v>
      </c>
      <c r="D85" s="19">
        <f t="shared" si="5"/>
        <v>18718</v>
      </c>
    </row>
    <row r="86" spans="1:4" ht="18" customHeight="1">
      <c r="A86" s="4" t="s">
        <v>101</v>
      </c>
      <c r="B86" s="18">
        <v>-31021</v>
      </c>
      <c r="C86" s="18">
        <v>-21899</v>
      </c>
      <c r="D86" s="18">
        <f t="shared" si="5"/>
        <v>-52920</v>
      </c>
    </row>
    <row r="87" spans="1:4" ht="21.95" customHeight="1">
      <c r="A87" s="12" t="s">
        <v>102</v>
      </c>
      <c r="B87" s="20">
        <f>SUM(B70:B86)</f>
        <v>25088</v>
      </c>
      <c r="C87" s="20">
        <f>SUM(C70:C86)</f>
        <v>-39541</v>
      </c>
      <c r="D87" s="20">
        <f t="shared" si="5"/>
        <v>-14453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10310</v>
      </c>
      <c r="C89" s="18">
        <v>-9269</v>
      </c>
      <c r="D89" s="18">
        <f t="shared" ref="D89:D106" si="6">B89+C89</f>
        <v>1041</v>
      </c>
    </row>
    <row r="90" spans="1:4" ht="18" customHeight="1">
      <c r="A90" s="14" t="s">
        <v>105</v>
      </c>
      <c r="B90" s="19">
        <v>0</v>
      </c>
      <c r="C90" s="19">
        <v>0</v>
      </c>
      <c r="D90" s="19">
        <f t="shared" si="6"/>
        <v>0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325719</v>
      </c>
      <c r="C92" s="19">
        <v>-318011</v>
      </c>
      <c r="D92" s="19">
        <f t="shared" si="6"/>
        <v>7708</v>
      </c>
    </row>
    <row r="93" spans="1:4" ht="18" customHeight="1">
      <c r="A93" s="4" t="s">
        <v>108</v>
      </c>
      <c r="B93" s="18">
        <v>13270</v>
      </c>
      <c r="C93" s="18">
        <v>-9742</v>
      </c>
      <c r="D93" s="18">
        <f t="shared" si="6"/>
        <v>3528</v>
      </c>
    </row>
    <row r="94" spans="1:4" ht="18" customHeight="1">
      <c r="A94" s="14" t="s">
        <v>109</v>
      </c>
      <c r="B94" s="19">
        <v>50888</v>
      </c>
      <c r="C94" s="19">
        <v>-14518</v>
      </c>
      <c r="D94" s="19">
        <f t="shared" si="6"/>
        <v>36370</v>
      </c>
    </row>
    <row r="95" spans="1:4" ht="18" customHeight="1">
      <c r="A95" s="4" t="s">
        <v>110</v>
      </c>
      <c r="B95" s="18">
        <v>71</v>
      </c>
      <c r="C95" s="18">
        <v>0</v>
      </c>
      <c r="D95" s="18">
        <f t="shared" si="6"/>
        <v>71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19824</v>
      </c>
      <c r="C97" s="18">
        <v>0</v>
      </c>
      <c r="D97" s="18">
        <f t="shared" si="6"/>
        <v>19824</v>
      </c>
    </row>
    <row r="98" spans="1:4" ht="18" customHeight="1">
      <c r="A98" s="14" t="s">
        <v>113</v>
      </c>
      <c r="B98" s="19">
        <v>103501</v>
      </c>
      <c r="C98" s="19">
        <v>-100300</v>
      </c>
      <c r="D98" s="19">
        <f t="shared" si="6"/>
        <v>3201</v>
      </c>
    </row>
    <row r="99" spans="1:4" ht="21.95" customHeight="1">
      <c r="A99" s="12" t="s">
        <v>114</v>
      </c>
      <c r="B99" s="20">
        <f>SUM(B89:B98)</f>
        <v>523583</v>
      </c>
      <c r="C99" s="20">
        <f>SUM(C89:C98)</f>
        <v>-451840</v>
      </c>
      <c r="D99" s="20">
        <f t="shared" si="6"/>
        <v>71743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2173416</v>
      </c>
      <c r="C105" s="21">
        <f>SUM(C13,C24,C35,C51,C61,C68,C87,C99, C104)</f>
        <v>-894886</v>
      </c>
      <c r="D105" s="21">
        <f>SUM(D13,D24,D35,D51,D61,D68,D87,D99, D104)</f>
        <v>1278530</v>
      </c>
    </row>
    <row r="106" spans="1:4" ht="21.95" customHeight="1">
      <c r="A106" s="12" t="s">
        <v>121</v>
      </c>
      <c r="B106" s="20">
        <v>0</v>
      </c>
      <c r="C106" s="20">
        <v>0</v>
      </c>
      <c r="D106" s="20">
        <f t="shared" si="6"/>
        <v>0</v>
      </c>
    </row>
    <row r="107" spans="1:4" ht="21.95" customHeight="1">
      <c r="A107" s="10" t="s">
        <v>122</v>
      </c>
      <c r="B107" s="21">
        <f>SUM(B105:B106)</f>
        <v>2173416</v>
      </c>
      <c r="C107" s="21">
        <f t="shared" ref="C107:D107" si="7">SUM(C105:C106)</f>
        <v>-894886</v>
      </c>
      <c r="D107" s="21">
        <f t="shared" si="7"/>
        <v>1278530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100-000000000000}"/>
  </hyperlinks>
  <pageMargins left="0.25" right="0.25" top="0.75" bottom="0.75" header="0.3" footer="0.3"/>
  <pageSetup paperSize="9" scale="4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140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21881</v>
      </c>
      <c r="C7" s="18">
        <v>-4968</v>
      </c>
      <c r="D7" s="18">
        <f>B7+C7</f>
        <v>16913</v>
      </c>
    </row>
    <row r="8" spans="1:4" ht="18" customHeight="1">
      <c r="A8" s="14" t="s">
        <v>23</v>
      </c>
      <c r="B8" s="19">
        <v>100118</v>
      </c>
      <c r="C8" s="19">
        <v>-9397</v>
      </c>
      <c r="D8" s="19">
        <f t="shared" ref="D8:D23" si="0">B8+C8</f>
        <v>90721</v>
      </c>
    </row>
    <row r="9" spans="1:4" ht="18" customHeight="1">
      <c r="A9" s="4" t="s">
        <v>24</v>
      </c>
      <c r="B9" s="18">
        <v>102565</v>
      </c>
      <c r="C9" s="18">
        <v>-10592</v>
      </c>
      <c r="D9" s="18">
        <f t="shared" si="0"/>
        <v>91973</v>
      </c>
    </row>
    <row r="10" spans="1:4" ht="18" customHeight="1">
      <c r="A10" s="14" t="s">
        <v>25</v>
      </c>
      <c r="B10" s="19">
        <v>43405</v>
      </c>
      <c r="C10" s="19">
        <v>-3403</v>
      </c>
      <c r="D10" s="19">
        <f t="shared" si="0"/>
        <v>40002</v>
      </c>
    </row>
    <row r="11" spans="1:4" ht="18" customHeight="1">
      <c r="A11" s="4" t="s">
        <v>26</v>
      </c>
      <c r="B11" s="18">
        <v>3728</v>
      </c>
      <c r="C11" s="18">
        <v>-125</v>
      </c>
      <c r="D11" s="18">
        <f t="shared" si="0"/>
        <v>3603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271697</v>
      </c>
      <c r="C13" s="20">
        <f>SUM(C7:C12)</f>
        <v>-28485</v>
      </c>
      <c r="D13" s="20">
        <f t="shared" si="0"/>
        <v>243212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1033</v>
      </c>
      <c r="C15" s="18">
        <v>0</v>
      </c>
      <c r="D15" s="18">
        <f t="shared" si="0"/>
        <v>1033</v>
      </c>
    </row>
    <row r="16" spans="1:4" ht="18" customHeight="1">
      <c r="A16" s="14" t="s">
        <v>31</v>
      </c>
      <c r="B16" s="19">
        <v>1957</v>
      </c>
      <c r="C16" s="19">
        <v>-51</v>
      </c>
      <c r="D16" s="19">
        <f t="shared" si="0"/>
        <v>1906</v>
      </c>
    </row>
    <row r="17" spans="1:4" ht="18" customHeight="1">
      <c r="A17" s="4" t="s">
        <v>32</v>
      </c>
      <c r="B17" s="18">
        <v>5431</v>
      </c>
      <c r="C17" s="18">
        <v>0</v>
      </c>
      <c r="D17" s="18">
        <f t="shared" si="0"/>
        <v>5431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76</v>
      </c>
      <c r="C19" s="18">
        <v>-75</v>
      </c>
      <c r="D19" s="18">
        <f t="shared" si="0"/>
        <v>1</v>
      </c>
    </row>
    <row r="20" spans="1:4" ht="18" customHeight="1">
      <c r="A20" s="14" t="s">
        <v>35</v>
      </c>
      <c r="B20" s="19">
        <v>1112</v>
      </c>
      <c r="C20" s="19">
        <v>-17</v>
      </c>
      <c r="D20" s="19">
        <f t="shared" si="0"/>
        <v>1095</v>
      </c>
    </row>
    <row r="21" spans="1:4" ht="18" customHeight="1">
      <c r="A21" s="4" t="s">
        <v>36</v>
      </c>
      <c r="B21" s="18">
        <v>5482</v>
      </c>
      <c r="C21" s="18">
        <v>-1111</v>
      </c>
      <c r="D21" s="18">
        <f t="shared" si="0"/>
        <v>4371</v>
      </c>
    </row>
    <row r="22" spans="1:4" ht="18" customHeight="1">
      <c r="A22" s="14" t="s">
        <v>37</v>
      </c>
      <c r="B22" s="19">
        <v>2257</v>
      </c>
      <c r="C22" s="19">
        <v>-1871</v>
      </c>
      <c r="D22" s="19">
        <f t="shared" si="0"/>
        <v>386</v>
      </c>
    </row>
    <row r="23" spans="1:4" ht="18" customHeight="1">
      <c r="A23" s="4" t="s">
        <v>38</v>
      </c>
      <c r="B23" s="18">
        <v>2599</v>
      </c>
      <c r="C23" s="18">
        <v>-24</v>
      </c>
      <c r="D23" s="18">
        <f t="shared" si="0"/>
        <v>2575</v>
      </c>
    </row>
    <row r="24" spans="1:4" ht="21.95" customHeight="1">
      <c r="A24" s="12" t="s">
        <v>39</v>
      </c>
      <c r="B24" s="20">
        <f>SUM(B15:B23)</f>
        <v>19947</v>
      </c>
      <c r="C24" s="20">
        <f>SUM(C15:C23)</f>
        <v>-3149</v>
      </c>
      <c r="D24" s="20">
        <f>B24+C24</f>
        <v>16798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567</v>
      </c>
      <c r="C26" s="18">
        <v>-3</v>
      </c>
      <c r="D26" s="18">
        <f t="shared" ref="D26:D34" si="1">B26+C26</f>
        <v>564</v>
      </c>
    </row>
    <row r="27" spans="1:4" ht="18" customHeight="1">
      <c r="A27" s="14" t="s">
        <v>42</v>
      </c>
      <c r="B27" s="19">
        <v>81</v>
      </c>
      <c r="C27" s="19">
        <v>-20</v>
      </c>
      <c r="D27" s="19">
        <f t="shared" si="1"/>
        <v>61</v>
      </c>
    </row>
    <row r="28" spans="1:4" ht="18" customHeight="1">
      <c r="A28" s="4" t="s">
        <v>43</v>
      </c>
      <c r="B28" s="18">
        <v>50462</v>
      </c>
      <c r="C28" s="18">
        <v>-9029</v>
      </c>
      <c r="D28" s="18">
        <f t="shared" si="1"/>
        <v>41433</v>
      </c>
    </row>
    <row r="29" spans="1:4" ht="18" customHeight="1">
      <c r="A29" s="15" t="s">
        <v>44</v>
      </c>
      <c r="B29" s="19">
        <v>58077</v>
      </c>
      <c r="C29" s="19">
        <v>66</v>
      </c>
      <c r="D29" s="19">
        <f t="shared" si="1"/>
        <v>58143</v>
      </c>
    </row>
    <row r="30" spans="1:4" ht="18" customHeight="1">
      <c r="A30" s="5" t="s">
        <v>45</v>
      </c>
      <c r="B30" s="18">
        <v>6410</v>
      </c>
      <c r="C30" s="18">
        <v>-19</v>
      </c>
      <c r="D30" s="18">
        <f t="shared" si="1"/>
        <v>6391</v>
      </c>
    </row>
    <row r="31" spans="1:4" ht="18" customHeight="1">
      <c r="A31" s="14" t="s">
        <v>46</v>
      </c>
      <c r="B31" s="19">
        <v>27466</v>
      </c>
      <c r="C31" s="19">
        <v>0</v>
      </c>
      <c r="D31" s="19">
        <f t="shared" si="1"/>
        <v>27466</v>
      </c>
    </row>
    <row r="32" spans="1:4" ht="18" customHeight="1">
      <c r="A32" s="4" t="s">
        <v>47</v>
      </c>
      <c r="B32" s="18">
        <v>6823</v>
      </c>
      <c r="C32" s="18">
        <v>-6</v>
      </c>
      <c r="D32" s="18">
        <f t="shared" si="1"/>
        <v>6817</v>
      </c>
    </row>
    <row r="33" spans="1:4" ht="18" customHeight="1">
      <c r="A33" s="14" t="s">
        <v>48</v>
      </c>
      <c r="B33" s="19">
        <v>2340</v>
      </c>
      <c r="C33" s="19">
        <v>-10</v>
      </c>
      <c r="D33" s="19">
        <f t="shared" si="1"/>
        <v>2330</v>
      </c>
    </row>
    <row r="34" spans="1:4" ht="18" customHeight="1">
      <c r="A34" s="4" t="s">
        <v>49</v>
      </c>
      <c r="B34" s="18">
        <v>3737</v>
      </c>
      <c r="C34" s="18">
        <v>-3504</v>
      </c>
      <c r="D34" s="18">
        <f t="shared" si="1"/>
        <v>233</v>
      </c>
    </row>
    <row r="35" spans="1:4" ht="21.95" customHeight="1">
      <c r="A35" s="12" t="s">
        <v>50</v>
      </c>
      <c r="B35" s="20">
        <f>SUM(B26:B34)</f>
        <v>155963</v>
      </c>
      <c r="C35" s="20">
        <f>SUM(C26:C34)</f>
        <v>-12525</v>
      </c>
      <c r="D35" s="20">
        <f>B35+C35</f>
        <v>143438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8561</v>
      </c>
      <c r="C38" s="19">
        <v>-448</v>
      </c>
      <c r="D38" s="19">
        <f t="shared" si="2"/>
        <v>8113</v>
      </c>
    </row>
    <row r="39" spans="1:4" ht="18" customHeight="1">
      <c r="A39" s="22" t="s">
        <v>54</v>
      </c>
      <c r="B39" s="18">
        <v>13675</v>
      </c>
      <c r="C39" s="18">
        <v>-2552</v>
      </c>
      <c r="D39" s="18">
        <f t="shared" si="2"/>
        <v>11123</v>
      </c>
    </row>
    <row r="40" spans="1:4" ht="18" customHeight="1">
      <c r="A40" s="14" t="s">
        <v>55</v>
      </c>
      <c r="B40" s="19">
        <v>6181</v>
      </c>
      <c r="C40" s="19">
        <v>-1913</v>
      </c>
      <c r="D40" s="19">
        <f t="shared" si="2"/>
        <v>4268</v>
      </c>
    </row>
    <row r="41" spans="1:4" ht="18" customHeight="1">
      <c r="A41" s="4" t="s">
        <v>56</v>
      </c>
      <c r="B41" s="18">
        <v>182</v>
      </c>
      <c r="C41" s="18">
        <v>0</v>
      </c>
      <c r="D41" s="18">
        <f t="shared" si="2"/>
        <v>182</v>
      </c>
    </row>
    <row r="42" spans="1:4" ht="18" customHeight="1">
      <c r="A42" s="14" t="s">
        <v>57</v>
      </c>
      <c r="B42" s="19">
        <v>2844</v>
      </c>
      <c r="C42" s="19">
        <v>-482</v>
      </c>
      <c r="D42" s="19">
        <f t="shared" si="2"/>
        <v>2362</v>
      </c>
    </row>
    <row r="43" spans="1:4" ht="18" customHeight="1">
      <c r="A43" s="4" t="s">
        <v>58</v>
      </c>
      <c r="B43" s="18">
        <v>1422</v>
      </c>
      <c r="C43" s="18">
        <v>-2552</v>
      </c>
      <c r="D43" s="18">
        <f t="shared" si="2"/>
        <v>-1130</v>
      </c>
    </row>
    <row r="44" spans="1:4" ht="18" customHeight="1">
      <c r="A44" s="14" t="s">
        <v>59</v>
      </c>
      <c r="B44" s="19">
        <v>146</v>
      </c>
      <c r="C44" s="19">
        <v>0</v>
      </c>
      <c r="D44" s="19">
        <f t="shared" si="2"/>
        <v>146</v>
      </c>
    </row>
    <row r="45" spans="1:4" ht="18" customHeight="1">
      <c r="A45" s="4" t="s">
        <v>60</v>
      </c>
      <c r="B45" s="18">
        <v>7987</v>
      </c>
      <c r="C45" s="18">
        <v>-268</v>
      </c>
      <c r="D45" s="18">
        <f t="shared" si="2"/>
        <v>7719</v>
      </c>
    </row>
    <row r="46" spans="1:4" ht="18" customHeight="1">
      <c r="A46" s="14" t="s">
        <v>61</v>
      </c>
      <c r="B46" s="19">
        <v>672</v>
      </c>
      <c r="C46" s="19">
        <v>-43</v>
      </c>
      <c r="D46" s="19">
        <f t="shared" si="2"/>
        <v>629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1563</v>
      </c>
      <c r="C48" s="19">
        <v>-1461</v>
      </c>
      <c r="D48" s="19">
        <f t="shared" si="2"/>
        <v>102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43233</v>
      </c>
      <c r="C51" s="20">
        <f>SUM(C37:C50)</f>
        <v>-9719</v>
      </c>
      <c r="D51" s="20">
        <f>B51+C51</f>
        <v>33514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2352</v>
      </c>
      <c r="C53" s="18">
        <v>-3348</v>
      </c>
      <c r="D53" s="18">
        <f t="shared" ref="D53:D60" si="3">B53+C53</f>
        <v>-996</v>
      </c>
    </row>
    <row r="54" spans="1:4" ht="18" customHeight="1">
      <c r="A54" s="14" t="s">
        <v>69</v>
      </c>
      <c r="B54" s="19">
        <v>3</v>
      </c>
      <c r="C54" s="19">
        <v>0</v>
      </c>
      <c r="D54" s="19">
        <f t="shared" si="3"/>
        <v>3</v>
      </c>
    </row>
    <row r="55" spans="1:4" ht="18" customHeight="1">
      <c r="A55" s="4" t="s">
        <v>70</v>
      </c>
      <c r="B55" s="18">
        <v>53</v>
      </c>
      <c r="C55" s="18">
        <v>0</v>
      </c>
      <c r="D55" s="18">
        <f t="shared" si="3"/>
        <v>53</v>
      </c>
    </row>
    <row r="56" spans="1:4" ht="18" customHeight="1">
      <c r="A56" s="14" t="s">
        <v>71</v>
      </c>
      <c r="B56" s="19">
        <v>4533</v>
      </c>
      <c r="C56" s="19">
        <v>-1081</v>
      </c>
      <c r="D56" s="19">
        <f t="shared" si="3"/>
        <v>3452</v>
      </c>
    </row>
    <row r="57" spans="1:4" ht="18" customHeight="1">
      <c r="A57" s="4" t="s">
        <v>72</v>
      </c>
      <c r="B57" s="18">
        <v>644</v>
      </c>
      <c r="C57" s="18">
        <v>-119</v>
      </c>
      <c r="D57" s="18">
        <f t="shared" si="3"/>
        <v>525</v>
      </c>
    </row>
    <row r="58" spans="1:4" ht="18" customHeight="1">
      <c r="A58" s="14" t="s">
        <v>73</v>
      </c>
      <c r="B58" s="19">
        <v>13197</v>
      </c>
      <c r="C58" s="19">
        <v>-5251</v>
      </c>
      <c r="D58" s="19">
        <f t="shared" si="3"/>
        <v>7946</v>
      </c>
    </row>
    <row r="59" spans="1:4" ht="18" customHeight="1">
      <c r="A59" s="4" t="s">
        <v>74</v>
      </c>
      <c r="B59" s="18">
        <v>12144</v>
      </c>
      <c r="C59" s="18">
        <v>-628</v>
      </c>
      <c r="D59" s="18">
        <f t="shared" si="3"/>
        <v>11516</v>
      </c>
    </row>
    <row r="60" spans="1:4" ht="18" customHeight="1">
      <c r="A60" s="14" t="s">
        <v>75</v>
      </c>
      <c r="B60" s="19">
        <v>1240</v>
      </c>
      <c r="C60" s="19">
        <v>-60</v>
      </c>
      <c r="D60" s="19">
        <f t="shared" si="3"/>
        <v>1180</v>
      </c>
    </row>
    <row r="61" spans="1:4" ht="21.95" customHeight="1">
      <c r="A61" s="12" t="s">
        <v>76</v>
      </c>
      <c r="B61" s="20">
        <f>SUM(B53:B60)</f>
        <v>34166</v>
      </c>
      <c r="C61" s="20">
        <f>SUM(C53:C60)</f>
        <v>-10487</v>
      </c>
      <c r="D61" s="20">
        <f>B61+C61</f>
        <v>23679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2760</v>
      </c>
      <c r="C63" s="18">
        <v>-3304</v>
      </c>
      <c r="D63" s="18">
        <f t="shared" ref="D63:D67" si="4">B63+C63</f>
        <v>-544</v>
      </c>
    </row>
    <row r="64" spans="1:4" ht="18" customHeight="1">
      <c r="A64" s="14" t="s">
        <v>79</v>
      </c>
      <c r="B64" s="19">
        <v>5371</v>
      </c>
      <c r="C64" s="19">
        <v>-4357</v>
      </c>
      <c r="D64" s="19">
        <f t="shared" si="4"/>
        <v>1014</v>
      </c>
    </row>
    <row r="65" spans="1:4" ht="18" customHeight="1">
      <c r="A65" s="4" t="s">
        <v>80</v>
      </c>
      <c r="B65" s="18">
        <v>872</v>
      </c>
      <c r="C65" s="18">
        <v>-83</v>
      </c>
      <c r="D65" s="18">
        <f t="shared" si="4"/>
        <v>789</v>
      </c>
    </row>
    <row r="66" spans="1:4" ht="18" customHeight="1">
      <c r="A66" s="14" t="s">
        <v>81</v>
      </c>
      <c r="B66" s="19">
        <v>872</v>
      </c>
      <c r="C66" s="19">
        <v>-162</v>
      </c>
      <c r="D66" s="19">
        <f t="shared" si="4"/>
        <v>710</v>
      </c>
    </row>
    <row r="67" spans="1:4" ht="18" customHeight="1">
      <c r="A67" s="4" t="s">
        <v>82</v>
      </c>
      <c r="B67" s="18">
        <v>14212</v>
      </c>
      <c r="C67" s="18">
        <v>-14433</v>
      </c>
      <c r="D67" s="18">
        <f t="shared" si="4"/>
        <v>-221</v>
      </c>
    </row>
    <row r="68" spans="1:4" ht="21.95" customHeight="1">
      <c r="A68" s="12" t="s">
        <v>83</v>
      </c>
      <c r="B68" s="20">
        <f>SUM(B63:B67)</f>
        <v>24087</v>
      </c>
      <c r="C68" s="20">
        <f>SUM(C63:C67)</f>
        <v>-22339</v>
      </c>
      <c r="D68" s="20">
        <f>B68+C68</f>
        <v>1748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755</v>
      </c>
      <c r="C70" s="18">
        <v>0</v>
      </c>
      <c r="D70" s="18">
        <f t="shared" ref="D70:D87" si="5">B70+C70</f>
        <v>755</v>
      </c>
    </row>
    <row r="71" spans="1:4" ht="18" customHeight="1">
      <c r="A71" s="14" t="s">
        <v>86</v>
      </c>
      <c r="B71" s="19">
        <v>1175</v>
      </c>
      <c r="C71" s="19">
        <v>-817</v>
      </c>
      <c r="D71" s="19">
        <f t="shared" si="5"/>
        <v>358</v>
      </c>
    </row>
    <row r="72" spans="1:4" ht="18" customHeight="1">
      <c r="A72" s="4" t="s">
        <v>87</v>
      </c>
      <c r="B72" s="18">
        <v>270</v>
      </c>
      <c r="C72" s="18">
        <v>0</v>
      </c>
      <c r="D72" s="18">
        <f t="shared" si="5"/>
        <v>270</v>
      </c>
    </row>
    <row r="73" spans="1:4" ht="18" customHeight="1">
      <c r="A73" s="14" t="s">
        <v>88</v>
      </c>
      <c r="B73" s="19">
        <v>1129</v>
      </c>
      <c r="C73" s="19">
        <v>-785</v>
      </c>
      <c r="D73" s="19">
        <f t="shared" si="5"/>
        <v>344</v>
      </c>
    </row>
    <row r="74" spans="1:4" ht="18" customHeight="1">
      <c r="A74" s="4" t="s">
        <v>89</v>
      </c>
      <c r="B74" s="18">
        <v>370</v>
      </c>
      <c r="C74" s="18">
        <v>-445</v>
      </c>
      <c r="D74" s="18">
        <f t="shared" si="5"/>
        <v>-75</v>
      </c>
    </row>
    <row r="75" spans="1:4" ht="18" customHeight="1">
      <c r="A75" s="14" t="s">
        <v>90</v>
      </c>
      <c r="B75" s="19">
        <v>127</v>
      </c>
      <c r="C75" s="19">
        <v>-30</v>
      </c>
      <c r="D75" s="19">
        <f t="shared" si="5"/>
        <v>97</v>
      </c>
    </row>
    <row r="76" spans="1:4" ht="18" customHeight="1">
      <c r="A76" s="4" t="s">
        <v>91</v>
      </c>
      <c r="B76" s="18">
        <v>682</v>
      </c>
      <c r="C76" s="18">
        <v>-1351</v>
      </c>
      <c r="D76" s="18">
        <f t="shared" si="5"/>
        <v>-669</v>
      </c>
    </row>
    <row r="77" spans="1:4" ht="18" customHeight="1">
      <c r="A77" s="14" t="s">
        <v>92</v>
      </c>
      <c r="B77" s="19">
        <v>175</v>
      </c>
      <c r="C77" s="19">
        <v>0</v>
      </c>
      <c r="D77" s="19">
        <f t="shared" si="5"/>
        <v>175</v>
      </c>
    </row>
    <row r="78" spans="1:4" ht="18" customHeight="1">
      <c r="A78" s="4" t="s">
        <v>93</v>
      </c>
      <c r="B78" s="18">
        <v>472</v>
      </c>
      <c r="C78" s="18">
        <v>0</v>
      </c>
      <c r="D78" s="18">
        <f t="shared" si="5"/>
        <v>472</v>
      </c>
    </row>
    <row r="79" spans="1:4" ht="18" customHeight="1">
      <c r="A79" s="14" t="s">
        <v>94</v>
      </c>
      <c r="B79" s="19">
        <v>497</v>
      </c>
      <c r="C79" s="19">
        <v>0</v>
      </c>
      <c r="D79" s="19">
        <f t="shared" si="5"/>
        <v>497</v>
      </c>
    </row>
    <row r="80" spans="1:4" ht="18" customHeight="1">
      <c r="A80" s="4" t="s">
        <v>95</v>
      </c>
      <c r="B80" s="18">
        <v>1515</v>
      </c>
      <c r="C80" s="18">
        <v>0</v>
      </c>
      <c r="D80" s="18">
        <f t="shared" si="5"/>
        <v>1515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392</v>
      </c>
      <c r="C83" s="19">
        <v>-2568</v>
      </c>
      <c r="D83" s="19">
        <f t="shared" si="5"/>
        <v>-2176</v>
      </c>
    </row>
    <row r="84" spans="1:4" ht="18" customHeight="1">
      <c r="A84" s="4" t="s">
        <v>99</v>
      </c>
      <c r="B84" s="18">
        <v>6012</v>
      </c>
      <c r="C84" s="18">
        <v>0</v>
      </c>
      <c r="D84" s="18">
        <f t="shared" si="5"/>
        <v>6012</v>
      </c>
    </row>
    <row r="85" spans="1:4" ht="18" customHeight="1">
      <c r="A85" s="14" t="s">
        <v>100</v>
      </c>
      <c r="B85" s="19">
        <v>2714</v>
      </c>
      <c r="C85" s="19">
        <v>0</v>
      </c>
      <c r="D85" s="19">
        <f t="shared" si="5"/>
        <v>2714</v>
      </c>
    </row>
    <row r="86" spans="1:4" ht="18" customHeight="1">
      <c r="A86" s="4" t="s">
        <v>101</v>
      </c>
      <c r="B86" s="18">
        <v>2653</v>
      </c>
      <c r="C86" s="18">
        <v>-2091</v>
      </c>
      <c r="D86" s="18">
        <f t="shared" si="5"/>
        <v>562</v>
      </c>
    </row>
    <row r="87" spans="1:4" ht="21.95" customHeight="1">
      <c r="A87" s="12" t="s">
        <v>102</v>
      </c>
      <c r="B87" s="20">
        <f>SUM(B70:B86)</f>
        <v>18938</v>
      </c>
      <c r="C87" s="20">
        <f>SUM(C70:C86)</f>
        <v>-8087</v>
      </c>
      <c r="D87" s="20">
        <f t="shared" si="5"/>
        <v>10851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2055</v>
      </c>
      <c r="C89" s="18">
        <v>-2055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320</v>
      </c>
      <c r="C90" s="19">
        <v>0</v>
      </c>
      <c r="D90" s="19">
        <f t="shared" si="6"/>
        <v>320</v>
      </c>
    </row>
    <row r="91" spans="1:4" ht="18" customHeight="1">
      <c r="A91" s="4" t="s">
        <v>106</v>
      </c>
      <c r="B91" s="18">
        <v>1664</v>
      </c>
      <c r="C91" s="18">
        <v>-584</v>
      </c>
      <c r="D91" s="18">
        <f t="shared" si="6"/>
        <v>1080</v>
      </c>
    </row>
    <row r="92" spans="1:4" ht="18" customHeight="1">
      <c r="A92" s="14" t="s">
        <v>107</v>
      </c>
      <c r="B92" s="19">
        <v>19173</v>
      </c>
      <c r="C92" s="19">
        <v>-18775</v>
      </c>
      <c r="D92" s="19">
        <f t="shared" si="6"/>
        <v>398</v>
      </c>
    </row>
    <row r="93" spans="1:4" ht="18" customHeight="1">
      <c r="A93" s="4" t="s">
        <v>108</v>
      </c>
      <c r="B93" s="18">
        <v>21907</v>
      </c>
      <c r="C93" s="18">
        <v>-19900</v>
      </c>
      <c r="D93" s="18">
        <f t="shared" si="6"/>
        <v>2007</v>
      </c>
    </row>
    <row r="94" spans="1:4" ht="18" customHeight="1">
      <c r="A94" s="14" t="s">
        <v>109</v>
      </c>
      <c r="B94" s="19">
        <v>4560</v>
      </c>
      <c r="C94" s="19">
        <v>-3346</v>
      </c>
      <c r="D94" s="19">
        <f t="shared" si="6"/>
        <v>1214</v>
      </c>
    </row>
    <row r="95" spans="1:4" ht="18" customHeight="1">
      <c r="A95" s="4" t="s">
        <v>110</v>
      </c>
      <c r="B95" s="18">
        <v>189</v>
      </c>
      <c r="C95" s="18">
        <v>0</v>
      </c>
      <c r="D95" s="18">
        <f t="shared" si="6"/>
        <v>189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1470</v>
      </c>
      <c r="C97" s="18">
        <v>0</v>
      </c>
      <c r="D97" s="18">
        <f t="shared" si="6"/>
        <v>1470</v>
      </c>
    </row>
    <row r="98" spans="1:4" ht="18" customHeight="1">
      <c r="A98" s="14" t="s">
        <v>113</v>
      </c>
      <c r="B98" s="19">
        <v>7417</v>
      </c>
      <c r="C98" s="19">
        <v>-2149</v>
      </c>
      <c r="D98" s="19">
        <f t="shared" si="6"/>
        <v>5268</v>
      </c>
    </row>
    <row r="99" spans="1:4" ht="21.95" customHeight="1">
      <c r="A99" s="12" t="s">
        <v>114</v>
      </c>
      <c r="B99" s="20">
        <f>SUM(B89:B98)</f>
        <v>58755</v>
      </c>
      <c r="C99" s="20">
        <f>SUM(C89:C98)</f>
        <v>-46809</v>
      </c>
      <c r="D99" s="20">
        <f t="shared" si="6"/>
        <v>11946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14112</v>
      </c>
      <c r="C101" s="18">
        <v>-17108</v>
      </c>
      <c r="D101" s="18">
        <f t="shared" si="6"/>
        <v>-2996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14112</v>
      </c>
      <c r="C104" s="20">
        <f>SUM(C101:C103)</f>
        <v>-17108</v>
      </c>
      <c r="D104" s="20">
        <f>B104+C104</f>
        <v>-2996</v>
      </c>
    </row>
    <row r="105" spans="1:4" ht="21.95" customHeight="1">
      <c r="A105" s="10" t="s">
        <v>120</v>
      </c>
      <c r="B105" s="21">
        <f>SUM(B13,B24,B35,B51,B61,B68,B87,B99, B104)</f>
        <v>640898</v>
      </c>
      <c r="C105" s="21">
        <f>SUM(C13,C24,C35,C51,C61,C68,C87,C99, C104)</f>
        <v>-158708</v>
      </c>
      <c r="D105" s="21">
        <f>SUM(D13,D24,D35,D51,D61,D68,D87,D99, D104)</f>
        <v>482190</v>
      </c>
    </row>
    <row r="106" spans="1:4" ht="21.95" customHeight="1">
      <c r="A106" s="12" t="s">
        <v>121</v>
      </c>
      <c r="B106" s="20">
        <v>28999</v>
      </c>
      <c r="C106" s="20">
        <v>-52699</v>
      </c>
      <c r="D106" s="20">
        <f t="shared" si="6"/>
        <v>-23700</v>
      </c>
    </row>
    <row r="107" spans="1:4" ht="21.95" customHeight="1">
      <c r="A107" s="10" t="s">
        <v>122</v>
      </c>
      <c r="B107" s="21">
        <f>SUM(B105:B106)</f>
        <v>669897</v>
      </c>
      <c r="C107" s="21">
        <f t="shared" ref="C107:D107" si="7">SUM(C105:C106)</f>
        <v>-211407</v>
      </c>
      <c r="D107" s="21">
        <f t="shared" si="7"/>
        <v>458490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200-000000000000}"/>
  </hyperlinks>
  <pageMargins left="0.25" right="0.25" top="0.75" bottom="0.75" header="0.3" footer="0.3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f>SUM('Aberdeen City:ZetTrans'!B7)</f>
        <v>501072</v>
      </c>
      <c r="C7" s="18">
        <f>SUM('Aberdeen City:ZetTrans'!C7)</f>
        <v>-95445</v>
      </c>
      <c r="D7" s="18">
        <f>B7+C7</f>
        <v>405627</v>
      </c>
    </row>
    <row r="8" spans="1:4" ht="18" customHeight="1">
      <c r="A8" s="14" t="s">
        <v>23</v>
      </c>
      <c r="B8" s="19">
        <f>SUM('Aberdeen City:ZetTrans'!B8)</f>
        <v>2179277</v>
      </c>
      <c r="C8" s="19">
        <f>SUM('Aberdeen City:ZetTrans'!C8)</f>
        <v>-191067</v>
      </c>
      <c r="D8" s="19">
        <f t="shared" ref="D8:D23" si="0">B8+C8</f>
        <v>1988210</v>
      </c>
    </row>
    <row r="9" spans="1:4" ht="18" customHeight="1">
      <c r="A9" s="4" t="s">
        <v>24</v>
      </c>
      <c r="B9" s="18">
        <f>SUM('Aberdeen City:ZetTrans'!B9)</f>
        <v>2125759</v>
      </c>
      <c r="C9" s="18">
        <f>SUM('Aberdeen City:ZetTrans'!C9)</f>
        <v>-163164</v>
      </c>
      <c r="D9" s="18">
        <f t="shared" si="0"/>
        <v>1962595</v>
      </c>
    </row>
    <row r="10" spans="1:4" ht="18" customHeight="1">
      <c r="A10" s="14" t="s">
        <v>25</v>
      </c>
      <c r="B10" s="19">
        <f>SUM('Aberdeen City:ZetTrans'!B10)</f>
        <v>596061</v>
      </c>
      <c r="C10" s="19">
        <f>SUM('Aberdeen City:ZetTrans'!C10)</f>
        <v>-18575</v>
      </c>
      <c r="D10" s="19">
        <f t="shared" si="0"/>
        <v>577486</v>
      </c>
    </row>
    <row r="11" spans="1:4" ht="18" customHeight="1">
      <c r="A11" s="4" t="s">
        <v>26</v>
      </c>
      <c r="B11" s="18">
        <f>SUM('Aberdeen City:ZetTrans'!B11)</f>
        <v>120905</v>
      </c>
      <c r="C11" s="18">
        <f>SUM('Aberdeen City:ZetTrans'!C11)</f>
        <v>-17467</v>
      </c>
      <c r="D11" s="18">
        <f t="shared" si="0"/>
        <v>103438</v>
      </c>
    </row>
    <row r="12" spans="1:4" ht="18" customHeight="1">
      <c r="A12" s="14" t="s">
        <v>27</v>
      </c>
      <c r="B12" s="19">
        <f>SUM('Aberdeen City:ZetTrans'!B12)</f>
        <v>27772</v>
      </c>
      <c r="C12" s="19">
        <f>SUM('Aberdeen City:ZetTrans'!C12)</f>
        <v>-8625</v>
      </c>
      <c r="D12" s="19">
        <f t="shared" si="0"/>
        <v>19147</v>
      </c>
    </row>
    <row r="13" spans="1:4" ht="21.95" customHeight="1">
      <c r="A13" s="12" t="s">
        <v>28</v>
      </c>
      <c r="B13" s="20">
        <f>SUM(B7:B12)</f>
        <v>5550846</v>
      </c>
      <c r="C13" s="20">
        <f>SUM(C7:C12)</f>
        <v>-494343</v>
      </c>
      <c r="D13" s="20">
        <f t="shared" si="0"/>
        <v>5056503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f>SUM('Aberdeen City:ZetTrans'!B15)</f>
        <v>45946</v>
      </c>
      <c r="C15" s="18">
        <f>SUM('Aberdeen City:ZetTrans'!C15)</f>
        <v>-4749</v>
      </c>
      <c r="D15" s="18">
        <f t="shared" si="0"/>
        <v>41197</v>
      </c>
    </row>
    <row r="16" spans="1:4" ht="18" customHeight="1">
      <c r="A16" s="14" t="s">
        <v>31</v>
      </c>
      <c r="B16" s="19">
        <f>SUM('Aberdeen City:ZetTrans'!B16)</f>
        <v>69460</v>
      </c>
      <c r="C16" s="19">
        <f>SUM('Aberdeen City:ZetTrans'!C16)</f>
        <v>-13603</v>
      </c>
      <c r="D16" s="19">
        <f t="shared" si="0"/>
        <v>55857</v>
      </c>
    </row>
    <row r="17" spans="1:4" ht="18" customHeight="1">
      <c r="A17" s="4" t="s">
        <v>32</v>
      </c>
      <c r="B17" s="18">
        <f>SUM('Aberdeen City:ZetTrans'!B17)</f>
        <v>98910</v>
      </c>
      <c r="C17" s="18">
        <f>SUM('Aberdeen City:ZetTrans'!C17)</f>
        <v>-2044</v>
      </c>
      <c r="D17" s="18">
        <f t="shared" si="0"/>
        <v>96866</v>
      </c>
    </row>
    <row r="18" spans="1:4" ht="18" customHeight="1">
      <c r="A18" s="14" t="s">
        <v>33</v>
      </c>
      <c r="B18" s="19">
        <f>SUM('Aberdeen City:ZetTrans'!B18)</f>
        <v>11704</v>
      </c>
      <c r="C18" s="19">
        <f>SUM('Aberdeen City:ZetTrans'!C18)</f>
        <v>-1455</v>
      </c>
      <c r="D18" s="19">
        <f t="shared" si="0"/>
        <v>10249</v>
      </c>
    </row>
    <row r="19" spans="1:4" ht="18" customHeight="1">
      <c r="A19" s="4" t="s">
        <v>34</v>
      </c>
      <c r="B19" s="18">
        <f>SUM('Aberdeen City:ZetTrans'!B19)</f>
        <v>12589</v>
      </c>
      <c r="C19" s="18">
        <f>SUM('Aberdeen City:ZetTrans'!C19)</f>
        <v>-1931</v>
      </c>
      <c r="D19" s="18">
        <f t="shared" si="0"/>
        <v>10658</v>
      </c>
    </row>
    <row r="20" spans="1:4" ht="18" customHeight="1">
      <c r="A20" s="14" t="s">
        <v>35</v>
      </c>
      <c r="B20" s="19">
        <f>SUM('Aberdeen City:ZetTrans'!B20)</f>
        <v>25080</v>
      </c>
      <c r="C20" s="19">
        <f>SUM('Aberdeen City:ZetTrans'!C20)</f>
        <v>-3196</v>
      </c>
      <c r="D20" s="19">
        <f t="shared" si="0"/>
        <v>21884</v>
      </c>
    </row>
    <row r="21" spans="1:4" ht="18" customHeight="1">
      <c r="A21" s="4" t="s">
        <v>36</v>
      </c>
      <c r="B21" s="18">
        <f>SUM('Aberdeen City:ZetTrans'!B21)</f>
        <v>184626</v>
      </c>
      <c r="C21" s="18">
        <f>SUM('Aberdeen City:ZetTrans'!C21)</f>
        <v>-33627</v>
      </c>
      <c r="D21" s="18">
        <f t="shared" si="0"/>
        <v>150999</v>
      </c>
    </row>
    <row r="22" spans="1:4" ht="18" customHeight="1">
      <c r="A22" s="14" t="s">
        <v>37</v>
      </c>
      <c r="B22" s="19">
        <f>SUM('Aberdeen City:ZetTrans'!B22)</f>
        <v>141331</v>
      </c>
      <c r="C22" s="19">
        <f>SUM('Aberdeen City:ZetTrans'!C22)</f>
        <v>-22463</v>
      </c>
      <c r="D22" s="19">
        <f t="shared" si="0"/>
        <v>118868</v>
      </c>
    </row>
    <row r="23" spans="1:4" ht="18" customHeight="1">
      <c r="A23" s="4" t="s">
        <v>38</v>
      </c>
      <c r="B23" s="18">
        <f>SUM('Aberdeen City:ZetTrans'!B23)</f>
        <v>125322</v>
      </c>
      <c r="C23" s="18">
        <f>SUM('Aberdeen City:ZetTrans'!C23)</f>
        <v>-56682</v>
      </c>
      <c r="D23" s="18">
        <f t="shared" si="0"/>
        <v>68640</v>
      </c>
    </row>
    <row r="24" spans="1:4" ht="21.95" customHeight="1">
      <c r="A24" s="12" t="s">
        <v>39</v>
      </c>
      <c r="B24" s="20">
        <f>SUM(B15:B23)</f>
        <v>714968</v>
      </c>
      <c r="C24" s="20">
        <f>SUM(C15:C23)</f>
        <v>-139750</v>
      </c>
      <c r="D24" s="20">
        <f>B24+C24</f>
        <v>575218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f>SUM('Aberdeen City:ZetTrans'!B26)</f>
        <v>47529</v>
      </c>
      <c r="C26" s="18">
        <f>SUM('Aberdeen City:ZetTrans'!C26)</f>
        <v>-49089</v>
      </c>
      <c r="D26" s="18">
        <f t="shared" ref="D26:D34" si="1">B26+C26</f>
        <v>-1560</v>
      </c>
    </row>
    <row r="27" spans="1:4" ht="18" customHeight="1">
      <c r="A27" s="14" t="s">
        <v>42</v>
      </c>
      <c r="B27" s="19">
        <f>SUM('Aberdeen City:ZetTrans'!B27)</f>
        <v>885</v>
      </c>
      <c r="C27" s="19">
        <f>SUM('Aberdeen City:ZetTrans'!C27)</f>
        <v>-188</v>
      </c>
      <c r="D27" s="19">
        <f t="shared" si="1"/>
        <v>697</v>
      </c>
    </row>
    <row r="28" spans="1:4" ht="18" customHeight="1">
      <c r="A28" s="4" t="s">
        <v>43</v>
      </c>
      <c r="B28" s="18">
        <f>SUM('Aberdeen City:ZetTrans'!B28)</f>
        <v>974159</v>
      </c>
      <c r="C28" s="18">
        <f>SUM('Aberdeen City:ZetTrans'!C28)</f>
        <v>-40906</v>
      </c>
      <c r="D28" s="18">
        <f t="shared" si="1"/>
        <v>933253</v>
      </c>
    </row>
    <row r="29" spans="1:4" ht="18" customHeight="1">
      <c r="A29" s="15" t="s">
        <v>44</v>
      </c>
      <c r="B29" s="19">
        <f>SUM('Aberdeen City:ZetTrans'!B29)</f>
        <v>1997799</v>
      </c>
      <c r="C29" s="19">
        <f>SUM('Aberdeen City:ZetTrans'!C29)</f>
        <v>-607319</v>
      </c>
      <c r="D29" s="19">
        <f t="shared" si="1"/>
        <v>1390480</v>
      </c>
    </row>
    <row r="30" spans="1:4" ht="18" customHeight="1">
      <c r="A30" s="5" t="s">
        <v>45</v>
      </c>
      <c r="B30" s="18">
        <f>SUM('Aberdeen City:ZetTrans'!B30)</f>
        <v>266847</v>
      </c>
      <c r="C30" s="18">
        <f>SUM('Aberdeen City:ZetTrans'!C30)</f>
        <v>-68877</v>
      </c>
      <c r="D30" s="18">
        <f t="shared" si="1"/>
        <v>197970</v>
      </c>
    </row>
    <row r="31" spans="1:4" ht="18" customHeight="1">
      <c r="A31" s="14" t="s">
        <v>46</v>
      </c>
      <c r="B31" s="19">
        <f>SUM('Aberdeen City:ZetTrans'!B31)</f>
        <v>848412</v>
      </c>
      <c r="C31" s="19">
        <f>SUM('Aberdeen City:ZetTrans'!C31)</f>
        <v>-270661</v>
      </c>
      <c r="D31" s="19">
        <f t="shared" si="1"/>
        <v>577751</v>
      </c>
    </row>
    <row r="32" spans="1:4" ht="18" customHeight="1">
      <c r="A32" s="4" t="s">
        <v>47</v>
      </c>
      <c r="B32" s="18">
        <f>SUM('Aberdeen City:ZetTrans'!B32)</f>
        <v>186845</v>
      </c>
      <c r="C32" s="18">
        <f>SUM('Aberdeen City:ZetTrans'!C32)</f>
        <v>-87573</v>
      </c>
      <c r="D32" s="18">
        <f t="shared" si="1"/>
        <v>99272</v>
      </c>
    </row>
    <row r="33" spans="1:4" ht="18" customHeight="1">
      <c r="A33" s="14" t="s">
        <v>48</v>
      </c>
      <c r="B33" s="19">
        <f>SUM('Aberdeen City:ZetTrans'!B33)</f>
        <v>70404</v>
      </c>
      <c r="C33" s="19">
        <f>SUM('Aberdeen City:ZetTrans'!C33)</f>
        <v>-31659</v>
      </c>
      <c r="D33" s="19">
        <f t="shared" si="1"/>
        <v>38745</v>
      </c>
    </row>
    <row r="34" spans="1:4" ht="18" customHeight="1">
      <c r="A34" s="4" t="s">
        <v>49</v>
      </c>
      <c r="B34" s="18">
        <f>SUM('Aberdeen City:ZetTrans'!B34)</f>
        <v>121409</v>
      </c>
      <c r="C34" s="18">
        <f>SUM('Aberdeen City:ZetTrans'!C34)</f>
        <v>-111119</v>
      </c>
      <c r="D34" s="18">
        <f t="shared" si="1"/>
        <v>10290</v>
      </c>
    </row>
    <row r="35" spans="1:4" ht="21.95" customHeight="1">
      <c r="A35" s="12" t="s">
        <v>50</v>
      </c>
      <c r="B35" s="20">
        <f>SUM(B26:B34)</f>
        <v>4514289</v>
      </c>
      <c r="C35" s="20">
        <f>SUM(C26:C34)</f>
        <v>-1267391</v>
      </c>
      <c r="D35" s="20">
        <f>B35+C35</f>
        <v>3246898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f>SUM('Aberdeen City:ZetTrans'!B37)</f>
        <v>16575</v>
      </c>
      <c r="C37" s="18">
        <f>SUM('Aberdeen City:ZetTrans'!C37)</f>
        <v>-13097</v>
      </c>
      <c r="D37" s="18">
        <f t="shared" ref="D37:D50" si="2">B37+C37</f>
        <v>3478</v>
      </c>
    </row>
    <row r="38" spans="1:4" ht="18" customHeight="1">
      <c r="A38" s="14" t="s">
        <v>53</v>
      </c>
      <c r="B38" s="19">
        <f>SUM('Aberdeen City:ZetTrans'!B38)</f>
        <v>64988</v>
      </c>
      <c r="C38" s="19">
        <f>SUM('Aberdeen City:ZetTrans'!C38)</f>
        <v>-2780</v>
      </c>
      <c r="D38" s="19">
        <f t="shared" si="2"/>
        <v>62208</v>
      </c>
    </row>
    <row r="39" spans="1:4" ht="18" customHeight="1">
      <c r="A39" s="22" t="s">
        <v>54</v>
      </c>
      <c r="B39" s="18">
        <f>SUM('Aberdeen City:ZetTrans'!B39)</f>
        <v>177841</v>
      </c>
      <c r="C39" s="18">
        <f>SUM('Aberdeen City:ZetTrans'!C39)</f>
        <v>-44834</v>
      </c>
      <c r="D39" s="18">
        <f t="shared" si="2"/>
        <v>133007</v>
      </c>
    </row>
    <row r="40" spans="1:4" ht="18" customHeight="1">
      <c r="A40" s="14" t="s">
        <v>55</v>
      </c>
      <c r="B40" s="19">
        <f>SUM('Aberdeen City:ZetTrans'!B40)</f>
        <v>70129</v>
      </c>
      <c r="C40" s="19">
        <f>SUM('Aberdeen City:ZetTrans'!C40)</f>
        <v>-6928</v>
      </c>
      <c r="D40" s="19">
        <f t="shared" si="2"/>
        <v>63201</v>
      </c>
    </row>
    <row r="41" spans="1:4" ht="18" customHeight="1">
      <c r="A41" s="4" t="s">
        <v>56</v>
      </c>
      <c r="B41" s="18">
        <f>SUM('Aberdeen City:ZetTrans'!B41)</f>
        <v>12515</v>
      </c>
      <c r="C41" s="18">
        <f>SUM('Aberdeen City:ZetTrans'!C41)</f>
        <v>-24</v>
      </c>
      <c r="D41" s="18">
        <f t="shared" si="2"/>
        <v>12491</v>
      </c>
    </row>
    <row r="42" spans="1:4" ht="18" customHeight="1">
      <c r="A42" s="14" t="s">
        <v>57</v>
      </c>
      <c r="B42" s="19">
        <f>SUM('Aberdeen City:ZetTrans'!B42)</f>
        <v>51896</v>
      </c>
      <c r="C42" s="19">
        <f>SUM('Aberdeen City:ZetTrans'!C42)</f>
        <v>-18650</v>
      </c>
      <c r="D42" s="19">
        <f t="shared" si="2"/>
        <v>33246</v>
      </c>
    </row>
    <row r="43" spans="1:4" ht="18" customHeight="1">
      <c r="A43" s="4" t="s">
        <v>58</v>
      </c>
      <c r="B43" s="18">
        <f>SUM('Aberdeen City:ZetTrans'!B43)</f>
        <v>36601</v>
      </c>
      <c r="C43" s="18">
        <f>SUM('Aberdeen City:ZetTrans'!C43)</f>
        <v>-80685</v>
      </c>
      <c r="D43" s="18">
        <f t="shared" si="2"/>
        <v>-44084</v>
      </c>
    </row>
    <row r="44" spans="1:4" ht="18" customHeight="1">
      <c r="A44" s="14" t="s">
        <v>59</v>
      </c>
      <c r="B44" s="19">
        <f>SUM('Aberdeen City:ZetTrans'!B44)</f>
        <v>7741</v>
      </c>
      <c r="C44" s="19">
        <f>SUM('Aberdeen City:ZetTrans'!C44)</f>
        <v>-1274</v>
      </c>
      <c r="D44" s="19">
        <f t="shared" si="2"/>
        <v>6467</v>
      </c>
    </row>
    <row r="45" spans="1:4" ht="18" customHeight="1">
      <c r="A45" s="4" t="s">
        <v>60</v>
      </c>
      <c r="B45" s="18">
        <f>SUM('Aberdeen City:ZetTrans'!B45)</f>
        <v>89035</v>
      </c>
      <c r="C45" s="18">
        <f>SUM('Aberdeen City:ZetTrans'!C45)</f>
        <v>-3372</v>
      </c>
      <c r="D45" s="18">
        <f t="shared" si="2"/>
        <v>85663</v>
      </c>
    </row>
    <row r="46" spans="1:4" ht="18" customHeight="1">
      <c r="A46" s="14" t="s">
        <v>61</v>
      </c>
      <c r="B46" s="19">
        <f>SUM('Aberdeen City:ZetTrans'!B46)</f>
        <v>74455</v>
      </c>
      <c r="C46" s="19">
        <f>SUM('Aberdeen City:ZetTrans'!C46)</f>
        <v>-68296</v>
      </c>
      <c r="D46" s="19">
        <f t="shared" si="2"/>
        <v>6159</v>
      </c>
    </row>
    <row r="47" spans="1:4" ht="18" customHeight="1">
      <c r="A47" s="4" t="s">
        <v>62</v>
      </c>
      <c r="B47" s="18">
        <f>SUM('Aberdeen City:ZetTrans'!B47)</f>
        <v>1438</v>
      </c>
      <c r="C47" s="18">
        <f>SUM('Aberdeen City:ZetTrans'!C47)</f>
        <v>-508</v>
      </c>
      <c r="D47" s="18">
        <f t="shared" si="2"/>
        <v>930</v>
      </c>
    </row>
    <row r="48" spans="1:4" ht="18" customHeight="1">
      <c r="A48" s="14" t="s">
        <v>63</v>
      </c>
      <c r="B48" s="19">
        <f>SUM('Aberdeen City:ZetTrans'!B48)</f>
        <v>28057</v>
      </c>
      <c r="C48" s="19">
        <f>SUM('Aberdeen City:ZetTrans'!C48)</f>
        <v>-14254</v>
      </c>
      <c r="D48" s="19">
        <f t="shared" si="2"/>
        <v>13803</v>
      </c>
    </row>
    <row r="49" spans="1:4" ht="18" customHeight="1">
      <c r="A49" s="4" t="s">
        <v>64</v>
      </c>
      <c r="B49" s="18">
        <f>SUM('Aberdeen City:ZetTrans'!B49)</f>
        <v>3231</v>
      </c>
      <c r="C49" s="18">
        <f>SUM('Aberdeen City:ZetTrans'!C49)</f>
        <v>-620</v>
      </c>
      <c r="D49" s="18">
        <f t="shared" si="2"/>
        <v>2611</v>
      </c>
    </row>
    <row r="50" spans="1:4" ht="18" customHeight="1">
      <c r="A50" s="16" t="s">
        <v>65</v>
      </c>
      <c r="B50" s="19">
        <f>SUM('Aberdeen City:ZetTrans'!B50)</f>
        <v>1449</v>
      </c>
      <c r="C50" s="19">
        <f>SUM('Aberdeen City:ZetTrans'!C50)</f>
        <v>0</v>
      </c>
      <c r="D50" s="19">
        <f t="shared" si="2"/>
        <v>1449</v>
      </c>
    </row>
    <row r="51" spans="1:4" ht="21.95" customHeight="1">
      <c r="A51" s="12" t="s">
        <v>66</v>
      </c>
      <c r="B51" s="20">
        <f>SUM(B37:B50)</f>
        <v>635951</v>
      </c>
      <c r="C51" s="20">
        <f>SUM(C37:C50)</f>
        <v>-255322</v>
      </c>
      <c r="D51" s="20">
        <f>B51+C51</f>
        <v>380629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f>SUM('Aberdeen City:ZetTrans'!B53)</f>
        <v>38366</v>
      </c>
      <c r="C53" s="18">
        <f>SUM('Aberdeen City:ZetTrans'!C53)</f>
        <v>-39925</v>
      </c>
      <c r="D53" s="18">
        <f t="shared" ref="D53:D60" si="3">B53+C53</f>
        <v>-1559</v>
      </c>
    </row>
    <row r="54" spans="1:4" ht="18" customHeight="1">
      <c r="A54" s="14" t="s">
        <v>69</v>
      </c>
      <c r="B54" s="19">
        <f>SUM('Aberdeen City:ZetTrans'!B54)</f>
        <v>2164</v>
      </c>
      <c r="C54" s="19">
        <f>SUM('Aberdeen City:ZetTrans'!C54)</f>
        <v>-217</v>
      </c>
      <c r="D54" s="19">
        <f t="shared" si="3"/>
        <v>1947</v>
      </c>
    </row>
    <row r="55" spans="1:4" ht="18" customHeight="1">
      <c r="A55" s="4" t="s">
        <v>70</v>
      </c>
      <c r="B55" s="18">
        <f>SUM('Aberdeen City:ZetTrans'!B55)</f>
        <v>10005</v>
      </c>
      <c r="C55" s="18">
        <f>SUM('Aberdeen City:ZetTrans'!C55)</f>
        <v>-5126</v>
      </c>
      <c r="D55" s="18">
        <f t="shared" si="3"/>
        <v>4879</v>
      </c>
    </row>
    <row r="56" spans="1:4" ht="18" customHeight="1">
      <c r="A56" s="14" t="s">
        <v>71</v>
      </c>
      <c r="B56" s="19">
        <f>SUM('Aberdeen City:ZetTrans'!B56)</f>
        <v>88596</v>
      </c>
      <c r="C56" s="19">
        <f>SUM('Aberdeen City:ZetTrans'!C56)</f>
        <v>-17222</v>
      </c>
      <c r="D56" s="19">
        <f t="shared" si="3"/>
        <v>71374</v>
      </c>
    </row>
    <row r="57" spans="1:4" ht="18" customHeight="1">
      <c r="A57" s="4" t="s">
        <v>72</v>
      </c>
      <c r="B57" s="18">
        <f>SUM('Aberdeen City:ZetTrans'!B57)</f>
        <v>34549</v>
      </c>
      <c r="C57" s="18">
        <f>SUM('Aberdeen City:ZetTrans'!C57)</f>
        <v>-2539</v>
      </c>
      <c r="D57" s="18">
        <f t="shared" si="3"/>
        <v>32010</v>
      </c>
    </row>
    <row r="58" spans="1:4" ht="18" customHeight="1">
      <c r="A58" s="14" t="s">
        <v>73</v>
      </c>
      <c r="B58" s="19">
        <f>SUM('Aberdeen City:ZetTrans'!B58)</f>
        <v>237300</v>
      </c>
      <c r="C58" s="19">
        <f>SUM('Aberdeen City:ZetTrans'!C58)</f>
        <v>-42621</v>
      </c>
      <c r="D58" s="19">
        <f t="shared" si="3"/>
        <v>194679</v>
      </c>
    </row>
    <row r="59" spans="1:4" ht="18" customHeight="1">
      <c r="A59" s="4" t="s">
        <v>74</v>
      </c>
      <c r="B59" s="18">
        <f>SUM('Aberdeen City:ZetTrans'!B59)</f>
        <v>303132</v>
      </c>
      <c r="C59" s="18">
        <f>SUM('Aberdeen City:ZetTrans'!C59)</f>
        <v>-30101</v>
      </c>
      <c r="D59" s="18">
        <f t="shared" si="3"/>
        <v>273031</v>
      </c>
    </row>
    <row r="60" spans="1:4" ht="18" customHeight="1">
      <c r="A60" s="14" t="s">
        <v>75</v>
      </c>
      <c r="B60" s="19">
        <f>SUM('Aberdeen City:ZetTrans'!B60)</f>
        <v>105224</v>
      </c>
      <c r="C60" s="19">
        <f>SUM('Aberdeen City:ZetTrans'!C60)</f>
        <v>-3710</v>
      </c>
      <c r="D60" s="19">
        <f t="shared" si="3"/>
        <v>101514</v>
      </c>
    </row>
    <row r="61" spans="1:4" ht="21.95" customHeight="1">
      <c r="A61" s="12" t="s">
        <v>76</v>
      </c>
      <c r="B61" s="20">
        <f>SUM(B53:B60)</f>
        <v>819336</v>
      </c>
      <c r="C61" s="20">
        <f>SUM(C53:C60)</f>
        <v>-141461</v>
      </c>
      <c r="D61" s="20">
        <f>B61+C61</f>
        <v>677875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f>SUM('Aberdeen City:ZetTrans'!B63)</f>
        <v>38895</v>
      </c>
      <c r="C63" s="18">
        <f>SUM('Aberdeen City:ZetTrans'!C63)</f>
        <v>-40897</v>
      </c>
      <c r="D63" s="18">
        <f t="shared" ref="D63:D67" si="4">B63+C63</f>
        <v>-2002</v>
      </c>
    </row>
    <row r="64" spans="1:4" ht="18" customHeight="1">
      <c r="A64" s="14" t="s">
        <v>79</v>
      </c>
      <c r="B64" s="19">
        <f>SUM('Aberdeen City:ZetTrans'!B64)</f>
        <v>53400.333333333336</v>
      </c>
      <c r="C64" s="19">
        <f>SUM('Aberdeen City:ZetTrans'!C64)</f>
        <v>-41672</v>
      </c>
      <c r="D64" s="19">
        <f t="shared" si="4"/>
        <v>11728.333333333336</v>
      </c>
    </row>
    <row r="65" spans="1:4" ht="18" customHeight="1">
      <c r="A65" s="4" t="s">
        <v>80</v>
      </c>
      <c r="B65" s="18">
        <f>SUM('Aberdeen City:ZetTrans'!B65)</f>
        <v>33458.666666666672</v>
      </c>
      <c r="C65" s="18">
        <f>SUM('Aberdeen City:ZetTrans'!C65)</f>
        <v>-6797</v>
      </c>
      <c r="D65" s="18">
        <f t="shared" si="4"/>
        <v>26661.666666666672</v>
      </c>
    </row>
    <row r="66" spans="1:4" ht="18" customHeight="1">
      <c r="A66" s="14" t="s">
        <v>81</v>
      </c>
      <c r="B66" s="19">
        <f>SUM('Aberdeen City:ZetTrans'!B66)</f>
        <v>21921</v>
      </c>
      <c r="C66" s="19">
        <f>SUM('Aberdeen City:ZetTrans'!C66)</f>
        <v>-9789</v>
      </c>
      <c r="D66" s="19">
        <f t="shared" si="4"/>
        <v>12132</v>
      </c>
    </row>
    <row r="67" spans="1:4" ht="18" customHeight="1">
      <c r="A67" s="4" t="s">
        <v>82</v>
      </c>
      <c r="B67" s="18">
        <f>SUM('Aberdeen City:ZetTrans'!B67)</f>
        <v>281744</v>
      </c>
      <c r="C67" s="18">
        <f>SUM('Aberdeen City:ZetTrans'!C67)</f>
        <v>-128266</v>
      </c>
      <c r="D67" s="18">
        <f t="shared" si="4"/>
        <v>153478</v>
      </c>
    </row>
    <row r="68" spans="1:4" ht="21.95" customHeight="1">
      <c r="A68" s="12" t="s">
        <v>83</v>
      </c>
      <c r="B68" s="20">
        <f>SUM(B63:B67)</f>
        <v>429419</v>
      </c>
      <c r="C68" s="20">
        <f>SUM(C63:C67)</f>
        <v>-227421</v>
      </c>
      <c r="D68" s="20">
        <f>B68+C68</f>
        <v>201998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f>SUM('Aberdeen City:ZetTrans'!B70)</f>
        <v>48161</v>
      </c>
      <c r="C70" s="18">
        <f>SUM('Aberdeen City:ZetTrans'!C70)</f>
        <v>-32728</v>
      </c>
      <c r="D70" s="18">
        <f t="shared" ref="D70:D87" si="5">B70+C70</f>
        <v>15433</v>
      </c>
    </row>
    <row r="71" spans="1:4" ht="18" customHeight="1">
      <c r="A71" s="14" t="s">
        <v>86</v>
      </c>
      <c r="B71" s="19">
        <f>SUM('Aberdeen City:ZetTrans'!B71)</f>
        <v>26825</v>
      </c>
      <c r="C71" s="19">
        <f>SUM('Aberdeen City:ZetTrans'!C71)</f>
        <v>-6540</v>
      </c>
      <c r="D71" s="19">
        <f t="shared" si="5"/>
        <v>20285</v>
      </c>
    </row>
    <row r="72" spans="1:4" ht="18" customHeight="1">
      <c r="A72" s="4" t="s">
        <v>87</v>
      </c>
      <c r="B72" s="18">
        <f>SUM('Aberdeen City:ZetTrans'!B72)</f>
        <v>8456</v>
      </c>
      <c r="C72" s="18">
        <f>SUM('Aberdeen City:ZetTrans'!C72)</f>
        <v>-2669</v>
      </c>
      <c r="D72" s="18">
        <f t="shared" si="5"/>
        <v>5787</v>
      </c>
    </row>
    <row r="73" spans="1:4" ht="18" customHeight="1">
      <c r="A73" s="14" t="s">
        <v>88</v>
      </c>
      <c r="B73" s="19">
        <f>SUM('Aberdeen City:ZetTrans'!B73)</f>
        <v>32450</v>
      </c>
      <c r="C73" s="19">
        <f>SUM('Aberdeen City:ZetTrans'!C73)</f>
        <v>-19245</v>
      </c>
      <c r="D73" s="19">
        <f t="shared" si="5"/>
        <v>13205</v>
      </c>
    </row>
    <row r="74" spans="1:4" ht="18" customHeight="1">
      <c r="A74" s="4" t="s">
        <v>89</v>
      </c>
      <c r="B74" s="18">
        <f>SUM('Aberdeen City:ZetTrans'!B74)</f>
        <v>13507</v>
      </c>
      <c r="C74" s="18">
        <f>SUM('Aberdeen City:ZetTrans'!C74)</f>
        <v>-9081</v>
      </c>
      <c r="D74" s="18">
        <f t="shared" si="5"/>
        <v>4426</v>
      </c>
    </row>
    <row r="75" spans="1:4" ht="18" customHeight="1">
      <c r="A75" s="14" t="s">
        <v>90</v>
      </c>
      <c r="B75" s="19">
        <f>SUM('Aberdeen City:ZetTrans'!B75)</f>
        <v>3519</v>
      </c>
      <c r="C75" s="19">
        <f>SUM('Aberdeen City:ZetTrans'!C75)</f>
        <v>-251</v>
      </c>
      <c r="D75" s="19">
        <f t="shared" si="5"/>
        <v>3268</v>
      </c>
    </row>
    <row r="76" spans="1:4" ht="18" customHeight="1">
      <c r="A76" s="4" t="s">
        <v>91</v>
      </c>
      <c r="B76" s="18">
        <f>SUM('Aberdeen City:ZetTrans'!B76)</f>
        <v>17708</v>
      </c>
      <c r="C76" s="18">
        <f>SUM('Aberdeen City:ZetTrans'!C76)</f>
        <v>-22945</v>
      </c>
      <c r="D76" s="18">
        <f t="shared" si="5"/>
        <v>-5237</v>
      </c>
    </row>
    <row r="77" spans="1:4" ht="18" customHeight="1">
      <c r="A77" s="14" t="s">
        <v>92</v>
      </c>
      <c r="B77" s="19">
        <f>SUM('Aberdeen City:ZetTrans'!B77)</f>
        <v>2017</v>
      </c>
      <c r="C77" s="19">
        <f>SUM('Aberdeen City:ZetTrans'!C77)</f>
        <v>-223</v>
      </c>
      <c r="D77" s="19">
        <f t="shared" si="5"/>
        <v>1794</v>
      </c>
    </row>
    <row r="78" spans="1:4" ht="18" customHeight="1">
      <c r="A78" s="4" t="s">
        <v>93</v>
      </c>
      <c r="B78" s="18">
        <f>SUM('Aberdeen City:ZetTrans'!B78)</f>
        <v>9550</v>
      </c>
      <c r="C78" s="18">
        <f>SUM('Aberdeen City:ZetTrans'!C78)</f>
        <v>-1604</v>
      </c>
      <c r="D78" s="18">
        <f t="shared" si="5"/>
        <v>7946</v>
      </c>
    </row>
    <row r="79" spans="1:4" ht="18" customHeight="1">
      <c r="A79" s="14" t="s">
        <v>94</v>
      </c>
      <c r="B79" s="19">
        <f>SUM('Aberdeen City:ZetTrans'!B79)</f>
        <v>10224</v>
      </c>
      <c r="C79" s="19">
        <f>SUM('Aberdeen City:ZetTrans'!C79)</f>
        <v>-209</v>
      </c>
      <c r="D79" s="19">
        <f t="shared" si="5"/>
        <v>10015</v>
      </c>
    </row>
    <row r="80" spans="1:4" ht="18" customHeight="1">
      <c r="A80" s="4" t="s">
        <v>95</v>
      </c>
      <c r="B80" s="18">
        <f>SUM('Aberdeen City:ZetTrans'!B80)</f>
        <v>19576</v>
      </c>
      <c r="C80" s="18">
        <f>SUM('Aberdeen City:ZetTrans'!C80)</f>
        <v>-448</v>
      </c>
      <c r="D80" s="18">
        <f t="shared" si="5"/>
        <v>19128</v>
      </c>
    </row>
    <row r="81" spans="1:4" ht="18" customHeight="1">
      <c r="A81" s="14" t="s">
        <v>96</v>
      </c>
      <c r="B81" s="19">
        <f>SUM('Aberdeen City:ZetTrans'!B81)</f>
        <v>448</v>
      </c>
      <c r="C81" s="19">
        <f>SUM('Aberdeen City:ZetTrans'!C81)</f>
        <v>-18</v>
      </c>
      <c r="D81" s="19">
        <f t="shared" si="5"/>
        <v>430</v>
      </c>
    </row>
    <row r="82" spans="1:4" ht="18" customHeight="1">
      <c r="A82" s="4" t="s">
        <v>97</v>
      </c>
      <c r="B82" s="18">
        <f>SUM('Aberdeen City:ZetTrans'!B82)</f>
        <v>7731</v>
      </c>
      <c r="C82" s="18">
        <f>SUM('Aberdeen City:ZetTrans'!C82)</f>
        <v>-4147</v>
      </c>
      <c r="D82" s="18">
        <f t="shared" si="5"/>
        <v>3584</v>
      </c>
    </row>
    <row r="83" spans="1:4" ht="18" customHeight="1">
      <c r="A83" s="14" t="s">
        <v>98</v>
      </c>
      <c r="B83" s="19">
        <f>SUM('Aberdeen City:ZetTrans'!B83)</f>
        <v>6408</v>
      </c>
      <c r="C83" s="19">
        <f>SUM('Aberdeen City:ZetTrans'!C83)</f>
        <v>-2863</v>
      </c>
      <c r="D83" s="19">
        <f t="shared" si="5"/>
        <v>3545</v>
      </c>
    </row>
    <row r="84" spans="1:4" ht="18" customHeight="1">
      <c r="A84" s="4" t="s">
        <v>99</v>
      </c>
      <c r="B84" s="18">
        <f>SUM('Aberdeen City:ZetTrans'!B84)</f>
        <v>160900</v>
      </c>
      <c r="C84" s="18">
        <f>SUM('Aberdeen City:ZetTrans'!C84)</f>
        <v>-3196</v>
      </c>
      <c r="D84" s="18">
        <f t="shared" si="5"/>
        <v>157704</v>
      </c>
    </row>
    <row r="85" spans="1:4" ht="18" customHeight="1">
      <c r="A85" s="14" t="s">
        <v>100</v>
      </c>
      <c r="B85" s="19">
        <f>SUM('Aberdeen City:ZetTrans'!B85)</f>
        <v>133996</v>
      </c>
      <c r="C85" s="19">
        <f>SUM('Aberdeen City:ZetTrans'!C85)</f>
        <v>-7780</v>
      </c>
      <c r="D85" s="19">
        <f t="shared" si="5"/>
        <v>126216</v>
      </c>
    </row>
    <row r="86" spans="1:4" ht="18" customHeight="1">
      <c r="A86" s="4" t="s">
        <v>101</v>
      </c>
      <c r="B86" s="18">
        <f>SUM('Aberdeen City:ZetTrans'!B86)</f>
        <v>135046</v>
      </c>
      <c r="C86" s="18">
        <f>SUM('Aberdeen City:ZetTrans'!C86)</f>
        <v>-159143</v>
      </c>
      <c r="D86" s="18">
        <f t="shared" si="5"/>
        <v>-24097</v>
      </c>
    </row>
    <row r="87" spans="1:4" ht="21.95" customHeight="1">
      <c r="A87" s="12" t="s">
        <v>102</v>
      </c>
      <c r="B87" s="20">
        <f>SUM(B70:B86)</f>
        <v>636522</v>
      </c>
      <c r="C87" s="20">
        <f>SUM(C70:C86)</f>
        <v>-273090</v>
      </c>
      <c r="D87" s="20">
        <f t="shared" si="5"/>
        <v>363432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f>SUM('Aberdeen City:ZetTrans'!B89)</f>
        <v>39229</v>
      </c>
      <c r="C89" s="18">
        <f>SUM('Aberdeen City:ZetTrans'!C89)</f>
        <v>-31075</v>
      </c>
      <c r="D89" s="18">
        <f t="shared" ref="D89:D106" si="6">B89+C89</f>
        <v>8154</v>
      </c>
    </row>
    <row r="90" spans="1:4" ht="18" customHeight="1">
      <c r="A90" s="14" t="s">
        <v>105</v>
      </c>
      <c r="B90" s="19">
        <f>SUM('Aberdeen City:ZetTrans'!B90)</f>
        <v>5158</v>
      </c>
      <c r="C90" s="19">
        <f>SUM('Aberdeen City:ZetTrans'!C90)</f>
        <v>-1102</v>
      </c>
      <c r="D90" s="19">
        <f t="shared" si="6"/>
        <v>4056</v>
      </c>
    </row>
    <row r="91" spans="1:4" ht="18" customHeight="1">
      <c r="A91" s="4" t="s">
        <v>106</v>
      </c>
      <c r="B91" s="18">
        <f>SUM('Aberdeen City:ZetTrans'!B91)</f>
        <v>22746</v>
      </c>
      <c r="C91" s="18">
        <f>SUM('Aberdeen City:ZetTrans'!C91)</f>
        <v>-15036</v>
      </c>
      <c r="D91" s="18">
        <f t="shared" si="6"/>
        <v>7710</v>
      </c>
    </row>
    <row r="92" spans="1:4" ht="18" customHeight="1">
      <c r="A92" s="14" t="s">
        <v>107</v>
      </c>
      <c r="B92" s="19">
        <f>SUM('Aberdeen City:ZetTrans'!B92)</f>
        <v>1029152</v>
      </c>
      <c r="C92" s="19">
        <f>SUM('Aberdeen City:ZetTrans'!C92)</f>
        <v>-986129</v>
      </c>
      <c r="D92" s="19">
        <f t="shared" si="6"/>
        <v>43023</v>
      </c>
    </row>
    <row r="93" spans="1:4" ht="18" customHeight="1">
      <c r="A93" s="4" t="s">
        <v>108</v>
      </c>
      <c r="B93" s="18">
        <f>SUM('Aberdeen City:ZetTrans'!B93)</f>
        <v>600887</v>
      </c>
      <c r="C93" s="18">
        <f>SUM('Aberdeen City:ZetTrans'!C93)</f>
        <v>-602029</v>
      </c>
      <c r="D93" s="18">
        <f t="shared" si="6"/>
        <v>-1142</v>
      </c>
    </row>
    <row r="94" spans="1:4" ht="18" customHeight="1">
      <c r="A94" s="14" t="s">
        <v>109</v>
      </c>
      <c r="B94" s="19">
        <f>SUM('Aberdeen City:ZetTrans'!B94)</f>
        <v>212282</v>
      </c>
      <c r="C94" s="19">
        <f>SUM('Aberdeen City:ZetTrans'!C94)</f>
        <v>-114008</v>
      </c>
      <c r="D94" s="19">
        <f t="shared" si="6"/>
        <v>98274</v>
      </c>
    </row>
    <row r="95" spans="1:4" ht="18" customHeight="1">
      <c r="A95" s="4" t="s">
        <v>110</v>
      </c>
      <c r="B95" s="18">
        <f>SUM('Aberdeen City:ZetTrans'!B95)</f>
        <v>12061</v>
      </c>
      <c r="C95" s="18">
        <f>SUM('Aberdeen City:ZetTrans'!C95)</f>
        <v>-1003</v>
      </c>
      <c r="D95" s="18">
        <f t="shared" si="6"/>
        <v>11058</v>
      </c>
    </row>
    <row r="96" spans="1:4" ht="18" customHeight="1">
      <c r="A96" s="14" t="s">
        <v>111</v>
      </c>
      <c r="B96" s="19">
        <f>SUM('Aberdeen City:ZetTrans'!B96)</f>
        <v>115</v>
      </c>
      <c r="C96" s="19">
        <f>SUM('Aberdeen City:ZetTrans'!C96)</f>
        <v>-148</v>
      </c>
      <c r="D96" s="19">
        <f t="shared" si="6"/>
        <v>-33</v>
      </c>
    </row>
    <row r="97" spans="1:4" ht="18" customHeight="1">
      <c r="A97" s="4" t="s">
        <v>112</v>
      </c>
      <c r="B97" s="18">
        <f>SUM('Aberdeen City:ZetTrans'!B97)</f>
        <v>100751</v>
      </c>
      <c r="C97" s="18">
        <f>SUM('Aberdeen City:ZetTrans'!C97)</f>
        <v>-4671</v>
      </c>
      <c r="D97" s="18">
        <f t="shared" si="6"/>
        <v>96080</v>
      </c>
    </row>
    <row r="98" spans="1:4" ht="18" customHeight="1">
      <c r="A98" s="14" t="s">
        <v>113</v>
      </c>
      <c r="B98" s="19">
        <f>SUM('Aberdeen City:ZetTrans'!B98)</f>
        <v>231298</v>
      </c>
      <c r="C98" s="19">
        <f>SUM('Aberdeen City:ZetTrans'!C98)</f>
        <v>-183013</v>
      </c>
      <c r="D98" s="19">
        <f t="shared" si="6"/>
        <v>48285</v>
      </c>
    </row>
    <row r="99" spans="1:4" ht="21.95" customHeight="1">
      <c r="A99" s="12" t="s">
        <v>114</v>
      </c>
      <c r="B99" s="20">
        <f>SUM(B89:B98)</f>
        <v>2253679</v>
      </c>
      <c r="C99" s="20">
        <f>SUM(C89:C98)</f>
        <v>-1938214</v>
      </c>
      <c r="D99" s="20">
        <f t="shared" si="6"/>
        <v>315465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f>SUM('Aberdeen City:ZetTrans'!B101)</f>
        <v>17189</v>
      </c>
      <c r="C101" s="18">
        <f>SUM('Aberdeen City:ZetTrans'!C101)</f>
        <v>-20539</v>
      </c>
      <c r="D101" s="18">
        <f t="shared" si="6"/>
        <v>-3350</v>
      </c>
    </row>
    <row r="102" spans="1:4" ht="18" customHeight="1">
      <c r="A102" s="14" t="s">
        <v>117</v>
      </c>
      <c r="B102" s="19">
        <f>SUM('Aberdeen City:ZetTrans'!B102)</f>
        <v>24333</v>
      </c>
      <c r="C102" s="19">
        <f>SUM('Aberdeen City:ZetTrans'!C102)</f>
        <v>-47110</v>
      </c>
      <c r="D102" s="19">
        <f t="shared" si="6"/>
        <v>-22777</v>
      </c>
    </row>
    <row r="103" spans="1:4" ht="18" customHeight="1">
      <c r="A103" s="4" t="s">
        <v>118</v>
      </c>
      <c r="B103" s="18">
        <f>SUM('Aberdeen City:ZetTrans'!B103)</f>
        <v>26195</v>
      </c>
      <c r="C103" s="18">
        <f>SUM('Aberdeen City:ZetTrans'!C103)</f>
        <v>-34844</v>
      </c>
      <c r="D103" s="18">
        <f t="shared" si="6"/>
        <v>-8649</v>
      </c>
    </row>
    <row r="104" spans="1:4" ht="21.95" customHeight="1">
      <c r="A104" s="12" t="s">
        <v>119</v>
      </c>
      <c r="B104" s="20">
        <f>SUM(B101:B103)</f>
        <v>67717</v>
      </c>
      <c r="C104" s="20">
        <f>SUM(C101:C103)</f>
        <v>-102493</v>
      </c>
      <c r="D104" s="20">
        <f>B104+C104</f>
        <v>-34776</v>
      </c>
    </row>
    <row r="105" spans="1:4" ht="21.95" customHeight="1">
      <c r="A105" s="10" t="s">
        <v>120</v>
      </c>
      <c r="B105" s="21">
        <f>SUM(B13,B24,B35,B51,B61,B68,B87,B99, B104)</f>
        <v>15622727</v>
      </c>
      <c r="C105" s="21">
        <f>SUM(C13,C24,C35,C51,C61,C68,C87,C99, C104)</f>
        <v>-4839485</v>
      </c>
      <c r="D105" s="21">
        <f>SUM(D13,D24,D35,D51,D61,D68,D87,D99, D104)</f>
        <v>10783242</v>
      </c>
    </row>
    <row r="106" spans="1:4" ht="21.95" customHeight="1">
      <c r="A106" s="12" t="s">
        <v>121</v>
      </c>
      <c r="B106" s="20">
        <f>SUM('Aberdeen City:ZetTrans'!B106)</f>
        <v>709274</v>
      </c>
      <c r="C106" s="20">
        <f>SUM('Aberdeen City:ZetTrans'!C106)</f>
        <v>-1230364</v>
      </c>
      <c r="D106" s="20">
        <f t="shared" si="6"/>
        <v>-521090</v>
      </c>
    </row>
    <row r="107" spans="1:4" ht="21.95" customHeight="1">
      <c r="A107" s="10" t="s">
        <v>122</v>
      </c>
      <c r="B107" s="21">
        <f>SUM(B105:B106)</f>
        <v>16332001</v>
      </c>
      <c r="C107" s="21">
        <f t="shared" ref="C107:D107" si="7">SUM(C105:C106)</f>
        <v>-6069849</v>
      </c>
      <c r="D107" s="21">
        <f t="shared" si="7"/>
        <v>10262152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100-000000000000}"/>
  </hyperlinks>
  <pageMargins left="0.25" right="0.25" top="0.75" bottom="0.75" header="0.3" footer="0.3"/>
  <pageSetup paperSize="9" scale="4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141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9745</v>
      </c>
      <c r="C7" s="18">
        <v>-1394</v>
      </c>
      <c r="D7" s="18">
        <f>B7+C7</f>
        <v>8351</v>
      </c>
    </row>
    <row r="8" spans="1:4" ht="18" customHeight="1">
      <c r="A8" s="14" t="s">
        <v>23</v>
      </c>
      <c r="B8" s="19">
        <v>29285</v>
      </c>
      <c r="C8" s="19">
        <v>-3593</v>
      </c>
      <c r="D8" s="19">
        <f t="shared" ref="D8:D23" si="0">B8+C8</f>
        <v>25692</v>
      </c>
    </row>
    <row r="9" spans="1:4" ht="18" customHeight="1">
      <c r="A9" s="4" t="s">
        <v>24</v>
      </c>
      <c r="B9" s="18">
        <v>32097</v>
      </c>
      <c r="C9" s="18">
        <v>-2077</v>
      </c>
      <c r="D9" s="18">
        <f t="shared" si="0"/>
        <v>30020</v>
      </c>
    </row>
    <row r="10" spans="1:4" ht="18" customHeight="1">
      <c r="A10" s="14" t="s">
        <v>25</v>
      </c>
      <c r="B10" s="19">
        <v>9954</v>
      </c>
      <c r="C10" s="19">
        <v>-56</v>
      </c>
      <c r="D10" s="19">
        <f t="shared" si="0"/>
        <v>9898</v>
      </c>
    </row>
    <row r="11" spans="1:4" ht="18" customHeight="1">
      <c r="A11" s="4" t="s">
        <v>26</v>
      </c>
      <c r="B11" s="18">
        <v>2175</v>
      </c>
      <c r="C11" s="18">
        <v>-162</v>
      </c>
      <c r="D11" s="18">
        <f t="shared" si="0"/>
        <v>2013</v>
      </c>
    </row>
    <row r="12" spans="1:4" ht="18" customHeight="1">
      <c r="A12" s="14" t="s">
        <v>27</v>
      </c>
      <c r="B12" s="19">
        <v>3824</v>
      </c>
      <c r="C12" s="19">
        <v>-750</v>
      </c>
      <c r="D12" s="19">
        <f t="shared" si="0"/>
        <v>3074</v>
      </c>
    </row>
    <row r="13" spans="1:4" ht="21.95" customHeight="1">
      <c r="A13" s="12" t="s">
        <v>28</v>
      </c>
      <c r="B13" s="20">
        <f>SUM(B7:B12)</f>
        <v>87080</v>
      </c>
      <c r="C13" s="20">
        <f>SUM(C7:C12)</f>
        <v>-8032</v>
      </c>
      <c r="D13" s="20">
        <f t="shared" si="0"/>
        <v>79048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361</v>
      </c>
      <c r="C15" s="18">
        <v>-68</v>
      </c>
      <c r="D15" s="18">
        <f t="shared" si="0"/>
        <v>293</v>
      </c>
    </row>
    <row r="16" spans="1:4" ht="18" customHeight="1">
      <c r="A16" s="14" t="s">
        <v>31</v>
      </c>
      <c r="B16" s="19">
        <v>463</v>
      </c>
      <c r="C16" s="19">
        <v>-66</v>
      </c>
      <c r="D16" s="19">
        <f t="shared" si="0"/>
        <v>397</v>
      </c>
    </row>
    <row r="17" spans="1:4" ht="18" customHeight="1">
      <c r="A17" s="4" t="s">
        <v>32</v>
      </c>
      <c r="B17" s="18">
        <v>1392</v>
      </c>
      <c r="C17" s="18">
        <v>-54</v>
      </c>
      <c r="D17" s="18">
        <f t="shared" si="0"/>
        <v>1338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62</v>
      </c>
      <c r="C19" s="18">
        <v>0</v>
      </c>
      <c r="D19" s="18">
        <f t="shared" si="0"/>
        <v>62</v>
      </c>
    </row>
    <row r="20" spans="1:4" ht="18" customHeight="1">
      <c r="A20" s="14" t="s">
        <v>35</v>
      </c>
      <c r="B20" s="19">
        <v>266</v>
      </c>
      <c r="C20" s="19">
        <v>-109</v>
      </c>
      <c r="D20" s="19">
        <f t="shared" si="0"/>
        <v>157</v>
      </c>
    </row>
    <row r="21" spans="1:4" ht="18" customHeight="1">
      <c r="A21" s="4" t="s">
        <v>36</v>
      </c>
      <c r="B21" s="18">
        <v>1981</v>
      </c>
      <c r="C21" s="18">
        <v>-65</v>
      </c>
      <c r="D21" s="18">
        <f t="shared" si="0"/>
        <v>1916</v>
      </c>
    </row>
    <row r="22" spans="1:4" ht="18" customHeight="1">
      <c r="A22" s="14" t="s">
        <v>37</v>
      </c>
      <c r="B22" s="19">
        <v>1798</v>
      </c>
      <c r="C22" s="19">
        <v>301</v>
      </c>
      <c r="D22" s="19">
        <f t="shared" si="0"/>
        <v>2099</v>
      </c>
    </row>
    <row r="23" spans="1:4" ht="18" customHeight="1">
      <c r="A23" s="4" t="s">
        <v>38</v>
      </c>
      <c r="B23" s="18">
        <v>1610</v>
      </c>
      <c r="C23" s="18">
        <v>-164</v>
      </c>
      <c r="D23" s="18">
        <f t="shared" si="0"/>
        <v>1446</v>
      </c>
    </row>
    <row r="24" spans="1:4" ht="21.95" customHeight="1">
      <c r="A24" s="12" t="s">
        <v>39</v>
      </c>
      <c r="B24" s="20">
        <f>SUM(B15:B23)</f>
        <v>7933</v>
      </c>
      <c r="C24" s="20">
        <f>SUM(C15:C23)</f>
        <v>-225</v>
      </c>
      <c r="D24" s="20">
        <f>B24+C24</f>
        <v>7708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903</v>
      </c>
      <c r="C26" s="18">
        <v>-63</v>
      </c>
      <c r="D26" s="18">
        <f t="shared" ref="D26:D34" si="1">B26+C26</f>
        <v>840</v>
      </c>
    </row>
    <row r="27" spans="1:4" ht="18" customHeight="1">
      <c r="A27" s="14" t="s">
        <v>42</v>
      </c>
      <c r="B27" s="19">
        <v>5</v>
      </c>
      <c r="C27" s="19">
        <v>-5</v>
      </c>
      <c r="D27" s="19">
        <f t="shared" si="1"/>
        <v>0</v>
      </c>
    </row>
    <row r="28" spans="1:4" ht="18" customHeight="1">
      <c r="A28" s="4" t="s">
        <v>43</v>
      </c>
      <c r="B28" s="18">
        <v>12636</v>
      </c>
      <c r="C28" s="18">
        <v>-985</v>
      </c>
      <c r="D28" s="18">
        <f t="shared" si="1"/>
        <v>11651</v>
      </c>
    </row>
    <row r="29" spans="1:4" ht="18" customHeight="1">
      <c r="A29" s="15" t="s">
        <v>44</v>
      </c>
      <c r="B29" s="19">
        <v>33385</v>
      </c>
      <c r="C29" s="19">
        <v>-7709</v>
      </c>
      <c r="D29" s="19">
        <f t="shared" si="1"/>
        <v>25676</v>
      </c>
    </row>
    <row r="30" spans="1:4" ht="18" customHeight="1">
      <c r="A30" s="5" t="s">
        <v>45</v>
      </c>
      <c r="B30" s="18">
        <v>3800</v>
      </c>
      <c r="C30" s="18">
        <v>-1254</v>
      </c>
      <c r="D30" s="18">
        <f t="shared" si="1"/>
        <v>2546</v>
      </c>
    </row>
    <row r="31" spans="1:4" ht="18" customHeight="1">
      <c r="A31" s="14" t="s">
        <v>46</v>
      </c>
      <c r="B31" s="19">
        <v>8929</v>
      </c>
      <c r="C31" s="19">
        <v>-4251</v>
      </c>
      <c r="D31" s="19">
        <f t="shared" si="1"/>
        <v>4678</v>
      </c>
    </row>
    <row r="32" spans="1:4" ht="18" customHeight="1">
      <c r="A32" s="4" t="s">
        <v>47</v>
      </c>
      <c r="B32" s="18">
        <v>3016</v>
      </c>
      <c r="C32" s="18">
        <v>-2908</v>
      </c>
      <c r="D32" s="18">
        <f t="shared" si="1"/>
        <v>108</v>
      </c>
    </row>
    <row r="33" spans="1:4" ht="18" customHeight="1">
      <c r="A33" s="14" t="s">
        <v>48</v>
      </c>
      <c r="B33" s="19">
        <v>2151</v>
      </c>
      <c r="C33" s="19">
        <v>-1508</v>
      </c>
      <c r="D33" s="19">
        <f t="shared" si="1"/>
        <v>643</v>
      </c>
    </row>
    <row r="34" spans="1:4" ht="18" customHeight="1">
      <c r="A34" s="4" t="s">
        <v>49</v>
      </c>
      <c r="B34" s="18">
        <v>1928</v>
      </c>
      <c r="C34" s="18">
        <v>-1860</v>
      </c>
      <c r="D34" s="18">
        <f t="shared" si="1"/>
        <v>68</v>
      </c>
    </row>
    <row r="35" spans="1:4" ht="21.95" customHeight="1">
      <c r="A35" s="12" t="s">
        <v>50</v>
      </c>
      <c r="B35" s="20">
        <f>SUM(B26:B34)</f>
        <v>66753</v>
      </c>
      <c r="C35" s="20">
        <f>SUM(C26:C34)</f>
        <v>-20543</v>
      </c>
      <c r="D35" s="20">
        <f>B35+C35</f>
        <v>46210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317</v>
      </c>
      <c r="C38" s="19">
        <v>0</v>
      </c>
      <c r="D38" s="19">
        <f t="shared" si="2"/>
        <v>317</v>
      </c>
    </row>
    <row r="39" spans="1:4" ht="18" customHeight="1">
      <c r="A39" s="22" t="s">
        <v>54</v>
      </c>
      <c r="B39" s="18">
        <v>4249</v>
      </c>
      <c r="C39" s="18">
        <v>-2636</v>
      </c>
      <c r="D39" s="18">
        <f t="shared" si="2"/>
        <v>1613</v>
      </c>
    </row>
    <row r="40" spans="1:4" ht="18" customHeight="1">
      <c r="A40" s="14" t="s">
        <v>55</v>
      </c>
      <c r="B40" s="19">
        <v>954</v>
      </c>
      <c r="C40" s="19">
        <v>-50</v>
      </c>
      <c r="D40" s="19">
        <f t="shared" si="2"/>
        <v>904</v>
      </c>
    </row>
    <row r="41" spans="1:4" ht="18" customHeight="1">
      <c r="A41" s="4" t="s">
        <v>56</v>
      </c>
      <c r="B41" s="18">
        <v>170</v>
      </c>
      <c r="C41" s="18">
        <v>0</v>
      </c>
      <c r="D41" s="18">
        <f t="shared" si="2"/>
        <v>170</v>
      </c>
    </row>
    <row r="42" spans="1:4" ht="18" customHeight="1">
      <c r="A42" s="14" t="s">
        <v>57</v>
      </c>
      <c r="B42" s="19">
        <v>195</v>
      </c>
      <c r="C42" s="19">
        <v>0</v>
      </c>
      <c r="D42" s="19">
        <f t="shared" si="2"/>
        <v>195</v>
      </c>
    </row>
    <row r="43" spans="1:4" ht="18" customHeight="1">
      <c r="A43" s="4" t="s">
        <v>58</v>
      </c>
      <c r="B43" s="18">
        <v>463</v>
      </c>
      <c r="C43" s="18">
        <v>-507</v>
      </c>
      <c r="D43" s="18">
        <f t="shared" si="2"/>
        <v>-44</v>
      </c>
    </row>
    <row r="44" spans="1:4" ht="18" customHeight="1">
      <c r="A44" s="14" t="s">
        <v>59</v>
      </c>
      <c r="B44" s="19">
        <v>164</v>
      </c>
      <c r="C44" s="19">
        <v>0</v>
      </c>
      <c r="D44" s="19">
        <f t="shared" si="2"/>
        <v>164</v>
      </c>
    </row>
    <row r="45" spans="1:4" ht="18" customHeight="1">
      <c r="A45" s="4" t="s">
        <v>60</v>
      </c>
      <c r="B45" s="18">
        <v>1420</v>
      </c>
      <c r="C45" s="18">
        <v>0</v>
      </c>
      <c r="D45" s="18">
        <f t="shared" si="2"/>
        <v>1420</v>
      </c>
    </row>
    <row r="46" spans="1:4" ht="18" customHeight="1">
      <c r="A46" s="14" t="s">
        <v>61</v>
      </c>
      <c r="B46" s="19">
        <v>38</v>
      </c>
      <c r="C46" s="19">
        <v>0</v>
      </c>
      <c r="D46" s="19">
        <f t="shared" si="2"/>
        <v>38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7970</v>
      </c>
      <c r="C51" s="20">
        <f>SUM(C37:C50)</f>
        <v>-3193</v>
      </c>
      <c r="D51" s="20">
        <f>B51+C51</f>
        <v>4777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1143</v>
      </c>
      <c r="C53" s="18">
        <v>-1065</v>
      </c>
      <c r="D53" s="18">
        <f t="shared" ref="D53:D60" si="3">B53+C53</f>
        <v>78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76</v>
      </c>
      <c r="C55" s="18">
        <v>0</v>
      </c>
      <c r="D55" s="18">
        <f t="shared" si="3"/>
        <v>76</v>
      </c>
    </row>
    <row r="56" spans="1:4" ht="18" customHeight="1">
      <c r="A56" s="14" t="s">
        <v>71</v>
      </c>
      <c r="B56" s="19">
        <v>1689</v>
      </c>
      <c r="C56" s="19">
        <v>-66</v>
      </c>
      <c r="D56" s="19">
        <f t="shared" si="3"/>
        <v>1623</v>
      </c>
    </row>
    <row r="57" spans="1:4" ht="18" customHeight="1">
      <c r="A57" s="4" t="s">
        <v>72</v>
      </c>
      <c r="B57" s="18">
        <v>367</v>
      </c>
      <c r="C57" s="18">
        <v>0</v>
      </c>
      <c r="D57" s="18">
        <f t="shared" si="3"/>
        <v>367</v>
      </c>
    </row>
    <row r="58" spans="1:4" ht="18" customHeight="1">
      <c r="A58" s="14" t="s">
        <v>73</v>
      </c>
      <c r="B58" s="19">
        <v>2055</v>
      </c>
      <c r="C58" s="19">
        <v>-488</v>
      </c>
      <c r="D58" s="19">
        <f t="shared" si="3"/>
        <v>1567</v>
      </c>
    </row>
    <row r="59" spans="1:4" ht="18" customHeight="1">
      <c r="A59" s="4" t="s">
        <v>74</v>
      </c>
      <c r="B59" s="18">
        <v>4388</v>
      </c>
      <c r="C59" s="18">
        <v>-248</v>
      </c>
      <c r="D59" s="18">
        <f t="shared" si="3"/>
        <v>4140</v>
      </c>
    </row>
    <row r="60" spans="1:4" ht="18" customHeight="1">
      <c r="A60" s="14" t="s">
        <v>75</v>
      </c>
      <c r="B60" s="19">
        <v>1657</v>
      </c>
      <c r="C60" s="19">
        <v>0</v>
      </c>
      <c r="D60" s="19">
        <f t="shared" si="3"/>
        <v>1657</v>
      </c>
    </row>
    <row r="61" spans="1:4" ht="21.95" customHeight="1">
      <c r="A61" s="12" t="s">
        <v>76</v>
      </c>
      <c r="B61" s="20">
        <f>SUM(B53:B60)</f>
        <v>11375</v>
      </c>
      <c r="C61" s="20">
        <f>SUM(C53:C60)</f>
        <v>-1867</v>
      </c>
      <c r="D61" s="20">
        <f>B61+C61</f>
        <v>9508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285</v>
      </c>
      <c r="C63" s="18">
        <v>-439</v>
      </c>
      <c r="D63" s="18">
        <f t="shared" ref="D63:D67" si="4">B63+C63</f>
        <v>-154</v>
      </c>
    </row>
    <row r="64" spans="1:4" ht="18" customHeight="1">
      <c r="A64" s="14" t="s">
        <v>79</v>
      </c>
      <c r="B64" s="19">
        <v>416</v>
      </c>
      <c r="C64" s="19">
        <v>-447</v>
      </c>
      <c r="D64" s="19">
        <f t="shared" si="4"/>
        <v>-31</v>
      </c>
    </row>
    <row r="65" spans="1:4" ht="18" customHeight="1">
      <c r="A65" s="4" t="s">
        <v>80</v>
      </c>
      <c r="B65" s="18">
        <v>1642</v>
      </c>
      <c r="C65" s="18">
        <v>-942</v>
      </c>
      <c r="D65" s="18">
        <f t="shared" si="4"/>
        <v>700</v>
      </c>
    </row>
    <row r="66" spans="1:4" ht="18" customHeight="1">
      <c r="A66" s="14" t="s">
        <v>81</v>
      </c>
      <c r="B66" s="19">
        <v>83</v>
      </c>
      <c r="C66" s="19">
        <v>0</v>
      </c>
      <c r="D66" s="19">
        <f t="shared" si="4"/>
        <v>83</v>
      </c>
    </row>
    <row r="67" spans="1:4" ht="18" customHeight="1">
      <c r="A67" s="4" t="s">
        <v>82</v>
      </c>
      <c r="B67" s="18">
        <v>6580</v>
      </c>
      <c r="C67" s="18">
        <v>-1264</v>
      </c>
      <c r="D67" s="18">
        <f t="shared" si="4"/>
        <v>5316</v>
      </c>
    </row>
    <row r="68" spans="1:4" ht="21.95" customHeight="1">
      <c r="A68" s="12" t="s">
        <v>83</v>
      </c>
      <c r="B68" s="20">
        <f>SUM(B63:B67)</f>
        <v>9006</v>
      </c>
      <c r="C68" s="20">
        <f>SUM(C63:C67)</f>
        <v>-3092</v>
      </c>
      <c r="D68" s="20">
        <f>B68+C68</f>
        <v>5914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1797</v>
      </c>
      <c r="C70" s="18">
        <v>-958</v>
      </c>
      <c r="D70" s="18">
        <f t="shared" ref="D70:D87" si="5">B70+C70</f>
        <v>839</v>
      </c>
    </row>
    <row r="71" spans="1:4" ht="18" customHeight="1">
      <c r="A71" s="14" t="s">
        <v>86</v>
      </c>
      <c r="B71" s="19">
        <v>526</v>
      </c>
      <c r="C71" s="19">
        <v>-384</v>
      </c>
      <c r="D71" s="19">
        <f t="shared" si="5"/>
        <v>142</v>
      </c>
    </row>
    <row r="72" spans="1:4" ht="18" customHeight="1">
      <c r="A72" s="4" t="s">
        <v>87</v>
      </c>
      <c r="B72" s="18">
        <v>111</v>
      </c>
      <c r="C72" s="18">
        <v>-10</v>
      </c>
      <c r="D72" s="18">
        <f t="shared" si="5"/>
        <v>101</v>
      </c>
    </row>
    <row r="73" spans="1:4" ht="18" customHeight="1">
      <c r="A73" s="14" t="s">
        <v>88</v>
      </c>
      <c r="B73" s="19">
        <v>499</v>
      </c>
      <c r="C73" s="19">
        <v>-365</v>
      </c>
      <c r="D73" s="19">
        <f t="shared" si="5"/>
        <v>134</v>
      </c>
    </row>
    <row r="74" spans="1:4" ht="18" customHeight="1">
      <c r="A74" s="4" t="s">
        <v>89</v>
      </c>
      <c r="B74" s="18">
        <v>154</v>
      </c>
      <c r="C74" s="18">
        <v>-79</v>
      </c>
      <c r="D74" s="18">
        <f t="shared" si="5"/>
        <v>75</v>
      </c>
    </row>
    <row r="75" spans="1:4" ht="18" customHeight="1">
      <c r="A75" s="14" t="s">
        <v>90</v>
      </c>
      <c r="B75" s="19">
        <v>56</v>
      </c>
      <c r="C75" s="19">
        <v>0</v>
      </c>
      <c r="D75" s="19">
        <f t="shared" si="5"/>
        <v>56</v>
      </c>
    </row>
    <row r="76" spans="1:4" ht="18" customHeight="1">
      <c r="A76" s="4" t="s">
        <v>91</v>
      </c>
      <c r="B76" s="18">
        <v>309</v>
      </c>
      <c r="C76" s="18">
        <v>-314</v>
      </c>
      <c r="D76" s="18">
        <f t="shared" si="5"/>
        <v>-5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5"/>
        <v>0</v>
      </c>
    </row>
    <row r="78" spans="1:4" ht="18" customHeight="1">
      <c r="A78" s="4" t="s">
        <v>93</v>
      </c>
      <c r="B78" s="18">
        <v>113</v>
      </c>
      <c r="C78" s="18">
        <v>0</v>
      </c>
      <c r="D78" s="18">
        <f t="shared" si="5"/>
        <v>113</v>
      </c>
    </row>
    <row r="79" spans="1:4" ht="18" customHeight="1">
      <c r="A79" s="14" t="s">
        <v>94</v>
      </c>
      <c r="B79" s="19">
        <v>51</v>
      </c>
      <c r="C79" s="19">
        <v>0</v>
      </c>
      <c r="D79" s="19">
        <f t="shared" si="5"/>
        <v>51</v>
      </c>
    </row>
    <row r="80" spans="1:4" ht="18" customHeight="1">
      <c r="A80" s="4" t="s">
        <v>95</v>
      </c>
      <c r="B80" s="18">
        <v>349</v>
      </c>
      <c r="C80" s="18">
        <v>0</v>
      </c>
      <c r="D80" s="18">
        <f t="shared" si="5"/>
        <v>349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13</v>
      </c>
      <c r="C82" s="18">
        <v>-23</v>
      </c>
      <c r="D82" s="18">
        <f t="shared" si="5"/>
        <v>-10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1203</v>
      </c>
      <c r="C84" s="18">
        <v>279</v>
      </c>
      <c r="D84" s="18">
        <f t="shared" si="5"/>
        <v>1482</v>
      </c>
    </row>
    <row r="85" spans="1:4" ht="18" customHeight="1">
      <c r="A85" s="14" t="s">
        <v>100</v>
      </c>
      <c r="B85" s="19">
        <v>2610</v>
      </c>
      <c r="C85" s="19">
        <v>38</v>
      </c>
      <c r="D85" s="19">
        <f t="shared" si="5"/>
        <v>2648</v>
      </c>
    </row>
    <row r="86" spans="1:4" ht="18" customHeight="1">
      <c r="A86" s="4" t="s">
        <v>101</v>
      </c>
      <c r="B86" s="18">
        <v>66</v>
      </c>
      <c r="C86" s="18">
        <v>-55</v>
      </c>
      <c r="D86" s="18">
        <f t="shared" si="5"/>
        <v>11</v>
      </c>
    </row>
    <row r="87" spans="1:4" ht="21.95" customHeight="1">
      <c r="A87" s="12" t="s">
        <v>102</v>
      </c>
      <c r="B87" s="20">
        <f>SUM(B70:B86)</f>
        <v>7857</v>
      </c>
      <c r="C87" s="20">
        <f>SUM(C70:C86)</f>
        <v>-1871</v>
      </c>
      <c r="D87" s="20">
        <f t="shared" si="5"/>
        <v>5986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2576</v>
      </c>
      <c r="C89" s="18">
        <v>-2007</v>
      </c>
      <c r="D89" s="18">
        <f t="shared" ref="D89:D106" si="6">B89+C89</f>
        <v>569</v>
      </c>
    </row>
    <row r="90" spans="1:4" ht="18" customHeight="1">
      <c r="A90" s="14" t="s">
        <v>105</v>
      </c>
      <c r="B90" s="19">
        <v>207</v>
      </c>
      <c r="C90" s="19">
        <v>0</v>
      </c>
      <c r="D90" s="19">
        <f t="shared" si="6"/>
        <v>207</v>
      </c>
    </row>
    <row r="91" spans="1:4" ht="18" customHeight="1">
      <c r="A91" s="4" t="s">
        <v>106</v>
      </c>
      <c r="B91" s="18">
        <v>-5</v>
      </c>
      <c r="C91" s="18">
        <v>0</v>
      </c>
      <c r="D91" s="18">
        <f t="shared" si="6"/>
        <v>-5</v>
      </c>
    </row>
    <row r="92" spans="1:4" ht="18" customHeight="1">
      <c r="A92" s="14" t="s">
        <v>107</v>
      </c>
      <c r="B92" s="19">
        <v>27431</v>
      </c>
      <c r="C92" s="19">
        <v>-25968</v>
      </c>
      <c r="D92" s="19">
        <f t="shared" si="6"/>
        <v>1463</v>
      </c>
    </row>
    <row r="93" spans="1:4" ht="18" customHeight="1">
      <c r="A93" s="4" t="s">
        <v>108</v>
      </c>
      <c r="B93" s="18">
        <v>0</v>
      </c>
      <c r="C93" s="18">
        <v>0</v>
      </c>
      <c r="D93" s="18">
        <f t="shared" si="6"/>
        <v>0</v>
      </c>
    </row>
    <row r="94" spans="1:4" ht="18" customHeight="1">
      <c r="A94" s="14" t="s">
        <v>109</v>
      </c>
      <c r="B94" s="19">
        <v>1442</v>
      </c>
      <c r="C94" s="19">
        <v>-962</v>
      </c>
      <c r="D94" s="19">
        <f t="shared" si="6"/>
        <v>480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5577</v>
      </c>
      <c r="C97" s="18">
        <v>-1005</v>
      </c>
      <c r="D97" s="18">
        <f t="shared" si="6"/>
        <v>4572</v>
      </c>
    </row>
    <row r="98" spans="1:4" ht="18" customHeight="1">
      <c r="A98" s="14" t="s">
        <v>113</v>
      </c>
      <c r="B98" s="19">
        <v>1405</v>
      </c>
      <c r="C98" s="19">
        <v>-79</v>
      </c>
      <c r="D98" s="19">
        <f t="shared" si="6"/>
        <v>1326</v>
      </c>
    </row>
    <row r="99" spans="1:4" ht="21.95" customHeight="1">
      <c r="A99" s="12" t="s">
        <v>114</v>
      </c>
      <c r="B99" s="20">
        <f>SUM(B89:B98)</f>
        <v>38633</v>
      </c>
      <c r="C99" s="20">
        <f>SUM(C89:C98)</f>
        <v>-30021</v>
      </c>
      <c r="D99" s="20">
        <f t="shared" si="6"/>
        <v>8612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707</v>
      </c>
      <c r="C103" s="18">
        <v>-646</v>
      </c>
      <c r="D103" s="18">
        <f t="shared" si="6"/>
        <v>61</v>
      </c>
    </row>
    <row r="104" spans="1:4" ht="21.95" customHeight="1">
      <c r="A104" s="12" t="s">
        <v>119</v>
      </c>
      <c r="B104" s="20">
        <f>SUM(B101:B103)</f>
        <v>707</v>
      </c>
      <c r="C104" s="20">
        <f>SUM(C101:C103)</f>
        <v>-646</v>
      </c>
      <c r="D104" s="20">
        <f>B104+C104</f>
        <v>61</v>
      </c>
    </row>
    <row r="105" spans="1:4" ht="21.95" customHeight="1">
      <c r="A105" s="10" t="s">
        <v>120</v>
      </c>
      <c r="B105" s="21">
        <f>SUM(B13,B24,B35,B51,B61,B68,B87,B99, B104)</f>
        <v>237314</v>
      </c>
      <c r="C105" s="21">
        <f>SUM(C13,C24,C35,C51,C61,C68,C87,C99, C104)</f>
        <v>-69490</v>
      </c>
      <c r="D105" s="21">
        <f>SUM(D13,D24,D35,D51,D61,D68,D87,D99, D104)</f>
        <v>167824</v>
      </c>
    </row>
    <row r="106" spans="1:4" ht="21.95" customHeight="1">
      <c r="A106" s="12" t="s">
        <v>121</v>
      </c>
      <c r="B106" s="20">
        <v>0</v>
      </c>
      <c r="C106" s="20">
        <v>0</v>
      </c>
      <c r="D106" s="20">
        <f t="shared" si="6"/>
        <v>0</v>
      </c>
    </row>
    <row r="107" spans="1:4" ht="21.95" customHeight="1">
      <c r="A107" s="10" t="s">
        <v>122</v>
      </c>
      <c r="B107" s="21">
        <f>SUM(B105:B106)</f>
        <v>237314</v>
      </c>
      <c r="C107" s="21">
        <f t="shared" ref="C107:D107" si="7">SUM(C105:C106)</f>
        <v>-69490</v>
      </c>
      <c r="D107" s="21">
        <f t="shared" si="7"/>
        <v>167824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300-000000000000}"/>
  </hyperlinks>
  <pageMargins left="0.25" right="0.25" top="0.75" bottom="0.75" header="0.3" footer="0.3"/>
  <pageSetup paperSize="9" scale="4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142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10239</v>
      </c>
      <c r="C7" s="18">
        <v>-1514</v>
      </c>
      <c r="D7" s="18">
        <f>B7+C7</f>
        <v>8725</v>
      </c>
    </row>
    <row r="8" spans="1:4" ht="18" customHeight="1">
      <c r="A8" s="14" t="s">
        <v>23</v>
      </c>
      <c r="B8" s="19">
        <v>42735</v>
      </c>
      <c r="C8" s="19">
        <v>-3370</v>
      </c>
      <c r="D8" s="19">
        <f t="shared" ref="D8:D23" si="0">B8+C8</f>
        <v>39365</v>
      </c>
    </row>
    <row r="9" spans="1:4" ht="18" customHeight="1">
      <c r="A9" s="4" t="s">
        <v>24</v>
      </c>
      <c r="B9" s="18">
        <v>36547</v>
      </c>
      <c r="C9" s="18">
        <v>-3646</v>
      </c>
      <c r="D9" s="18">
        <f t="shared" si="0"/>
        <v>32901</v>
      </c>
    </row>
    <row r="10" spans="1:4" ht="18" customHeight="1">
      <c r="A10" s="14" t="s">
        <v>25</v>
      </c>
      <c r="B10" s="19">
        <v>10963</v>
      </c>
      <c r="C10" s="19">
        <v>-68</v>
      </c>
      <c r="D10" s="19">
        <f t="shared" si="0"/>
        <v>10895</v>
      </c>
    </row>
    <row r="11" spans="1:4" ht="18" customHeight="1">
      <c r="A11" s="4" t="s">
        <v>26</v>
      </c>
      <c r="B11" s="18">
        <v>3158</v>
      </c>
      <c r="C11" s="18">
        <v>-790</v>
      </c>
      <c r="D11" s="18">
        <f t="shared" si="0"/>
        <v>2368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103642</v>
      </c>
      <c r="C13" s="20">
        <f>SUM(C7:C12)</f>
        <v>-9388</v>
      </c>
      <c r="D13" s="20">
        <f t="shared" si="0"/>
        <v>94254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15</v>
      </c>
      <c r="C15" s="18">
        <v>0</v>
      </c>
      <c r="D15" s="18">
        <f t="shared" si="0"/>
        <v>15</v>
      </c>
    </row>
    <row r="16" spans="1:4" ht="18" customHeight="1">
      <c r="A16" s="14" t="s">
        <v>31</v>
      </c>
      <c r="B16" s="19">
        <v>212</v>
      </c>
      <c r="C16" s="19">
        <v>2</v>
      </c>
      <c r="D16" s="19">
        <f t="shared" si="0"/>
        <v>214</v>
      </c>
    </row>
    <row r="17" spans="1:4" ht="18" customHeight="1">
      <c r="A17" s="4" t="s">
        <v>32</v>
      </c>
      <c r="B17" s="18">
        <v>1434</v>
      </c>
      <c r="C17" s="18">
        <v>-36</v>
      </c>
      <c r="D17" s="18">
        <f t="shared" si="0"/>
        <v>1398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299</v>
      </c>
      <c r="C19" s="18">
        <v>-27</v>
      </c>
      <c r="D19" s="18">
        <f t="shared" si="0"/>
        <v>272</v>
      </c>
    </row>
    <row r="20" spans="1:4" ht="18" customHeight="1">
      <c r="A20" s="14" t="s">
        <v>35</v>
      </c>
      <c r="B20" s="19">
        <v>1508</v>
      </c>
      <c r="C20" s="19">
        <v>-131</v>
      </c>
      <c r="D20" s="19">
        <f t="shared" si="0"/>
        <v>1377</v>
      </c>
    </row>
    <row r="21" spans="1:4" ht="18" customHeight="1">
      <c r="A21" s="4" t="s">
        <v>36</v>
      </c>
      <c r="B21" s="18">
        <v>7571</v>
      </c>
      <c r="C21" s="18">
        <v>-4330</v>
      </c>
      <c r="D21" s="18">
        <f t="shared" si="0"/>
        <v>3241</v>
      </c>
    </row>
    <row r="22" spans="1:4" ht="18" customHeight="1">
      <c r="A22" s="14" t="s">
        <v>37</v>
      </c>
      <c r="B22" s="19">
        <v>836</v>
      </c>
      <c r="C22" s="19">
        <v>-363</v>
      </c>
      <c r="D22" s="19">
        <f t="shared" si="0"/>
        <v>473</v>
      </c>
    </row>
    <row r="23" spans="1:4" ht="18" customHeight="1">
      <c r="A23" s="4" t="s">
        <v>38</v>
      </c>
      <c r="B23" s="18">
        <v>1177</v>
      </c>
      <c r="C23" s="18">
        <v>-425</v>
      </c>
      <c r="D23" s="18">
        <f t="shared" si="0"/>
        <v>752</v>
      </c>
    </row>
    <row r="24" spans="1:4" ht="21.95" customHeight="1">
      <c r="A24" s="12" t="s">
        <v>39</v>
      </c>
      <c r="B24" s="20">
        <f>SUM(B15:B23)</f>
        <v>13052</v>
      </c>
      <c r="C24" s="20">
        <f>SUM(C15:C23)</f>
        <v>-5310</v>
      </c>
      <c r="D24" s="20">
        <f>B24+C24</f>
        <v>7742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1192</v>
      </c>
      <c r="C26" s="18">
        <v>-191</v>
      </c>
      <c r="D26" s="18">
        <f t="shared" ref="D26:D34" si="1">B26+C26</f>
        <v>1001</v>
      </c>
    </row>
    <row r="27" spans="1:4" ht="18" customHeight="1">
      <c r="A27" s="14" t="s">
        <v>42</v>
      </c>
      <c r="B27" s="19">
        <v>16</v>
      </c>
      <c r="C27" s="19">
        <v>0</v>
      </c>
      <c r="D27" s="19">
        <f t="shared" si="1"/>
        <v>16</v>
      </c>
    </row>
    <row r="28" spans="1:4" ht="18" customHeight="1">
      <c r="A28" s="4" t="s">
        <v>43</v>
      </c>
      <c r="B28" s="18">
        <v>15814</v>
      </c>
      <c r="C28" s="18">
        <v>-740</v>
      </c>
      <c r="D28" s="18">
        <f t="shared" si="1"/>
        <v>15074</v>
      </c>
    </row>
    <row r="29" spans="1:4" ht="18" customHeight="1">
      <c r="A29" s="15" t="s">
        <v>44</v>
      </c>
      <c r="B29" s="19">
        <v>29237</v>
      </c>
      <c r="C29" s="19">
        <v>-10856</v>
      </c>
      <c r="D29" s="19">
        <f t="shared" si="1"/>
        <v>18381</v>
      </c>
    </row>
    <row r="30" spans="1:4" ht="18" customHeight="1">
      <c r="A30" s="5" t="s">
        <v>45</v>
      </c>
      <c r="B30" s="18">
        <v>5189</v>
      </c>
      <c r="C30" s="18">
        <v>-360</v>
      </c>
      <c r="D30" s="18">
        <f t="shared" si="1"/>
        <v>4829</v>
      </c>
    </row>
    <row r="31" spans="1:4" ht="18" customHeight="1">
      <c r="A31" s="14" t="s">
        <v>46</v>
      </c>
      <c r="B31" s="19">
        <v>15782</v>
      </c>
      <c r="C31" s="19">
        <v>-4922</v>
      </c>
      <c r="D31" s="19">
        <f t="shared" si="1"/>
        <v>10860</v>
      </c>
    </row>
    <row r="32" spans="1:4" ht="18" customHeight="1">
      <c r="A32" s="4" t="s">
        <v>47</v>
      </c>
      <c r="B32" s="18">
        <v>2209</v>
      </c>
      <c r="C32" s="18">
        <v>-1224</v>
      </c>
      <c r="D32" s="18">
        <f t="shared" si="1"/>
        <v>985</v>
      </c>
    </row>
    <row r="33" spans="1:4" ht="18" customHeight="1">
      <c r="A33" s="14" t="s">
        <v>48</v>
      </c>
      <c r="B33" s="19">
        <v>1060</v>
      </c>
      <c r="C33" s="19">
        <v>-594</v>
      </c>
      <c r="D33" s="19">
        <f t="shared" si="1"/>
        <v>466</v>
      </c>
    </row>
    <row r="34" spans="1:4" ht="18" customHeight="1">
      <c r="A34" s="4" t="s">
        <v>49</v>
      </c>
      <c r="B34" s="18">
        <v>1605</v>
      </c>
      <c r="C34" s="18">
        <v>-1551</v>
      </c>
      <c r="D34" s="18">
        <f t="shared" si="1"/>
        <v>54</v>
      </c>
    </row>
    <row r="35" spans="1:4" ht="21.95" customHeight="1">
      <c r="A35" s="12" t="s">
        <v>50</v>
      </c>
      <c r="B35" s="20">
        <f>SUM(B26:B34)</f>
        <v>72104</v>
      </c>
      <c r="C35" s="20">
        <f>SUM(C26:C34)</f>
        <v>-20438</v>
      </c>
      <c r="D35" s="20">
        <f>B35+C35</f>
        <v>51666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923</v>
      </c>
      <c r="C38" s="19">
        <v>-149</v>
      </c>
      <c r="D38" s="19">
        <f t="shared" si="2"/>
        <v>774</v>
      </c>
    </row>
    <row r="39" spans="1:4" ht="18" customHeight="1">
      <c r="A39" s="22" t="s">
        <v>54</v>
      </c>
      <c r="B39" s="18">
        <v>1784</v>
      </c>
      <c r="C39" s="18">
        <v>-30</v>
      </c>
      <c r="D39" s="18">
        <f t="shared" si="2"/>
        <v>1754</v>
      </c>
    </row>
    <row r="40" spans="1:4" ht="18" customHeight="1">
      <c r="A40" s="14" t="s">
        <v>55</v>
      </c>
      <c r="B40" s="19">
        <v>1041</v>
      </c>
      <c r="C40" s="19">
        <v>0</v>
      </c>
      <c r="D40" s="19">
        <f t="shared" si="2"/>
        <v>1041</v>
      </c>
    </row>
    <row r="41" spans="1:4" ht="18" customHeight="1">
      <c r="A41" s="4" t="s">
        <v>56</v>
      </c>
      <c r="B41" s="18">
        <v>314</v>
      </c>
      <c r="C41" s="18">
        <v>-5</v>
      </c>
      <c r="D41" s="18">
        <f t="shared" si="2"/>
        <v>309</v>
      </c>
    </row>
    <row r="42" spans="1:4" ht="18" customHeight="1">
      <c r="A42" s="14" t="s">
        <v>57</v>
      </c>
      <c r="B42" s="19">
        <v>1199</v>
      </c>
      <c r="C42" s="19">
        <v>-314</v>
      </c>
      <c r="D42" s="19">
        <f t="shared" si="2"/>
        <v>885</v>
      </c>
    </row>
    <row r="43" spans="1:4" ht="18" customHeight="1">
      <c r="A43" s="4" t="s">
        <v>58</v>
      </c>
      <c r="B43" s="18">
        <v>358</v>
      </c>
      <c r="C43" s="18">
        <v>-194</v>
      </c>
      <c r="D43" s="18">
        <f t="shared" si="2"/>
        <v>164</v>
      </c>
    </row>
    <row r="44" spans="1:4" ht="18" customHeight="1">
      <c r="A44" s="14" t="s">
        <v>59</v>
      </c>
      <c r="B44" s="19">
        <v>54</v>
      </c>
      <c r="C44" s="19">
        <v>-41</v>
      </c>
      <c r="D44" s="19">
        <f t="shared" si="2"/>
        <v>13</v>
      </c>
    </row>
    <row r="45" spans="1:4" ht="18" customHeight="1">
      <c r="A45" s="4" t="s">
        <v>60</v>
      </c>
      <c r="B45" s="18">
        <v>469</v>
      </c>
      <c r="C45" s="18">
        <v>-4</v>
      </c>
      <c r="D45" s="18">
        <f t="shared" si="2"/>
        <v>465</v>
      </c>
    </row>
    <row r="46" spans="1:4" ht="18" customHeight="1">
      <c r="A46" s="14" t="s">
        <v>61</v>
      </c>
      <c r="B46" s="19">
        <v>190</v>
      </c>
      <c r="C46" s="19">
        <v>0</v>
      </c>
      <c r="D46" s="19">
        <f t="shared" si="2"/>
        <v>190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6332</v>
      </c>
      <c r="C51" s="20">
        <f>SUM(C37:C50)</f>
        <v>-737</v>
      </c>
      <c r="D51" s="20">
        <f>B51+C51</f>
        <v>5595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185</v>
      </c>
      <c r="C53" s="18">
        <v>-418</v>
      </c>
      <c r="D53" s="18">
        <f t="shared" ref="D53:D60" si="3">B53+C53</f>
        <v>-233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876</v>
      </c>
      <c r="C56" s="19">
        <v>-96</v>
      </c>
      <c r="D56" s="19">
        <f t="shared" si="3"/>
        <v>780</v>
      </c>
    </row>
    <row r="57" spans="1:4" ht="18" customHeight="1">
      <c r="A57" s="4" t="s">
        <v>72</v>
      </c>
      <c r="B57" s="18">
        <v>462</v>
      </c>
      <c r="C57" s="18">
        <v>-4</v>
      </c>
      <c r="D57" s="18">
        <f t="shared" si="3"/>
        <v>458</v>
      </c>
    </row>
    <row r="58" spans="1:4" ht="18" customHeight="1">
      <c r="A58" s="14" t="s">
        <v>73</v>
      </c>
      <c r="B58" s="19">
        <v>4004</v>
      </c>
      <c r="C58" s="19">
        <v>-880</v>
      </c>
      <c r="D58" s="19">
        <f t="shared" si="3"/>
        <v>3124</v>
      </c>
    </row>
    <row r="59" spans="1:4" ht="18" customHeight="1">
      <c r="A59" s="4" t="s">
        <v>74</v>
      </c>
      <c r="B59" s="18">
        <v>3695</v>
      </c>
      <c r="C59" s="18">
        <v>-77</v>
      </c>
      <c r="D59" s="18">
        <f t="shared" si="3"/>
        <v>3618</v>
      </c>
    </row>
    <row r="60" spans="1:4" ht="18" customHeight="1">
      <c r="A60" s="14" t="s">
        <v>75</v>
      </c>
      <c r="B60" s="19">
        <v>1124</v>
      </c>
      <c r="C60" s="19">
        <v>0</v>
      </c>
      <c r="D60" s="19">
        <f t="shared" si="3"/>
        <v>1124</v>
      </c>
    </row>
    <row r="61" spans="1:4" ht="21.95" customHeight="1">
      <c r="A61" s="12" t="s">
        <v>76</v>
      </c>
      <c r="B61" s="20">
        <f>SUM(B53:B60)</f>
        <v>10346</v>
      </c>
      <c r="C61" s="20">
        <f>SUM(C53:C60)</f>
        <v>-1475</v>
      </c>
      <c r="D61" s="20">
        <f>B61+C61</f>
        <v>8871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804</v>
      </c>
      <c r="C63" s="18">
        <v>-827</v>
      </c>
      <c r="D63" s="18">
        <f t="shared" ref="D63:D67" si="4">B63+C63</f>
        <v>-23</v>
      </c>
    </row>
    <row r="64" spans="1:4" ht="18" customHeight="1">
      <c r="A64" s="14" t="s">
        <v>79</v>
      </c>
      <c r="B64" s="19">
        <v>1202</v>
      </c>
      <c r="C64" s="19">
        <v>-835</v>
      </c>
      <c r="D64" s="19">
        <f t="shared" si="4"/>
        <v>367</v>
      </c>
    </row>
    <row r="65" spans="1:4" ht="18" customHeight="1">
      <c r="A65" s="4" t="s">
        <v>80</v>
      </c>
      <c r="B65" s="18">
        <v>563</v>
      </c>
      <c r="C65" s="18">
        <v>0</v>
      </c>
      <c r="D65" s="18">
        <f t="shared" si="4"/>
        <v>563</v>
      </c>
    </row>
    <row r="66" spans="1:4" ht="18" customHeight="1">
      <c r="A66" s="14" t="s">
        <v>81</v>
      </c>
      <c r="B66" s="19">
        <v>0</v>
      </c>
      <c r="C66" s="19">
        <v>0</v>
      </c>
      <c r="D66" s="19">
        <f t="shared" si="4"/>
        <v>0</v>
      </c>
    </row>
    <row r="67" spans="1:4" ht="18" customHeight="1">
      <c r="A67" s="4" t="s">
        <v>82</v>
      </c>
      <c r="B67" s="18">
        <v>4359</v>
      </c>
      <c r="C67" s="18">
        <v>-3051</v>
      </c>
      <c r="D67" s="18">
        <f t="shared" si="4"/>
        <v>1308</v>
      </c>
    </row>
    <row r="68" spans="1:4" ht="21.95" customHeight="1">
      <c r="A68" s="12" t="s">
        <v>83</v>
      </c>
      <c r="B68" s="20">
        <f>SUM(B63:B67)</f>
        <v>6928</v>
      </c>
      <c r="C68" s="20">
        <f>SUM(C63:C67)</f>
        <v>-4713</v>
      </c>
      <c r="D68" s="20">
        <f>B68+C68</f>
        <v>2215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612</v>
      </c>
      <c r="C70" s="18">
        <v>-697</v>
      </c>
      <c r="D70" s="18">
        <f t="shared" ref="D70:D87" si="5">B70+C70</f>
        <v>-85</v>
      </c>
    </row>
    <row r="71" spans="1:4" ht="18" customHeight="1">
      <c r="A71" s="14" t="s">
        <v>86</v>
      </c>
      <c r="B71" s="19">
        <v>145</v>
      </c>
      <c r="C71" s="19">
        <v>-103</v>
      </c>
      <c r="D71" s="19">
        <f t="shared" si="5"/>
        <v>42</v>
      </c>
    </row>
    <row r="72" spans="1:4" ht="18" customHeight="1">
      <c r="A72" s="4" t="s">
        <v>87</v>
      </c>
      <c r="B72" s="18">
        <v>112</v>
      </c>
      <c r="C72" s="18">
        <v>0</v>
      </c>
      <c r="D72" s="18">
        <f t="shared" si="5"/>
        <v>112</v>
      </c>
    </row>
    <row r="73" spans="1:4" ht="18" customHeight="1">
      <c r="A73" s="14" t="s">
        <v>88</v>
      </c>
      <c r="B73" s="19">
        <v>411</v>
      </c>
      <c r="C73" s="19">
        <v>-295</v>
      </c>
      <c r="D73" s="19">
        <f t="shared" si="5"/>
        <v>116</v>
      </c>
    </row>
    <row r="74" spans="1:4" ht="18" customHeight="1">
      <c r="A74" s="4" t="s">
        <v>89</v>
      </c>
      <c r="B74" s="18">
        <v>125</v>
      </c>
      <c r="C74" s="18">
        <v>-126</v>
      </c>
      <c r="D74" s="18">
        <f t="shared" si="5"/>
        <v>-1</v>
      </c>
    </row>
    <row r="75" spans="1:4" ht="18" customHeight="1">
      <c r="A75" s="14" t="s">
        <v>90</v>
      </c>
      <c r="B75" s="19">
        <v>4</v>
      </c>
      <c r="C75" s="19">
        <v>0</v>
      </c>
      <c r="D75" s="19">
        <f t="shared" si="5"/>
        <v>4</v>
      </c>
    </row>
    <row r="76" spans="1:4" ht="18" customHeight="1">
      <c r="A76" s="4" t="s">
        <v>91</v>
      </c>
      <c r="B76" s="18">
        <v>20</v>
      </c>
      <c r="C76" s="18">
        <v>-194</v>
      </c>
      <c r="D76" s="18">
        <f t="shared" si="5"/>
        <v>-174</v>
      </c>
    </row>
    <row r="77" spans="1:4" ht="18" customHeight="1">
      <c r="A77" s="14" t="s">
        <v>92</v>
      </c>
      <c r="B77" s="19">
        <v>17</v>
      </c>
      <c r="C77" s="19">
        <v>0</v>
      </c>
      <c r="D77" s="19">
        <f t="shared" si="5"/>
        <v>17</v>
      </c>
    </row>
    <row r="78" spans="1:4" ht="18" customHeight="1">
      <c r="A78" s="4" t="s">
        <v>93</v>
      </c>
      <c r="B78" s="18">
        <v>111</v>
      </c>
      <c r="C78" s="18">
        <v>0</v>
      </c>
      <c r="D78" s="18">
        <f t="shared" si="5"/>
        <v>111</v>
      </c>
    </row>
    <row r="79" spans="1:4" ht="18" customHeight="1">
      <c r="A79" s="14" t="s">
        <v>94</v>
      </c>
      <c r="B79" s="19">
        <v>165</v>
      </c>
      <c r="C79" s="19">
        <v>0</v>
      </c>
      <c r="D79" s="19">
        <f t="shared" si="5"/>
        <v>165</v>
      </c>
    </row>
    <row r="80" spans="1:4" ht="18" customHeight="1">
      <c r="A80" s="4" t="s">
        <v>95</v>
      </c>
      <c r="B80" s="18">
        <v>264</v>
      </c>
      <c r="C80" s="18">
        <v>0</v>
      </c>
      <c r="D80" s="18">
        <f t="shared" si="5"/>
        <v>264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56</v>
      </c>
      <c r="C82" s="18">
        <v>0</v>
      </c>
      <c r="D82" s="18">
        <f t="shared" si="5"/>
        <v>56</v>
      </c>
    </row>
    <row r="83" spans="1:4" ht="18" customHeight="1">
      <c r="A83" s="14" t="s">
        <v>98</v>
      </c>
      <c r="B83" s="19">
        <v>242</v>
      </c>
      <c r="C83" s="19">
        <v>-192</v>
      </c>
      <c r="D83" s="19">
        <f t="shared" si="5"/>
        <v>50</v>
      </c>
    </row>
    <row r="84" spans="1:4" ht="18" customHeight="1">
      <c r="A84" s="4" t="s">
        <v>99</v>
      </c>
      <c r="B84" s="18">
        <v>1759</v>
      </c>
      <c r="C84" s="18">
        <v>-174</v>
      </c>
      <c r="D84" s="18">
        <f t="shared" si="5"/>
        <v>1585</v>
      </c>
    </row>
    <row r="85" spans="1:4" ht="18" customHeight="1">
      <c r="A85" s="14" t="s">
        <v>100</v>
      </c>
      <c r="B85" s="19">
        <v>532</v>
      </c>
      <c r="C85" s="19">
        <v>0</v>
      </c>
      <c r="D85" s="19">
        <f t="shared" si="5"/>
        <v>532</v>
      </c>
    </row>
    <row r="86" spans="1:4" ht="18" customHeight="1">
      <c r="A86" s="4" t="s">
        <v>101</v>
      </c>
      <c r="B86" s="18">
        <v>4617</v>
      </c>
      <c r="C86" s="18">
        <v>-734</v>
      </c>
      <c r="D86" s="18">
        <f t="shared" si="5"/>
        <v>3883</v>
      </c>
    </row>
    <row r="87" spans="1:4" ht="21.95" customHeight="1">
      <c r="A87" s="12" t="s">
        <v>102</v>
      </c>
      <c r="B87" s="20">
        <f>SUM(B70:B86)</f>
        <v>9192</v>
      </c>
      <c r="C87" s="20">
        <f>SUM(C70:C86)</f>
        <v>-2515</v>
      </c>
      <c r="D87" s="20">
        <f t="shared" si="5"/>
        <v>6677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355</v>
      </c>
      <c r="C89" s="18">
        <v>-343</v>
      </c>
      <c r="D89" s="18">
        <f t="shared" ref="D89:D106" si="6">B89+C89</f>
        <v>12</v>
      </c>
    </row>
    <row r="90" spans="1:4" ht="18" customHeight="1">
      <c r="A90" s="14" t="s">
        <v>105</v>
      </c>
      <c r="B90" s="19">
        <v>201</v>
      </c>
      <c r="C90" s="19">
        <v>0</v>
      </c>
      <c r="D90" s="19">
        <f t="shared" si="6"/>
        <v>201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11424</v>
      </c>
      <c r="C92" s="19">
        <v>-10797</v>
      </c>
      <c r="D92" s="19">
        <f t="shared" si="6"/>
        <v>627</v>
      </c>
    </row>
    <row r="93" spans="1:4" ht="18" customHeight="1">
      <c r="A93" s="4" t="s">
        <v>108</v>
      </c>
      <c r="B93" s="18">
        <v>11762</v>
      </c>
      <c r="C93" s="18">
        <v>-11279</v>
      </c>
      <c r="D93" s="18">
        <f t="shared" si="6"/>
        <v>483</v>
      </c>
    </row>
    <row r="94" spans="1:4" ht="18" customHeight="1">
      <c r="A94" s="14" t="s">
        <v>109</v>
      </c>
      <c r="B94" s="19">
        <v>2692</v>
      </c>
      <c r="C94" s="19">
        <v>-1303</v>
      </c>
      <c r="D94" s="19">
        <f t="shared" si="6"/>
        <v>1389</v>
      </c>
    </row>
    <row r="95" spans="1:4" ht="18" customHeight="1">
      <c r="A95" s="4" t="s">
        <v>110</v>
      </c>
      <c r="B95" s="18">
        <v>520</v>
      </c>
      <c r="C95" s="18">
        <v>0</v>
      </c>
      <c r="D95" s="18">
        <f t="shared" si="6"/>
        <v>520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5297</v>
      </c>
      <c r="C97" s="18">
        <v>-63</v>
      </c>
      <c r="D97" s="18">
        <f t="shared" si="6"/>
        <v>5234</v>
      </c>
    </row>
    <row r="98" spans="1:4" ht="18" customHeight="1">
      <c r="A98" s="14" t="s">
        <v>113</v>
      </c>
      <c r="B98" s="19">
        <v>775</v>
      </c>
      <c r="C98" s="19">
        <v>-66</v>
      </c>
      <c r="D98" s="19">
        <f t="shared" si="6"/>
        <v>709</v>
      </c>
    </row>
    <row r="99" spans="1:4" ht="21.95" customHeight="1">
      <c r="A99" s="12" t="s">
        <v>114</v>
      </c>
      <c r="B99" s="20">
        <f>SUM(B89:B98)</f>
        <v>33026</v>
      </c>
      <c r="C99" s="20">
        <f>SUM(C89:C98)</f>
        <v>-23851</v>
      </c>
      <c r="D99" s="20">
        <f t="shared" si="6"/>
        <v>9175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254622</v>
      </c>
      <c r="C105" s="21">
        <f>SUM(C13,C24,C35,C51,C61,C68,C87,C99, C104)</f>
        <v>-68427</v>
      </c>
      <c r="D105" s="21">
        <f>SUM(D13,D24,D35,D51,D61,D68,D87,D99, D104)</f>
        <v>186195</v>
      </c>
    </row>
    <row r="106" spans="1:4" ht="21.95" customHeight="1">
      <c r="A106" s="12" t="s">
        <v>121</v>
      </c>
      <c r="B106" s="20">
        <v>14443</v>
      </c>
      <c r="C106" s="20">
        <v>-29922</v>
      </c>
      <c r="D106" s="20">
        <f t="shared" si="6"/>
        <v>-15479</v>
      </c>
    </row>
    <row r="107" spans="1:4" ht="21.95" customHeight="1">
      <c r="A107" s="10" t="s">
        <v>122</v>
      </c>
      <c r="B107" s="21">
        <f>SUM(B105:B106)</f>
        <v>269065</v>
      </c>
      <c r="C107" s="21">
        <f t="shared" ref="C107:D107" si="7">SUM(C105:C106)</f>
        <v>-98349</v>
      </c>
      <c r="D107" s="21">
        <f t="shared" si="7"/>
        <v>170716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400-000000000000}"/>
  </hyperlinks>
  <pageMargins left="0.25" right="0.25" top="0.75" bottom="0.75" header="0.3" footer="0.3"/>
  <pageSetup paperSize="9" scale="49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143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5405</v>
      </c>
      <c r="C7" s="18">
        <v>-1245</v>
      </c>
      <c r="D7" s="18">
        <f>B7+C7</f>
        <v>4160</v>
      </c>
    </row>
    <row r="8" spans="1:4" ht="18" customHeight="1">
      <c r="A8" s="14" t="s">
        <v>23</v>
      </c>
      <c r="B8" s="19">
        <v>35042</v>
      </c>
      <c r="C8" s="19">
        <v>-1829</v>
      </c>
      <c r="D8" s="19">
        <f t="shared" ref="D8:D23" si="0">B8+C8</f>
        <v>33213</v>
      </c>
    </row>
    <row r="9" spans="1:4" ht="18" customHeight="1">
      <c r="A9" s="4" t="s">
        <v>24</v>
      </c>
      <c r="B9" s="18">
        <v>34580</v>
      </c>
      <c r="C9" s="18">
        <v>-3259</v>
      </c>
      <c r="D9" s="18">
        <f t="shared" si="0"/>
        <v>31321</v>
      </c>
    </row>
    <row r="10" spans="1:4" ht="18" customHeight="1">
      <c r="A10" s="14" t="s">
        <v>25</v>
      </c>
      <c r="B10" s="19">
        <v>13426</v>
      </c>
      <c r="C10" s="19">
        <v>-52</v>
      </c>
      <c r="D10" s="19">
        <f t="shared" si="0"/>
        <v>13374</v>
      </c>
    </row>
    <row r="11" spans="1:4" ht="18" customHeight="1">
      <c r="A11" s="4" t="s">
        <v>26</v>
      </c>
      <c r="B11" s="18">
        <v>1418</v>
      </c>
      <c r="C11" s="18">
        <v>-45</v>
      </c>
      <c r="D11" s="18">
        <f t="shared" si="0"/>
        <v>1373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89871</v>
      </c>
      <c r="C13" s="20">
        <f>SUM(C7:C12)</f>
        <v>-6430</v>
      </c>
      <c r="D13" s="20">
        <f t="shared" si="0"/>
        <v>83441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147</v>
      </c>
      <c r="C15" s="18">
        <v>-1</v>
      </c>
      <c r="D15" s="18">
        <f t="shared" si="0"/>
        <v>146</v>
      </c>
    </row>
    <row r="16" spans="1:4" ht="18" customHeight="1">
      <c r="A16" s="14" t="s">
        <v>31</v>
      </c>
      <c r="B16" s="19">
        <v>328</v>
      </c>
      <c r="C16" s="19">
        <v>-72</v>
      </c>
      <c r="D16" s="19">
        <f t="shared" si="0"/>
        <v>256</v>
      </c>
    </row>
    <row r="17" spans="1:4" ht="18" customHeight="1">
      <c r="A17" s="4" t="s">
        <v>32</v>
      </c>
      <c r="B17" s="18">
        <v>2365</v>
      </c>
      <c r="C17" s="18">
        <v>-131</v>
      </c>
      <c r="D17" s="18">
        <f t="shared" si="0"/>
        <v>2234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15</v>
      </c>
      <c r="C19" s="18">
        <v>0</v>
      </c>
      <c r="D19" s="18">
        <f t="shared" si="0"/>
        <v>15</v>
      </c>
    </row>
    <row r="20" spans="1:4" ht="18" customHeight="1">
      <c r="A20" s="14" t="s">
        <v>35</v>
      </c>
      <c r="B20" s="19">
        <v>131</v>
      </c>
      <c r="C20" s="19">
        <v>-1</v>
      </c>
      <c r="D20" s="19">
        <f t="shared" si="0"/>
        <v>130</v>
      </c>
    </row>
    <row r="21" spans="1:4" ht="18" customHeight="1">
      <c r="A21" s="4" t="s">
        <v>36</v>
      </c>
      <c r="B21" s="18">
        <v>4404</v>
      </c>
      <c r="C21" s="18">
        <v>-2125</v>
      </c>
      <c r="D21" s="18">
        <f t="shared" si="0"/>
        <v>2279</v>
      </c>
    </row>
    <row r="22" spans="1:4" ht="18" customHeight="1">
      <c r="A22" s="14" t="s">
        <v>37</v>
      </c>
      <c r="B22" s="19">
        <v>1539</v>
      </c>
      <c r="C22" s="19">
        <v>-69</v>
      </c>
      <c r="D22" s="19">
        <f t="shared" si="0"/>
        <v>1470</v>
      </c>
    </row>
    <row r="23" spans="1:4" ht="18" customHeight="1">
      <c r="A23" s="4" t="s">
        <v>38</v>
      </c>
      <c r="B23" s="18">
        <v>707</v>
      </c>
      <c r="C23" s="18">
        <v>-177</v>
      </c>
      <c r="D23" s="18">
        <f t="shared" si="0"/>
        <v>530</v>
      </c>
    </row>
    <row r="24" spans="1:4" ht="21.95" customHeight="1">
      <c r="A24" s="12" t="s">
        <v>39</v>
      </c>
      <c r="B24" s="20">
        <f>SUM(B15:B23)</f>
        <v>9636</v>
      </c>
      <c r="C24" s="20">
        <f>SUM(C15:C23)</f>
        <v>-2576</v>
      </c>
      <c r="D24" s="20">
        <f>B24+C24</f>
        <v>7060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505</v>
      </c>
      <c r="C26" s="18">
        <v>-123</v>
      </c>
      <c r="D26" s="18">
        <f t="shared" ref="D26:D34" si="1">B26+C26</f>
        <v>382</v>
      </c>
    </row>
    <row r="27" spans="1:4" ht="18" customHeight="1">
      <c r="A27" s="14" t="s">
        <v>42</v>
      </c>
      <c r="B27" s="19">
        <v>19</v>
      </c>
      <c r="C27" s="19">
        <v>0</v>
      </c>
      <c r="D27" s="19">
        <f t="shared" si="1"/>
        <v>19</v>
      </c>
    </row>
    <row r="28" spans="1:4" ht="18" customHeight="1">
      <c r="A28" s="4" t="s">
        <v>43</v>
      </c>
      <c r="B28" s="18">
        <v>21161</v>
      </c>
      <c r="C28" s="18">
        <v>-166</v>
      </c>
      <c r="D28" s="18">
        <f t="shared" si="1"/>
        <v>20995</v>
      </c>
    </row>
    <row r="29" spans="1:4" ht="18" customHeight="1">
      <c r="A29" s="15" t="s">
        <v>44</v>
      </c>
      <c r="B29" s="19">
        <v>29236</v>
      </c>
      <c r="C29" s="19">
        <v>-6144</v>
      </c>
      <c r="D29" s="19">
        <f t="shared" si="1"/>
        <v>23092</v>
      </c>
    </row>
    <row r="30" spans="1:4" ht="18" customHeight="1">
      <c r="A30" s="5" t="s">
        <v>45</v>
      </c>
      <c r="B30" s="18">
        <v>4172</v>
      </c>
      <c r="C30" s="18">
        <v>-456</v>
      </c>
      <c r="D30" s="18">
        <f t="shared" si="1"/>
        <v>3716</v>
      </c>
    </row>
    <row r="31" spans="1:4" ht="18" customHeight="1">
      <c r="A31" s="14" t="s">
        <v>46</v>
      </c>
      <c r="B31" s="19">
        <v>13888</v>
      </c>
      <c r="C31" s="19">
        <v>-5883</v>
      </c>
      <c r="D31" s="19">
        <f t="shared" si="1"/>
        <v>8005</v>
      </c>
    </row>
    <row r="32" spans="1:4" ht="18" customHeight="1">
      <c r="A32" s="4" t="s">
        <v>47</v>
      </c>
      <c r="B32" s="18">
        <v>2261</v>
      </c>
      <c r="C32" s="18">
        <v>-858</v>
      </c>
      <c r="D32" s="18">
        <f t="shared" si="1"/>
        <v>1403</v>
      </c>
    </row>
    <row r="33" spans="1:4" ht="18" customHeight="1">
      <c r="A33" s="14" t="s">
        <v>48</v>
      </c>
      <c r="B33" s="19">
        <v>1162</v>
      </c>
      <c r="C33" s="19">
        <v>-862</v>
      </c>
      <c r="D33" s="19">
        <f t="shared" si="1"/>
        <v>300</v>
      </c>
    </row>
    <row r="34" spans="1:4" ht="18" customHeight="1">
      <c r="A34" s="4" t="s">
        <v>49</v>
      </c>
      <c r="B34" s="18">
        <v>1178</v>
      </c>
      <c r="C34" s="18">
        <v>-1148</v>
      </c>
      <c r="D34" s="18">
        <f t="shared" si="1"/>
        <v>30</v>
      </c>
    </row>
    <row r="35" spans="1:4" ht="21.95" customHeight="1">
      <c r="A35" s="12" t="s">
        <v>50</v>
      </c>
      <c r="B35" s="20">
        <f>SUM(B26:B34)</f>
        <v>73582</v>
      </c>
      <c r="C35" s="20">
        <f>SUM(C26:C34)</f>
        <v>-15640</v>
      </c>
      <c r="D35" s="20">
        <f>B35+C35</f>
        <v>57942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1780</v>
      </c>
      <c r="C38" s="19">
        <v>0</v>
      </c>
      <c r="D38" s="19">
        <f t="shared" si="2"/>
        <v>1780</v>
      </c>
    </row>
    <row r="39" spans="1:4" ht="18" customHeight="1">
      <c r="A39" s="22" t="s">
        <v>54</v>
      </c>
      <c r="B39" s="18">
        <v>2012</v>
      </c>
      <c r="C39" s="18">
        <v>-36</v>
      </c>
      <c r="D39" s="18">
        <f t="shared" si="2"/>
        <v>1976</v>
      </c>
    </row>
    <row r="40" spans="1:4" ht="18" customHeight="1">
      <c r="A40" s="14" t="s">
        <v>55</v>
      </c>
      <c r="B40" s="19">
        <v>642</v>
      </c>
      <c r="C40" s="19">
        <v>0</v>
      </c>
      <c r="D40" s="19">
        <f t="shared" si="2"/>
        <v>642</v>
      </c>
    </row>
    <row r="41" spans="1:4" ht="18" customHeight="1">
      <c r="A41" s="4" t="s">
        <v>56</v>
      </c>
      <c r="B41" s="18">
        <v>173</v>
      </c>
      <c r="C41" s="18">
        <v>0</v>
      </c>
      <c r="D41" s="18">
        <f t="shared" si="2"/>
        <v>173</v>
      </c>
    </row>
    <row r="42" spans="1:4" ht="18" customHeight="1">
      <c r="A42" s="14" t="s">
        <v>57</v>
      </c>
      <c r="B42" s="19">
        <v>1314</v>
      </c>
      <c r="C42" s="19">
        <v>-439</v>
      </c>
      <c r="D42" s="19">
        <f t="shared" si="2"/>
        <v>875</v>
      </c>
    </row>
    <row r="43" spans="1:4" ht="18" customHeight="1">
      <c r="A43" s="4" t="s">
        <v>58</v>
      </c>
      <c r="B43" s="18">
        <v>350</v>
      </c>
      <c r="C43" s="18">
        <v>-873</v>
      </c>
      <c r="D43" s="18">
        <f t="shared" si="2"/>
        <v>-523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81</v>
      </c>
      <c r="C45" s="18">
        <v>0</v>
      </c>
      <c r="D45" s="18">
        <f t="shared" si="2"/>
        <v>81</v>
      </c>
    </row>
    <row r="46" spans="1:4" ht="18" customHeight="1">
      <c r="A46" s="14" t="s">
        <v>61</v>
      </c>
      <c r="B46" s="19">
        <v>304</v>
      </c>
      <c r="C46" s="19">
        <v>0</v>
      </c>
      <c r="D46" s="19">
        <f t="shared" si="2"/>
        <v>304</v>
      </c>
    </row>
    <row r="47" spans="1:4" ht="18" customHeight="1">
      <c r="A47" s="4" t="s">
        <v>62</v>
      </c>
      <c r="B47" s="18">
        <v>386</v>
      </c>
      <c r="C47" s="18">
        <v>-234</v>
      </c>
      <c r="D47" s="18">
        <f t="shared" si="2"/>
        <v>152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7042</v>
      </c>
      <c r="C51" s="20">
        <f>SUM(C37:C50)</f>
        <v>-1582</v>
      </c>
      <c r="D51" s="20">
        <f>B51+C51</f>
        <v>5460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639</v>
      </c>
      <c r="C53" s="18">
        <v>-650</v>
      </c>
      <c r="D53" s="18">
        <f t="shared" ref="D53:D60" si="3">B53+C53</f>
        <v>-11</v>
      </c>
    </row>
    <row r="54" spans="1:4" ht="18" customHeight="1">
      <c r="A54" s="14" t="s">
        <v>69</v>
      </c>
      <c r="B54" s="19">
        <v>70</v>
      </c>
      <c r="C54" s="19">
        <v>0</v>
      </c>
      <c r="D54" s="19">
        <f t="shared" si="3"/>
        <v>70</v>
      </c>
    </row>
    <row r="55" spans="1:4" ht="18" customHeight="1">
      <c r="A55" s="4" t="s">
        <v>70</v>
      </c>
      <c r="B55" s="18">
        <v>756</v>
      </c>
      <c r="C55" s="18">
        <v>-179</v>
      </c>
      <c r="D55" s="18">
        <f t="shared" si="3"/>
        <v>577</v>
      </c>
    </row>
    <row r="56" spans="1:4" ht="18" customHeight="1">
      <c r="A56" s="14" t="s">
        <v>71</v>
      </c>
      <c r="B56" s="19">
        <v>1610</v>
      </c>
      <c r="C56" s="19">
        <v>-145</v>
      </c>
      <c r="D56" s="19">
        <f t="shared" si="3"/>
        <v>1465</v>
      </c>
    </row>
    <row r="57" spans="1:4" ht="18" customHeight="1">
      <c r="A57" s="4" t="s">
        <v>72</v>
      </c>
      <c r="B57" s="18">
        <v>500</v>
      </c>
      <c r="C57" s="18">
        <v>-2</v>
      </c>
      <c r="D57" s="18">
        <f t="shared" si="3"/>
        <v>498</v>
      </c>
    </row>
    <row r="58" spans="1:4" ht="18" customHeight="1">
      <c r="A58" s="14" t="s">
        <v>73</v>
      </c>
      <c r="B58" s="19">
        <v>3276</v>
      </c>
      <c r="C58" s="19">
        <v>-713</v>
      </c>
      <c r="D58" s="19">
        <f t="shared" si="3"/>
        <v>2563</v>
      </c>
    </row>
    <row r="59" spans="1:4" ht="18" customHeight="1">
      <c r="A59" s="4" t="s">
        <v>74</v>
      </c>
      <c r="B59" s="18">
        <v>6055</v>
      </c>
      <c r="C59" s="18">
        <v>-1044</v>
      </c>
      <c r="D59" s="18">
        <f t="shared" si="3"/>
        <v>5011</v>
      </c>
    </row>
    <row r="60" spans="1:4" ht="18" customHeight="1">
      <c r="A60" s="14" t="s">
        <v>75</v>
      </c>
      <c r="B60" s="19">
        <v>870</v>
      </c>
      <c r="C60" s="19">
        <v>-38</v>
      </c>
      <c r="D60" s="19">
        <f t="shared" si="3"/>
        <v>832</v>
      </c>
    </row>
    <row r="61" spans="1:4" ht="21.95" customHeight="1">
      <c r="A61" s="12" t="s">
        <v>76</v>
      </c>
      <c r="B61" s="20">
        <f>SUM(B53:B60)</f>
        <v>13776</v>
      </c>
      <c r="C61" s="20">
        <f>SUM(C53:C60)</f>
        <v>-2771</v>
      </c>
      <c r="D61" s="20">
        <f>B61+C61</f>
        <v>11005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996</v>
      </c>
      <c r="C63" s="18">
        <v>-719</v>
      </c>
      <c r="D63" s="18">
        <f t="shared" ref="D63:D67" si="4">B63+C63</f>
        <v>277</v>
      </c>
    </row>
    <row r="64" spans="1:4" ht="18" customHeight="1">
      <c r="A64" s="14" t="s">
        <v>79</v>
      </c>
      <c r="B64" s="19">
        <v>983</v>
      </c>
      <c r="C64" s="19">
        <v>-942</v>
      </c>
      <c r="D64" s="19">
        <f t="shared" si="4"/>
        <v>41</v>
      </c>
    </row>
    <row r="65" spans="1:4" ht="18" customHeight="1">
      <c r="A65" s="4" t="s">
        <v>80</v>
      </c>
      <c r="B65" s="18">
        <v>797</v>
      </c>
      <c r="C65" s="18">
        <v>-30</v>
      </c>
      <c r="D65" s="18">
        <f t="shared" si="4"/>
        <v>767</v>
      </c>
    </row>
    <row r="66" spans="1:4" ht="18" customHeight="1">
      <c r="A66" s="14" t="s">
        <v>81</v>
      </c>
      <c r="B66" s="19">
        <v>95</v>
      </c>
      <c r="C66" s="19">
        <v>-1</v>
      </c>
      <c r="D66" s="19">
        <f t="shared" si="4"/>
        <v>94</v>
      </c>
    </row>
    <row r="67" spans="1:4" ht="18" customHeight="1">
      <c r="A67" s="4" t="s">
        <v>82</v>
      </c>
      <c r="B67" s="18">
        <v>2264</v>
      </c>
      <c r="C67" s="18">
        <v>-2514</v>
      </c>
      <c r="D67" s="18">
        <f t="shared" si="4"/>
        <v>-250</v>
      </c>
    </row>
    <row r="68" spans="1:4" ht="21.95" customHeight="1">
      <c r="A68" s="12" t="s">
        <v>83</v>
      </c>
      <c r="B68" s="20">
        <f>SUM(B63:B67)</f>
        <v>5135</v>
      </c>
      <c r="C68" s="20">
        <f>SUM(C63:C67)</f>
        <v>-4206</v>
      </c>
      <c r="D68" s="20">
        <f>B68+C68</f>
        <v>929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666</v>
      </c>
      <c r="C70" s="18">
        <v>-278</v>
      </c>
      <c r="D70" s="18">
        <f t="shared" ref="D70:D87" si="5">B70+C70</f>
        <v>388</v>
      </c>
    </row>
    <row r="71" spans="1:4" ht="18" customHeight="1">
      <c r="A71" s="14" t="s">
        <v>86</v>
      </c>
      <c r="B71" s="19">
        <v>460</v>
      </c>
      <c r="C71" s="19">
        <v>-134</v>
      </c>
      <c r="D71" s="19">
        <f t="shared" si="5"/>
        <v>326</v>
      </c>
    </row>
    <row r="72" spans="1:4" ht="18" customHeight="1">
      <c r="A72" s="4" t="s">
        <v>87</v>
      </c>
      <c r="B72" s="18">
        <v>207</v>
      </c>
      <c r="C72" s="18">
        <v>0</v>
      </c>
      <c r="D72" s="18">
        <f t="shared" si="5"/>
        <v>207</v>
      </c>
    </row>
    <row r="73" spans="1:4" ht="18" customHeight="1">
      <c r="A73" s="14" t="s">
        <v>88</v>
      </c>
      <c r="B73" s="19">
        <v>556</v>
      </c>
      <c r="C73" s="19">
        <v>-216</v>
      </c>
      <c r="D73" s="19">
        <f t="shared" si="5"/>
        <v>340</v>
      </c>
    </row>
    <row r="74" spans="1:4" ht="18" customHeight="1">
      <c r="A74" s="4" t="s">
        <v>89</v>
      </c>
      <c r="B74" s="18">
        <v>203</v>
      </c>
      <c r="C74" s="18">
        <v>-107</v>
      </c>
      <c r="D74" s="18">
        <f t="shared" si="5"/>
        <v>96</v>
      </c>
    </row>
    <row r="75" spans="1:4" ht="18" customHeight="1">
      <c r="A75" s="14" t="s">
        <v>90</v>
      </c>
      <c r="B75" s="19">
        <v>30</v>
      </c>
      <c r="C75" s="19">
        <v>0</v>
      </c>
      <c r="D75" s="19">
        <f t="shared" si="5"/>
        <v>30</v>
      </c>
    </row>
    <row r="76" spans="1:4" ht="18" customHeight="1">
      <c r="A76" s="4" t="s">
        <v>91</v>
      </c>
      <c r="B76" s="18">
        <v>179</v>
      </c>
      <c r="C76" s="18">
        <v>-254</v>
      </c>
      <c r="D76" s="18">
        <f t="shared" si="5"/>
        <v>-75</v>
      </c>
    </row>
    <row r="77" spans="1:4" ht="18" customHeight="1">
      <c r="A77" s="14" t="s">
        <v>92</v>
      </c>
      <c r="B77" s="19">
        <v>31</v>
      </c>
      <c r="C77" s="19">
        <v>0</v>
      </c>
      <c r="D77" s="19">
        <f t="shared" si="5"/>
        <v>31</v>
      </c>
    </row>
    <row r="78" spans="1:4" ht="18" customHeight="1">
      <c r="A78" s="4" t="s">
        <v>93</v>
      </c>
      <c r="B78" s="18">
        <v>125</v>
      </c>
      <c r="C78" s="18">
        <v>0</v>
      </c>
      <c r="D78" s="18">
        <f t="shared" si="5"/>
        <v>125</v>
      </c>
    </row>
    <row r="79" spans="1:4" ht="18" customHeight="1">
      <c r="A79" s="14" t="s">
        <v>94</v>
      </c>
      <c r="B79" s="19">
        <v>255</v>
      </c>
      <c r="C79" s="19">
        <v>0</v>
      </c>
      <c r="D79" s="19">
        <f t="shared" si="5"/>
        <v>255</v>
      </c>
    </row>
    <row r="80" spans="1:4" ht="18" customHeight="1">
      <c r="A80" s="4" t="s">
        <v>95</v>
      </c>
      <c r="B80" s="18">
        <v>321</v>
      </c>
      <c r="C80" s="18">
        <v>0</v>
      </c>
      <c r="D80" s="18">
        <f t="shared" si="5"/>
        <v>321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2636</v>
      </c>
      <c r="C84" s="18">
        <v>-24</v>
      </c>
      <c r="D84" s="18">
        <f t="shared" si="5"/>
        <v>2612</v>
      </c>
    </row>
    <row r="85" spans="1:4" ht="18" customHeight="1">
      <c r="A85" s="14" t="s">
        <v>100</v>
      </c>
      <c r="B85" s="19">
        <v>2715</v>
      </c>
      <c r="C85" s="19">
        <v>-152</v>
      </c>
      <c r="D85" s="19">
        <f t="shared" si="5"/>
        <v>2563</v>
      </c>
    </row>
    <row r="86" spans="1:4" ht="18" customHeight="1">
      <c r="A86" s="4" t="s">
        <v>101</v>
      </c>
      <c r="B86" s="18">
        <v>28</v>
      </c>
      <c r="C86" s="18">
        <v>-5</v>
      </c>
      <c r="D86" s="18">
        <f t="shared" si="5"/>
        <v>23</v>
      </c>
    </row>
    <row r="87" spans="1:4" ht="21.95" customHeight="1">
      <c r="A87" s="12" t="s">
        <v>102</v>
      </c>
      <c r="B87" s="20">
        <f>SUM(B70:B86)</f>
        <v>8412</v>
      </c>
      <c r="C87" s="20">
        <f>SUM(C70:C86)</f>
        <v>-1170</v>
      </c>
      <c r="D87" s="20">
        <f t="shared" si="5"/>
        <v>7242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1744</v>
      </c>
      <c r="C89" s="18">
        <v>-1636</v>
      </c>
      <c r="D89" s="18">
        <f t="shared" ref="D89:D106" si="6">B89+C89</f>
        <v>108</v>
      </c>
    </row>
    <row r="90" spans="1:4" ht="18" customHeight="1">
      <c r="A90" s="14" t="s">
        <v>105</v>
      </c>
      <c r="B90" s="19">
        <v>195</v>
      </c>
      <c r="C90" s="19">
        <v>0</v>
      </c>
      <c r="D90" s="19">
        <f t="shared" si="6"/>
        <v>195</v>
      </c>
    </row>
    <row r="91" spans="1:4" ht="18" customHeight="1">
      <c r="A91" s="4" t="s">
        <v>106</v>
      </c>
      <c r="B91" s="18">
        <v>209</v>
      </c>
      <c r="C91" s="18">
        <v>-1</v>
      </c>
      <c r="D91" s="18">
        <f t="shared" si="6"/>
        <v>208</v>
      </c>
    </row>
    <row r="92" spans="1:4" ht="18" customHeight="1">
      <c r="A92" s="14" t="s">
        <v>107</v>
      </c>
      <c r="B92" s="19">
        <v>10041</v>
      </c>
      <c r="C92" s="19">
        <v>-9507</v>
      </c>
      <c r="D92" s="19">
        <f t="shared" si="6"/>
        <v>534</v>
      </c>
    </row>
    <row r="93" spans="1:4" ht="18" customHeight="1">
      <c r="A93" s="4" t="s">
        <v>108</v>
      </c>
      <c r="B93" s="18">
        <v>7516</v>
      </c>
      <c r="C93" s="18">
        <v>-7498</v>
      </c>
      <c r="D93" s="18">
        <f t="shared" si="6"/>
        <v>18</v>
      </c>
    </row>
    <row r="94" spans="1:4" ht="18" customHeight="1">
      <c r="A94" s="14" t="s">
        <v>109</v>
      </c>
      <c r="B94" s="19">
        <v>2221</v>
      </c>
      <c r="C94" s="19">
        <v>-1109</v>
      </c>
      <c r="D94" s="19">
        <f t="shared" si="6"/>
        <v>1112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7804</v>
      </c>
      <c r="C97" s="18">
        <v>-1352</v>
      </c>
      <c r="D97" s="18">
        <f t="shared" si="6"/>
        <v>6452</v>
      </c>
    </row>
    <row r="98" spans="1:4" ht="18" customHeight="1">
      <c r="A98" s="14" t="s">
        <v>113</v>
      </c>
      <c r="B98" s="19">
        <v>67</v>
      </c>
      <c r="C98" s="19">
        <v>-131</v>
      </c>
      <c r="D98" s="19">
        <f t="shared" si="6"/>
        <v>-64</v>
      </c>
    </row>
    <row r="99" spans="1:4" ht="21.95" customHeight="1">
      <c r="A99" s="12" t="s">
        <v>114</v>
      </c>
      <c r="B99" s="20">
        <f>SUM(B89:B98)</f>
        <v>29797</v>
      </c>
      <c r="C99" s="20">
        <f>SUM(C89:C98)</f>
        <v>-21234</v>
      </c>
      <c r="D99" s="20">
        <f t="shared" si="6"/>
        <v>8563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517</v>
      </c>
      <c r="C101" s="18">
        <v>-543</v>
      </c>
      <c r="D101" s="18">
        <f t="shared" si="6"/>
        <v>-26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237</v>
      </c>
      <c r="C103" s="18">
        <v>-146</v>
      </c>
      <c r="D103" s="18">
        <f t="shared" si="6"/>
        <v>91</v>
      </c>
    </row>
    <row r="104" spans="1:4" ht="21.95" customHeight="1">
      <c r="A104" s="12" t="s">
        <v>119</v>
      </c>
      <c r="B104" s="20">
        <f>SUM(B101:B103)</f>
        <v>754</v>
      </c>
      <c r="C104" s="20">
        <f>SUM(C101:C103)</f>
        <v>-689</v>
      </c>
      <c r="D104" s="20">
        <f>B104+C104</f>
        <v>65</v>
      </c>
    </row>
    <row r="105" spans="1:4" ht="21.95" customHeight="1">
      <c r="A105" s="10" t="s">
        <v>120</v>
      </c>
      <c r="B105" s="21">
        <f>SUM(B13,B24,B35,B51,B61,B68,B87,B99, B104)</f>
        <v>238005</v>
      </c>
      <c r="C105" s="21">
        <f>SUM(C13,C24,C35,C51,C61,C68,C87,C99, C104)</f>
        <v>-56298</v>
      </c>
      <c r="D105" s="21">
        <f>SUM(D13,D24,D35,D51,D61,D68,D87,D99, D104)</f>
        <v>181707</v>
      </c>
    </row>
    <row r="106" spans="1:4" ht="21.95" customHeight="1">
      <c r="A106" s="12" t="s">
        <v>121</v>
      </c>
      <c r="B106" s="20">
        <v>11095</v>
      </c>
      <c r="C106" s="20">
        <v>-18929</v>
      </c>
      <c r="D106" s="20">
        <f t="shared" si="6"/>
        <v>-7834</v>
      </c>
    </row>
    <row r="107" spans="1:4" ht="21.95" customHeight="1">
      <c r="A107" s="10" t="s">
        <v>122</v>
      </c>
      <c r="B107" s="21">
        <f>SUM(B105:B106)</f>
        <v>249100</v>
      </c>
      <c r="C107" s="21">
        <f t="shared" ref="C107:D107" si="7">SUM(C105:C106)</f>
        <v>-75227</v>
      </c>
      <c r="D107" s="21">
        <f t="shared" si="7"/>
        <v>173873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500-000000000000}"/>
  </hyperlinks>
  <pageMargins left="0.25" right="0.25" top="0.75" bottom="0.75" header="0.3" footer="0.3"/>
  <pageSetup paperSize="9" scale="4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144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3603</v>
      </c>
      <c r="C7" s="18">
        <v>-797</v>
      </c>
      <c r="D7" s="18">
        <f>B7+C7</f>
        <v>2806</v>
      </c>
    </row>
    <row r="8" spans="1:4" ht="18" customHeight="1">
      <c r="A8" s="14" t="s">
        <v>23</v>
      </c>
      <c r="B8" s="19">
        <v>18270</v>
      </c>
      <c r="C8" s="19">
        <v>-1401</v>
      </c>
      <c r="D8" s="19">
        <f t="shared" ref="D8:D23" si="0">B8+C8</f>
        <v>16869</v>
      </c>
    </row>
    <row r="9" spans="1:4" ht="18" customHeight="1">
      <c r="A9" s="4" t="s">
        <v>24</v>
      </c>
      <c r="B9" s="18">
        <v>17675</v>
      </c>
      <c r="C9" s="18">
        <v>-1473</v>
      </c>
      <c r="D9" s="18">
        <f t="shared" si="0"/>
        <v>16202</v>
      </c>
    </row>
    <row r="10" spans="1:4" ht="18" customHeight="1">
      <c r="A10" s="14" t="s">
        <v>25</v>
      </c>
      <c r="B10" s="19">
        <v>4772</v>
      </c>
      <c r="C10" s="19">
        <v>-44</v>
      </c>
      <c r="D10" s="19">
        <f t="shared" si="0"/>
        <v>4728</v>
      </c>
    </row>
    <row r="11" spans="1:4" ht="18" customHeight="1">
      <c r="A11" s="4" t="s">
        <v>26</v>
      </c>
      <c r="B11" s="18">
        <v>853</v>
      </c>
      <c r="C11" s="18">
        <v>-28</v>
      </c>
      <c r="D11" s="18">
        <f t="shared" si="0"/>
        <v>825</v>
      </c>
    </row>
    <row r="12" spans="1:4" ht="18" customHeight="1">
      <c r="A12" s="14" t="s">
        <v>27</v>
      </c>
      <c r="B12" s="19">
        <v>125</v>
      </c>
      <c r="C12" s="19">
        <v>-2</v>
      </c>
      <c r="D12" s="19">
        <f t="shared" si="0"/>
        <v>123</v>
      </c>
    </row>
    <row r="13" spans="1:4" ht="21.95" customHeight="1">
      <c r="A13" s="12" t="s">
        <v>28</v>
      </c>
      <c r="B13" s="20">
        <f>SUM(B7:B12)</f>
        <v>45298</v>
      </c>
      <c r="C13" s="20">
        <f>SUM(C7:C12)</f>
        <v>-3745</v>
      </c>
      <c r="D13" s="20">
        <f t="shared" si="0"/>
        <v>41553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1971</v>
      </c>
      <c r="C15" s="18">
        <v>-1197</v>
      </c>
      <c r="D15" s="18">
        <f t="shared" si="0"/>
        <v>774</v>
      </c>
    </row>
    <row r="16" spans="1:4" ht="18" customHeight="1">
      <c r="A16" s="14" t="s">
        <v>31</v>
      </c>
      <c r="B16" s="19">
        <v>887</v>
      </c>
      <c r="C16" s="19">
        <v>-194</v>
      </c>
      <c r="D16" s="19">
        <f t="shared" si="0"/>
        <v>693</v>
      </c>
    </row>
    <row r="17" spans="1:4" ht="18" customHeight="1">
      <c r="A17" s="4" t="s">
        <v>32</v>
      </c>
      <c r="B17" s="18">
        <v>827</v>
      </c>
      <c r="C17" s="18">
        <v>-49</v>
      </c>
      <c r="D17" s="18">
        <f t="shared" si="0"/>
        <v>778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93</v>
      </c>
      <c r="C19" s="18">
        <v>-10</v>
      </c>
      <c r="D19" s="18">
        <f t="shared" si="0"/>
        <v>83</v>
      </c>
    </row>
    <row r="20" spans="1:4" ht="18" customHeight="1">
      <c r="A20" s="14" t="s">
        <v>35</v>
      </c>
      <c r="B20" s="19">
        <v>34</v>
      </c>
      <c r="C20" s="19">
        <v>0</v>
      </c>
      <c r="D20" s="19">
        <f t="shared" si="0"/>
        <v>34</v>
      </c>
    </row>
    <row r="21" spans="1:4" ht="18" customHeight="1">
      <c r="A21" s="4" t="s">
        <v>36</v>
      </c>
      <c r="B21" s="18">
        <v>1989</v>
      </c>
      <c r="C21" s="18">
        <v>-806</v>
      </c>
      <c r="D21" s="18">
        <f t="shared" si="0"/>
        <v>1183</v>
      </c>
    </row>
    <row r="22" spans="1:4" ht="18" customHeight="1">
      <c r="A22" s="14" t="s">
        <v>37</v>
      </c>
      <c r="B22" s="19">
        <v>103</v>
      </c>
      <c r="C22" s="19">
        <v>-72</v>
      </c>
      <c r="D22" s="19">
        <f t="shared" si="0"/>
        <v>31</v>
      </c>
    </row>
    <row r="23" spans="1:4" ht="18" customHeight="1">
      <c r="A23" s="4" t="s">
        <v>38</v>
      </c>
      <c r="B23" s="18">
        <v>0</v>
      </c>
      <c r="C23" s="18">
        <v>0</v>
      </c>
      <c r="D23" s="18">
        <f t="shared" si="0"/>
        <v>0</v>
      </c>
    </row>
    <row r="24" spans="1:4" ht="21.95" customHeight="1">
      <c r="A24" s="12" t="s">
        <v>39</v>
      </c>
      <c r="B24" s="20">
        <f>SUM(B15:B23)</f>
        <v>5904</v>
      </c>
      <c r="C24" s="20">
        <f>SUM(C15:C23)</f>
        <v>-2328</v>
      </c>
      <c r="D24" s="20">
        <f>B24+C24</f>
        <v>3576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1552</v>
      </c>
      <c r="C26" s="18">
        <v>-684</v>
      </c>
      <c r="D26" s="18">
        <f t="shared" ref="D26:D34" si="1">B26+C26</f>
        <v>868</v>
      </c>
    </row>
    <row r="27" spans="1:4" ht="18" customHeight="1">
      <c r="A27" s="14" t="s">
        <v>42</v>
      </c>
      <c r="B27" s="19">
        <v>13</v>
      </c>
      <c r="C27" s="19">
        <v>-11</v>
      </c>
      <c r="D27" s="19">
        <f t="shared" si="1"/>
        <v>2</v>
      </c>
    </row>
    <row r="28" spans="1:4" ht="18" customHeight="1">
      <c r="A28" s="4" t="s">
        <v>43</v>
      </c>
      <c r="B28" s="18">
        <v>4019</v>
      </c>
      <c r="C28" s="18">
        <v>-72</v>
      </c>
      <c r="D28" s="18">
        <f t="shared" si="1"/>
        <v>3947</v>
      </c>
    </row>
    <row r="29" spans="1:4" ht="18" customHeight="1">
      <c r="A29" s="15" t="s">
        <v>44</v>
      </c>
      <c r="B29" s="19">
        <v>20012</v>
      </c>
      <c r="C29" s="19">
        <v>-5814</v>
      </c>
      <c r="D29" s="19">
        <f t="shared" si="1"/>
        <v>14198</v>
      </c>
    </row>
    <row r="30" spans="1:4" ht="18" customHeight="1">
      <c r="A30" s="5" t="s">
        <v>45</v>
      </c>
      <c r="B30" s="18">
        <v>1124</v>
      </c>
      <c r="C30" s="18">
        <v>-889</v>
      </c>
      <c r="D30" s="18">
        <f t="shared" si="1"/>
        <v>235</v>
      </c>
    </row>
    <row r="31" spans="1:4" ht="18" customHeight="1">
      <c r="A31" s="14" t="s">
        <v>46</v>
      </c>
      <c r="B31" s="19">
        <v>5410</v>
      </c>
      <c r="C31" s="19">
        <v>-1091</v>
      </c>
      <c r="D31" s="19">
        <f t="shared" si="1"/>
        <v>4319</v>
      </c>
    </row>
    <row r="32" spans="1:4" ht="18" customHeight="1">
      <c r="A32" s="4" t="s">
        <v>47</v>
      </c>
      <c r="B32" s="18">
        <v>417</v>
      </c>
      <c r="C32" s="18">
        <v>-117</v>
      </c>
      <c r="D32" s="18">
        <f t="shared" si="1"/>
        <v>300</v>
      </c>
    </row>
    <row r="33" spans="1:4" ht="18" customHeight="1">
      <c r="A33" s="14" t="s">
        <v>48</v>
      </c>
      <c r="B33" s="19">
        <v>316</v>
      </c>
      <c r="C33" s="19">
        <v>-183</v>
      </c>
      <c r="D33" s="19">
        <f t="shared" si="1"/>
        <v>133</v>
      </c>
    </row>
    <row r="34" spans="1:4" ht="18" customHeight="1">
      <c r="A34" s="4" t="s">
        <v>49</v>
      </c>
      <c r="B34" s="18">
        <v>450</v>
      </c>
      <c r="C34" s="18">
        <v>-356</v>
      </c>
      <c r="D34" s="18">
        <f t="shared" si="1"/>
        <v>94</v>
      </c>
    </row>
    <row r="35" spans="1:4" ht="21.95" customHeight="1">
      <c r="A35" s="12" t="s">
        <v>50</v>
      </c>
      <c r="B35" s="20">
        <f>SUM(B26:B34)</f>
        <v>33313</v>
      </c>
      <c r="C35" s="20">
        <f>SUM(C26:C34)</f>
        <v>-9217</v>
      </c>
      <c r="D35" s="20">
        <f>B35+C35</f>
        <v>24096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1499</v>
      </c>
      <c r="C38" s="19">
        <v>-3</v>
      </c>
      <c r="D38" s="19">
        <f t="shared" si="2"/>
        <v>1496</v>
      </c>
    </row>
    <row r="39" spans="1:4" ht="18" customHeight="1">
      <c r="A39" s="22" t="s">
        <v>54</v>
      </c>
      <c r="B39" s="18">
        <v>2190</v>
      </c>
      <c r="C39" s="18">
        <v>-369</v>
      </c>
      <c r="D39" s="18">
        <f t="shared" si="2"/>
        <v>1821</v>
      </c>
    </row>
    <row r="40" spans="1:4" ht="18" customHeight="1">
      <c r="A40" s="14" t="s">
        <v>55</v>
      </c>
      <c r="B40" s="19">
        <v>372</v>
      </c>
      <c r="C40" s="19">
        <v>-6</v>
      </c>
      <c r="D40" s="19">
        <f t="shared" si="2"/>
        <v>366</v>
      </c>
    </row>
    <row r="41" spans="1:4" ht="18" customHeight="1">
      <c r="A41" s="4" t="s">
        <v>56</v>
      </c>
      <c r="B41" s="18">
        <v>11</v>
      </c>
      <c r="C41" s="18">
        <v>0</v>
      </c>
      <c r="D41" s="18">
        <f t="shared" si="2"/>
        <v>11</v>
      </c>
    </row>
    <row r="42" spans="1:4" ht="18" customHeight="1">
      <c r="A42" s="14" t="s">
        <v>57</v>
      </c>
      <c r="B42" s="19">
        <v>68</v>
      </c>
      <c r="C42" s="19">
        <v>-49</v>
      </c>
      <c r="D42" s="19">
        <f t="shared" si="2"/>
        <v>19</v>
      </c>
    </row>
    <row r="43" spans="1:4" ht="18" customHeight="1">
      <c r="A43" s="4" t="s">
        <v>58</v>
      </c>
      <c r="B43" s="18">
        <v>115</v>
      </c>
      <c r="C43" s="18">
        <v>-74</v>
      </c>
      <c r="D43" s="18">
        <f t="shared" si="2"/>
        <v>41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2583</v>
      </c>
      <c r="C45" s="18">
        <v>0</v>
      </c>
      <c r="D45" s="18">
        <f t="shared" si="2"/>
        <v>2583</v>
      </c>
    </row>
    <row r="46" spans="1:4" ht="18" customHeight="1">
      <c r="A46" s="14" t="s">
        <v>61</v>
      </c>
      <c r="B46" s="19">
        <v>353</v>
      </c>
      <c r="C46" s="19">
        <v>-7</v>
      </c>
      <c r="D46" s="19">
        <f t="shared" si="2"/>
        <v>346</v>
      </c>
    </row>
    <row r="47" spans="1:4" ht="18" customHeight="1">
      <c r="A47" s="4" t="s">
        <v>62</v>
      </c>
      <c r="B47" s="18">
        <v>1051</v>
      </c>
      <c r="C47" s="18">
        <v>-273</v>
      </c>
      <c r="D47" s="18">
        <f t="shared" si="2"/>
        <v>778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8242</v>
      </c>
      <c r="C51" s="20">
        <f>SUM(C37:C50)</f>
        <v>-781</v>
      </c>
      <c r="D51" s="20">
        <f>B51+C51</f>
        <v>7461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186</v>
      </c>
      <c r="C53" s="18">
        <v>-95</v>
      </c>
      <c r="D53" s="18">
        <f t="shared" ref="D53:D60" si="3">B53+C53</f>
        <v>91</v>
      </c>
    </row>
    <row r="54" spans="1:4" ht="18" customHeight="1">
      <c r="A54" s="14" t="s">
        <v>69</v>
      </c>
      <c r="B54" s="19">
        <v>39</v>
      </c>
      <c r="C54" s="19">
        <v>0</v>
      </c>
      <c r="D54" s="19">
        <f t="shared" si="3"/>
        <v>39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674</v>
      </c>
      <c r="C56" s="19">
        <v>-41</v>
      </c>
      <c r="D56" s="19">
        <f t="shared" si="3"/>
        <v>633</v>
      </c>
    </row>
    <row r="57" spans="1:4" ht="18" customHeight="1">
      <c r="A57" s="4" t="s">
        <v>72</v>
      </c>
      <c r="B57" s="18">
        <v>367</v>
      </c>
      <c r="C57" s="18">
        <v>-2</v>
      </c>
      <c r="D57" s="18">
        <f t="shared" si="3"/>
        <v>365</v>
      </c>
    </row>
    <row r="58" spans="1:4" ht="18" customHeight="1">
      <c r="A58" s="14" t="s">
        <v>73</v>
      </c>
      <c r="B58" s="19">
        <v>1627</v>
      </c>
      <c r="C58" s="19">
        <v>-333</v>
      </c>
      <c r="D58" s="19">
        <f t="shared" si="3"/>
        <v>1294</v>
      </c>
    </row>
    <row r="59" spans="1:4" ht="18" customHeight="1">
      <c r="A59" s="4" t="s">
        <v>74</v>
      </c>
      <c r="B59" s="18">
        <v>4241</v>
      </c>
      <c r="C59" s="18">
        <v>-1418</v>
      </c>
      <c r="D59" s="18">
        <f t="shared" si="3"/>
        <v>2823</v>
      </c>
    </row>
    <row r="60" spans="1:4" ht="18" customHeight="1">
      <c r="A60" s="14" t="s">
        <v>75</v>
      </c>
      <c r="B60" s="19">
        <v>337</v>
      </c>
      <c r="C60" s="19">
        <v>-5</v>
      </c>
      <c r="D60" s="19">
        <f t="shared" si="3"/>
        <v>332</v>
      </c>
    </row>
    <row r="61" spans="1:4" ht="21.95" customHeight="1">
      <c r="A61" s="12" t="s">
        <v>76</v>
      </c>
      <c r="B61" s="20">
        <f>SUM(B53:B60)</f>
        <v>7471</v>
      </c>
      <c r="C61" s="20">
        <f>SUM(C53:C60)</f>
        <v>-1894</v>
      </c>
      <c r="D61" s="20">
        <f>B61+C61</f>
        <v>5577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422</v>
      </c>
      <c r="C63" s="18">
        <v>-303</v>
      </c>
      <c r="D63" s="18">
        <f t="shared" ref="D63:D67" si="4">B63+C63</f>
        <v>119</v>
      </c>
    </row>
    <row r="64" spans="1:4" ht="18" customHeight="1">
      <c r="A64" s="14" t="s">
        <v>79</v>
      </c>
      <c r="B64" s="19">
        <v>498</v>
      </c>
      <c r="C64" s="19">
        <v>-401</v>
      </c>
      <c r="D64" s="19">
        <f t="shared" si="4"/>
        <v>97</v>
      </c>
    </row>
    <row r="65" spans="1:4" ht="18" customHeight="1">
      <c r="A65" s="4" t="s">
        <v>80</v>
      </c>
      <c r="B65" s="18">
        <v>313</v>
      </c>
      <c r="C65" s="18">
        <v>-19</v>
      </c>
      <c r="D65" s="18">
        <f t="shared" si="4"/>
        <v>294</v>
      </c>
    </row>
    <row r="66" spans="1:4" ht="18" customHeight="1">
      <c r="A66" s="14" t="s">
        <v>81</v>
      </c>
      <c r="B66" s="19">
        <v>75</v>
      </c>
      <c r="C66" s="19">
        <v>-281</v>
      </c>
      <c r="D66" s="19">
        <f t="shared" si="4"/>
        <v>-206</v>
      </c>
    </row>
    <row r="67" spans="1:4" ht="18" customHeight="1">
      <c r="A67" s="4" t="s">
        <v>82</v>
      </c>
      <c r="B67" s="18">
        <v>4748</v>
      </c>
      <c r="C67" s="18">
        <v>-2165</v>
      </c>
      <c r="D67" s="18">
        <f t="shared" si="4"/>
        <v>2583</v>
      </c>
    </row>
    <row r="68" spans="1:4" ht="21.95" customHeight="1">
      <c r="A68" s="12" t="s">
        <v>83</v>
      </c>
      <c r="B68" s="20">
        <f>SUM(B63:B67)</f>
        <v>6056</v>
      </c>
      <c r="C68" s="20">
        <f>SUM(C63:C67)</f>
        <v>-3169</v>
      </c>
      <c r="D68" s="20">
        <f>B68+C68</f>
        <v>2887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418</v>
      </c>
      <c r="C70" s="18">
        <v>-170</v>
      </c>
      <c r="D70" s="18">
        <f t="shared" ref="D70:D87" si="5">B70+C70</f>
        <v>248</v>
      </c>
    </row>
    <row r="71" spans="1:4" ht="18" customHeight="1">
      <c r="A71" s="14" t="s">
        <v>86</v>
      </c>
      <c r="B71" s="19">
        <v>239</v>
      </c>
      <c r="C71" s="19">
        <v>0</v>
      </c>
      <c r="D71" s="19">
        <f t="shared" si="5"/>
        <v>239</v>
      </c>
    </row>
    <row r="72" spans="1:4" ht="18" customHeight="1">
      <c r="A72" s="4" t="s">
        <v>87</v>
      </c>
      <c r="B72" s="18">
        <v>136</v>
      </c>
      <c r="C72" s="18">
        <v>-1</v>
      </c>
      <c r="D72" s="18">
        <f t="shared" si="5"/>
        <v>135</v>
      </c>
    </row>
    <row r="73" spans="1:4" ht="18" customHeight="1">
      <c r="A73" s="14" t="s">
        <v>88</v>
      </c>
      <c r="B73" s="19">
        <v>63</v>
      </c>
      <c r="C73" s="19">
        <v>-174</v>
      </c>
      <c r="D73" s="19">
        <f t="shared" si="5"/>
        <v>-111</v>
      </c>
    </row>
    <row r="74" spans="1:4" ht="18" customHeight="1">
      <c r="A74" s="4" t="s">
        <v>89</v>
      </c>
      <c r="B74" s="18">
        <v>105</v>
      </c>
      <c r="C74" s="18">
        <v>-33</v>
      </c>
      <c r="D74" s="18">
        <f t="shared" si="5"/>
        <v>72</v>
      </c>
    </row>
    <row r="75" spans="1:4" ht="18" customHeight="1">
      <c r="A75" s="14" t="s">
        <v>90</v>
      </c>
      <c r="B75" s="19">
        <v>59</v>
      </c>
      <c r="C75" s="19">
        <v>0</v>
      </c>
      <c r="D75" s="19">
        <f t="shared" si="5"/>
        <v>59</v>
      </c>
    </row>
    <row r="76" spans="1:4" ht="18" customHeight="1">
      <c r="A76" s="4" t="s">
        <v>91</v>
      </c>
      <c r="B76" s="18">
        <v>59</v>
      </c>
      <c r="C76" s="18">
        <v>-54</v>
      </c>
      <c r="D76" s="18">
        <f t="shared" si="5"/>
        <v>5</v>
      </c>
    </row>
    <row r="77" spans="1:4" ht="18" customHeight="1">
      <c r="A77" s="14" t="s">
        <v>92</v>
      </c>
      <c r="B77" s="19">
        <v>14</v>
      </c>
      <c r="C77" s="19">
        <v>-3</v>
      </c>
      <c r="D77" s="19">
        <f t="shared" si="5"/>
        <v>11</v>
      </c>
    </row>
    <row r="78" spans="1:4" ht="18" customHeight="1">
      <c r="A78" s="4" t="s">
        <v>93</v>
      </c>
      <c r="B78" s="18">
        <v>54</v>
      </c>
      <c r="C78" s="18">
        <v>0</v>
      </c>
      <c r="D78" s="18">
        <f t="shared" si="5"/>
        <v>54</v>
      </c>
    </row>
    <row r="79" spans="1:4" ht="18" customHeight="1">
      <c r="A79" s="14" t="s">
        <v>94</v>
      </c>
      <c r="B79" s="19">
        <v>57</v>
      </c>
      <c r="C79" s="19">
        <v>0</v>
      </c>
      <c r="D79" s="19">
        <f t="shared" si="5"/>
        <v>57</v>
      </c>
    </row>
    <row r="80" spans="1:4" ht="18" customHeight="1">
      <c r="A80" s="4" t="s">
        <v>95</v>
      </c>
      <c r="B80" s="18">
        <v>172</v>
      </c>
      <c r="C80" s="18">
        <v>0</v>
      </c>
      <c r="D80" s="18">
        <f t="shared" si="5"/>
        <v>172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19</v>
      </c>
      <c r="C82" s="18">
        <v>0</v>
      </c>
      <c r="D82" s="18">
        <f t="shared" si="5"/>
        <v>19</v>
      </c>
    </row>
    <row r="83" spans="1:4" ht="18" customHeight="1">
      <c r="A83" s="14" t="s">
        <v>98</v>
      </c>
      <c r="B83" s="19">
        <v>139</v>
      </c>
      <c r="C83" s="19">
        <v>0</v>
      </c>
      <c r="D83" s="19">
        <f t="shared" si="5"/>
        <v>139</v>
      </c>
    </row>
    <row r="84" spans="1:4" ht="18" customHeight="1">
      <c r="A84" s="4" t="s">
        <v>99</v>
      </c>
      <c r="B84" s="18">
        <v>2526</v>
      </c>
      <c r="C84" s="18">
        <v>-30</v>
      </c>
      <c r="D84" s="18">
        <f t="shared" si="5"/>
        <v>2496</v>
      </c>
    </row>
    <row r="85" spans="1:4" ht="18" customHeight="1">
      <c r="A85" s="14" t="s">
        <v>100</v>
      </c>
      <c r="B85" s="19">
        <v>941</v>
      </c>
      <c r="C85" s="19">
        <v>0</v>
      </c>
      <c r="D85" s="19">
        <f t="shared" si="5"/>
        <v>941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5"/>
        <v>0</v>
      </c>
    </row>
    <row r="87" spans="1:4" ht="21.95" customHeight="1">
      <c r="A87" s="12" t="s">
        <v>102</v>
      </c>
      <c r="B87" s="20">
        <f>SUM(B70:B86)</f>
        <v>5001</v>
      </c>
      <c r="C87" s="20">
        <f>SUM(C70:C86)</f>
        <v>-465</v>
      </c>
      <c r="D87" s="20">
        <f t="shared" si="5"/>
        <v>4536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2319</v>
      </c>
      <c r="C89" s="18">
        <v>-2218</v>
      </c>
      <c r="D89" s="18">
        <f t="shared" ref="D89:D106" si="6">B89+C89</f>
        <v>101</v>
      </c>
    </row>
    <row r="90" spans="1:4" ht="18" customHeight="1">
      <c r="A90" s="14" t="s">
        <v>105</v>
      </c>
      <c r="B90" s="19">
        <v>252</v>
      </c>
      <c r="C90" s="19">
        <v>-156</v>
      </c>
      <c r="D90" s="19">
        <f t="shared" si="6"/>
        <v>96</v>
      </c>
    </row>
    <row r="91" spans="1:4" ht="18" customHeight="1">
      <c r="A91" s="4" t="s">
        <v>106</v>
      </c>
      <c r="B91" s="18">
        <v>306</v>
      </c>
      <c r="C91" s="18">
        <v>0</v>
      </c>
      <c r="D91" s="18">
        <f t="shared" si="6"/>
        <v>306</v>
      </c>
    </row>
    <row r="92" spans="1:4" ht="18" customHeight="1">
      <c r="A92" s="14" t="s">
        <v>107</v>
      </c>
      <c r="B92" s="19">
        <v>5072</v>
      </c>
      <c r="C92" s="19">
        <v>-4943</v>
      </c>
      <c r="D92" s="19">
        <f t="shared" si="6"/>
        <v>129</v>
      </c>
    </row>
    <row r="93" spans="1:4" ht="18" customHeight="1">
      <c r="A93" s="4" t="s">
        <v>108</v>
      </c>
      <c r="B93" s="18">
        <v>0</v>
      </c>
      <c r="C93" s="18">
        <v>0</v>
      </c>
      <c r="D93" s="18">
        <f t="shared" si="6"/>
        <v>0</v>
      </c>
    </row>
    <row r="94" spans="1:4" ht="18" customHeight="1">
      <c r="A94" s="14" t="s">
        <v>109</v>
      </c>
      <c r="B94" s="19">
        <v>1125</v>
      </c>
      <c r="C94" s="19">
        <v>-518</v>
      </c>
      <c r="D94" s="19">
        <f t="shared" si="6"/>
        <v>607</v>
      </c>
    </row>
    <row r="95" spans="1:4" ht="18" customHeight="1">
      <c r="A95" s="4" t="s">
        <v>110</v>
      </c>
      <c r="B95" s="18">
        <v>12</v>
      </c>
      <c r="C95" s="18">
        <v>0</v>
      </c>
      <c r="D95" s="18">
        <f t="shared" si="6"/>
        <v>12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825</v>
      </c>
      <c r="C97" s="18">
        <v>-54</v>
      </c>
      <c r="D97" s="18">
        <f t="shared" si="6"/>
        <v>771</v>
      </c>
    </row>
    <row r="98" spans="1:4" ht="18" customHeight="1">
      <c r="A98" s="14" t="s">
        <v>113</v>
      </c>
      <c r="B98" s="19">
        <v>409</v>
      </c>
      <c r="C98" s="19">
        <v>-8</v>
      </c>
      <c r="D98" s="19">
        <f t="shared" si="6"/>
        <v>401</v>
      </c>
    </row>
    <row r="99" spans="1:4" ht="21.95" customHeight="1">
      <c r="A99" s="12" t="s">
        <v>114</v>
      </c>
      <c r="B99" s="20">
        <f>SUM(B89:B98)</f>
        <v>10320</v>
      </c>
      <c r="C99" s="20">
        <f>SUM(C89:C98)</f>
        <v>-7897</v>
      </c>
      <c r="D99" s="20">
        <f t="shared" si="6"/>
        <v>2423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1378</v>
      </c>
      <c r="C101" s="18">
        <v>-2062</v>
      </c>
      <c r="D101" s="18">
        <f t="shared" si="6"/>
        <v>-684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664</v>
      </c>
      <c r="C103" s="18">
        <v>-177</v>
      </c>
      <c r="D103" s="18">
        <f t="shared" si="6"/>
        <v>487</v>
      </c>
    </row>
    <row r="104" spans="1:4" ht="21.95" customHeight="1">
      <c r="A104" s="12" t="s">
        <v>119</v>
      </c>
      <c r="B104" s="20">
        <f>SUM(B101:B103)</f>
        <v>2042</v>
      </c>
      <c r="C104" s="20">
        <f>SUM(C101:C103)</f>
        <v>-2239</v>
      </c>
      <c r="D104" s="20">
        <f>B104+C104</f>
        <v>-197</v>
      </c>
    </row>
    <row r="105" spans="1:4" ht="21.95" customHeight="1">
      <c r="A105" s="10" t="s">
        <v>120</v>
      </c>
      <c r="B105" s="21">
        <f>SUM(B13,B24,B35,B51,B61,B68,B87,B99, B104)</f>
        <v>123647</v>
      </c>
      <c r="C105" s="21">
        <f>SUM(C13,C24,C35,C51,C61,C68,C87,C99, C104)</f>
        <v>-31735</v>
      </c>
      <c r="D105" s="21">
        <f>SUM(D13,D24,D35,D51,D61,D68,D87,D99, D104)</f>
        <v>91912</v>
      </c>
    </row>
    <row r="106" spans="1:4" ht="21.95" customHeight="1">
      <c r="A106" s="12" t="s">
        <v>121</v>
      </c>
      <c r="B106" s="20">
        <v>0</v>
      </c>
      <c r="C106" s="20">
        <v>0</v>
      </c>
      <c r="D106" s="20">
        <f t="shared" si="6"/>
        <v>0</v>
      </c>
    </row>
    <row r="107" spans="1:4" ht="21.95" customHeight="1">
      <c r="A107" s="10" t="s">
        <v>122</v>
      </c>
      <c r="B107" s="21">
        <f>SUM(B105:B106)</f>
        <v>123647</v>
      </c>
      <c r="C107" s="21">
        <f t="shared" ref="C107:D107" si="7">SUM(C105:C106)</f>
        <v>-31735</v>
      </c>
      <c r="D107" s="21">
        <f t="shared" si="7"/>
        <v>91912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600-000000000000}"/>
  </hyperlinks>
  <pageMargins left="0.25" right="0.25" top="0.75" bottom="0.75" header="0.3" footer="0.3"/>
  <pageSetup paperSize="9" scale="4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145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15266</v>
      </c>
      <c r="C7" s="18">
        <v>-3052</v>
      </c>
      <c r="D7" s="18">
        <f>B7+C7</f>
        <v>12214</v>
      </c>
    </row>
    <row r="8" spans="1:4" ht="18" customHeight="1">
      <c r="A8" s="14" t="s">
        <v>23</v>
      </c>
      <c r="B8" s="19">
        <v>60071</v>
      </c>
      <c r="C8" s="19">
        <v>-10574</v>
      </c>
      <c r="D8" s="19">
        <f t="shared" ref="D8:D23" si="0">B8+C8</f>
        <v>49497</v>
      </c>
    </row>
    <row r="9" spans="1:4" ht="18" customHeight="1">
      <c r="A9" s="4" t="s">
        <v>24</v>
      </c>
      <c r="B9" s="18">
        <v>59500</v>
      </c>
      <c r="C9" s="18">
        <v>-5214</v>
      </c>
      <c r="D9" s="18">
        <f t="shared" si="0"/>
        <v>54286</v>
      </c>
    </row>
    <row r="10" spans="1:4" ht="18" customHeight="1">
      <c r="A10" s="14" t="s">
        <v>25</v>
      </c>
      <c r="B10" s="19">
        <v>13958</v>
      </c>
      <c r="C10" s="19">
        <v>-92</v>
      </c>
      <c r="D10" s="19">
        <f t="shared" si="0"/>
        <v>13866</v>
      </c>
    </row>
    <row r="11" spans="1:4" ht="18" customHeight="1">
      <c r="A11" s="4" t="s">
        <v>26</v>
      </c>
      <c r="B11" s="18">
        <v>3278</v>
      </c>
      <c r="C11" s="18">
        <v>-211</v>
      </c>
      <c r="D11" s="18">
        <f t="shared" si="0"/>
        <v>3067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152073</v>
      </c>
      <c r="C13" s="20">
        <f>SUM(C7:C12)</f>
        <v>-19143</v>
      </c>
      <c r="D13" s="20">
        <f t="shared" si="0"/>
        <v>132930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82</v>
      </c>
      <c r="C15" s="18">
        <v>0</v>
      </c>
      <c r="D15" s="18">
        <f t="shared" si="0"/>
        <v>82</v>
      </c>
    </row>
    <row r="16" spans="1:4" ht="18" customHeight="1">
      <c r="A16" s="14" t="s">
        <v>31</v>
      </c>
      <c r="B16" s="19">
        <v>1225</v>
      </c>
      <c r="C16" s="19">
        <v>-140</v>
      </c>
      <c r="D16" s="19">
        <f t="shared" si="0"/>
        <v>1085</v>
      </c>
    </row>
    <row r="17" spans="1:4" ht="18" customHeight="1">
      <c r="A17" s="4" t="s">
        <v>32</v>
      </c>
      <c r="B17" s="18">
        <v>2798</v>
      </c>
      <c r="C17" s="18">
        <v>-140</v>
      </c>
      <c r="D17" s="18">
        <f t="shared" si="0"/>
        <v>2658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478</v>
      </c>
      <c r="C19" s="18">
        <v>-120</v>
      </c>
      <c r="D19" s="18">
        <f t="shared" si="0"/>
        <v>358</v>
      </c>
    </row>
    <row r="20" spans="1:4" ht="18" customHeight="1">
      <c r="A20" s="14" t="s">
        <v>35</v>
      </c>
      <c r="B20" s="19">
        <v>827</v>
      </c>
      <c r="C20" s="19">
        <v>-176</v>
      </c>
      <c r="D20" s="19">
        <f t="shared" si="0"/>
        <v>651</v>
      </c>
    </row>
    <row r="21" spans="1:4" ht="18" customHeight="1">
      <c r="A21" s="4" t="s">
        <v>36</v>
      </c>
      <c r="B21" s="18">
        <v>4185</v>
      </c>
      <c r="C21" s="18">
        <v>-185</v>
      </c>
      <c r="D21" s="18">
        <f t="shared" si="0"/>
        <v>4000</v>
      </c>
    </row>
    <row r="22" spans="1:4" ht="18" customHeight="1">
      <c r="A22" s="14" t="s">
        <v>37</v>
      </c>
      <c r="B22" s="19">
        <v>2974</v>
      </c>
      <c r="C22" s="19">
        <v>-303</v>
      </c>
      <c r="D22" s="19">
        <f t="shared" si="0"/>
        <v>2671</v>
      </c>
    </row>
    <row r="23" spans="1:4" ht="18" customHeight="1">
      <c r="A23" s="4" t="s">
        <v>38</v>
      </c>
      <c r="B23" s="18">
        <v>3179</v>
      </c>
      <c r="C23" s="18">
        <v>-548</v>
      </c>
      <c r="D23" s="18">
        <f t="shared" si="0"/>
        <v>2631</v>
      </c>
    </row>
    <row r="24" spans="1:4" ht="21.95" customHeight="1">
      <c r="A24" s="12" t="s">
        <v>39</v>
      </c>
      <c r="B24" s="20">
        <f>SUM(B15:B23)</f>
        <v>15748</v>
      </c>
      <c r="C24" s="20">
        <f>SUM(C15:C23)</f>
        <v>-1612</v>
      </c>
      <c r="D24" s="20">
        <f>B24+C24</f>
        <v>14136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1177</v>
      </c>
      <c r="C26" s="18">
        <v>-709</v>
      </c>
      <c r="D26" s="18">
        <f t="shared" ref="D26:D34" si="1">B26+C26</f>
        <v>468</v>
      </c>
    </row>
    <row r="27" spans="1:4" ht="18" customHeight="1">
      <c r="A27" s="14" t="s">
        <v>42</v>
      </c>
      <c r="B27" s="19">
        <v>45</v>
      </c>
      <c r="C27" s="19">
        <v>0</v>
      </c>
      <c r="D27" s="19">
        <f t="shared" si="1"/>
        <v>45</v>
      </c>
    </row>
    <row r="28" spans="1:4" ht="18" customHeight="1">
      <c r="A28" s="4" t="s">
        <v>43</v>
      </c>
      <c r="B28" s="18">
        <v>34046</v>
      </c>
      <c r="C28" s="18">
        <v>-3157</v>
      </c>
      <c r="D28" s="18">
        <f t="shared" si="1"/>
        <v>30889</v>
      </c>
    </row>
    <row r="29" spans="1:4" ht="18" customHeight="1">
      <c r="A29" s="15" t="s">
        <v>44</v>
      </c>
      <c r="B29" s="19">
        <v>66509</v>
      </c>
      <c r="C29" s="19">
        <v>-22194</v>
      </c>
      <c r="D29" s="19">
        <f t="shared" si="1"/>
        <v>44315</v>
      </c>
    </row>
    <row r="30" spans="1:4" ht="18" customHeight="1">
      <c r="A30" s="5" t="s">
        <v>45</v>
      </c>
      <c r="B30" s="18">
        <v>6009</v>
      </c>
      <c r="C30" s="18">
        <v>-1046</v>
      </c>
      <c r="D30" s="18">
        <f t="shared" si="1"/>
        <v>4963</v>
      </c>
    </row>
    <row r="31" spans="1:4" ht="18" customHeight="1">
      <c r="A31" s="14" t="s">
        <v>46</v>
      </c>
      <c r="B31" s="19">
        <v>20986</v>
      </c>
      <c r="C31" s="19">
        <v>-7382</v>
      </c>
      <c r="D31" s="19">
        <f t="shared" si="1"/>
        <v>13604</v>
      </c>
    </row>
    <row r="32" spans="1:4" ht="18" customHeight="1">
      <c r="A32" s="4" t="s">
        <v>47</v>
      </c>
      <c r="B32" s="18">
        <v>3409</v>
      </c>
      <c r="C32" s="18">
        <v>-2418</v>
      </c>
      <c r="D32" s="18">
        <f t="shared" si="1"/>
        <v>991</v>
      </c>
    </row>
    <row r="33" spans="1:4" ht="18" customHeight="1">
      <c r="A33" s="14" t="s">
        <v>48</v>
      </c>
      <c r="B33" s="19">
        <v>1410</v>
      </c>
      <c r="C33" s="19">
        <v>-919</v>
      </c>
      <c r="D33" s="19">
        <f t="shared" si="1"/>
        <v>491</v>
      </c>
    </row>
    <row r="34" spans="1:4" ht="18" customHeight="1">
      <c r="A34" s="4" t="s">
        <v>49</v>
      </c>
      <c r="B34" s="18">
        <v>3868</v>
      </c>
      <c r="C34" s="18">
        <v>-3869</v>
      </c>
      <c r="D34" s="18">
        <f t="shared" si="1"/>
        <v>-1</v>
      </c>
    </row>
    <row r="35" spans="1:4" ht="21.95" customHeight="1">
      <c r="A35" s="12" t="s">
        <v>50</v>
      </c>
      <c r="B35" s="20">
        <f>SUM(B26:B34)</f>
        <v>137459</v>
      </c>
      <c r="C35" s="20">
        <f>SUM(C26:C34)</f>
        <v>-41694</v>
      </c>
      <c r="D35" s="20">
        <f>B35+C35</f>
        <v>95765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835</v>
      </c>
      <c r="C38" s="19">
        <v>-1</v>
      </c>
      <c r="D38" s="19">
        <f t="shared" si="2"/>
        <v>834</v>
      </c>
    </row>
    <row r="39" spans="1:4" ht="18" customHeight="1">
      <c r="A39" s="22" t="s">
        <v>54</v>
      </c>
      <c r="B39" s="18">
        <v>6507</v>
      </c>
      <c r="C39" s="18">
        <v>-538</v>
      </c>
      <c r="D39" s="18">
        <f t="shared" si="2"/>
        <v>5969</v>
      </c>
    </row>
    <row r="40" spans="1:4" ht="18" customHeight="1">
      <c r="A40" s="14" t="s">
        <v>55</v>
      </c>
      <c r="B40" s="19">
        <v>1488</v>
      </c>
      <c r="C40" s="19">
        <v>-9</v>
      </c>
      <c r="D40" s="19">
        <f t="shared" si="2"/>
        <v>1479</v>
      </c>
    </row>
    <row r="41" spans="1:4" ht="18" customHeight="1">
      <c r="A41" s="4" t="s">
        <v>56</v>
      </c>
      <c r="B41" s="18">
        <v>291</v>
      </c>
      <c r="C41" s="18">
        <v>0</v>
      </c>
      <c r="D41" s="18">
        <f t="shared" si="2"/>
        <v>291</v>
      </c>
    </row>
    <row r="42" spans="1:4" ht="18" customHeight="1">
      <c r="A42" s="14" t="s">
        <v>57</v>
      </c>
      <c r="B42" s="19">
        <v>66</v>
      </c>
      <c r="C42" s="19">
        <v>-4</v>
      </c>
      <c r="D42" s="19">
        <f t="shared" si="2"/>
        <v>62</v>
      </c>
    </row>
    <row r="43" spans="1:4" ht="18" customHeight="1">
      <c r="A43" s="4" t="s">
        <v>58</v>
      </c>
      <c r="B43" s="18">
        <v>399</v>
      </c>
      <c r="C43" s="18">
        <v>-195</v>
      </c>
      <c r="D43" s="18">
        <f t="shared" si="2"/>
        <v>204</v>
      </c>
    </row>
    <row r="44" spans="1:4" ht="18" customHeight="1">
      <c r="A44" s="14" t="s">
        <v>59</v>
      </c>
      <c r="B44" s="19">
        <v>272</v>
      </c>
      <c r="C44" s="19">
        <v>0</v>
      </c>
      <c r="D44" s="19">
        <f t="shared" si="2"/>
        <v>272</v>
      </c>
    </row>
    <row r="45" spans="1:4" ht="18" customHeight="1">
      <c r="A45" s="4" t="s">
        <v>60</v>
      </c>
      <c r="B45" s="18">
        <v>2322</v>
      </c>
      <c r="C45" s="18">
        <v>0</v>
      </c>
      <c r="D45" s="18">
        <f t="shared" si="2"/>
        <v>2322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12180</v>
      </c>
      <c r="C51" s="20">
        <f>SUM(C37:C50)</f>
        <v>-747</v>
      </c>
      <c r="D51" s="20">
        <f>B51+C51</f>
        <v>11433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947</v>
      </c>
      <c r="C53" s="18">
        <v>-655</v>
      </c>
      <c r="D53" s="18">
        <f t="shared" ref="D53:D60" si="3">B53+C53</f>
        <v>292</v>
      </c>
    </row>
    <row r="54" spans="1:4" ht="18" customHeight="1">
      <c r="A54" s="14" t="s">
        <v>69</v>
      </c>
      <c r="B54" s="19">
        <v>48</v>
      </c>
      <c r="C54" s="19">
        <v>0</v>
      </c>
      <c r="D54" s="19">
        <f t="shared" si="3"/>
        <v>48</v>
      </c>
    </row>
    <row r="55" spans="1:4" ht="18" customHeight="1">
      <c r="A55" s="4" t="s">
        <v>70</v>
      </c>
      <c r="B55" s="18">
        <v>447</v>
      </c>
      <c r="C55" s="18">
        <v>0</v>
      </c>
      <c r="D55" s="18">
        <f t="shared" si="3"/>
        <v>447</v>
      </c>
    </row>
    <row r="56" spans="1:4" ht="18" customHeight="1">
      <c r="A56" s="14" t="s">
        <v>71</v>
      </c>
      <c r="B56" s="19">
        <v>1355</v>
      </c>
      <c r="C56" s="19">
        <v>-52</v>
      </c>
      <c r="D56" s="19">
        <f t="shared" si="3"/>
        <v>1303</v>
      </c>
    </row>
    <row r="57" spans="1:4" ht="18" customHeight="1">
      <c r="A57" s="4" t="s">
        <v>72</v>
      </c>
      <c r="B57" s="18">
        <v>397</v>
      </c>
      <c r="C57" s="18">
        <v>-14</v>
      </c>
      <c r="D57" s="18">
        <f t="shared" si="3"/>
        <v>383</v>
      </c>
    </row>
    <row r="58" spans="1:4" ht="18" customHeight="1">
      <c r="A58" s="14" t="s">
        <v>73</v>
      </c>
      <c r="B58" s="19">
        <v>6048</v>
      </c>
      <c r="C58" s="19">
        <v>-2138</v>
      </c>
      <c r="D58" s="19">
        <f t="shared" si="3"/>
        <v>3910</v>
      </c>
    </row>
    <row r="59" spans="1:4" ht="18" customHeight="1">
      <c r="A59" s="4" t="s">
        <v>74</v>
      </c>
      <c r="B59" s="18">
        <v>8046</v>
      </c>
      <c r="C59" s="18">
        <v>-794</v>
      </c>
      <c r="D59" s="18">
        <f t="shared" si="3"/>
        <v>7252</v>
      </c>
    </row>
    <row r="60" spans="1:4" ht="18" customHeight="1">
      <c r="A60" s="14" t="s">
        <v>75</v>
      </c>
      <c r="B60" s="19">
        <v>2758</v>
      </c>
      <c r="C60" s="19">
        <v>-21</v>
      </c>
      <c r="D60" s="19">
        <f t="shared" si="3"/>
        <v>2737</v>
      </c>
    </row>
    <row r="61" spans="1:4" ht="21.95" customHeight="1">
      <c r="A61" s="12" t="s">
        <v>76</v>
      </c>
      <c r="B61" s="20">
        <f>SUM(B53:B60)</f>
        <v>20046</v>
      </c>
      <c r="C61" s="20">
        <f>SUM(C53:C60)</f>
        <v>-3674</v>
      </c>
      <c r="D61" s="20">
        <f>B61+C61</f>
        <v>16372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664</v>
      </c>
      <c r="C63" s="18">
        <v>-676</v>
      </c>
      <c r="D63" s="18">
        <f t="shared" ref="D63:D67" si="4">B63+C63</f>
        <v>-12</v>
      </c>
    </row>
    <row r="64" spans="1:4" ht="18" customHeight="1">
      <c r="A64" s="14" t="s">
        <v>79</v>
      </c>
      <c r="B64" s="19">
        <v>868.33333333333337</v>
      </c>
      <c r="C64" s="19">
        <v>-552</v>
      </c>
      <c r="D64" s="19">
        <f t="shared" si="4"/>
        <v>316.33333333333337</v>
      </c>
    </row>
    <row r="65" spans="1:4" ht="18" customHeight="1">
      <c r="A65" s="4" t="s">
        <v>80</v>
      </c>
      <c r="B65" s="18">
        <v>413.66666666666669</v>
      </c>
      <c r="C65" s="18">
        <v>-45</v>
      </c>
      <c r="D65" s="18">
        <f t="shared" si="4"/>
        <v>368.66666666666669</v>
      </c>
    </row>
    <row r="66" spans="1:4" ht="18" customHeight="1">
      <c r="A66" s="14" t="s">
        <v>81</v>
      </c>
      <c r="B66" s="19">
        <v>54</v>
      </c>
      <c r="C66" s="19">
        <v>0</v>
      </c>
      <c r="D66" s="19">
        <f t="shared" si="4"/>
        <v>54</v>
      </c>
    </row>
    <row r="67" spans="1:4" ht="18" customHeight="1">
      <c r="A67" s="4" t="s">
        <v>82</v>
      </c>
      <c r="B67" s="18">
        <v>9349</v>
      </c>
      <c r="C67" s="18">
        <v>-3073</v>
      </c>
      <c r="D67" s="18">
        <f t="shared" si="4"/>
        <v>6276</v>
      </c>
    </row>
    <row r="68" spans="1:4" ht="21.95" customHeight="1">
      <c r="A68" s="12" t="s">
        <v>83</v>
      </c>
      <c r="B68" s="20">
        <f>SUM(B63:B67)</f>
        <v>11349</v>
      </c>
      <c r="C68" s="20">
        <f>SUM(C63:C67)</f>
        <v>-4346</v>
      </c>
      <c r="D68" s="20">
        <f>B68+C68</f>
        <v>7003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1762</v>
      </c>
      <c r="C70" s="18">
        <v>-1257</v>
      </c>
      <c r="D70" s="18">
        <f t="shared" ref="D70:D87" si="5">B70+C70</f>
        <v>505</v>
      </c>
    </row>
    <row r="71" spans="1:4" ht="18" customHeight="1">
      <c r="A71" s="14" t="s">
        <v>86</v>
      </c>
      <c r="B71" s="19">
        <v>1080</v>
      </c>
      <c r="C71" s="19">
        <v>-582</v>
      </c>
      <c r="D71" s="19">
        <f t="shared" si="5"/>
        <v>498</v>
      </c>
    </row>
    <row r="72" spans="1:4" ht="18" customHeight="1">
      <c r="A72" s="4" t="s">
        <v>87</v>
      </c>
      <c r="B72" s="18">
        <v>190</v>
      </c>
      <c r="C72" s="18">
        <v>-59</v>
      </c>
      <c r="D72" s="18">
        <f t="shared" si="5"/>
        <v>131</v>
      </c>
    </row>
    <row r="73" spans="1:4" ht="18" customHeight="1">
      <c r="A73" s="14" t="s">
        <v>88</v>
      </c>
      <c r="B73" s="19">
        <v>892</v>
      </c>
      <c r="C73" s="19">
        <v>-480</v>
      </c>
      <c r="D73" s="19">
        <f t="shared" si="5"/>
        <v>412</v>
      </c>
    </row>
    <row r="74" spans="1:4" ht="18" customHeight="1">
      <c r="A74" s="4" t="s">
        <v>89</v>
      </c>
      <c r="B74" s="18">
        <v>410</v>
      </c>
      <c r="C74" s="18">
        <v>-208</v>
      </c>
      <c r="D74" s="18">
        <f t="shared" si="5"/>
        <v>202</v>
      </c>
    </row>
    <row r="75" spans="1:4" ht="18" customHeight="1">
      <c r="A75" s="14" t="s">
        <v>90</v>
      </c>
      <c r="B75" s="19">
        <v>105</v>
      </c>
      <c r="C75" s="19">
        <v>0</v>
      </c>
      <c r="D75" s="19">
        <f t="shared" si="5"/>
        <v>105</v>
      </c>
    </row>
    <row r="76" spans="1:4" ht="18" customHeight="1">
      <c r="A76" s="4" t="s">
        <v>91</v>
      </c>
      <c r="B76" s="18">
        <v>417</v>
      </c>
      <c r="C76" s="18">
        <v>-454</v>
      </c>
      <c r="D76" s="18">
        <f t="shared" si="5"/>
        <v>-37</v>
      </c>
    </row>
    <row r="77" spans="1:4" ht="18" customHeight="1">
      <c r="A77" s="14" t="s">
        <v>92</v>
      </c>
      <c r="B77" s="19">
        <v>5</v>
      </c>
      <c r="C77" s="19">
        <v>0</v>
      </c>
      <c r="D77" s="19">
        <f t="shared" si="5"/>
        <v>5</v>
      </c>
    </row>
    <row r="78" spans="1:4" ht="18" customHeight="1">
      <c r="A78" s="4" t="s">
        <v>93</v>
      </c>
      <c r="B78" s="18">
        <v>333</v>
      </c>
      <c r="C78" s="18">
        <v>0</v>
      </c>
      <c r="D78" s="18">
        <f t="shared" si="5"/>
        <v>333</v>
      </c>
    </row>
    <row r="79" spans="1:4" ht="18" customHeight="1">
      <c r="A79" s="14" t="s">
        <v>94</v>
      </c>
      <c r="B79" s="19">
        <v>158</v>
      </c>
      <c r="C79" s="19">
        <v>0</v>
      </c>
      <c r="D79" s="19">
        <f t="shared" si="5"/>
        <v>158</v>
      </c>
    </row>
    <row r="80" spans="1:4" ht="18" customHeight="1">
      <c r="A80" s="4" t="s">
        <v>95</v>
      </c>
      <c r="B80" s="18">
        <v>295</v>
      </c>
      <c r="C80" s="18">
        <v>0</v>
      </c>
      <c r="D80" s="18">
        <f t="shared" si="5"/>
        <v>295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6</v>
      </c>
      <c r="C83" s="19">
        <v>0</v>
      </c>
      <c r="D83" s="19">
        <f t="shared" si="5"/>
        <v>6</v>
      </c>
    </row>
    <row r="84" spans="1:4" ht="18" customHeight="1">
      <c r="A84" s="4" t="s">
        <v>99</v>
      </c>
      <c r="B84" s="18">
        <v>4134</v>
      </c>
      <c r="C84" s="18">
        <v>0</v>
      </c>
      <c r="D84" s="18">
        <f t="shared" si="5"/>
        <v>4134</v>
      </c>
    </row>
    <row r="85" spans="1:4" ht="18" customHeight="1">
      <c r="A85" s="14" t="s">
        <v>100</v>
      </c>
      <c r="B85" s="19">
        <v>4785</v>
      </c>
      <c r="C85" s="19">
        <v>-35</v>
      </c>
      <c r="D85" s="19">
        <f t="shared" si="5"/>
        <v>4750</v>
      </c>
    </row>
    <row r="86" spans="1:4" ht="18" customHeight="1">
      <c r="A86" s="4" t="s">
        <v>101</v>
      </c>
      <c r="B86" s="18">
        <v>0</v>
      </c>
      <c r="C86" s="18">
        <v>-41</v>
      </c>
      <c r="D86" s="18">
        <f t="shared" si="5"/>
        <v>-41</v>
      </c>
    </row>
    <row r="87" spans="1:4" ht="21.95" customHeight="1">
      <c r="A87" s="12" t="s">
        <v>102</v>
      </c>
      <c r="B87" s="20">
        <f>SUM(B70:B86)</f>
        <v>14572</v>
      </c>
      <c r="C87" s="20">
        <f>SUM(C70:C86)</f>
        <v>-3116</v>
      </c>
      <c r="D87" s="20">
        <f t="shared" si="5"/>
        <v>11456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541</v>
      </c>
      <c r="C89" s="18">
        <v>-549</v>
      </c>
      <c r="D89" s="18">
        <f t="shared" ref="D89:D106" si="6">B89+C89</f>
        <v>-8</v>
      </c>
    </row>
    <row r="90" spans="1:4" ht="18" customHeight="1">
      <c r="A90" s="14" t="s">
        <v>105</v>
      </c>
      <c r="B90" s="19">
        <v>4</v>
      </c>
      <c r="C90" s="19">
        <v>-18</v>
      </c>
      <c r="D90" s="19">
        <f t="shared" si="6"/>
        <v>-14</v>
      </c>
    </row>
    <row r="91" spans="1:4" ht="18" customHeight="1">
      <c r="A91" s="4" t="s">
        <v>106</v>
      </c>
      <c r="B91" s="18">
        <v>180</v>
      </c>
      <c r="C91" s="18">
        <v>0</v>
      </c>
      <c r="D91" s="18">
        <f t="shared" si="6"/>
        <v>180</v>
      </c>
    </row>
    <row r="92" spans="1:4" ht="18" customHeight="1">
      <c r="A92" s="14" t="s">
        <v>107</v>
      </c>
      <c r="B92" s="19">
        <v>23483</v>
      </c>
      <c r="C92" s="19">
        <v>-23095</v>
      </c>
      <c r="D92" s="19">
        <f t="shared" si="6"/>
        <v>388</v>
      </c>
    </row>
    <row r="93" spans="1:4" ht="18" customHeight="1">
      <c r="A93" s="4" t="s">
        <v>108</v>
      </c>
      <c r="B93" s="18">
        <v>25210</v>
      </c>
      <c r="C93" s="18">
        <v>-23675</v>
      </c>
      <c r="D93" s="18">
        <f t="shared" si="6"/>
        <v>1535</v>
      </c>
    </row>
    <row r="94" spans="1:4" ht="18" customHeight="1">
      <c r="A94" s="14" t="s">
        <v>109</v>
      </c>
      <c r="B94" s="19">
        <v>4468</v>
      </c>
      <c r="C94" s="19">
        <v>-3376</v>
      </c>
      <c r="D94" s="19">
        <f t="shared" si="6"/>
        <v>1092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6152</v>
      </c>
      <c r="C97" s="18">
        <v>0</v>
      </c>
      <c r="D97" s="18">
        <f t="shared" si="6"/>
        <v>6152</v>
      </c>
    </row>
    <row r="98" spans="1:4" ht="18" customHeight="1">
      <c r="A98" s="14" t="s">
        <v>113</v>
      </c>
      <c r="B98" s="19">
        <v>2807</v>
      </c>
      <c r="C98" s="19">
        <v>-507</v>
      </c>
      <c r="D98" s="19">
        <f t="shared" si="6"/>
        <v>2300</v>
      </c>
    </row>
    <row r="99" spans="1:4" ht="21.95" customHeight="1">
      <c r="A99" s="12" t="s">
        <v>114</v>
      </c>
      <c r="B99" s="20">
        <f>SUM(B89:B98)</f>
        <v>62845</v>
      </c>
      <c r="C99" s="20">
        <f>SUM(C89:C98)</f>
        <v>-51220</v>
      </c>
      <c r="D99" s="20">
        <f t="shared" si="6"/>
        <v>11625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112</v>
      </c>
      <c r="C101" s="18">
        <v>0</v>
      </c>
      <c r="D101" s="18">
        <f t="shared" si="6"/>
        <v>112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112</v>
      </c>
      <c r="C104" s="20">
        <f>SUM(C101:C103)</f>
        <v>0</v>
      </c>
      <c r="D104" s="20">
        <f>B104+C104</f>
        <v>112</v>
      </c>
    </row>
    <row r="105" spans="1:4" ht="21.95" customHeight="1">
      <c r="A105" s="10" t="s">
        <v>120</v>
      </c>
      <c r="B105" s="21">
        <f>SUM(B13,B24,B35,B51,B61,B68,B87,B99, B104)</f>
        <v>426384</v>
      </c>
      <c r="C105" s="21">
        <f>SUM(C13,C24,C35,C51,C61,C68,C87,C99, C104)</f>
        <v>-125552</v>
      </c>
      <c r="D105" s="21">
        <f>SUM(D13,D24,D35,D51,D61,D68,D87,D99, D104)</f>
        <v>300832</v>
      </c>
    </row>
    <row r="106" spans="1:4" ht="21.95" customHeight="1">
      <c r="A106" s="12" t="s">
        <v>121</v>
      </c>
      <c r="B106" s="20">
        <v>26762</v>
      </c>
      <c r="C106" s="20">
        <v>-47944</v>
      </c>
      <c r="D106" s="20">
        <f t="shared" si="6"/>
        <v>-21182</v>
      </c>
    </row>
    <row r="107" spans="1:4" ht="21.95" customHeight="1">
      <c r="A107" s="10" t="s">
        <v>122</v>
      </c>
      <c r="B107" s="21">
        <f>SUM(B105:B106)</f>
        <v>453146</v>
      </c>
      <c r="C107" s="21">
        <f t="shared" ref="C107:D107" si="7">SUM(C105:C106)</f>
        <v>-173496</v>
      </c>
      <c r="D107" s="21">
        <f t="shared" si="7"/>
        <v>279650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700-000000000000}"/>
  </hyperlinks>
  <pageMargins left="0.25" right="0.25" top="0.75" bottom="0.75" header="0.3" footer="0.3"/>
  <pageSetup paperSize="9" scale="49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146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31869</v>
      </c>
      <c r="C7" s="18">
        <v>-5739</v>
      </c>
      <c r="D7" s="18">
        <f>B7+C7</f>
        <v>26130</v>
      </c>
    </row>
    <row r="8" spans="1:4" ht="18" customHeight="1">
      <c r="A8" s="14" t="s">
        <v>23</v>
      </c>
      <c r="B8" s="19">
        <v>154952</v>
      </c>
      <c r="C8" s="19">
        <v>-14330</v>
      </c>
      <c r="D8" s="19">
        <f t="shared" ref="D8:D23" si="0">B8+C8</f>
        <v>140622</v>
      </c>
    </row>
    <row r="9" spans="1:4" ht="18" customHeight="1">
      <c r="A9" s="4" t="s">
        <v>24</v>
      </c>
      <c r="B9" s="18">
        <v>148068</v>
      </c>
      <c r="C9" s="18">
        <v>-12796</v>
      </c>
      <c r="D9" s="18">
        <f t="shared" si="0"/>
        <v>135272</v>
      </c>
    </row>
    <row r="10" spans="1:4" ht="18" customHeight="1">
      <c r="A10" s="14" t="s">
        <v>25</v>
      </c>
      <c r="B10" s="19">
        <v>30287</v>
      </c>
      <c r="C10" s="19">
        <v>-515</v>
      </c>
      <c r="D10" s="19">
        <f t="shared" si="0"/>
        <v>29772</v>
      </c>
    </row>
    <row r="11" spans="1:4" ht="18" customHeight="1">
      <c r="A11" s="4" t="s">
        <v>26</v>
      </c>
      <c r="B11" s="18">
        <v>7810</v>
      </c>
      <c r="C11" s="18">
        <v>-767</v>
      </c>
      <c r="D11" s="18">
        <f t="shared" si="0"/>
        <v>7043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372986</v>
      </c>
      <c r="C13" s="20">
        <f>SUM(C7:C12)</f>
        <v>-34147</v>
      </c>
      <c r="D13" s="20">
        <f t="shared" si="0"/>
        <v>338839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1481</v>
      </c>
      <c r="C15" s="18">
        <v>0</v>
      </c>
      <c r="D15" s="18">
        <f t="shared" si="0"/>
        <v>1481</v>
      </c>
    </row>
    <row r="16" spans="1:4" ht="18" customHeight="1">
      <c r="A16" s="14" t="s">
        <v>31</v>
      </c>
      <c r="B16" s="19">
        <v>1586</v>
      </c>
      <c r="C16" s="19">
        <v>-9</v>
      </c>
      <c r="D16" s="19">
        <f t="shared" si="0"/>
        <v>1577</v>
      </c>
    </row>
    <row r="17" spans="1:4" ht="18" customHeight="1">
      <c r="A17" s="4" t="s">
        <v>32</v>
      </c>
      <c r="B17" s="18">
        <v>5959</v>
      </c>
      <c r="C17" s="18">
        <v>0</v>
      </c>
      <c r="D17" s="18">
        <f t="shared" si="0"/>
        <v>5959</v>
      </c>
    </row>
    <row r="18" spans="1:4" ht="18" customHeight="1">
      <c r="A18" s="14" t="s">
        <v>33</v>
      </c>
      <c r="B18" s="19">
        <v>250</v>
      </c>
      <c r="C18" s="19">
        <v>-192</v>
      </c>
      <c r="D18" s="19">
        <f t="shared" si="0"/>
        <v>58</v>
      </c>
    </row>
    <row r="19" spans="1:4" ht="18" customHeight="1">
      <c r="A19" s="4" t="s">
        <v>34</v>
      </c>
      <c r="B19" s="18">
        <v>115</v>
      </c>
      <c r="C19" s="18">
        <v>0</v>
      </c>
      <c r="D19" s="18">
        <f t="shared" si="0"/>
        <v>115</v>
      </c>
    </row>
    <row r="20" spans="1:4" ht="18" customHeight="1">
      <c r="A20" s="14" t="s">
        <v>35</v>
      </c>
      <c r="B20" s="19">
        <v>3732</v>
      </c>
      <c r="C20" s="19">
        <v>-753</v>
      </c>
      <c r="D20" s="19">
        <f t="shared" si="0"/>
        <v>2979</v>
      </c>
    </row>
    <row r="21" spans="1:4" ht="18" customHeight="1">
      <c r="A21" s="4" t="s">
        <v>36</v>
      </c>
      <c r="B21" s="18">
        <v>8303</v>
      </c>
      <c r="C21" s="18">
        <v>-17</v>
      </c>
      <c r="D21" s="18">
        <f t="shared" si="0"/>
        <v>8286</v>
      </c>
    </row>
    <row r="22" spans="1:4" ht="18" customHeight="1">
      <c r="A22" s="14" t="s">
        <v>37</v>
      </c>
      <c r="B22" s="19">
        <v>8506</v>
      </c>
      <c r="C22" s="19">
        <v>-641</v>
      </c>
      <c r="D22" s="19">
        <f t="shared" si="0"/>
        <v>7865</v>
      </c>
    </row>
    <row r="23" spans="1:4" ht="18" customHeight="1">
      <c r="A23" s="4" t="s">
        <v>38</v>
      </c>
      <c r="B23" s="18">
        <v>3770</v>
      </c>
      <c r="C23" s="18">
        <v>-9</v>
      </c>
      <c r="D23" s="18">
        <f t="shared" si="0"/>
        <v>3761</v>
      </c>
    </row>
    <row r="24" spans="1:4" ht="21.95" customHeight="1">
      <c r="A24" s="12" t="s">
        <v>39</v>
      </c>
      <c r="B24" s="20">
        <f>SUM(B15:B23)</f>
        <v>33702</v>
      </c>
      <c r="C24" s="20">
        <f>SUM(C15:C23)</f>
        <v>-1621</v>
      </c>
      <c r="D24" s="20">
        <f>B24+C24</f>
        <v>32081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4296</v>
      </c>
      <c r="C26" s="18">
        <v>-311</v>
      </c>
      <c r="D26" s="18">
        <f t="shared" ref="D26:D34" si="1">B26+C26</f>
        <v>3985</v>
      </c>
    </row>
    <row r="27" spans="1:4" ht="18" customHeight="1">
      <c r="A27" s="14" t="s">
        <v>42</v>
      </c>
      <c r="B27" s="19">
        <v>32</v>
      </c>
      <c r="C27" s="19">
        <v>-14</v>
      </c>
      <c r="D27" s="19">
        <f t="shared" si="1"/>
        <v>18</v>
      </c>
    </row>
    <row r="28" spans="1:4" ht="18" customHeight="1">
      <c r="A28" s="4" t="s">
        <v>43</v>
      </c>
      <c r="B28" s="18">
        <v>37434</v>
      </c>
      <c r="C28" s="18">
        <v>-1951</v>
      </c>
      <c r="D28" s="18">
        <f t="shared" si="1"/>
        <v>35483</v>
      </c>
    </row>
    <row r="29" spans="1:4" ht="18" customHeight="1">
      <c r="A29" s="15" t="s">
        <v>44</v>
      </c>
      <c r="B29" s="19">
        <v>111676</v>
      </c>
      <c r="C29" s="19">
        <v>-23870</v>
      </c>
      <c r="D29" s="19">
        <f t="shared" si="1"/>
        <v>87806</v>
      </c>
    </row>
    <row r="30" spans="1:4" ht="18" customHeight="1">
      <c r="A30" s="5" t="s">
        <v>45</v>
      </c>
      <c r="B30" s="18">
        <v>15510</v>
      </c>
      <c r="C30" s="18">
        <v>-10332</v>
      </c>
      <c r="D30" s="18">
        <f t="shared" si="1"/>
        <v>5178</v>
      </c>
    </row>
    <row r="31" spans="1:4" ht="18" customHeight="1">
      <c r="A31" s="14" t="s">
        <v>46</v>
      </c>
      <c r="B31" s="19">
        <v>49662</v>
      </c>
      <c r="C31" s="19">
        <v>-11949</v>
      </c>
      <c r="D31" s="19">
        <f t="shared" si="1"/>
        <v>37713</v>
      </c>
    </row>
    <row r="32" spans="1:4" ht="18" customHeight="1">
      <c r="A32" s="4" t="s">
        <v>47</v>
      </c>
      <c r="B32" s="18">
        <v>15672</v>
      </c>
      <c r="C32" s="18">
        <v>-9261</v>
      </c>
      <c r="D32" s="18">
        <f t="shared" si="1"/>
        <v>6411</v>
      </c>
    </row>
    <row r="33" spans="1:4" ht="18" customHeight="1">
      <c r="A33" s="14" t="s">
        <v>48</v>
      </c>
      <c r="B33" s="19">
        <v>2134</v>
      </c>
      <c r="C33" s="19">
        <v>-620</v>
      </c>
      <c r="D33" s="19">
        <f t="shared" si="1"/>
        <v>1514</v>
      </c>
    </row>
    <row r="34" spans="1:4" ht="18" customHeight="1">
      <c r="A34" s="4" t="s">
        <v>49</v>
      </c>
      <c r="B34" s="18">
        <v>9446</v>
      </c>
      <c r="C34" s="18">
        <v>-7189</v>
      </c>
      <c r="D34" s="18">
        <f t="shared" si="1"/>
        <v>2257</v>
      </c>
    </row>
    <row r="35" spans="1:4" ht="21.95" customHeight="1">
      <c r="A35" s="12" t="s">
        <v>50</v>
      </c>
      <c r="B35" s="20">
        <f>SUM(B26:B34)</f>
        <v>245862</v>
      </c>
      <c r="C35" s="20">
        <f>SUM(C26:C34)</f>
        <v>-65497</v>
      </c>
      <c r="D35" s="20">
        <f>B35+C35</f>
        <v>180365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3871</v>
      </c>
      <c r="C38" s="19">
        <v>0</v>
      </c>
      <c r="D38" s="19">
        <f t="shared" si="2"/>
        <v>3871</v>
      </c>
    </row>
    <row r="39" spans="1:4" ht="18" customHeight="1">
      <c r="A39" s="22" t="s">
        <v>54</v>
      </c>
      <c r="B39" s="18">
        <v>9006</v>
      </c>
      <c r="C39" s="18">
        <v>-1304</v>
      </c>
      <c r="D39" s="18">
        <f t="shared" si="2"/>
        <v>7702</v>
      </c>
    </row>
    <row r="40" spans="1:4" ht="18" customHeight="1">
      <c r="A40" s="14" t="s">
        <v>55</v>
      </c>
      <c r="B40" s="19">
        <v>4980</v>
      </c>
      <c r="C40" s="19">
        <v>-191</v>
      </c>
      <c r="D40" s="19">
        <f t="shared" si="2"/>
        <v>4789</v>
      </c>
    </row>
    <row r="41" spans="1:4" ht="18" customHeight="1">
      <c r="A41" s="4" t="s">
        <v>56</v>
      </c>
      <c r="B41" s="18">
        <v>1196</v>
      </c>
      <c r="C41" s="18">
        <v>0</v>
      </c>
      <c r="D41" s="18">
        <f t="shared" si="2"/>
        <v>1196</v>
      </c>
    </row>
    <row r="42" spans="1:4" ht="18" customHeight="1">
      <c r="A42" s="14" t="s">
        <v>57</v>
      </c>
      <c r="B42" s="19">
        <v>3183</v>
      </c>
      <c r="C42" s="19">
        <v>-1537</v>
      </c>
      <c r="D42" s="19">
        <f t="shared" si="2"/>
        <v>1646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2"/>
        <v>0</v>
      </c>
    </row>
    <row r="44" spans="1:4" ht="18" customHeight="1">
      <c r="A44" s="14" t="s">
        <v>59</v>
      </c>
      <c r="B44" s="19">
        <v>552</v>
      </c>
      <c r="C44" s="19">
        <v>0</v>
      </c>
      <c r="D44" s="19">
        <f t="shared" si="2"/>
        <v>552</v>
      </c>
    </row>
    <row r="45" spans="1:4" ht="18" customHeight="1">
      <c r="A45" s="4" t="s">
        <v>60</v>
      </c>
      <c r="B45" s="18">
        <v>5374</v>
      </c>
      <c r="C45" s="18">
        <v>0</v>
      </c>
      <c r="D45" s="18">
        <f t="shared" si="2"/>
        <v>5374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28162</v>
      </c>
      <c r="C51" s="20">
        <f>SUM(C37:C50)</f>
        <v>-3032</v>
      </c>
      <c r="D51" s="20">
        <f>B51+C51</f>
        <v>25130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2355</v>
      </c>
      <c r="C53" s="18">
        <v>-2152</v>
      </c>
      <c r="D53" s="18">
        <f t="shared" ref="D53:D60" si="3">B53+C53</f>
        <v>203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4397</v>
      </c>
      <c r="C56" s="19">
        <v>-802</v>
      </c>
      <c r="D56" s="19">
        <f t="shared" si="3"/>
        <v>3595</v>
      </c>
    </row>
    <row r="57" spans="1:4" ht="18" customHeight="1">
      <c r="A57" s="4" t="s">
        <v>72</v>
      </c>
      <c r="B57" s="18">
        <v>3143</v>
      </c>
      <c r="C57" s="18">
        <v>-273</v>
      </c>
      <c r="D57" s="18">
        <f t="shared" si="3"/>
        <v>2870</v>
      </c>
    </row>
    <row r="58" spans="1:4" ht="18" customHeight="1">
      <c r="A58" s="14" t="s">
        <v>73</v>
      </c>
      <c r="B58" s="19">
        <v>11859</v>
      </c>
      <c r="C58" s="19">
        <v>-918</v>
      </c>
      <c r="D58" s="19">
        <f t="shared" si="3"/>
        <v>10941</v>
      </c>
    </row>
    <row r="59" spans="1:4" ht="18" customHeight="1">
      <c r="A59" s="4" t="s">
        <v>74</v>
      </c>
      <c r="B59" s="18">
        <v>15525</v>
      </c>
      <c r="C59" s="18">
        <v>-493</v>
      </c>
      <c r="D59" s="18">
        <f t="shared" si="3"/>
        <v>15032</v>
      </c>
    </row>
    <row r="60" spans="1:4" ht="18" customHeight="1">
      <c r="A60" s="14" t="s">
        <v>75</v>
      </c>
      <c r="B60" s="19">
        <v>6165</v>
      </c>
      <c r="C60" s="19">
        <v>-14</v>
      </c>
      <c r="D60" s="19">
        <f t="shared" si="3"/>
        <v>6151</v>
      </c>
    </row>
    <row r="61" spans="1:4" ht="21.95" customHeight="1">
      <c r="A61" s="12" t="s">
        <v>76</v>
      </c>
      <c r="B61" s="20">
        <f>SUM(B53:B60)</f>
        <v>43444</v>
      </c>
      <c r="C61" s="20">
        <f>SUM(C53:C60)</f>
        <v>-4652</v>
      </c>
      <c r="D61" s="20">
        <f>B61+C61</f>
        <v>38792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1490</v>
      </c>
      <c r="C63" s="18">
        <v>-1282</v>
      </c>
      <c r="D63" s="18">
        <f t="shared" ref="D63:D67" si="4">B63+C63</f>
        <v>208</v>
      </c>
    </row>
    <row r="64" spans="1:4" ht="18" customHeight="1">
      <c r="A64" s="14" t="s">
        <v>79</v>
      </c>
      <c r="B64" s="19">
        <v>1680</v>
      </c>
      <c r="C64" s="19">
        <v>-1545</v>
      </c>
      <c r="D64" s="19">
        <f t="shared" si="4"/>
        <v>135</v>
      </c>
    </row>
    <row r="65" spans="1:4" ht="18" customHeight="1">
      <c r="A65" s="4" t="s">
        <v>80</v>
      </c>
      <c r="B65" s="18">
        <v>811</v>
      </c>
      <c r="C65" s="18">
        <v>-77</v>
      </c>
      <c r="D65" s="18">
        <f t="shared" si="4"/>
        <v>734</v>
      </c>
    </row>
    <row r="66" spans="1:4" ht="18" customHeight="1">
      <c r="A66" s="14" t="s">
        <v>81</v>
      </c>
      <c r="B66" s="19">
        <v>42</v>
      </c>
      <c r="C66" s="19">
        <v>0</v>
      </c>
      <c r="D66" s="19">
        <f t="shared" si="4"/>
        <v>42</v>
      </c>
    </row>
    <row r="67" spans="1:4" ht="18" customHeight="1">
      <c r="A67" s="4" t="s">
        <v>82</v>
      </c>
      <c r="B67" s="18">
        <v>15397</v>
      </c>
      <c r="C67" s="18">
        <v>-6140</v>
      </c>
      <c r="D67" s="18">
        <f t="shared" si="4"/>
        <v>9257</v>
      </c>
    </row>
    <row r="68" spans="1:4" ht="21.95" customHeight="1">
      <c r="A68" s="12" t="s">
        <v>83</v>
      </c>
      <c r="B68" s="20">
        <f>SUM(B63:B67)</f>
        <v>19420</v>
      </c>
      <c r="C68" s="20">
        <f>SUM(C63:C67)</f>
        <v>-9044</v>
      </c>
      <c r="D68" s="20">
        <f>B68+C68</f>
        <v>10376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2217</v>
      </c>
      <c r="C70" s="18">
        <v>-2699</v>
      </c>
      <c r="D70" s="18">
        <f t="shared" ref="D70:D87" si="5">B70+C70</f>
        <v>-482</v>
      </c>
    </row>
    <row r="71" spans="1:4" ht="18" customHeight="1">
      <c r="A71" s="14" t="s">
        <v>86</v>
      </c>
      <c r="B71" s="19">
        <v>3166</v>
      </c>
      <c r="C71" s="19">
        <v>-967</v>
      </c>
      <c r="D71" s="19">
        <f t="shared" si="5"/>
        <v>2199</v>
      </c>
    </row>
    <row r="72" spans="1:4" ht="18" customHeight="1">
      <c r="A72" s="4" t="s">
        <v>87</v>
      </c>
      <c r="B72" s="18">
        <v>146</v>
      </c>
      <c r="C72" s="18">
        <v>0</v>
      </c>
      <c r="D72" s="18">
        <f t="shared" si="5"/>
        <v>146</v>
      </c>
    </row>
    <row r="73" spans="1:4" ht="18" customHeight="1">
      <c r="A73" s="14" t="s">
        <v>88</v>
      </c>
      <c r="B73" s="19">
        <v>1351</v>
      </c>
      <c r="C73" s="19">
        <v>-791</v>
      </c>
      <c r="D73" s="19">
        <f t="shared" si="5"/>
        <v>560</v>
      </c>
    </row>
    <row r="74" spans="1:4" ht="18" customHeight="1">
      <c r="A74" s="4" t="s">
        <v>89</v>
      </c>
      <c r="B74" s="18">
        <v>579</v>
      </c>
      <c r="C74" s="18">
        <v>-384</v>
      </c>
      <c r="D74" s="18">
        <f t="shared" si="5"/>
        <v>195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5"/>
        <v>0</v>
      </c>
    </row>
    <row r="76" spans="1:4" ht="18" customHeight="1">
      <c r="A76" s="4" t="s">
        <v>91</v>
      </c>
      <c r="B76" s="18">
        <v>656</v>
      </c>
      <c r="C76" s="18">
        <v>-855</v>
      </c>
      <c r="D76" s="18">
        <f t="shared" si="5"/>
        <v>-199</v>
      </c>
    </row>
    <row r="77" spans="1:4" ht="18" customHeight="1">
      <c r="A77" s="14" t="s">
        <v>92</v>
      </c>
      <c r="B77" s="19">
        <v>83</v>
      </c>
      <c r="C77" s="19">
        <v>0</v>
      </c>
      <c r="D77" s="19">
        <f t="shared" si="5"/>
        <v>83</v>
      </c>
    </row>
    <row r="78" spans="1:4" ht="18" customHeight="1">
      <c r="A78" s="4" t="s">
        <v>93</v>
      </c>
      <c r="B78" s="18">
        <v>635</v>
      </c>
      <c r="C78" s="18">
        <v>0</v>
      </c>
      <c r="D78" s="18">
        <f t="shared" si="5"/>
        <v>635</v>
      </c>
    </row>
    <row r="79" spans="1:4" ht="18" customHeight="1">
      <c r="A79" s="14" t="s">
        <v>94</v>
      </c>
      <c r="B79" s="19">
        <v>399</v>
      </c>
      <c r="C79" s="19">
        <v>0</v>
      </c>
      <c r="D79" s="19">
        <f t="shared" si="5"/>
        <v>399</v>
      </c>
    </row>
    <row r="80" spans="1:4" ht="18" customHeight="1">
      <c r="A80" s="4" t="s">
        <v>95</v>
      </c>
      <c r="B80" s="18">
        <v>779</v>
      </c>
      <c r="C80" s="18">
        <v>0</v>
      </c>
      <c r="D80" s="18">
        <f t="shared" si="5"/>
        <v>779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340</v>
      </c>
      <c r="C82" s="18">
        <v>0</v>
      </c>
      <c r="D82" s="18">
        <f t="shared" si="5"/>
        <v>340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4355</v>
      </c>
      <c r="C84" s="18">
        <v>0</v>
      </c>
      <c r="D84" s="18">
        <f t="shared" si="5"/>
        <v>4355</v>
      </c>
    </row>
    <row r="85" spans="1:4" ht="18" customHeight="1">
      <c r="A85" s="14" t="s">
        <v>100</v>
      </c>
      <c r="B85" s="19">
        <v>14126</v>
      </c>
      <c r="C85" s="19">
        <v>0</v>
      </c>
      <c r="D85" s="19">
        <f t="shared" si="5"/>
        <v>14126</v>
      </c>
    </row>
    <row r="86" spans="1:4" ht="18" customHeight="1">
      <c r="A86" s="4" t="s">
        <v>101</v>
      </c>
      <c r="B86" s="18">
        <v>5649</v>
      </c>
      <c r="C86" s="18">
        <v>-2119</v>
      </c>
      <c r="D86" s="18">
        <f t="shared" si="5"/>
        <v>3530</v>
      </c>
    </row>
    <row r="87" spans="1:4" ht="21.95" customHeight="1">
      <c r="A87" s="12" t="s">
        <v>102</v>
      </c>
      <c r="B87" s="20">
        <f>SUM(B70:B86)</f>
        <v>34481</v>
      </c>
      <c r="C87" s="20">
        <f>SUM(C70:C86)</f>
        <v>-7815</v>
      </c>
      <c r="D87" s="20">
        <f t="shared" si="5"/>
        <v>26666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533</v>
      </c>
      <c r="C89" s="18">
        <v>-165</v>
      </c>
      <c r="D89" s="18">
        <f t="shared" ref="D89:D106" si="6">B89+C89</f>
        <v>368</v>
      </c>
    </row>
    <row r="90" spans="1:4" ht="18" customHeight="1">
      <c r="A90" s="14" t="s">
        <v>105</v>
      </c>
      <c r="B90" s="19">
        <v>340</v>
      </c>
      <c r="C90" s="19">
        <v>-19</v>
      </c>
      <c r="D90" s="19">
        <f t="shared" si="6"/>
        <v>321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40041</v>
      </c>
      <c r="C92" s="19">
        <v>-39078</v>
      </c>
      <c r="D92" s="19">
        <f t="shared" si="6"/>
        <v>963</v>
      </c>
    </row>
    <row r="93" spans="1:4" ht="18" customHeight="1">
      <c r="A93" s="4" t="s">
        <v>108</v>
      </c>
      <c r="B93" s="18">
        <v>63173</v>
      </c>
      <c r="C93" s="18">
        <v>-59895</v>
      </c>
      <c r="D93" s="18">
        <f t="shared" si="6"/>
        <v>3278</v>
      </c>
    </row>
    <row r="94" spans="1:4" ht="18" customHeight="1">
      <c r="A94" s="14" t="s">
        <v>109</v>
      </c>
      <c r="B94" s="19">
        <v>1259</v>
      </c>
      <c r="C94" s="19">
        <v>-798</v>
      </c>
      <c r="D94" s="19">
        <f t="shared" si="6"/>
        <v>461</v>
      </c>
    </row>
    <row r="95" spans="1:4" ht="18" customHeight="1">
      <c r="A95" s="4" t="s">
        <v>110</v>
      </c>
      <c r="B95" s="18">
        <v>1573</v>
      </c>
      <c r="C95" s="18">
        <v>0</v>
      </c>
      <c r="D95" s="18">
        <f t="shared" si="6"/>
        <v>1573</v>
      </c>
    </row>
    <row r="96" spans="1:4" ht="18" customHeight="1">
      <c r="A96" s="14" t="s">
        <v>111</v>
      </c>
      <c r="B96" s="19">
        <v>53</v>
      </c>
      <c r="C96" s="19">
        <v>-74</v>
      </c>
      <c r="D96" s="19">
        <f t="shared" si="6"/>
        <v>-21</v>
      </c>
    </row>
    <row r="97" spans="1:4" ht="18" customHeight="1">
      <c r="A97" s="4" t="s">
        <v>112</v>
      </c>
      <c r="B97" s="18">
        <v>2841</v>
      </c>
      <c r="C97" s="18">
        <v>0</v>
      </c>
      <c r="D97" s="18">
        <f t="shared" si="6"/>
        <v>2841</v>
      </c>
    </row>
    <row r="98" spans="1:4" ht="18" customHeight="1">
      <c r="A98" s="14" t="s">
        <v>113</v>
      </c>
      <c r="B98" s="19">
        <v>5159</v>
      </c>
      <c r="C98" s="19">
        <v>-3380</v>
      </c>
      <c r="D98" s="19">
        <f t="shared" si="6"/>
        <v>1779</v>
      </c>
    </row>
    <row r="99" spans="1:4" ht="21.95" customHeight="1">
      <c r="A99" s="12" t="s">
        <v>114</v>
      </c>
      <c r="B99" s="20">
        <f>SUM(B89:B98)</f>
        <v>114972</v>
      </c>
      <c r="C99" s="20">
        <f>SUM(C89:C98)</f>
        <v>-103409</v>
      </c>
      <c r="D99" s="20">
        <f t="shared" si="6"/>
        <v>11563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4763</v>
      </c>
      <c r="C103" s="18">
        <v>-4712</v>
      </c>
      <c r="D103" s="18">
        <f t="shared" si="6"/>
        <v>51</v>
      </c>
    </row>
    <row r="104" spans="1:4" ht="21.95" customHeight="1">
      <c r="A104" s="12" t="s">
        <v>119</v>
      </c>
      <c r="B104" s="20">
        <f>SUM(B101:B103)</f>
        <v>4763</v>
      </c>
      <c r="C104" s="20">
        <f>SUM(C101:C103)</f>
        <v>-4712</v>
      </c>
      <c r="D104" s="20">
        <f>B104+C104</f>
        <v>51</v>
      </c>
    </row>
    <row r="105" spans="1:4" ht="21.95" customHeight="1">
      <c r="A105" s="10" t="s">
        <v>120</v>
      </c>
      <c r="B105" s="21">
        <f>SUM(B13,B24,B35,B51,B61,B68,B87,B99, B104)</f>
        <v>897792</v>
      </c>
      <c r="C105" s="21">
        <f>SUM(C13,C24,C35,C51,C61,C68,C87,C99, C104)</f>
        <v>-233929</v>
      </c>
      <c r="D105" s="21">
        <f>SUM(D13,D24,D35,D51,D61,D68,D87,D99, D104)</f>
        <v>663863</v>
      </c>
    </row>
    <row r="106" spans="1:4" ht="21.95" customHeight="1">
      <c r="A106" s="12" t="s">
        <v>121</v>
      </c>
      <c r="B106" s="20">
        <v>80402</v>
      </c>
      <c r="C106" s="20">
        <v>-132927</v>
      </c>
      <c r="D106" s="20">
        <f t="shared" si="6"/>
        <v>-52525</v>
      </c>
    </row>
    <row r="107" spans="1:4" ht="21.95" customHeight="1">
      <c r="A107" s="10" t="s">
        <v>122</v>
      </c>
      <c r="B107" s="21">
        <f>SUM(B105:B106)</f>
        <v>978194</v>
      </c>
      <c r="C107" s="21">
        <f t="shared" ref="C107:D107" si="7">SUM(C105:C106)</f>
        <v>-366856</v>
      </c>
      <c r="D107" s="21">
        <f t="shared" si="7"/>
        <v>611338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800-000000000000}"/>
  </hyperlinks>
  <pageMargins left="0.25" right="0.25" top="0.75" bottom="0.75" header="0.3" footer="0.3"/>
  <pageSetup paperSize="9" scale="49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147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1741</v>
      </c>
      <c r="C7" s="18">
        <v>-313</v>
      </c>
      <c r="D7" s="18">
        <f>B7+C7</f>
        <v>1428</v>
      </c>
    </row>
    <row r="8" spans="1:4" ht="18" customHeight="1">
      <c r="A8" s="14" t="s">
        <v>23</v>
      </c>
      <c r="B8" s="19">
        <v>13516</v>
      </c>
      <c r="C8" s="19">
        <v>-570</v>
      </c>
      <c r="D8" s="19">
        <f t="shared" ref="D8:D23" si="0">B8+C8</f>
        <v>12946</v>
      </c>
    </row>
    <row r="9" spans="1:4" ht="18" customHeight="1">
      <c r="A9" s="4" t="s">
        <v>24</v>
      </c>
      <c r="B9" s="18">
        <v>13434</v>
      </c>
      <c r="C9" s="18">
        <v>-576</v>
      </c>
      <c r="D9" s="18">
        <f t="shared" si="0"/>
        <v>12858</v>
      </c>
    </row>
    <row r="10" spans="1:4" ht="18" customHeight="1">
      <c r="A10" s="14" t="s">
        <v>25</v>
      </c>
      <c r="B10" s="19">
        <v>1688</v>
      </c>
      <c r="C10" s="19">
        <v>-1</v>
      </c>
      <c r="D10" s="19">
        <f t="shared" si="0"/>
        <v>1687</v>
      </c>
    </row>
    <row r="11" spans="1:4" ht="18" customHeight="1">
      <c r="A11" s="4" t="s">
        <v>26</v>
      </c>
      <c r="B11" s="18">
        <v>127</v>
      </c>
      <c r="C11" s="18">
        <v>-36</v>
      </c>
      <c r="D11" s="18">
        <f t="shared" si="0"/>
        <v>91</v>
      </c>
    </row>
    <row r="12" spans="1:4" ht="18" customHeight="1">
      <c r="A12" s="14" t="s">
        <v>27</v>
      </c>
      <c r="B12" s="19">
        <v>3008</v>
      </c>
      <c r="C12" s="19">
        <v>-109</v>
      </c>
      <c r="D12" s="19">
        <f t="shared" si="0"/>
        <v>2899</v>
      </c>
    </row>
    <row r="13" spans="1:4" ht="21.95" customHeight="1">
      <c r="A13" s="12" t="s">
        <v>28</v>
      </c>
      <c r="B13" s="20">
        <f>SUM(B7:B12)</f>
        <v>33514</v>
      </c>
      <c r="C13" s="20">
        <f>SUM(C7:C12)</f>
        <v>-1605</v>
      </c>
      <c r="D13" s="20">
        <f t="shared" si="0"/>
        <v>31909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419</v>
      </c>
      <c r="C15" s="18">
        <v>-52</v>
      </c>
      <c r="D15" s="18">
        <f t="shared" si="0"/>
        <v>367</v>
      </c>
    </row>
    <row r="16" spans="1:4" ht="18" customHeight="1">
      <c r="A16" s="14" t="s">
        <v>31</v>
      </c>
      <c r="B16" s="19">
        <v>539</v>
      </c>
      <c r="C16" s="19">
        <v>-63</v>
      </c>
      <c r="D16" s="19">
        <f t="shared" si="0"/>
        <v>476</v>
      </c>
    </row>
    <row r="17" spans="1:4" ht="18" customHeight="1">
      <c r="A17" s="4" t="s">
        <v>32</v>
      </c>
      <c r="B17" s="18">
        <v>968</v>
      </c>
      <c r="C17" s="18">
        <v>-25</v>
      </c>
      <c r="D17" s="18">
        <f t="shared" si="0"/>
        <v>943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242</v>
      </c>
      <c r="C19" s="18">
        <v>-111</v>
      </c>
      <c r="D19" s="18">
        <f t="shared" si="0"/>
        <v>131</v>
      </c>
    </row>
    <row r="20" spans="1:4" ht="18" customHeight="1">
      <c r="A20" s="14" t="s">
        <v>35</v>
      </c>
      <c r="B20" s="19">
        <v>0</v>
      </c>
      <c r="C20" s="19">
        <v>0</v>
      </c>
      <c r="D20" s="19">
        <f t="shared" si="0"/>
        <v>0</v>
      </c>
    </row>
    <row r="21" spans="1:4" ht="18" customHeight="1">
      <c r="A21" s="4" t="s">
        <v>36</v>
      </c>
      <c r="B21" s="18">
        <v>1005</v>
      </c>
      <c r="C21" s="18">
        <v>-460</v>
      </c>
      <c r="D21" s="18">
        <f t="shared" si="0"/>
        <v>545</v>
      </c>
    </row>
    <row r="22" spans="1:4" ht="18" customHeight="1">
      <c r="A22" s="14" t="s">
        <v>37</v>
      </c>
      <c r="B22" s="19">
        <v>363</v>
      </c>
      <c r="C22" s="19">
        <v>-8</v>
      </c>
      <c r="D22" s="19">
        <f t="shared" si="0"/>
        <v>355</v>
      </c>
    </row>
    <row r="23" spans="1:4" ht="18" customHeight="1">
      <c r="A23" s="4" t="s">
        <v>38</v>
      </c>
      <c r="B23" s="18">
        <v>1755</v>
      </c>
      <c r="C23" s="18">
        <v>-241</v>
      </c>
      <c r="D23" s="18">
        <f t="shared" si="0"/>
        <v>1514</v>
      </c>
    </row>
    <row r="24" spans="1:4" ht="21.95" customHeight="1">
      <c r="A24" s="12" t="s">
        <v>39</v>
      </c>
      <c r="B24" s="20">
        <f>SUM(B15:B23)</f>
        <v>5291</v>
      </c>
      <c r="C24" s="20">
        <f>SUM(C15:C23)</f>
        <v>-960</v>
      </c>
      <c r="D24" s="20">
        <f>B24+C24</f>
        <v>4331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2648</v>
      </c>
      <c r="C26" s="18">
        <v>-427</v>
      </c>
      <c r="D26" s="18">
        <f t="shared" ref="D26:D34" si="1">B26+C26</f>
        <v>2221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3502</v>
      </c>
      <c r="C28" s="18">
        <v>-118</v>
      </c>
      <c r="D28" s="18">
        <f t="shared" si="1"/>
        <v>3384</v>
      </c>
    </row>
    <row r="29" spans="1:4" ht="18" customHeight="1">
      <c r="A29" s="15" t="s">
        <v>44</v>
      </c>
      <c r="B29" s="19">
        <v>12988</v>
      </c>
      <c r="C29" s="19">
        <v>-3718</v>
      </c>
      <c r="D29" s="19">
        <f t="shared" si="1"/>
        <v>9270</v>
      </c>
    </row>
    <row r="30" spans="1:4" ht="18" customHeight="1">
      <c r="A30" s="5" t="s">
        <v>45</v>
      </c>
      <c r="B30" s="18">
        <v>1233</v>
      </c>
      <c r="C30" s="18">
        <v>-696</v>
      </c>
      <c r="D30" s="18">
        <f t="shared" si="1"/>
        <v>537</v>
      </c>
    </row>
    <row r="31" spans="1:4" ht="18" customHeight="1">
      <c r="A31" s="14" t="s">
        <v>46</v>
      </c>
      <c r="B31" s="19">
        <v>4907</v>
      </c>
      <c r="C31" s="19">
        <v>-1412</v>
      </c>
      <c r="D31" s="19">
        <f t="shared" si="1"/>
        <v>3495</v>
      </c>
    </row>
    <row r="32" spans="1:4" ht="18" customHeight="1">
      <c r="A32" s="4" t="s">
        <v>47</v>
      </c>
      <c r="B32" s="18">
        <v>480</v>
      </c>
      <c r="C32" s="18">
        <v>-39</v>
      </c>
      <c r="D32" s="18">
        <f t="shared" si="1"/>
        <v>441</v>
      </c>
    </row>
    <row r="33" spans="1:4" ht="18" customHeight="1">
      <c r="A33" s="14" t="s">
        <v>48</v>
      </c>
      <c r="B33" s="19">
        <v>49</v>
      </c>
      <c r="C33" s="19">
        <v>-35</v>
      </c>
      <c r="D33" s="19">
        <f t="shared" si="1"/>
        <v>14</v>
      </c>
    </row>
    <row r="34" spans="1:4" ht="18" customHeight="1">
      <c r="A34" s="4" t="s">
        <v>49</v>
      </c>
      <c r="B34" s="18">
        <v>328</v>
      </c>
      <c r="C34" s="18">
        <v>-300</v>
      </c>
      <c r="D34" s="18">
        <f t="shared" si="1"/>
        <v>28</v>
      </c>
    </row>
    <row r="35" spans="1:4" ht="21.95" customHeight="1">
      <c r="A35" s="12" t="s">
        <v>50</v>
      </c>
      <c r="B35" s="20">
        <f>SUM(B26:B34)</f>
        <v>26135</v>
      </c>
      <c r="C35" s="20">
        <f>SUM(C26:C34)</f>
        <v>-6745</v>
      </c>
      <c r="D35" s="20">
        <f>B35+C35</f>
        <v>19390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781</v>
      </c>
      <c r="C38" s="19">
        <v>0</v>
      </c>
      <c r="D38" s="19">
        <f t="shared" si="2"/>
        <v>781</v>
      </c>
    </row>
    <row r="39" spans="1:4" ht="18" customHeight="1">
      <c r="A39" s="22" t="s">
        <v>54</v>
      </c>
      <c r="B39" s="18">
        <v>1986</v>
      </c>
      <c r="C39" s="18">
        <v>-3</v>
      </c>
      <c r="D39" s="18">
        <f t="shared" si="2"/>
        <v>1983</v>
      </c>
    </row>
    <row r="40" spans="1:4" ht="18" customHeight="1">
      <c r="A40" s="14" t="s">
        <v>55</v>
      </c>
      <c r="B40" s="19">
        <v>246</v>
      </c>
      <c r="C40" s="19">
        <v>0</v>
      </c>
      <c r="D40" s="19">
        <f t="shared" si="2"/>
        <v>246</v>
      </c>
    </row>
    <row r="41" spans="1:4" ht="18" customHeight="1">
      <c r="A41" s="4" t="s">
        <v>56</v>
      </c>
      <c r="B41" s="18">
        <v>44</v>
      </c>
      <c r="C41" s="18">
        <v>0</v>
      </c>
      <c r="D41" s="18">
        <f t="shared" si="2"/>
        <v>44</v>
      </c>
    </row>
    <row r="42" spans="1:4" ht="18" customHeight="1">
      <c r="A42" s="14" t="s">
        <v>57</v>
      </c>
      <c r="B42" s="19">
        <v>494</v>
      </c>
      <c r="C42" s="19">
        <v>-62</v>
      </c>
      <c r="D42" s="19">
        <f t="shared" si="2"/>
        <v>432</v>
      </c>
    </row>
    <row r="43" spans="1:4" ht="18" customHeight="1">
      <c r="A43" s="4" t="s">
        <v>58</v>
      </c>
      <c r="B43" s="18">
        <v>136</v>
      </c>
      <c r="C43" s="18">
        <v>-150</v>
      </c>
      <c r="D43" s="18">
        <f t="shared" si="2"/>
        <v>-14</v>
      </c>
    </row>
    <row r="44" spans="1:4" ht="18" customHeight="1">
      <c r="A44" s="14" t="s">
        <v>59</v>
      </c>
      <c r="B44" s="19">
        <v>113</v>
      </c>
      <c r="C44" s="19">
        <v>0</v>
      </c>
      <c r="D44" s="19">
        <f t="shared" si="2"/>
        <v>113</v>
      </c>
    </row>
    <row r="45" spans="1:4" ht="18" customHeight="1">
      <c r="A45" s="4" t="s">
        <v>60</v>
      </c>
      <c r="B45" s="18">
        <v>2178</v>
      </c>
      <c r="C45" s="18">
        <v>-14</v>
      </c>
      <c r="D45" s="18">
        <f t="shared" si="2"/>
        <v>2164</v>
      </c>
    </row>
    <row r="46" spans="1:4" ht="18" customHeight="1">
      <c r="A46" s="14" t="s">
        <v>61</v>
      </c>
      <c r="B46" s="19">
        <v>342</v>
      </c>
      <c r="C46" s="19">
        <v>-22</v>
      </c>
      <c r="D46" s="19">
        <f t="shared" si="2"/>
        <v>320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9274</v>
      </c>
      <c r="C48" s="19">
        <v>-5500</v>
      </c>
      <c r="D48" s="19">
        <f t="shared" si="2"/>
        <v>3774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15594</v>
      </c>
      <c r="C51" s="20">
        <f>SUM(C37:C50)</f>
        <v>-5751</v>
      </c>
      <c r="D51" s="20">
        <f>B51+C51</f>
        <v>9843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321</v>
      </c>
      <c r="C53" s="18">
        <v>-196</v>
      </c>
      <c r="D53" s="18">
        <f t="shared" ref="D53:D60" si="3">B53+C53</f>
        <v>125</v>
      </c>
    </row>
    <row r="54" spans="1:4" ht="18" customHeight="1">
      <c r="A54" s="14" t="s">
        <v>69</v>
      </c>
      <c r="B54" s="19">
        <v>80</v>
      </c>
      <c r="C54" s="19">
        <v>0</v>
      </c>
      <c r="D54" s="19">
        <f t="shared" si="3"/>
        <v>80</v>
      </c>
    </row>
    <row r="55" spans="1:4" ht="18" customHeight="1">
      <c r="A55" s="4" t="s">
        <v>70</v>
      </c>
      <c r="B55" s="18">
        <v>63</v>
      </c>
      <c r="C55" s="18">
        <v>0</v>
      </c>
      <c r="D55" s="18">
        <f t="shared" si="3"/>
        <v>63</v>
      </c>
    </row>
    <row r="56" spans="1:4" ht="18" customHeight="1">
      <c r="A56" s="14" t="s">
        <v>71</v>
      </c>
      <c r="B56" s="19">
        <v>694</v>
      </c>
      <c r="C56" s="19">
        <v>-38</v>
      </c>
      <c r="D56" s="19">
        <f t="shared" si="3"/>
        <v>656</v>
      </c>
    </row>
    <row r="57" spans="1:4" ht="18" customHeight="1">
      <c r="A57" s="4" t="s">
        <v>72</v>
      </c>
      <c r="B57" s="18">
        <v>231</v>
      </c>
      <c r="C57" s="18">
        <v>-8</v>
      </c>
      <c r="D57" s="18">
        <f t="shared" si="3"/>
        <v>223</v>
      </c>
    </row>
    <row r="58" spans="1:4" ht="18" customHeight="1">
      <c r="A58" s="14" t="s">
        <v>73</v>
      </c>
      <c r="B58" s="19">
        <v>1443</v>
      </c>
      <c r="C58" s="19">
        <v>-699</v>
      </c>
      <c r="D58" s="19">
        <f t="shared" si="3"/>
        <v>744</v>
      </c>
    </row>
    <row r="59" spans="1:4" ht="18" customHeight="1">
      <c r="A59" s="4" t="s">
        <v>74</v>
      </c>
      <c r="B59" s="18">
        <v>2016</v>
      </c>
      <c r="C59" s="18">
        <v>-244</v>
      </c>
      <c r="D59" s="18">
        <f t="shared" si="3"/>
        <v>1772</v>
      </c>
    </row>
    <row r="60" spans="1:4" ht="18" customHeight="1">
      <c r="A60" s="14" t="s">
        <v>75</v>
      </c>
      <c r="B60" s="19">
        <v>367</v>
      </c>
      <c r="C60" s="19">
        <v>-1</v>
      </c>
      <c r="D60" s="19">
        <f t="shared" si="3"/>
        <v>366</v>
      </c>
    </row>
    <row r="61" spans="1:4" ht="21.95" customHeight="1">
      <c r="A61" s="12" t="s">
        <v>76</v>
      </c>
      <c r="B61" s="20">
        <f>SUM(B53:B60)</f>
        <v>5215</v>
      </c>
      <c r="C61" s="20">
        <f>SUM(C53:C60)</f>
        <v>-1186</v>
      </c>
      <c r="D61" s="20">
        <f>B61+C61</f>
        <v>4029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244</v>
      </c>
      <c r="C63" s="18">
        <v>-312</v>
      </c>
      <c r="D63" s="18">
        <f t="shared" ref="D63:D67" si="4">B63+C63</f>
        <v>-68</v>
      </c>
    </row>
    <row r="64" spans="1:4" ht="18" customHeight="1">
      <c r="A64" s="14" t="s">
        <v>79</v>
      </c>
      <c r="B64" s="19">
        <v>385</v>
      </c>
      <c r="C64" s="19">
        <v>-266</v>
      </c>
      <c r="D64" s="19">
        <f t="shared" si="4"/>
        <v>119</v>
      </c>
    </row>
    <row r="65" spans="1:4" ht="18" customHeight="1">
      <c r="A65" s="4" t="s">
        <v>80</v>
      </c>
      <c r="B65" s="18">
        <v>1034</v>
      </c>
      <c r="C65" s="18">
        <v>-188</v>
      </c>
      <c r="D65" s="18">
        <f t="shared" si="4"/>
        <v>846</v>
      </c>
    </row>
    <row r="66" spans="1:4" ht="18" customHeight="1">
      <c r="A66" s="14" t="s">
        <v>81</v>
      </c>
      <c r="B66" s="19">
        <v>0</v>
      </c>
      <c r="C66" s="19">
        <v>0</v>
      </c>
      <c r="D66" s="19">
        <f t="shared" si="4"/>
        <v>0</v>
      </c>
    </row>
    <row r="67" spans="1:4" ht="18" customHeight="1">
      <c r="A67" s="4" t="s">
        <v>82</v>
      </c>
      <c r="B67" s="18">
        <v>3142</v>
      </c>
      <c r="C67" s="18">
        <v>-1369</v>
      </c>
      <c r="D67" s="18">
        <f t="shared" si="4"/>
        <v>1773</v>
      </c>
    </row>
    <row r="68" spans="1:4" ht="21.95" customHeight="1">
      <c r="A68" s="12" t="s">
        <v>83</v>
      </c>
      <c r="B68" s="20">
        <f>SUM(B63:B67)</f>
        <v>4805</v>
      </c>
      <c r="C68" s="20">
        <f>SUM(C63:C67)</f>
        <v>-2135</v>
      </c>
      <c r="D68" s="20">
        <f>B68+C68</f>
        <v>2670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226</v>
      </c>
      <c r="C70" s="18">
        <v>-90</v>
      </c>
      <c r="D70" s="18">
        <f t="shared" ref="D70:D87" si="5">B70+C70</f>
        <v>136</v>
      </c>
    </row>
    <row r="71" spans="1:4" ht="18" customHeight="1">
      <c r="A71" s="14" t="s">
        <v>86</v>
      </c>
      <c r="B71" s="19">
        <v>101</v>
      </c>
      <c r="C71" s="19">
        <v>0</v>
      </c>
      <c r="D71" s="19">
        <f t="shared" si="5"/>
        <v>101</v>
      </c>
    </row>
    <row r="72" spans="1:4" ht="18" customHeight="1">
      <c r="A72" s="4" t="s">
        <v>87</v>
      </c>
      <c r="B72" s="18">
        <v>162</v>
      </c>
      <c r="C72" s="18">
        <v>0</v>
      </c>
      <c r="D72" s="18">
        <f t="shared" si="5"/>
        <v>162</v>
      </c>
    </row>
    <row r="73" spans="1:4" ht="18" customHeight="1">
      <c r="A73" s="14" t="s">
        <v>88</v>
      </c>
      <c r="B73" s="19">
        <v>198</v>
      </c>
      <c r="C73" s="19">
        <v>0</v>
      </c>
      <c r="D73" s="19">
        <f t="shared" si="5"/>
        <v>198</v>
      </c>
    </row>
    <row r="74" spans="1:4" ht="18" customHeight="1">
      <c r="A74" s="4" t="s">
        <v>89</v>
      </c>
      <c r="B74" s="18">
        <v>45</v>
      </c>
      <c r="C74" s="18">
        <v>-24</v>
      </c>
      <c r="D74" s="18">
        <f t="shared" si="5"/>
        <v>21</v>
      </c>
    </row>
    <row r="75" spans="1:4" ht="18" customHeight="1">
      <c r="A75" s="14" t="s">
        <v>90</v>
      </c>
      <c r="B75" s="19">
        <v>114</v>
      </c>
      <c r="C75" s="19">
        <v>-5</v>
      </c>
      <c r="D75" s="19">
        <f t="shared" si="5"/>
        <v>109</v>
      </c>
    </row>
    <row r="76" spans="1:4" ht="18" customHeight="1">
      <c r="A76" s="4" t="s">
        <v>91</v>
      </c>
      <c r="B76" s="18">
        <v>52</v>
      </c>
      <c r="C76" s="18">
        <v>-76</v>
      </c>
      <c r="D76" s="18">
        <f t="shared" si="5"/>
        <v>-24</v>
      </c>
    </row>
    <row r="77" spans="1:4" ht="18" customHeight="1">
      <c r="A77" s="14" t="s">
        <v>92</v>
      </c>
      <c r="B77" s="19">
        <v>2</v>
      </c>
      <c r="C77" s="19">
        <v>0</v>
      </c>
      <c r="D77" s="19">
        <f t="shared" si="5"/>
        <v>2</v>
      </c>
    </row>
    <row r="78" spans="1:4" ht="18" customHeight="1">
      <c r="A78" s="4" t="s">
        <v>93</v>
      </c>
      <c r="B78" s="18">
        <v>93</v>
      </c>
      <c r="C78" s="18">
        <v>0</v>
      </c>
      <c r="D78" s="18">
        <f t="shared" si="5"/>
        <v>93</v>
      </c>
    </row>
    <row r="79" spans="1:4" ht="18" customHeight="1">
      <c r="A79" s="14" t="s">
        <v>94</v>
      </c>
      <c r="B79" s="19">
        <v>93</v>
      </c>
      <c r="C79" s="19">
        <v>0</v>
      </c>
      <c r="D79" s="19">
        <f t="shared" si="5"/>
        <v>93</v>
      </c>
    </row>
    <row r="80" spans="1:4" ht="18" customHeight="1">
      <c r="A80" s="4" t="s">
        <v>95</v>
      </c>
      <c r="B80" s="18">
        <v>101</v>
      </c>
      <c r="C80" s="18">
        <v>0</v>
      </c>
      <c r="D80" s="18">
        <f t="shared" si="5"/>
        <v>101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20</v>
      </c>
      <c r="C82" s="18">
        <v>0</v>
      </c>
      <c r="D82" s="18">
        <f t="shared" si="5"/>
        <v>20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3677</v>
      </c>
      <c r="C84" s="18">
        <v>-40</v>
      </c>
      <c r="D84" s="18">
        <f t="shared" si="5"/>
        <v>3637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5"/>
        <v>0</v>
      </c>
    </row>
    <row r="86" spans="1:4" ht="18" customHeight="1">
      <c r="A86" s="4" t="s">
        <v>101</v>
      </c>
      <c r="B86" s="18">
        <v>1841</v>
      </c>
      <c r="C86" s="18">
        <v>-456</v>
      </c>
      <c r="D86" s="18">
        <f t="shared" si="5"/>
        <v>1385</v>
      </c>
    </row>
    <row r="87" spans="1:4" ht="21.95" customHeight="1">
      <c r="A87" s="12" t="s">
        <v>102</v>
      </c>
      <c r="B87" s="20">
        <f>SUM(B70:B86)</f>
        <v>6725</v>
      </c>
      <c r="C87" s="20">
        <f>SUM(C70:C86)</f>
        <v>-691</v>
      </c>
      <c r="D87" s="20">
        <f t="shared" si="5"/>
        <v>6034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0</v>
      </c>
      <c r="C89" s="18">
        <v>0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0</v>
      </c>
      <c r="C90" s="19">
        <v>0</v>
      </c>
      <c r="D90" s="19">
        <f t="shared" si="6"/>
        <v>0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1572</v>
      </c>
      <c r="C92" s="19">
        <v>-1618</v>
      </c>
      <c r="D92" s="19">
        <f t="shared" si="6"/>
        <v>-46</v>
      </c>
    </row>
    <row r="93" spans="1:4" ht="18" customHeight="1">
      <c r="A93" s="4" t="s">
        <v>108</v>
      </c>
      <c r="B93" s="18">
        <v>2018</v>
      </c>
      <c r="C93" s="18">
        <v>-2073</v>
      </c>
      <c r="D93" s="18">
        <f t="shared" si="6"/>
        <v>-55</v>
      </c>
    </row>
    <row r="94" spans="1:4" ht="18" customHeight="1">
      <c r="A94" s="14" t="s">
        <v>109</v>
      </c>
      <c r="B94" s="19">
        <v>1019</v>
      </c>
      <c r="C94" s="19">
        <v>-285</v>
      </c>
      <c r="D94" s="19">
        <f t="shared" si="6"/>
        <v>734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12</v>
      </c>
      <c r="C96" s="19">
        <v>-4</v>
      </c>
      <c r="D96" s="19">
        <f t="shared" si="6"/>
        <v>8</v>
      </c>
    </row>
    <row r="97" spans="1:4" ht="18" customHeight="1">
      <c r="A97" s="4" t="s">
        <v>112</v>
      </c>
      <c r="B97" s="18">
        <v>47</v>
      </c>
      <c r="C97" s="18">
        <v>0</v>
      </c>
      <c r="D97" s="18">
        <f t="shared" si="6"/>
        <v>47</v>
      </c>
    </row>
    <row r="98" spans="1:4" ht="18" customHeight="1">
      <c r="A98" s="14" t="s">
        <v>113</v>
      </c>
      <c r="B98" s="19">
        <v>3020</v>
      </c>
      <c r="C98" s="19">
        <v>-2534</v>
      </c>
      <c r="D98" s="19">
        <f t="shared" si="6"/>
        <v>486</v>
      </c>
    </row>
    <row r="99" spans="1:4" ht="21.95" customHeight="1">
      <c r="A99" s="12" t="s">
        <v>114</v>
      </c>
      <c r="B99" s="20">
        <f>SUM(B89:B98)</f>
        <v>7688</v>
      </c>
      <c r="C99" s="20">
        <f>SUM(C89:C98)</f>
        <v>-6514</v>
      </c>
      <c r="D99" s="20">
        <f t="shared" si="6"/>
        <v>1174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8621</v>
      </c>
      <c r="C102" s="19">
        <v>-16872</v>
      </c>
      <c r="D102" s="19">
        <f t="shared" si="6"/>
        <v>-8251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8621</v>
      </c>
      <c r="C104" s="20">
        <f>SUM(C101:C103)</f>
        <v>-16872</v>
      </c>
      <c r="D104" s="20">
        <f>B104+C104</f>
        <v>-8251</v>
      </c>
    </row>
    <row r="105" spans="1:4" ht="21.95" customHeight="1">
      <c r="A105" s="10" t="s">
        <v>120</v>
      </c>
      <c r="B105" s="21">
        <f>SUM(B13,B24,B35,B51,B61,B68,B87,B99, B104)</f>
        <v>113588</v>
      </c>
      <c r="C105" s="21">
        <f>SUM(C13,C24,C35,C51,C61,C68,C87,C99, C104)</f>
        <v>-42459</v>
      </c>
      <c r="D105" s="21">
        <f>SUM(D13,D24,D35,D51,D61,D68,D87,D99, D104)</f>
        <v>71129</v>
      </c>
    </row>
    <row r="106" spans="1:4" ht="21.95" customHeight="1">
      <c r="A106" s="12" t="s">
        <v>121</v>
      </c>
      <c r="B106" s="20">
        <v>1835</v>
      </c>
      <c r="C106" s="20">
        <v>-3724</v>
      </c>
      <c r="D106" s="20">
        <f t="shared" si="6"/>
        <v>-1889</v>
      </c>
    </row>
    <row r="107" spans="1:4" ht="21.95" customHeight="1">
      <c r="A107" s="10" t="s">
        <v>122</v>
      </c>
      <c r="B107" s="21">
        <f>SUM(B105:B106)</f>
        <v>115423</v>
      </c>
      <c r="C107" s="21">
        <f t="shared" ref="C107:D107" si="7">SUM(C105:C106)</f>
        <v>-46183</v>
      </c>
      <c r="D107" s="21">
        <f t="shared" si="7"/>
        <v>69240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900-000000000000}"/>
  </hyperlinks>
  <pageMargins left="0.25" right="0.25" top="0.75" bottom="0.75" header="0.3" footer="0.3"/>
  <pageSetup paperSize="9" scale="49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148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14297</v>
      </c>
      <c r="C7" s="18">
        <v>-1771</v>
      </c>
      <c r="D7" s="18">
        <f>B7+C7</f>
        <v>12526</v>
      </c>
    </row>
    <row r="8" spans="1:4" ht="18" customHeight="1">
      <c r="A8" s="14" t="s">
        <v>23</v>
      </c>
      <c r="B8" s="19">
        <v>60660</v>
      </c>
      <c r="C8" s="19">
        <v>-4828</v>
      </c>
      <c r="D8" s="19">
        <f t="shared" ref="D8:D23" si="0">B8+C8</f>
        <v>55832</v>
      </c>
    </row>
    <row r="9" spans="1:4" ht="18" customHeight="1">
      <c r="A9" s="4" t="s">
        <v>24</v>
      </c>
      <c r="B9" s="18">
        <v>60621</v>
      </c>
      <c r="C9" s="18">
        <v>-3378</v>
      </c>
      <c r="D9" s="18">
        <f t="shared" si="0"/>
        <v>57243</v>
      </c>
    </row>
    <row r="10" spans="1:4" ht="18" customHeight="1">
      <c r="A10" s="14" t="s">
        <v>25</v>
      </c>
      <c r="B10" s="19">
        <v>16526</v>
      </c>
      <c r="C10" s="19">
        <v>-485</v>
      </c>
      <c r="D10" s="19">
        <f t="shared" si="0"/>
        <v>16041</v>
      </c>
    </row>
    <row r="11" spans="1:4" ht="18" customHeight="1">
      <c r="A11" s="4" t="s">
        <v>26</v>
      </c>
      <c r="B11" s="18">
        <v>2059</v>
      </c>
      <c r="C11" s="18">
        <v>-92</v>
      </c>
      <c r="D11" s="18">
        <f t="shared" si="0"/>
        <v>1967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154163</v>
      </c>
      <c r="C13" s="20">
        <f>SUM(C7:C12)</f>
        <v>-10554</v>
      </c>
      <c r="D13" s="20">
        <f t="shared" si="0"/>
        <v>143609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1017</v>
      </c>
      <c r="C15" s="18">
        <v>0</v>
      </c>
      <c r="D15" s="18">
        <f t="shared" si="0"/>
        <v>1017</v>
      </c>
    </row>
    <row r="16" spans="1:4" ht="18" customHeight="1">
      <c r="A16" s="14" t="s">
        <v>31</v>
      </c>
      <c r="B16" s="19">
        <v>2002</v>
      </c>
      <c r="C16" s="19">
        <v>-8</v>
      </c>
      <c r="D16" s="19">
        <f t="shared" si="0"/>
        <v>1994</v>
      </c>
    </row>
    <row r="17" spans="1:4" ht="18" customHeight="1">
      <c r="A17" s="4" t="s">
        <v>32</v>
      </c>
      <c r="B17" s="18">
        <v>2921</v>
      </c>
      <c r="C17" s="18">
        <v>0</v>
      </c>
      <c r="D17" s="18">
        <f t="shared" si="0"/>
        <v>2921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48</v>
      </c>
      <c r="C19" s="18">
        <v>0</v>
      </c>
      <c r="D19" s="18">
        <f t="shared" si="0"/>
        <v>48</v>
      </c>
    </row>
    <row r="20" spans="1:4" ht="18" customHeight="1">
      <c r="A20" s="14" t="s">
        <v>35</v>
      </c>
      <c r="B20" s="19">
        <v>252</v>
      </c>
      <c r="C20" s="19">
        <v>0</v>
      </c>
      <c r="D20" s="19">
        <f t="shared" si="0"/>
        <v>252</v>
      </c>
    </row>
    <row r="21" spans="1:4" ht="18" customHeight="1">
      <c r="A21" s="4" t="s">
        <v>36</v>
      </c>
      <c r="B21" s="18">
        <v>5722</v>
      </c>
      <c r="C21" s="18">
        <v>-558</v>
      </c>
      <c r="D21" s="18">
        <f t="shared" si="0"/>
        <v>5164</v>
      </c>
    </row>
    <row r="22" spans="1:4" ht="18" customHeight="1">
      <c r="A22" s="14" t="s">
        <v>37</v>
      </c>
      <c r="B22" s="19">
        <v>5207</v>
      </c>
      <c r="C22" s="19">
        <v>-239</v>
      </c>
      <c r="D22" s="19">
        <f t="shared" si="0"/>
        <v>4968</v>
      </c>
    </row>
    <row r="23" spans="1:4" ht="18" customHeight="1">
      <c r="A23" s="4" t="s">
        <v>38</v>
      </c>
      <c r="B23" s="18">
        <v>0</v>
      </c>
      <c r="C23" s="18">
        <v>0</v>
      </c>
      <c r="D23" s="18">
        <f t="shared" si="0"/>
        <v>0</v>
      </c>
    </row>
    <row r="24" spans="1:4" ht="21.95" customHeight="1">
      <c r="A24" s="12" t="s">
        <v>39</v>
      </c>
      <c r="B24" s="20">
        <f>SUM(B15:B23)</f>
        <v>17169</v>
      </c>
      <c r="C24" s="20">
        <f>SUM(C15:C23)</f>
        <v>-805</v>
      </c>
      <c r="D24" s="20">
        <f>B24+C24</f>
        <v>16364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2782</v>
      </c>
      <c r="C26" s="18">
        <v>0</v>
      </c>
      <c r="D26" s="18">
        <f t="shared" ref="D26:D34" si="1">B26+C26</f>
        <v>2782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19070</v>
      </c>
      <c r="C28" s="18">
        <v>-316</v>
      </c>
      <c r="D28" s="18">
        <f t="shared" si="1"/>
        <v>18754</v>
      </c>
    </row>
    <row r="29" spans="1:4" ht="18" customHeight="1">
      <c r="A29" s="15" t="s">
        <v>44</v>
      </c>
      <c r="B29" s="19">
        <v>45187</v>
      </c>
      <c r="C29" s="19">
        <v>-12898</v>
      </c>
      <c r="D29" s="19">
        <f t="shared" si="1"/>
        <v>32289</v>
      </c>
    </row>
    <row r="30" spans="1:4" ht="18" customHeight="1">
      <c r="A30" s="5" t="s">
        <v>45</v>
      </c>
      <c r="B30" s="18">
        <v>4300</v>
      </c>
      <c r="C30" s="18">
        <v>-1061</v>
      </c>
      <c r="D30" s="18">
        <f t="shared" si="1"/>
        <v>3239</v>
      </c>
    </row>
    <row r="31" spans="1:4" ht="18" customHeight="1">
      <c r="A31" s="14" t="s">
        <v>46</v>
      </c>
      <c r="B31" s="19">
        <v>21536</v>
      </c>
      <c r="C31" s="19">
        <v>-6340</v>
      </c>
      <c r="D31" s="19">
        <f t="shared" si="1"/>
        <v>15196</v>
      </c>
    </row>
    <row r="32" spans="1:4" ht="18" customHeight="1">
      <c r="A32" s="4" t="s">
        <v>47</v>
      </c>
      <c r="B32" s="18">
        <v>5631</v>
      </c>
      <c r="C32" s="18">
        <v>-3026</v>
      </c>
      <c r="D32" s="18">
        <f t="shared" si="1"/>
        <v>2605</v>
      </c>
    </row>
    <row r="33" spans="1:4" ht="18" customHeight="1">
      <c r="A33" s="14" t="s">
        <v>48</v>
      </c>
      <c r="B33" s="19">
        <v>1343</v>
      </c>
      <c r="C33" s="19">
        <v>-769</v>
      </c>
      <c r="D33" s="19">
        <f t="shared" si="1"/>
        <v>574</v>
      </c>
    </row>
    <row r="34" spans="1:4" ht="18" customHeight="1">
      <c r="A34" s="4" t="s">
        <v>49</v>
      </c>
      <c r="B34" s="18">
        <v>3666</v>
      </c>
      <c r="C34" s="18">
        <v>-3071</v>
      </c>
      <c r="D34" s="18">
        <f t="shared" si="1"/>
        <v>595</v>
      </c>
    </row>
    <row r="35" spans="1:4" ht="21.95" customHeight="1">
      <c r="A35" s="12" t="s">
        <v>50</v>
      </c>
      <c r="B35" s="20">
        <f>SUM(B26:B34)</f>
        <v>103515</v>
      </c>
      <c r="C35" s="20">
        <f>SUM(C26:C34)</f>
        <v>-27481</v>
      </c>
      <c r="D35" s="20">
        <f>B35+C35</f>
        <v>76034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3626</v>
      </c>
      <c r="C38" s="19">
        <v>-13</v>
      </c>
      <c r="D38" s="19">
        <f t="shared" si="2"/>
        <v>3613</v>
      </c>
    </row>
    <row r="39" spans="1:4" ht="18" customHeight="1">
      <c r="A39" s="22" t="s">
        <v>54</v>
      </c>
      <c r="B39" s="18">
        <v>3957</v>
      </c>
      <c r="C39" s="18">
        <v>-590</v>
      </c>
      <c r="D39" s="18">
        <f t="shared" si="2"/>
        <v>3367</v>
      </c>
    </row>
    <row r="40" spans="1:4" ht="18" customHeight="1">
      <c r="A40" s="14" t="s">
        <v>55</v>
      </c>
      <c r="B40" s="19">
        <v>1441</v>
      </c>
      <c r="C40" s="19">
        <v>-17</v>
      </c>
      <c r="D40" s="19">
        <f t="shared" si="2"/>
        <v>1424</v>
      </c>
    </row>
    <row r="41" spans="1:4" ht="18" customHeight="1">
      <c r="A41" s="4" t="s">
        <v>56</v>
      </c>
      <c r="B41" s="18">
        <v>49</v>
      </c>
      <c r="C41" s="18">
        <v>0</v>
      </c>
      <c r="D41" s="18">
        <f t="shared" si="2"/>
        <v>49</v>
      </c>
    </row>
    <row r="42" spans="1:4" ht="18" customHeight="1">
      <c r="A42" s="14" t="s">
        <v>57</v>
      </c>
      <c r="B42" s="19">
        <v>1654</v>
      </c>
      <c r="C42" s="19">
        <v>-508</v>
      </c>
      <c r="D42" s="19">
        <f t="shared" si="2"/>
        <v>1146</v>
      </c>
    </row>
    <row r="43" spans="1:4" ht="18" customHeight="1">
      <c r="A43" s="4" t="s">
        <v>58</v>
      </c>
      <c r="B43" s="18">
        <v>2668</v>
      </c>
      <c r="C43" s="18">
        <v>-3546</v>
      </c>
      <c r="D43" s="18">
        <f t="shared" si="2"/>
        <v>-878</v>
      </c>
    </row>
    <row r="44" spans="1:4" ht="18" customHeight="1">
      <c r="A44" s="14" t="s">
        <v>59</v>
      </c>
      <c r="B44" s="19">
        <v>62</v>
      </c>
      <c r="C44" s="19">
        <v>-3</v>
      </c>
      <c r="D44" s="19">
        <f t="shared" si="2"/>
        <v>59</v>
      </c>
    </row>
    <row r="45" spans="1:4" ht="18" customHeight="1">
      <c r="A45" s="4" t="s">
        <v>60</v>
      </c>
      <c r="B45" s="18">
        <v>2618</v>
      </c>
      <c r="C45" s="18">
        <v>-290</v>
      </c>
      <c r="D45" s="18">
        <f t="shared" si="2"/>
        <v>2328</v>
      </c>
    </row>
    <row r="46" spans="1:4" ht="18" customHeight="1">
      <c r="A46" s="14" t="s">
        <v>61</v>
      </c>
      <c r="B46" s="19">
        <v>400</v>
      </c>
      <c r="C46" s="19">
        <v>-93</v>
      </c>
      <c r="D46" s="19">
        <f t="shared" si="2"/>
        <v>307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16475</v>
      </c>
      <c r="C51" s="20">
        <f>SUM(C37:C50)</f>
        <v>-5060</v>
      </c>
      <c r="D51" s="20">
        <f>B51+C51</f>
        <v>11415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963</v>
      </c>
      <c r="C53" s="18">
        <v>-1453</v>
      </c>
      <c r="D53" s="18">
        <f t="shared" ref="D53:D60" si="3">B53+C53</f>
        <v>-490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911</v>
      </c>
      <c r="C55" s="18">
        <v>-274</v>
      </c>
      <c r="D55" s="18">
        <f t="shared" si="3"/>
        <v>637</v>
      </c>
    </row>
    <row r="56" spans="1:4" ht="18" customHeight="1">
      <c r="A56" s="14" t="s">
        <v>71</v>
      </c>
      <c r="B56" s="19">
        <v>2270</v>
      </c>
      <c r="C56" s="19">
        <v>-556</v>
      </c>
      <c r="D56" s="19">
        <f t="shared" si="3"/>
        <v>1714</v>
      </c>
    </row>
    <row r="57" spans="1:4" ht="18" customHeight="1">
      <c r="A57" s="4" t="s">
        <v>72</v>
      </c>
      <c r="B57" s="18">
        <v>554</v>
      </c>
      <c r="C57" s="18">
        <v>-31</v>
      </c>
      <c r="D57" s="18">
        <f t="shared" si="3"/>
        <v>523</v>
      </c>
    </row>
    <row r="58" spans="1:4" ht="18" customHeight="1">
      <c r="A58" s="14" t="s">
        <v>73</v>
      </c>
      <c r="B58" s="19">
        <v>7186</v>
      </c>
      <c r="C58" s="19">
        <v>-2200</v>
      </c>
      <c r="D58" s="19">
        <f t="shared" si="3"/>
        <v>4986</v>
      </c>
    </row>
    <row r="59" spans="1:4" ht="18" customHeight="1">
      <c r="A59" s="4" t="s">
        <v>74</v>
      </c>
      <c r="B59" s="18">
        <v>8549</v>
      </c>
      <c r="C59" s="18">
        <v>-626</v>
      </c>
      <c r="D59" s="18">
        <f t="shared" si="3"/>
        <v>7923</v>
      </c>
    </row>
    <row r="60" spans="1:4" ht="18" customHeight="1">
      <c r="A60" s="14" t="s">
        <v>75</v>
      </c>
      <c r="B60" s="19">
        <v>3081</v>
      </c>
      <c r="C60" s="19">
        <v>-23</v>
      </c>
      <c r="D60" s="19">
        <f t="shared" si="3"/>
        <v>3058</v>
      </c>
    </row>
    <row r="61" spans="1:4" ht="21.95" customHeight="1">
      <c r="A61" s="12" t="s">
        <v>76</v>
      </c>
      <c r="B61" s="20">
        <f>SUM(B53:B60)</f>
        <v>23514</v>
      </c>
      <c r="C61" s="20">
        <f>SUM(C53:C60)</f>
        <v>-5163</v>
      </c>
      <c r="D61" s="20">
        <f>B61+C61</f>
        <v>18351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924</v>
      </c>
      <c r="C63" s="18">
        <v>-1211</v>
      </c>
      <c r="D63" s="18">
        <f t="shared" ref="D63:D67" si="4">B63+C63</f>
        <v>-287</v>
      </c>
    </row>
    <row r="64" spans="1:4" ht="18" customHeight="1">
      <c r="A64" s="14" t="s">
        <v>79</v>
      </c>
      <c r="B64" s="19">
        <v>1700</v>
      </c>
      <c r="C64" s="19">
        <v>-1185</v>
      </c>
      <c r="D64" s="19">
        <f t="shared" si="4"/>
        <v>515</v>
      </c>
    </row>
    <row r="65" spans="1:4" ht="18" customHeight="1">
      <c r="A65" s="4" t="s">
        <v>80</v>
      </c>
      <c r="B65" s="18">
        <v>3954</v>
      </c>
      <c r="C65" s="18">
        <v>-2765</v>
      </c>
      <c r="D65" s="18">
        <f t="shared" si="4"/>
        <v>1189</v>
      </c>
    </row>
    <row r="66" spans="1:4" ht="18" customHeight="1">
      <c r="A66" s="14" t="s">
        <v>81</v>
      </c>
      <c r="B66" s="19">
        <v>94</v>
      </c>
      <c r="C66" s="19">
        <v>-6</v>
      </c>
      <c r="D66" s="19">
        <f t="shared" si="4"/>
        <v>88</v>
      </c>
    </row>
    <row r="67" spans="1:4" ht="18" customHeight="1">
      <c r="A67" s="4" t="s">
        <v>82</v>
      </c>
      <c r="B67" s="18">
        <v>6381</v>
      </c>
      <c r="C67" s="18">
        <v>-2050</v>
      </c>
      <c r="D67" s="18">
        <f t="shared" si="4"/>
        <v>4331</v>
      </c>
    </row>
    <row r="68" spans="1:4" ht="21.95" customHeight="1">
      <c r="A68" s="12" t="s">
        <v>83</v>
      </c>
      <c r="B68" s="20">
        <f>SUM(B63:B67)</f>
        <v>13053</v>
      </c>
      <c r="C68" s="20">
        <f>SUM(C63:C67)</f>
        <v>-7217</v>
      </c>
      <c r="D68" s="20">
        <f>B68+C68</f>
        <v>5836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1758</v>
      </c>
      <c r="C70" s="18">
        <v>-796</v>
      </c>
      <c r="D70" s="18">
        <f t="shared" ref="D70:D87" si="5">B70+C70</f>
        <v>962</v>
      </c>
    </row>
    <row r="71" spans="1:4" ht="18" customHeight="1">
      <c r="A71" s="14" t="s">
        <v>86</v>
      </c>
      <c r="B71" s="19">
        <v>498</v>
      </c>
      <c r="C71" s="19">
        <v>-255</v>
      </c>
      <c r="D71" s="19">
        <f t="shared" si="5"/>
        <v>243</v>
      </c>
    </row>
    <row r="72" spans="1:4" ht="18" customHeight="1">
      <c r="A72" s="4" t="s">
        <v>87</v>
      </c>
      <c r="B72" s="18">
        <v>278</v>
      </c>
      <c r="C72" s="18">
        <v>-119</v>
      </c>
      <c r="D72" s="18">
        <f t="shared" si="5"/>
        <v>159</v>
      </c>
    </row>
    <row r="73" spans="1:4" ht="18" customHeight="1">
      <c r="A73" s="14" t="s">
        <v>88</v>
      </c>
      <c r="B73" s="19">
        <v>519</v>
      </c>
      <c r="C73" s="19">
        <v>-266</v>
      </c>
      <c r="D73" s="19">
        <f t="shared" si="5"/>
        <v>253</v>
      </c>
    </row>
    <row r="74" spans="1:4" ht="18" customHeight="1">
      <c r="A74" s="4" t="s">
        <v>89</v>
      </c>
      <c r="B74" s="18">
        <v>475</v>
      </c>
      <c r="C74" s="18">
        <v>-281</v>
      </c>
      <c r="D74" s="18">
        <f t="shared" si="5"/>
        <v>194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5"/>
        <v>0</v>
      </c>
    </row>
    <row r="76" spans="1:4" ht="18" customHeight="1">
      <c r="A76" s="4" t="s">
        <v>91</v>
      </c>
      <c r="B76" s="18">
        <v>323</v>
      </c>
      <c r="C76" s="18">
        <v>-461</v>
      </c>
      <c r="D76" s="18">
        <f t="shared" si="5"/>
        <v>-138</v>
      </c>
    </row>
    <row r="77" spans="1:4" ht="18" customHeight="1">
      <c r="A77" s="14" t="s">
        <v>92</v>
      </c>
      <c r="B77" s="19">
        <v>273</v>
      </c>
      <c r="C77" s="19">
        <v>2</v>
      </c>
      <c r="D77" s="19">
        <f t="shared" si="5"/>
        <v>275</v>
      </c>
    </row>
    <row r="78" spans="1:4" ht="18" customHeight="1">
      <c r="A78" s="4" t="s">
        <v>93</v>
      </c>
      <c r="B78" s="18">
        <v>271</v>
      </c>
      <c r="C78" s="18">
        <v>0</v>
      </c>
      <c r="D78" s="18">
        <f t="shared" si="5"/>
        <v>271</v>
      </c>
    </row>
    <row r="79" spans="1:4" ht="18" customHeight="1">
      <c r="A79" s="14" t="s">
        <v>94</v>
      </c>
      <c r="B79" s="19">
        <v>345</v>
      </c>
      <c r="C79" s="19">
        <v>0</v>
      </c>
      <c r="D79" s="19">
        <f t="shared" si="5"/>
        <v>345</v>
      </c>
    </row>
    <row r="80" spans="1:4" ht="18" customHeight="1">
      <c r="A80" s="4" t="s">
        <v>95</v>
      </c>
      <c r="B80" s="18">
        <v>804</v>
      </c>
      <c r="C80" s="18">
        <v>0</v>
      </c>
      <c r="D80" s="18">
        <f t="shared" si="5"/>
        <v>804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70</v>
      </c>
      <c r="C82" s="18">
        <v>-1</v>
      </c>
      <c r="D82" s="18">
        <f t="shared" si="5"/>
        <v>69</v>
      </c>
    </row>
    <row r="83" spans="1:4" ht="18" customHeight="1">
      <c r="A83" s="14" t="s">
        <v>98</v>
      </c>
      <c r="B83" s="19">
        <v>605</v>
      </c>
      <c r="C83" s="19">
        <v>-1</v>
      </c>
      <c r="D83" s="19">
        <f t="shared" si="5"/>
        <v>604</v>
      </c>
    </row>
    <row r="84" spans="1:4" ht="18" customHeight="1">
      <c r="A84" s="4" t="s">
        <v>99</v>
      </c>
      <c r="B84" s="18">
        <v>3125</v>
      </c>
      <c r="C84" s="18">
        <v>0</v>
      </c>
      <c r="D84" s="18">
        <f t="shared" si="5"/>
        <v>3125</v>
      </c>
    </row>
    <row r="85" spans="1:4" ht="18" customHeight="1">
      <c r="A85" s="14" t="s">
        <v>100</v>
      </c>
      <c r="B85" s="19">
        <v>1534</v>
      </c>
      <c r="C85" s="19">
        <v>0</v>
      </c>
      <c r="D85" s="19">
        <f t="shared" si="5"/>
        <v>1534</v>
      </c>
    </row>
    <row r="86" spans="1:4" ht="18" customHeight="1">
      <c r="A86" s="4" t="s">
        <v>101</v>
      </c>
      <c r="B86" s="18">
        <v>2981</v>
      </c>
      <c r="C86" s="18">
        <v>-3167</v>
      </c>
      <c r="D86" s="18">
        <f t="shared" si="5"/>
        <v>-186</v>
      </c>
    </row>
    <row r="87" spans="1:4" ht="21.95" customHeight="1">
      <c r="A87" s="12" t="s">
        <v>102</v>
      </c>
      <c r="B87" s="20">
        <f>SUM(B70:B86)</f>
        <v>13859</v>
      </c>
      <c r="C87" s="20">
        <f>SUM(C70:C86)</f>
        <v>-5345</v>
      </c>
      <c r="D87" s="20">
        <f t="shared" si="5"/>
        <v>8514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1224</v>
      </c>
      <c r="C89" s="18">
        <v>-1182</v>
      </c>
      <c r="D89" s="18">
        <f t="shared" ref="D89:D106" si="6">B89+C89</f>
        <v>42</v>
      </c>
    </row>
    <row r="90" spans="1:4" ht="18" customHeight="1">
      <c r="A90" s="14" t="s">
        <v>105</v>
      </c>
      <c r="B90" s="19">
        <v>159</v>
      </c>
      <c r="C90" s="19">
        <v>0</v>
      </c>
      <c r="D90" s="19">
        <f t="shared" si="6"/>
        <v>159</v>
      </c>
    </row>
    <row r="91" spans="1:4" ht="18" customHeight="1">
      <c r="A91" s="4" t="s">
        <v>106</v>
      </c>
      <c r="B91" s="18">
        <v>1534</v>
      </c>
      <c r="C91" s="18">
        <v>-1532</v>
      </c>
      <c r="D91" s="18">
        <f t="shared" si="6"/>
        <v>2</v>
      </c>
    </row>
    <row r="92" spans="1:4" ht="18" customHeight="1">
      <c r="A92" s="14" t="s">
        <v>107</v>
      </c>
      <c r="B92" s="19">
        <v>14891</v>
      </c>
      <c r="C92" s="19">
        <v>-14811</v>
      </c>
      <c r="D92" s="19">
        <f t="shared" si="6"/>
        <v>80</v>
      </c>
    </row>
    <row r="93" spans="1:4" ht="18" customHeight="1">
      <c r="A93" s="4" t="s">
        <v>108</v>
      </c>
      <c r="B93" s="18">
        <v>11576</v>
      </c>
      <c r="C93" s="18">
        <v>-11232</v>
      </c>
      <c r="D93" s="18">
        <f t="shared" si="6"/>
        <v>344</v>
      </c>
    </row>
    <row r="94" spans="1:4" ht="18" customHeight="1">
      <c r="A94" s="14" t="s">
        <v>109</v>
      </c>
      <c r="B94" s="19">
        <v>3314</v>
      </c>
      <c r="C94" s="19">
        <v>-1325</v>
      </c>
      <c r="D94" s="19">
        <f t="shared" si="6"/>
        <v>1989</v>
      </c>
    </row>
    <row r="95" spans="1:4" ht="18" customHeight="1">
      <c r="A95" s="4" t="s">
        <v>110</v>
      </c>
      <c r="B95" s="18">
        <v>1363</v>
      </c>
      <c r="C95" s="18">
        <v>-116</v>
      </c>
      <c r="D95" s="18">
        <f t="shared" si="6"/>
        <v>1247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2482</v>
      </c>
      <c r="C97" s="18">
        <v>-100</v>
      </c>
      <c r="D97" s="18">
        <f t="shared" si="6"/>
        <v>2382</v>
      </c>
    </row>
    <row r="98" spans="1:4" ht="18" customHeight="1">
      <c r="A98" s="14" t="s">
        <v>113</v>
      </c>
      <c r="B98" s="19">
        <v>4395</v>
      </c>
      <c r="C98" s="19">
        <v>-315</v>
      </c>
      <c r="D98" s="19">
        <f t="shared" si="6"/>
        <v>4080</v>
      </c>
    </row>
    <row r="99" spans="1:4" ht="21.95" customHeight="1">
      <c r="A99" s="12" t="s">
        <v>114</v>
      </c>
      <c r="B99" s="20">
        <f>SUM(B89:B98)</f>
        <v>40938</v>
      </c>
      <c r="C99" s="20">
        <f>SUM(C89:C98)</f>
        <v>-30613</v>
      </c>
      <c r="D99" s="20">
        <f t="shared" si="6"/>
        <v>10325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363</v>
      </c>
      <c r="C101" s="18">
        <v>-39</v>
      </c>
      <c r="D101" s="18">
        <f t="shared" si="6"/>
        <v>324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363</v>
      </c>
      <c r="C104" s="20">
        <f>SUM(C101:C103)</f>
        <v>-39</v>
      </c>
      <c r="D104" s="20">
        <f>B104+C104</f>
        <v>324</v>
      </c>
    </row>
    <row r="105" spans="1:4" ht="21.95" customHeight="1">
      <c r="A105" s="10" t="s">
        <v>120</v>
      </c>
      <c r="B105" s="21">
        <f>SUM(B13,B24,B35,B51,B61,B68,B87,B99, B104)</f>
        <v>383049</v>
      </c>
      <c r="C105" s="21">
        <f>SUM(C13,C24,C35,C51,C61,C68,C87,C99, C104)</f>
        <v>-92277</v>
      </c>
      <c r="D105" s="21">
        <f>SUM(D13,D24,D35,D51,D61,D68,D87,D99, D104)</f>
        <v>290772</v>
      </c>
    </row>
    <row r="106" spans="1:4" ht="21.95" customHeight="1">
      <c r="A106" s="12" t="s">
        <v>121</v>
      </c>
      <c r="B106" s="20">
        <v>17063</v>
      </c>
      <c r="C106" s="20">
        <v>-27336</v>
      </c>
      <c r="D106" s="20">
        <f t="shared" si="6"/>
        <v>-10273</v>
      </c>
    </row>
    <row r="107" spans="1:4" ht="21.95" customHeight="1">
      <c r="A107" s="10" t="s">
        <v>122</v>
      </c>
      <c r="B107" s="21">
        <f>SUM(B105:B106)</f>
        <v>400112</v>
      </c>
      <c r="C107" s="21">
        <f t="shared" ref="C107:D107" si="7">SUM(C105:C106)</f>
        <v>-119613</v>
      </c>
      <c r="D107" s="21">
        <f t="shared" si="7"/>
        <v>280499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A00-000000000000}"/>
  </hyperlinks>
  <pageMargins left="0.25" right="0.25" top="0.75" bottom="0.75" header="0.3" footer="0.3"/>
  <pageSetup paperSize="9" scale="4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149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14223</v>
      </c>
      <c r="C7" s="18">
        <v>-2667</v>
      </c>
      <c r="D7" s="18">
        <f>B7+C7</f>
        <v>11556</v>
      </c>
    </row>
    <row r="8" spans="1:4" ht="18" customHeight="1">
      <c r="A8" s="14" t="s">
        <v>23</v>
      </c>
      <c r="B8" s="19">
        <v>61970</v>
      </c>
      <c r="C8" s="19">
        <v>-4189</v>
      </c>
      <c r="D8" s="19">
        <f t="shared" ref="D8:D23" si="0">B8+C8</f>
        <v>57781</v>
      </c>
    </row>
    <row r="9" spans="1:4" ht="18" customHeight="1">
      <c r="A9" s="4" t="s">
        <v>24</v>
      </c>
      <c r="B9" s="18">
        <v>65183</v>
      </c>
      <c r="C9" s="18">
        <v>-3821</v>
      </c>
      <c r="D9" s="18">
        <f t="shared" si="0"/>
        <v>61362</v>
      </c>
    </row>
    <row r="10" spans="1:4" ht="18" customHeight="1">
      <c r="A10" s="14" t="s">
        <v>25</v>
      </c>
      <c r="B10" s="19">
        <v>20469</v>
      </c>
      <c r="C10" s="19">
        <v>-608</v>
      </c>
      <c r="D10" s="19">
        <f t="shared" si="0"/>
        <v>19861</v>
      </c>
    </row>
    <row r="11" spans="1:4" ht="18" customHeight="1">
      <c r="A11" s="4" t="s">
        <v>26</v>
      </c>
      <c r="B11" s="18">
        <v>1697</v>
      </c>
      <c r="C11" s="18">
        <v>-348</v>
      </c>
      <c r="D11" s="18">
        <f t="shared" si="0"/>
        <v>1349</v>
      </c>
    </row>
    <row r="12" spans="1:4" ht="18" customHeight="1">
      <c r="A12" s="14" t="s">
        <v>27</v>
      </c>
      <c r="B12" s="19">
        <v>0</v>
      </c>
      <c r="C12" s="19">
        <v>-10</v>
      </c>
      <c r="D12" s="19">
        <f t="shared" si="0"/>
        <v>-10</v>
      </c>
    </row>
    <row r="13" spans="1:4" ht="21.95" customHeight="1">
      <c r="A13" s="12" t="s">
        <v>28</v>
      </c>
      <c r="B13" s="20">
        <f>SUM(B7:B12)</f>
        <v>163542</v>
      </c>
      <c r="C13" s="20">
        <f>SUM(C7:C12)</f>
        <v>-11643</v>
      </c>
      <c r="D13" s="20">
        <f t="shared" si="0"/>
        <v>151899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2175</v>
      </c>
      <c r="C15" s="18">
        <v>-9</v>
      </c>
      <c r="D15" s="18">
        <f t="shared" si="0"/>
        <v>2166</v>
      </c>
    </row>
    <row r="16" spans="1:4" ht="18" customHeight="1">
      <c r="A16" s="14" t="s">
        <v>31</v>
      </c>
      <c r="B16" s="19">
        <v>2156</v>
      </c>
      <c r="C16" s="19">
        <v>-19</v>
      </c>
      <c r="D16" s="19">
        <f t="shared" si="0"/>
        <v>2137</v>
      </c>
    </row>
    <row r="17" spans="1:4" ht="18" customHeight="1">
      <c r="A17" s="4" t="s">
        <v>32</v>
      </c>
      <c r="B17" s="18">
        <v>3399</v>
      </c>
      <c r="C17" s="18">
        <v>0</v>
      </c>
      <c r="D17" s="18">
        <f t="shared" si="0"/>
        <v>3399</v>
      </c>
    </row>
    <row r="18" spans="1:4" ht="18" customHeight="1">
      <c r="A18" s="14" t="s">
        <v>33</v>
      </c>
      <c r="B18" s="19">
        <v>1723</v>
      </c>
      <c r="C18" s="19">
        <v>-209</v>
      </c>
      <c r="D18" s="19">
        <f t="shared" si="0"/>
        <v>1514</v>
      </c>
    </row>
    <row r="19" spans="1:4" ht="18" customHeight="1">
      <c r="A19" s="4" t="s">
        <v>34</v>
      </c>
      <c r="B19" s="18">
        <v>130</v>
      </c>
      <c r="C19" s="18">
        <v>-2</v>
      </c>
      <c r="D19" s="18">
        <f t="shared" si="0"/>
        <v>128</v>
      </c>
    </row>
    <row r="20" spans="1:4" ht="18" customHeight="1">
      <c r="A20" s="14" t="s">
        <v>35</v>
      </c>
      <c r="B20" s="19">
        <v>390</v>
      </c>
      <c r="C20" s="19">
        <v>0</v>
      </c>
      <c r="D20" s="19">
        <f t="shared" si="0"/>
        <v>390</v>
      </c>
    </row>
    <row r="21" spans="1:4" ht="18" customHeight="1">
      <c r="A21" s="4" t="s">
        <v>36</v>
      </c>
      <c r="B21" s="18">
        <v>2701</v>
      </c>
      <c r="C21" s="18">
        <v>0</v>
      </c>
      <c r="D21" s="18">
        <f t="shared" si="0"/>
        <v>2701</v>
      </c>
    </row>
    <row r="22" spans="1:4" ht="18" customHeight="1">
      <c r="A22" s="14" t="s">
        <v>37</v>
      </c>
      <c r="B22" s="19">
        <v>6515</v>
      </c>
      <c r="C22" s="19">
        <v>-428</v>
      </c>
      <c r="D22" s="19">
        <f t="shared" si="0"/>
        <v>6087</v>
      </c>
    </row>
    <row r="23" spans="1:4" ht="18" customHeight="1">
      <c r="A23" s="4" t="s">
        <v>38</v>
      </c>
      <c r="B23" s="18">
        <v>1549</v>
      </c>
      <c r="C23" s="18">
        <v>-393</v>
      </c>
      <c r="D23" s="18">
        <f t="shared" si="0"/>
        <v>1156</v>
      </c>
    </row>
    <row r="24" spans="1:4" ht="21.95" customHeight="1">
      <c r="A24" s="12" t="s">
        <v>39</v>
      </c>
      <c r="B24" s="20">
        <f>SUM(B15:B23)</f>
        <v>20738</v>
      </c>
      <c r="C24" s="20">
        <f>SUM(C15:C23)</f>
        <v>-1060</v>
      </c>
      <c r="D24" s="20">
        <f>B24+C24</f>
        <v>19678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0</v>
      </c>
      <c r="C26" s="18">
        <v>-12397</v>
      </c>
      <c r="D26" s="18">
        <f t="shared" ref="D26:D34" si="1">B26+C26</f>
        <v>-12397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39260</v>
      </c>
      <c r="C28" s="18">
        <v>-1458</v>
      </c>
      <c r="D28" s="18">
        <f t="shared" si="1"/>
        <v>37802</v>
      </c>
    </row>
    <row r="29" spans="1:4" ht="18" customHeight="1">
      <c r="A29" s="15" t="s">
        <v>44</v>
      </c>
      <c r="B29" s="19">
        <v>61612</v>
      </c>
      <c r="C29" s="19">
        <v>-18045</v>
      </c>
      <c r="D29" s="19">
        <f t="shared" si="1"/>
        <v>43567</v>
      </c>
    </row>
    <row r="30" spans="1:4" ht="18" customHeight="1">
      <c r="A30" s="5" t="s">
        <v>45</v>
      </c>
      <c r="B30" s="18">
        <v>8767</v>
      </c>
      <c r="C30" s="18">
        <v>-1047</v>
      </c>
      <c r="D30" s="18">
        <f t="shared" si="1"/>
        <v>7720</v>
      </c>
    </row>
    <row r="31" spans="1:4" ht="18" customHeight="1">
      <c r="A31" s="14" t="s">
        <v>46</v>
      </c>
      <c r="B31" s="19">
        <v>26642</v>
      </c>
      <c r="C31" s="19">
        <v>-12318</v>
      </c>
      <c r="D31" s="19">
        <f t="shared" si="1"/>
        <v>14324</v>
      </c>
    </row>
    <row r="32" spans="1:4" ht="18" customHeight="1">
      <c r="A32" s="4" t="s">
        <v>47</v>
      </c>
      <c r="B32" s="18">
        <v>4793</v>
      </c>
      <c r="C32" s="18">
        <v>-2450</v>
      </c>
      <c r="D32" s="18">
        <f t="shared" si="1"/>
        <v>2343</v>
      </c>
    </row>
    <row r="33" spans="1:4" ht="18" customHeight="1">
      <c r="A33" s="14" t="s">
        <v>48</v>
      </c>
      <c r="B33" s="19">
        <v>1478</v>
      </c>
      <c r="C33" s="19">
        <v>-712</v>
      </c>
      <c r="D33" s="19">
        <f t="shared" si="1"/>
        <v>766</v>
      </c>
    </row>
    <row r="34" spans="1:4" ht="18" customHeight="1">
      <c r="A34" s="4" t="s">
        <v>49</v>
      </c>
      <c r="B34" s="18">
        <v>3725</v>
      </c>
      <c r="C34" s="18">
        <v>-3176</v>
      </c>
      <c r="D34" s="18">
        <f t="shared" si="1"/>
        <v>549</v>
      </c>
    </row>
    <row r="35" spans="1:4" ht="21.95" customHeight="1">
      <c r="A35" s="12" t="s">
        <v>50</v>
      </c>
      <c r="B35" s="20">
        <f>SUM(B26:B34)</f>
        <v>146277</v>
      </c>
      <c r="C35" s="20">
        <f>SUM(C26:C34)</f>
        <v>-51603</v>
      </c>
      <c r="D35" s="20">
        <f>B35+C35</f>
        <v>94674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17</v>
      </c>
      <c r="C37" s="18">
        <v>0</v>
      </c>
      <c r="D37" s="18">
        <f t="shared" ref="D37:D50" si="2">B37+C37</f>
        <v>17</v>
      </c>
    </row>
    <row r="38" spans="1:4" ht="18" customHeight="1">
      <c r="A38" s="14" t="s">
        <v>53</v>
      </c>
      <c r="B38" s="19">
        <v>1096</v>
      </c>
      <c r="C38" s="19">
        <v>0</v>
      </c>
      <c r="D38" s="19">
        <f t="shared" si="2"/>
        <v>1096</v>
      </c>
    </row>
    <row r="39" spans="1:4" ht="18" customHeight="1">
      <c r="A39" s="22" t="s">
        <v>54</v>
      </c>
      <c r="B39" s="18">
        <v>6453</v>
      </c>
      <c r="C39" s="18">
        <v>-3263</v>
      </c>
      <c r="D39" s="18">
        <f t="shared" si="2"/>
        <v>3190</v>
      </c>
    </row>
    <row r="40" spans="1:4" ht="18" customHeight="1">
      <c r="A40" s="14" t="s">
        <v>55</v>
      </c>
      <c r="B40" s="19">
        <v>1742</v>
      </c>
      <c r="C40" s="19">
        <v>-100</v>
      </c>
      <c r="D40" s="19">
        <f t="shared" si="2"/>
        <v>1642</v>
      </c>
    </row>
    <row r="41" spans="1:4" ht="18" customHeight="1">
      <c r="A41" s="4" t="s">
        <v>56</v>
      </c>
      <c r="B41" s="18">
        <v>675</v>
      </c>
      <c r="C41" s="18">
        <v>0</v>
      </c>
      <c r="D41" s="18">
        <f t="shared" si="2"/>
        <v>675</v>
      </c>
    </row>
    <row r="42" spans="1:4" ht="18" customHeight="1">
      <c r="A42" s="14" t="s">
        <v>57</v>
      </c>
      <c r="B42" s="19">
        <v>2330</v>
      </c>
      <c r="C42" s="19">
        <v>-642</v>
      </c>
      <c r="D42" s="19">
        <f t="shared" si="2"/>
        <v>1688</v>
      </c>
    </row>
    <row r="43" spans="1:4" ht="18" customHeight="1">
      <c r="A43" s="4" t="s">
        <v>58</v>
      </c>
      <c r="B43" s="18">
        <v>576</v>
      </c>
      <c r="C43" s="18">
        <v>-1080</v>
      </c>
      <c r="D43" s="18">
        <f t="shared" si="2"/>
        <v>-504</v>
      </c>
    </row>
    <row r="44" spans="1:4" ht="18" customHeight="1">
      <c r="A44" s="14" t="s">
        <v>59</v>
      </c>
      <c r="B44" s="19">
        <v>287</v>
      </c>
      <c r="C44" s="19">
        <v>0</v>
      </c>
      <c r="D44" s="19">
        <f t="shared" si="2"/>
        <v>287</v>
      </c>
    </row>
    <row r="45" spans="1:4" ht="18" customHeight="1">
      <c r="A45" s="4" t="s">
        <v>60</v>
      </c>
      <c r="B45" s="18">
        <v>3029</v>
      </c>
      <c r="C45" s="18">
        <v>0</v>
      </c>
      <c r="D45" s="18">
        <f t="shared" si="2"/>
        <v>3029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2299</v>
      </c>
      <c r="C49" s="18">
        <v>-539</v>
      </c>
      <c r="D49" s="18">
        <f t="shared" si="2"/>
        <v>1760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18504</v>
      </c>
      <c r="C51" s="20">
        <f>SUM(C37:C50)</f>
        <v>-5624</v>
      </c>
      <c r="D51" s="20">
        <f>B51+C51</f>
        <v>12880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357</v>
      </c>
      <c r="C53" s="18">
        <v>-374</v>
      </c>
      <c r="D53" s="18">
        <f t="shared" ref="D53:D60" si="3">B53+C53</f>
        <v>-17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380</v>
      </c>
      <c r="C55" s="18">
        <v>0</v>
      </c>
      <c r="D55" s="18">
        <f t="shared" si="3"/>
        <v>380</v>
      </c>
    </row>
    <row r="56" spans="1:4" ht="18" customHeight="1">
      <c r="A56" s="14" t="s">
        <v>71</v>
      </c>
      <c r="B56" s="19">
        <v>943</v>
      </c>
      <c r="C56" s="19">
        <v>-129</v>
      </c>
      <c r="D56" s="19">
        <f t="shared" si="3"/>
        <v>814</v>
      </c>
    </row>
    <row r="57" spans="1:4" ht="18" customHeight="1">
      <c r="A57" s="4" t="s">
        <v>72</v>
      </c>
      <c r="B57" s="18">
        <v>2116</v>
      </c>
      <c r="C57" s="18">
        <v>-53</v>
      </c>
      <c r="D57" s="18">
        <f t="shared" si="3"/>
        <v>2063</v>
      </c>
    </row>
    <row r="58" spans="1:4" ht="18" customHeight="1">
      <c r="A58" s="14" t="s">
        <v>73</v>
      </c>
      <c r="B58" s="19">
        <v>6934</v>
      </c>
      <c r="C58" s="19">
        <v>-1261</v>
      </c>
      <c r="D58" s="19">
        <f t="shared" si="3"/>
        <v>5673</v>
      </c>
    </row>
    <row r="59" spans="1:4" ht="18" customHeight="1">
      <c r="A59" s="4" t="s">
        <v>74</v>
      </c>
      <c r="B59" s="18">
        <v>10891</v>
      </c>
      <c r="C59" s="18">
        <v>-528</v>
      </c>
      <c r="D59" s="18">
        <f t="shared" si="3"/>
        <v>10363</v>
      </c>
    </row>
    <row r="60" spans="1:4" ht="18" customHeight="1">
      <c r="A60" s="14" t="s">
        <v>75</v>
      </c>
      <c r="B60" s="19">
        <v>1974</v>
      </c>
      <c r="C60" s="19">
        <v>-80</v>
      </c>
      <c r="D60" s="19">
        <f t="shared" si="3"/>
        <v>1894</v>
      </c>
    </row>
    <row r="61" spans="1:4" ht="21.95" customHeight="1">
      <c r="A61" s="12" t="s">
        <v>76</v>
      </c>
      <c r="B61" s="20">
        <f>SUM(B53:B60)</f>
        <v>23595</v>
      </c>
      <c r="C61" s="20">
        <f>SUM(C53:C60)</f>
        <v>-2425</v>
      </c>
      <c r="D61" s="20">
        <f>B61+C61</f>
        <v>21170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742</v>
      </c>
      <c r="C63" s="18">
        <v>-846</v>
      </c>
      <c r="D63" s="18">
        <f t="shared" ref="D63:D67" si="4">B63+C63</f>
        <v>-104</v>
      </c>
    </row>
    <row r="64" spans="1:4" ht="18" customHeight="1">
      <c r="A64" s="14" t="s">
        <v>79</v>
      </c>
      <c r="B64" s="19">
        <v>575</v>
      </c>
      <c r="C64" s="19">
        <v>-688</v>
      </c>
      <c r="D64" s="19">
        <f t="shared" si="4"/>
        <v>-113</v>
      </c>
    </row>
    <row r="65" spans="1:4" ht="18" customHeight="1">
      <c r="A65" s="4" t="s">
        <v>80</v>
      </c>
      <c r="B65" s="18">
        <v>723</v>
      </c>
      <c r="C65" s="18">
        <v>-127</v>
      </c>
      <c r="D65" s="18">
        <f t="shared" si="4"/>
        <v>596</v>
      </c>
    </row>
    <row r="66" spans="1:4" ht="18" customHeight="1">
      <c r="A66" s="14" t="s">
        <v>81</v>
      </c>
      <c r="B66" s="19">
        <v>304</v>
      </c>
      <c r="C66" s="19">
        <v>0</v>
      </c>
      <c r="D66" s="19">
        <f t="shared" si="4"/>
        <v>304</v>
      </c>
    </row>
    <row r="67" spans="1:4" ht="18" customHeight="1">
      <c r="A67" s="4" t="s">
        <v>82</v>
      </c>
      <c r="B67" s="18">
        <v>9553</v>
      </c>
      <c r="C67" s="18">
        <v>-6372</v>
      </c>
      <c r="D67" s="18">
        <f t="shared" si="4"/>
        <v>3181</v>
      </c>
    </row>
    <row r="68" spans="1:4" ht="21.95" customHeight="1">
      <c r="A68" s="12" t="s">
        <v>83</v>
      </c>
      <c r="B68" s="20">
        <f>SUM(B63:B67)</f>
        <v>11897</v>
      </c>
      <c r="C68" s="20">
        <f>SUM(C63:C67)</f>
        <v>-8033</v>
      </c>
      <c r="D68" s="20">
        <f>B68+C68</f>
        <v>3864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1370</v>
      </c>
      <c r="C70" s="18">
        <v>-1298</v>
      </c>
      <c r="D70" s="18">
        <f t="shared" ref="D70:D87" si="5">B70+C70</f>
        <v>72</v>
      </c>
    </row>
    <row r="71" spans="1:4" ht="18" customHeight="1">
      <c r="A71" s="14" t="s">
        <v>86</v>
      </c>
      <c r="B71" s="19">
        <v>582</v>
      </c>
      <c r="C71" s="19">
        <v>-380</v>
      </c>
      <c r="D71" s="19">
        <f t="shared" si="5"/>
        <v>202</v>
      </c>
    </row>
    <row r="72" spans="1:4" ht="18" customHeight="1">
      <c r="A72" s="4" t="s">
        <v>87</v>
      </c>
      <c r="B72" s="18">
        <v>379</v>
      </c>
      <c r="C72" s="18">
        <v>-241</v>
      </c>
      <c r="D72" s="18">
        <f t="shared" si="5"/>
        <v>138</v>
      </c>
    </row>
    <row r="73" spans="1:4" ht="18" customHeight="1">
      <c r="A73" s="14" t="s">
        <v>88</v>
      </c>
      <c r="B73" s="19">
        <v>787</v>
      </c>
      <c r="C73" s="19">
        <v>-481</v>
      </c>
      <c r="D73" s="19">
        <f t="shared" si="5"/>
        <v>306</v>
      </c>
    </row>
    <row r="74" spans="1:4" ht="18" customHeight="1">
      <c r="A74" s="4" t="s">
        <v>89</v>
      </c>
      <c r="B74" s="18">
        <v>300</v>
      </c>
      <c r="C74" s="18">
        <v>-211</v>
      </c>
      <c r="D74" s="18">
        <f t="shared" si="5"/>
        <v>89</v>
      </c>
    </row>
    <row r="75" spans="1:4" ht="18" customHeight="1">
      <c r="A75" s="14" t="s">
        <v>90</v>
      </c>
      <c r="B75" s="19">
        <v>131</v>
      </c>
      <c r="C75" s="19">
        <v>0</v>
      </c>
      <c r="D75" s="19">
        <f t="shared" si="5"/>
        <v>131</v>
      </c>
    </row>
    <row r="76" spans="1:4" ht="18" customHeight="1">
      <c r="A76" s="4" t="s">
        <v>91</v>
      </c>
      <c r="B76" s="18">
        <v>659</v>
      </c>
      <c r="C76" s="18">
        <v>-1035</v>
      </c>
      <c r="D76" s="18">
        <f t="shared" si="5"/>
        <v>-376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5"/>
        <v>0</v>
      </c>
    </row>
    <row r="78" spans="1:4" ht="18" customHeight="1">
      <c r="A78" s="4" t="s">
        <v>93</v>
      </c>
      <c r="B78" s="18">
        <v>207</v>
      </c>
      <c r="C78" s="18">
        <v>0</v>
      </c>
      <c r="D78" s="18">
        <f t="shared" si="5"/>
        <v>207</v>
      </c>
    </row>
    <row r="79" spans="1:4" ht="18" customHeight="1">
      <c r="A79" s="14" t="s">
        <v>94</v>
      </c>
      <c r="B79" s="19">
        <v>162</v>
      </c>
      <c r="C79" s="19">
        <v>0</v>
      </c>
      <c r="D79" s="19">
        <f t="shared" si="5"/>
        <v>162</v>
      </c>
    </row>
    <row r="80" spans="1:4" ht="18" customHeight="1">
      <c r="A80" s="4" t="s">
        <v>95</v>
      </c>
      <c r="B80" s="18">
        <v>882</v>
      </c>
      <c r="C80" s="18">
        <v>0</v>
      </c>
      <c r="D80" s="18">
        <f t="shared" si="5"/>
        <v>882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628</v>
      </c>
      <c r="C83" s="19">
        <v>0</v>
      </c>
      <c r="D83" s="19">
        <f t="shared" si="5"/>
        <v>628</v>
      </c>
    </row>
    <row r="84" spans="1:4" ht="18" customHeight="1">
      <c r="A84" s="4" t="s">
        <v>99</v>
      </c>
      <c r="B84" s="18">
        <v>18503</v>
      </c>
      <c r="C84" s="18">
        <v>-27</v>
      </c>
      <c r="D84" s="18">
        <f t="shared" si="5"/>
        <v>18476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5"/>
        <v>0</v>
      </c>
    </row>
    <row r="86" spans="1:4" ht="18" customHeight="1">
      <c r="A86" s="4" t="s">
        <v>101</v>
      </c>
      <c r="B86" s="18">
        <v>13194</v>
      </c>
      <c r="C86" s="18">
        <v>-4257</v>
      </c>
      <c r="D86" s="18">
        <f t="shared" si="5"/>
        <v>8937</v>
      </c>
    </row>
    <row r="87" spans="1:4" ht="21.95" customHeight="1">
      <c r="A87" s="12" t="s">
        <v>102</v>
      </c>
      <c r="B87" s="20">
        <f>SUM(B70:B86)</f>
        <v>37784</v>
      </c>
      <c r="C87" s="20">
        <f>SUM(C70:C86)</f>
        <v>-7930</v>
      </c>
      <c r="D87" s="20">
        <f t="shared" si="5"/>
        <v>29854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1018</v>
      </c>
      <c r="C89" s="18">
        <v>-900</v>
      </c>
      <c r="D89" s="18">
        <f t="shared" ref="D89:D106" si="6">B89+C89</f>
        <v>118</v>
      </c>
    </row>
    <row r="90" spans="1:4" ht="18" customHeight="1">
      <c r="A90" s="14" t="s">
        <v>105</v>
      </c>
      <c r="B90" s="19">
        <v>105</v>
      </c>
      <c r="C90" s="19">
        <v>0</v>
      </c>
      <c r="D90" s="19">
        <f t="shared" si="6"/>
        <v>105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37705</v>
      </c>
      <c r="C92" s="19">
        <v>-33446</v>
      </c>
      <c r="D92" s="19">
        <f t="shared" si="6"/>
        <v>4259</v>
      </c>
    </row>
    <row r="93" spans="1:4" ht="18" customHeight="1">
      <c r="A93" s="4" t="s">
        <v>108</v>
      </c>
      <c r="B93" s="18">
        <v>24930</v>
      </c>
      <c r="C93" s="18">
        <v>-27297</v>
      </c>
      <c r="D93" s="18">
        <f t="shared" si="6"/>
        <v>-2367</v>
      </c>
    </row>
    <row r="94" spans="1:4" ht="18" customHeight="1">
      <c r="A94" s="14" t="s">
        <v>109</v>
      </c>
      <c r="B94" s="19">
        <v>4231</v>
      </c>
      <c r="C94" s="19">
        <v>-1770</v>
      </c>
      <c r="D94" s="19">
        <f t="shared" si="6"/>
        <v>2461</v>
      </c>
    </row>
    <row r="95" spans="1:4" ht="18" customHeight="1">
      <c r="A95" s="4" t="s">
        <v>110</v>
      </c>
      <c r="B95" s="18">
        <v>158</v>
      </c>
      <c r="C95" s="18">
        <v>0</v>
      </c>
      <c r="D95" s="18">
        <f t="shared" si="6"/>
        <v>158</v>
      </c>
    </row>
    <row r="96" spans="1:4" ht="18" customHeight="1">
      <c r="A96" s="14" t="s">
        <v>111</v>
      </c>
      <c r="B96" s="19">
        <v>48</v>
      </c>
      <c r="C96" s="19">
        <v>-38</v>
      </c>
      <c r="D96" s="19">
        <f t="shared" si="6"/>
        <v>10</v>
      </c>
    </row>
    <row r="97" spans="1:4" ht="18" customHeight="1">
      <c r="A97" s="4" t="s">
        <v>112</v>
      </c>
      <c r="B97" s="18">
        <v>1503</v>
      </c>
      <c r="C97" s="18">
        <v>0</v>
      </c>
      <c r="D97" s="18">
        <f t="shared" si="6"/>
        <v>1503</v>
      </c>
    </row>
    <row r="98" spans="1:4" ht="18" customHeight="1">
      <c r="A98" s="14" t="s">
        <v>113</v>
      </c>
      <c r="B98" s="19">
        <v>3818</v>
      </c>
      <c r="C98" s="19">
        <v>-241</v>
      </c>
      <c r="D98" s="19">
        <f t="shared" si="6"/>
        <v>3577</v>
      </c>
    </row>
    <row r="99" spans="1:4" ht="21.95" customHeight="1">
      <c r="A99" s="12" t="s">
        <v>114</v>
      </c>
      <c r="B99" s="20">
        <f>SUM(B89:B98)</f>
        <v>73516</v>
      </c>
      <c r="C99" s="20">
        <f>SUM(C89:C98)</f>
        <v>-63692</v>
      </c>
      <c r="D99" s="20">
        <f t="shared" si="6"/>
        <v>9824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16500</v>
      </c>
      <c r="C103" s="18">
        <v>-16905</v>
      </c>
      <c r="D103" s="18">
        <f t="shared" si="6"/>
        <v>-405</v>
      </c>
    </row>
    <row r="104" spans="1:4" ht="21.95" customHeight="1">
      <c r="A104" s="12" t="s">
        <v>119</v>
      </c>
      <c r="B104" s="20">
        <f>SUM(B101:B103)</f>
        <v>16500</v>
      </c>
      <c r="C104" s="20">
        <f>SUM(C101:C103)</f>
        <v>-16905</v>
      </c>
      <c r="D104" s="20">
        <f>B104+C104</f>
        <v>-405</v>
      </c>
    </row>
    <row r="105" spans="1:4" ht="21.95" customHeight="1">
      <c r="A105" s="10" t="s">
        <v>120</v>
      </c>
      <c r="B105" s="21">
        <f>SUM(B13,B24,B35,B51,B61,B68,B87,B99, B104)</f>
        <v>512353</v>
      </c>
      <c r="C105" s="21">
        <f>SUM(C13,C24,C35,C51,C61,C68,C87,C99, C104)</f>
        <v>-168915</v>
      </c>
      <c r="D105" s="21">
        <f>SUM(D13,D24,D35,D51,D61,D68,D87,D99, D104)</f>
        <v>343438</v>
      </c>
    </row>
    <row r="106" spans="1:4" ht="21.95" customHeight="1">
      <c r="A106" s="12" t="s">
        <v>121</v>
      </c>
      <c r="B106" s="20">
        <v>25475</v>
      </c>
      <c r="C106" s="20">
        <v>-48807</v>
      </c>
      <c r="D106" s="20">
        <f t="shared" si="6"/>
        <v>-23332</v>
      </c>
    </row>
    <row r="107" spans="1:4" ht="21.95" customHeight="1">
      <c r="A107" s="10" t="s">
        <v>122</v>
      </c>
      <c r="B107" s="21">
        <f>SUM(B105:B106)</f>
        <v>537828</v>
      </c>
      <c r="C107" s="21">
        <f t="shared" ref="C107:D107" si="7">SUM(C105:C106)</f>
        <v>-217722</v>
      </c>
      <c r="D107" s="21">
        <f t="shared" si="7"/>
        <v>320106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B00-000000000000}"/>
  </hyperlinks>
  <pageMargins left="0.25" right="0.25" top="0.75" bottom="0.75" header="0.3" footer="0.3"/>
  <pageSetup paperSize="9" scale="49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150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8343</v>
      </c>
      <c r="C7" s="18">
        <v>-1663</v>
      </c>
      <c r="D7" s="18">
        <f>B7+C7</f>
        <v>6680</v>
      </c>
    </row>
    <row r="8" spans="1:4" ht="18" customHeight="1">
      <c r="A8" s="14" t="s">
        <v>23</v>
      </c>
      <c r="B8" s="19">
        <v>45624</v>
      </c>
      <c r="C8" s="19">
        <v>-2970</v>
      </c>
      <c r="D8" s="19">
        <f t="shared" ref="D8:D23" si="0">B8+C8</f>
        <v>42654</v>
      </c>
    </row>
    <row r="9" spans="1:4" ht="18" customHeight="1">
      <c r="A9" s="4" t="s">
        <v>24</v>
      </c>
      <c r="B9" s="18">
        <v>49331</v>
      </c>
      <c r="C9" s="18">
        <v>-4016</v>
      </c>
      <c r="D9" s="18">
        <f t="shared" si="0"/>
        <v>45315</v>
      </c>
    </row>
    <row r="10" spans="1:4" ht="18" customHeight="1">
      <c r="A10" s="14" t="s">
        <v>25</v>
      </c>
      <c r="B10" s="19">
        <v>14338</v>
      </c>
      <c r="C10" s="19">
        <v>-54</v>
      </c>
      <c r="D10" s="19">
        <f t="shared" si="0"/>
        <v>14284</v>
      </c>
    </row>
    <row r="11" spans="1:4" ht="18" customHeight="1">
      <c r="A11" s="4" t="s">
        <v>26</v>
      </c>
      <c r="B11" s="18">
        <v>1552</v>
      </c>
      <c r="C11" s="18">
        <v>-156</v>
      </c>
      <c r="D11" s="18">
        <f t="shared" si="0"/>
        <v>1396</v>
      </c>
    </row>
    <row r="12" spans="1:4" ht="18" customHeight="1">
      <c r="A12" s="14" t="s">
        <v>27</v>
      </c>
      <c r="B12" s="19">
        <v>145</v>
      </c>
      <c r="C12" s="19">
        <v>-4</v>
      </c>
      <c r="D12" s="19">
        <f t="shared" si="0"/>
        <v>141</v>
      </c>
    </row>
    <row r="13" spans="1:4" ht="21.95" customHeight="1">
      <c r="A13" s="12" t="s">
        <v>28</v>
      </c>
      <c r="B13" s="20">
        <f>SUM(B7:B12)</f>
        <v>119333</v>
      </c>
      <c r="C13" s="20">
        <f>SUM(C7:C12)</f>
        <v>-8863</v>
      </c>
      <c r="D13" s="20">
        <f t="shared" si="0"/>
        <v>110470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1185</v>
      </c>
      <c r="C15" s="18">
        <v>-22</v>
      </c>
      <c r="D15" s="18">
        <f t="shared" si="0"/>
        <v>1163</v>
      </c>
    </row>
    <row r="16" spans="1:4" ht="18" customHeight="1">
      <c r="A16" s="14" t="s">
        <v>31</v>
      </c>
      <c r="B16" s="19">
        <v>1834</v>
      </c>
      <c r="C16" s="19">
        <v>-339</v>
      </c>
      <c r="D16" s="19">
        <f t="shared" si="0"/>
        <v>1495</v>
      </c>
    </row>
    <row r="17" spans="1:4" ht="18" customHeight="1">
      <c r="A17" s="4" t="s">
        <v>32</v>
      </c>
      <c r="B17" s="18">
        <v>1721</v>
      </c>
      <c r="C17" s="18">
        <v>-32</v>
      </c>
      <c r="D17" s="18">
        <f t="shared" si="0"/>
        <v>1689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317</v>
      </c>
      <c r="C19" s="18">
        <v>0</v>
      </c>
      <c r="D19" s="18">
        <f t="shared" si="0"/>
        <v>317</v>
      </c>
    </row>
    <row r="20" spans="1:4" ht="18" customHeight="1">
      <c r="A20" s="14" t="s">
        <v>35</v>
      </c>
      <c r="B20" s="19">
        <v>560</v>
      </c>
      <c r="C20" s="19">
        <v>-52</v>
      </c>
      <c r="D20" s="19">
        <f t="shared" si="0"/>
        <v>508</v>
      </c>
    </row>
    <row r="21" spans="1:4" ht="18" customHeight="1">
      <c r="A21" s="4" t="s">
        <v>36</v>
      </c>
      <c r="B21" s="18">
        <v>3161</v>
      </c>
      <c r="C21" s="18">
        <v>-340</v>
      </c>
      <c r="D21" s="18">
        <f t="shared" si="0"/>
        <v>2821</v>
      </c>
    </row>
    <row r="22" spans="1:4" ht="18" customHeight="1">
      <c r="A22" s="14" t="s">
        <v>37</v>
      </c>
      <c r="B22" s="19">
        <v>3733</v>
      </c>
      <c r="C22" s="19">
        <v>-219</v>
      </c>
      <c r="D22" s="19">
        <f t="shared" si="0"/>
        <v>3514</v>
      </c>
    </row>
    <row r="23" spans="1:4" ht="18" customHeight="1">
      <c r="A23" s="4" t="s">
        <v>38</v>
      </c>
      <c r="B23" s="18">
        <v>3</v>
      </c>
      <c r="C23" s="18">
        <v>-2</v>
      </c>
      <c r="D23" s="18">
        <f t="shared" si="0"/>
        <v>1</v>
      </c>
    </row>
    <row r="24" spans="1:4" ht="21.95" customHeight="1">
      <c r="A24" s="12" t="s">
        <v>39</v>
      </c>
      <c r="B24" s="20">
        <f>SUM(B15:B23)</f>
        <v>12514</v>
      </c>
      <c r="C24" s="20">
        <f>SUM(C15:C23)</f>
        <v>-1006</v>
      </c>
      <c r="D24" s="20">
        <f>B24+C24</f>
        <v>11508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726</v>
      </c>
      <c r="C26" s="18">
        <v>-74</v>
      </c>
      <c r="D26" s="18">
        <f t="shared" ref="D26:D34" si="1">B26+C26</f>
        <v>652</v>
      </c>
    </row>
    <row r="27" spans="1:4" ht="18" customHeight="1">
      <c r="A27" s="14" t="s">
        <v>42</v>
      </c>
      <c r="B27" s="19">
        <v>15</v>
      </c>
      <c r="C27" s="19">
        <v>0</v>
      </c>
      <c r="D27" s="19">
        <f t="shared" si="1"/>
        <v>15</v>
      </c>
    </row>
    <row r="28" spans="1:4" ht="18" customHeight="1">
      <c r="A28" s="4" t="s">
        <v>43</v>
      </c>
      <c r="B28" s="18">
        <v>15899</v>
      </c>
      <c r="C28" s="18">
        <v>-261</v>
      </c>
      <c r="D28" s="18">
        <f t="shared" si="1"/>
        <v>15638</v>
      </c>
    </row>
    <row r="29" spans="1:4" ht="18" customHeight="1">
      <c r="A29" s="15" t="s">
        <v>44</v>
      </c>
      <c r="B29" s="19">
        <v>46190</v>
      </c>
      <c r="C29" s="19">
        <v>-18310</v>
      </c>
      <c r="D29" s="19">
        <f t="shared" si="1"/>
        <v>27880</v>
      </c>
    </row>
    <row r="30" spans="1:4" ht="18" customHeight="1">
      <c r="A30" s="5" t="s">
        <v>45</v>
      </c>
      <c r="B30" s="18">
        <v>5655</v>
      </c>
      <c r="C30" s="18">
        <v>-865</v>
      </c>
      <c r="D30" s="18">
        <f t="shared" si="1"/>
        <v>4790</v>
      </c>
    </row>
    <row r="31" spans="1:4" ht="18" customHeight="1">
      <c r="A31" s="14" t="s">
        <v>46</v>
      </c>
      <c r="B31" s="19">
        <v>25096</v>
      </c>
      <c r="C31" s="19">
        <v>-4506</v>
      </c>
      <c r="D31" s="19">
        <f t="shared" si="1"/>
        <v>20590</v>
      </c>
    </row>
    <row r="32" spans="1:4" ht="18" customHeight="1">
      <c r="A32" s="4" t="s">
        <v>47</v>
      </c>
      <c r="B32" s="18">
        <v>3285</v>
      </c>
      <c r="C32" s="18">
        <v>-706</v>
      </c>
      <c r="D32" s="18">
        <f t="shared" si="1"/>
        <v>2579</v>
      </c>
    </row>
    <row r="33" spans="1:4" ht="18" customHeight="1">
      <c r="A33" s="14" t="s">
        <v>48</v>
      </c>
      <c r="B33" s="19">
        <v>2144</v>
      </c>
      <c r="C33" s="19">
        <v>-871</v>
      </c>
      <c r="D33" s="19">
        <f t="shared" si="1"/>
        <v>1273</v>
      </c>
    </row>
    <row r="34" spans="1:4" ht="18" customHeight="1">
      <c r="A34" s="4" t="s">
        <v>49</v>
      </c>
      <c r="B34" s="18">
        <v>1617</v>
      </c>
      <c r="C34" s="18">
        <v>-1413</v>
      </c>
      <c r="D34" s="18">
        <f t="shared" si="1"/>
        <v>204</v>
      </c>
    </row>
    <row r="35" spans="1:4" ht="21.95" customHeight="1">
      <c r="A35" s="12" t="s">
        <v>50</v>
      </c>
      <c r="B35" s="20">
        <f>SUM(B26:B34)</f>
        <v>100627</v>
      </c>
      <c r="C35" s="20">
        <f>SUM(C26:C34)</f>
        <v>-27006</v>
      </c>
      <c r="D35" s="20">
        <f>B35+C35</f>
        <v>73621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371</v>
      </c>
      <c r="C37" s="18">
        <v>-21</v>
      </c>
      <c r="D37" s="18">
        <f t="shared" ref="D37:D50" si="2">B37+C37</f>
        <v>350</v>
      </c>
    </row>
    <row r="38" spans="1:4" ht="18" customHeight="1">
      <c r="A38" s="14" t="s">
        <v>53</v>
      </c>
      <c r="B38" s="19">
        <v>4998</v>
      </c>
      <c r="C38" s="19">
        <v>-976</v>
      </c>
      <c r="D38" s="19">
        <f t="shared" si="2"/>
        <v>4022</v>
      </c>
    </row>
    <row r="39" spans="1:4" ht="18" customHeight="1">
      <c r="A39" s="22" t="s">
        <v>54</v>
      </c>
      <c r="B39" s="18">
        <v>2989</v>
      </c>
      <c r="C39" s="18">
        <v>-433</v>
      </c>
      <c r="D39" s="18">
        <f t="shared" si="2"/>
        <v>2556</v>
      </c>
    </row>
    <row r="40" spans="1:4" ht="18" customHeight="1">
      <c r="A40" s="14" t="s">
        <v>55</v>
      </c>
      <c r="B40" s="19">
        <v>1046</v>
      </c>
      <c r="C40" s="19">
        <v>-64</v>
      </c>
      <c r="D40" s="19">
        <f t="shared" si="2"/>
        <v>982</v>
      </c>
    </row>
    <row r="41" spans="1:4" ht="18" customHeight="1">
      <c r="A41" s="4" t="s">
        <v>56</v>
      </c>
      <c r="B41" s="18">
        <v>142</v>
      </c>
      <c r="C41" s="18">
        <v>0</v>
      </c>
      <c r="D41" s="18">
        <f t="shared" si="2"/>
        <v>142</v>
      </c>
    </row>
    <row r="42" spans="1:4" ht="18" customHeight="1">
      <c r="A42" s="14" t="s">
        <v>57</v>
      </c>
      <c r="B42" s="19">
        <v>727</v>
      </c>
      <c r="C42" s="19">
        <v>-177</v>
      </c>
      <c r="D42" s="19">
        <f t="shared" si="2"/>
        <v>550</v>
      </c>
    </row>
    <row r="43" spans="1:4" ht="18" customHeight="1">
      <c r="A43" s="4" t="s">
        <v>58</v>
      </c>
      <c r="B43" s="18">
        <v>333</v>
      </c>
      <c r="C43" s="18">
        <v>-186</v>
      </c>
      <c r="D43" s="18">
        <f t="shared" si="2"/>
        <v>147</v>
      </c>
    </row>
    <row r="44" spans="1:4" ht="18" customHeight="1">
      <c r="A44" s="14" t="s">
        <v>59</v>
      </c>
      <c r="B44" s="19">
        <v>844</v>
      </c>
      <c r="C44" s="19">
        <v>-828</v>
      </c>
      <c r="D44" s="19">
        <f t="shared" si="2"/>
        <v>16</v>
      </c>
    </row>
    <row r="45" spans="1:4" ht="18" customHeight="1">
      <c r="A45" s="4" t="s">
        <v>60</v>
      </c>
      <c r="B45" s="18">
        <v>2854</v>
      </c>
      <c r="C45" s="18">
        <v>-1065</v>
      </c>
      <c r="D45" s="18">
        <f t="shared" si="2"/>
        <v>1789</v>
      </c>
    </row>
    <row r="46" spans="1:4" ht="18" customHeight="1">
      <c r="A46" s="14" t="s">
        <v>61</v>
      </c>
      <c r="B46" s="19">
        <v>712</v>
      </c>
      <c r="C46" s="19">
        <v>-149</v>
      </c>
      <c r="D46" s="19">
        <f t="shared" si="2"/>
        <v>563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27</v>
      </c>
      <c r="C49" s="18">
        <v>0</v>
      </c>
      <c r="D49" s="18">
        <f t="shared" si="2"/>
        <v>27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15043</v>
      </c>
      <c r="C51" s="20">
        <f>SUM(C37:C50)</f>
        <v>-3899</v>
      </c>
      <c r="D51" s="20">
        <f>B51+C51</f>
        <v>11144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876</v>
      </c>
      <c r="C53" s="18">
        <v>-681</v>
      </c>
      <c r="D53" s="18">
        <f t="shared" ref="D53:D60" si="3">B53+C53</f>
        <v>195</v>
      </c>
    </row>
    <row r="54" spans="1:4" ht="18" customHeight="1">
      <c r="A54" s="14" t="s">
        <v>69</v>
      </c>
      <c r="B54" s="19">
        <v>42</v>
      </c>
      <c r="C54" s="19">
        <v>0</v>
      </c>
      <c r="D54" s="19">
        <f t="shared" si="3"/>
        <v>42</v>
      </c>
    </row>
    <row r="55" spans="1:4" ht="18" customHeight="1">
      <c r="A55" s="4" t="s">
        <v>70</v>
      </c>
      <c r="B55" s="18">
        <v>227</v>
      </c>
      <c r="C55" s="18">
        <v>-4</v>
      </c>
      <c r="D55" s="18">
        <f t="shared" si="3"/>
        <v>223</v>
      </c>
    </row>
    <row r="56" spans="1:4" ht="18" customHeight="1">
      <c r="A56" s="14" t="s">
        <v>71</v>
      </c>
      <c r="B56" s="19">
        <v>1526</v>
      </c>
      <c r="C56" s="19">
        <v>-202</v>
      </c>
      <c r="D56" s="19">
        <f t="shared" si="3"/>
        <v>1324</v>
      </c>
    </row>
    <row r="57" spans="1:4" ht="18" customHeight="1">
      <c r="A57" s="4" t="s">
        <v>72</v>
      </c>
      <c r="B57" s="18">
        <v>614</v>
      </c>
      <c r="C57" s="18">
        <v>-12</v>
      </c>
      <c r="D57" s="18">
        <f t="shared" si="3"/>
        <v>602</v>
      </c>
    </row>
    <row r="58" spans="1:4" ht="18" customHeight="1">
      <c r="A58" s="14" t="s">
        <v>73</v>
      </c>
      <c r="B58" s="19">
        <v>4817</v>
      </c>
      <c r="C58" s="19">
        <v>-763</v>
      </c>
      <c r="D58" s="19">
        <f t="shared" si="3"/>
        <v>4054</v>
      </c>
    </row>
    <row r="59" spans="1:4" ht="18" customHeight="1">
      <c r="A59" s="4" t="s">
        <v>74</v>
      </c>
      <c r="B59" s="18">
        <v>8012</v>
      </c>
      <c r="C59" s="18">
        <v>-1560</v>
      </c>
      <c r="D59" s="18">
        <f t="shared" si="3"/>
        <v>6452</v>
      </c>
    </row>
    <row r="60" spans="1:4" ht="18" customHeight="1">
      <c r="A60" s="14" t="s">
        <v>75</v>
      </c>
      <c r="B60" s="19">
        <v>1528</v>
      </c>
      <c r="C60" s="19">
        <v>-91</v>
      </c>
      <c r="D60" s="19">
        <f t="shared" si="3"/>
        <v>1437</v>
      </c>
    </row>
    <row r="61" spans="1:4" ht="21.95" customHeight="1">
      <c r="A61" s="12" t="s">
        <v>76</v>
      </c>
      <c r="B61" s="20">
        <f>SUM(B53:B60)</f>
        <v>17642</v>
      </c>
      <c r="C61" s="20">
        <f>SUM(C53:C60)</f>
        <v>-3313</v>
      </c>
      <c r="D61" s="20">
        <f>B61+C61</f>
        <v>14329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1227</v>
      </c>
      <c r="C63" s="18">
        <v>-1088</v>
      </c>
      <c r="D63" s="18">
        <f t="shared" ref="D63:D67" si="4">B63+C63</f>
        <v>139</v>
      </c>
    </row>
    <row r="64" spans="1:4" ht="18" customHeight="1">
      <c r="A64" s="14" t="s">
        <v>79</v>
      </c>
      <c r="B64" s="19">
        <v>1091</v>
      </c>
      <c r="C64" s="19">
        <v>-1051</v>
      </c>
      <c r="D64" s="19">
        <f t="shared" si="4"/>
        <v>40</v>
      </c>
    </row>
    <row r="65" spans="1:4" ht="18" customHeight="1">
      <c r="A65" s="4" t="s">
        <v>80</v>
      </c>
      <c r="B65" s="18">
        <v>859</v>
      </c>
      <c r="C65" s="18">
        <v>-1</v>
      </c>
      <c r="D65" s="18">
        <f t="shared" si="4"/>
        <v>858</v>
      </c>
    </row>
    <row r="66" spans="1:4" ht="18" customHeight="1">
      <c r="A66" s="14" t="s">
        <v>81</v>
      </c>
      <c r="B66" s="19">
        <v>381</v>
      </c>
      <c r="C66" s="19">
        <v>-308</v>
      </c>
      <c r="D66" s="19">
        <f t="shared" si="4"/>
        <v>73</v>
      </c>
    </row>
    <row r="67" spans="1:4" ht="18" customHeight="1">
      <c r="A67" s="4" t="s">
        <v>82</v>
      </c>
      <c r="B67" s="18">
        <v>3297</v>
      </c>
      <c r="C67" s="18">
        <v>-2797</v>
      </c>
      <c r="D67" s="18">
        <f t="shared" si="4"/>
        <v>500</v>
      </c>
    </row>
    <row r="68" spans="1:4" ht="21.95" customHeight="1">
      <c r="A68" s="12" t="s">
        <v>83</v>
      </c>
      <c r="B68" s="20">
        <f>SUM(B63:B67)</f>
        <v>6855</v>
      </c>
      <c r="C68" s="20">
        <f>SUM(C63:C67)</f>
        <v>-5245</v>
      </c>
      <c r="D68" s="20">
        <f>B68+C68</f>
        <v>1610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803</v>
      </c>
      <c r="C70" s="18">
        <v>-436</v>
      </c>
      <c r="D70" s="18">
        <f t="shared" ref="D70:D87" si="5">B70+C70</f>
        <v>367</v>
      </c>
    </row>
    <row r="71" spans="1:4" ht="18" customHeight="1">
      <c r="A71" s="14" t="s">
        <v>86</v>
      </c>
      <c r="B71" s="19">
        <v>376</v>
      </c>
      <c r="C71" s="19">
        <v>-1</v>
      </c>
      <c r="D71" s="19">
        <f t="shared" si="5"/>
        <v>375</v>
      </c>
    </row>
    <row r="72" spans="1:4" ht="18" customHeight="1">
      <c r="A72" s="4" t="s">
        <v>87</v>
      </c>
      <c r="B72" s="18">
        <v>161</v>
      </c>
      <c r="C72" s="18">
        <v>0</v>
      </c>
      <c r="D72" s="18">
        <f t="shared" si="5"/>
        <v>161</v>
      </c>
    </row>
    <row r="73" spans="1:4" ht="18" customHeight="1">
      <c r="A73" s="14" t="s">
        <v>88</v>
      </c>
      <c r="B73" s="19">
        <v>374</v>
      </c>
      <c r="C73" s="19">
        <v>-1</v>
      </c>
      <c r="D73" s="19">
        <f t="shared" si="5"/>
        <v>373</v>
      </c>
    </row>
    <row r="74" spans="1:4" ht="18" customHeight="1">
      <c r="A74" s="4" t="s">
        <v>89</v>
      </c>
      <c r="B74" s="18">
        <v>248</v>
      </c>
      <c r="C74" s="18">
        <v>-215</v>
      </c>
      <c r="D74" s="18">
        <f t="shared" si="5"/>
        <v>33</v>
      </c>
    </row>
    <row r="75" spans="1:4" ht="18" customHeight="1">
      <c r="A75" s="14" t="s">
        <v>90</v>
      </c>
      <c r="B75" s="19">
        <v>143</v>
      </c>
      <c r="C75" s="19">
        <v>0</v>
      </c>
      <c r="D75" s="19">
        <f t="shared" si="5"/>
        <v>143</v>
      </c>
    </row>
    <row r="76" spans="1:4" ht="18" customHeight="1">
      <c r="A76" s="4" t="s">
        <v>91</v>
      </c>
      <c r="B76" s="18">
        <v>213</v>
      </c>
      <c r="C76" s="18">
        <v>-352</v>
      </c>
      <c r="D76" s="18">
        <f t="shared" si="5"/>
        <v>-139</v>
      </c>
    </row>
    <row r="77" spans="1:4" ht="18" customHeight="1">
      <c r="A77" s="14" t="s">
        <v>92</v>
      </c>
      <c r="B77" s="19">
        <v>8</v>
      </c>
      <c r="C77" s="19">
        <v>-1</v>
      </c>
      <c r="D77" s="19">
        <f t="shared" si="5"/>
        <v>7</v>
      </c>
    </row>
    <row r="78" spans="1:4" ht="18" customHeight="1">
      <c r="A78" s="4" t="s">
        <v>93</v>
      </c>
      <c r="B78" s="18">
        <v>198</v>
      </c>
      <c r="C78" s="18">
        <v>-4</v>
      </c>
      <c r="D78" s="18">
        <f t="shared" si="5"/>
        <v>194</v>
      </c>
    </row>
    <row r="79" spans="1:4" ht="18" customHeight="1">
      <c r="A79" s="14" t="s">
        <v>94</v>
      </c>
      <c r="B79" s="19">
        <v>241</v>
      </c>
      <c r="C79" s="19">
        <v>0</v>
      </c>
      <c r="D79" s="19">
        <f t="shared" si="5"/>
        <v>241</v>
      </c>
    </row>
    <row r="80" spans="1:4" ht="18" customHeight="1">
      <c r="A80" s="4" t="s">
        <v>95</v>
      </c>
      <c r="B80" s="18">
        <v>241</v>
      </c>
      <c r="C80" s="18">
        <v>0</v>
      </c>
      <c r="D80" s="18">
        <f t="shared" si="5"/>
        <v>241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90</v>
      </c>
      <c r="C82" s="18">
        <v>-3</v>
      </c>
      <c r="D82" s="18">
        <f t="shared" si="5"/>
        <v>87</v>
      </c>
    </row>
    <row r="83" spans="1:4" ht="18" customHeight="1">
      <c r="A83" s="14" t="s">
        <v>98</v>
      </c>
      <c r="B83" s="19">
        <v>991</v>
      </c>
      <c r="C83" s="19">
        <v>-2</v>
      </c>
      <c r="D83" s="19">
        <f t="shared" si="5"/>
        <v>989</v>
      </c>
    </row>
    <row r="84" spans="1:4" ht="18" customHeight="1">
      <c r="A84" s="4" t="s">
        <v>99</v>
      </c>
      <c r="B84" s="18">
        <v>3884</v>
      </c>
      <c r="C84" s="18">
        <v>-240</v>
      </c>
      <c r="D84" s="18">
        <f t="shared" si="5"/>
        <v>3644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5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5"/>
        <v>0</v>
      </c>
    </row>
    <row r="87" spans="1:4" ht="21.95" customHeight="1">
      <c r="A87" s="12" t="s">
        <v>102</v>
      </c>
      <c r="B87" s="20">
        <f>SUM(B70:B86)</f>
        <v>7971</v>
      </c>
      <c r="C87" s="20">
        <f>SUM(C70:C86)</f>
        <v>-1255</v>
      </c>
      <c r="D87" s="20">
        <f t="shared" si="5"/>
        <v>6716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320</v>
      </c>
      <c r="C89" s="18">
        <v>-1</v>
      </c>
      <c r="D89" s="18">
        <f t="shared" ref="D89:D106" si="6">B89+C89</f>
        <v>319</v>
      </c>
    </row>
    <row r="90" spans="1:4" ht="18" customHeight="1">
      <c r="A90" s="14" t="s">
        <v>105</v>
      </c>
      <c r="B90" s="19">
        <v>65</v>
      </c>
      <c r="C90" s="19">
        <v>-1</v>
      </c>
      <c r="D90" s="19">
        <f t="shared" si="6"/>
        <v>64</v>
      </c>
    </row>
    <row r="91" spans="1:4" ht="18" customHeight="1">
      <c r="A91" s="4" t="s">
        <v>106</v>
      </c>
      <c r="B91" s="18">
        <v>1174</v>
      </c>
      <c r="C91" s="18">
        <v>-1176</v>
      </c>
      <c r="D91" s="18">
        <f t="shared" si="6"/>
        <v>-2</v>
      </c>
    </row>
    <row r="92" spans="1:4" ht="18" customHeight="1">
      <c r="A92" s="14" t="s">
        <v>107</v>
      </c>
      <c r="B92" s="19">
        <v>27796</v>
      </c>
      <c r="C92" s="19">
        <v>-29430</v>
      </c>
      <c r="D92" s="19">
        <f t="shared" si="6"/>
        <v>-1634</v>
      </c>
    </row>
    <row r="93" spans="1:4" ht="18" customHeight="1">
      <c r="A93" s="4" t="s">
        <v>108</v>
      </c>
      <c r="B93" s="18">
        <v>0</v>
      </c>
      <c r="C93" s="18">
        <v>0</v>
      </c>
      <c r="D93" s="18">
        <f t="shared" si="6"/>
        <v>0</v>
      </c>
    </row>
    <row r="94" spans="1:4" ht="18" customHeight="1">
      <c r="A94" s="14" t="s">
        <v>109</v>
      </c>
      <c r="B94" s="19">
        <v>2412</v>
      </c>
      <c r="C94" s="19">
        <v>-788</v>
      </c>
      <c r="D94" s="19">
        <f t="shared" si="6"/>
        <v>1624</v>
      </c>
    </row>
    <row r="95" spans="1:4" ht="18" customHeight="1">
      <c r="A95" s="4" t="s">
        <v>110</v>
      </c>
      <c r="B95" s="18">
        <v>299</v>
      </c>
      <c r="C95" s="18">
        <v>-52</v>
      </c>
      <c r="D95" s="18">
        <f t="shared" si="6"/>
        <v>247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0</v>
      </c>
      <c r="C97" s="18">
        <v>0</v>
      </c>
      <c r="D97" s="18">
        <f t="shared" si="6"/>
        <v>0</v>
      </c>
    </row>
    <row r="98" spans="1:4" ht="18" customHeight="1">
      <c r="A98" s="14" t="s">
        <v>113</v>
      </c>
      <c r="B98" s="19">
        <v>1616</v>
      </c>
      <c r="C98" s="19">
        <v>-157</v>
      </c>
      <c r="D98" s="19">
        <f t="shared" si="6"/>
        <v>1459</v>
      </c>
    </row>
    <row r="99" spans="1:4" ht="21.95" customHeight="1">
      <c r="A99" s="12" t="s">
        <v>114</v>
      </c>
      <c r="B99" s="20">
        <f>SUM(B89:B98)</f>
        <v>33682</v>
      </c>
      <c r="C99" s="20">
        <f>SUM(C89:C98)</f>
        <v>-31605</v>
      </c>
      <c r="D99" s="20">
        <f t="shared" si="6"/>
        <v>2077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313667</v>
      </c>
      <c r="C105" s="21">
        <f>SUM(C13,C24,C35,C51,C61,C68,C87,C99, C104)</f>
        <v>-82192</v>
      </c>
      <c r="D105" s="21">
        <f>SUM(D13,D24,D35,D51,D61,D68,D87,D99, D104)</f>
        <v>231475</v>
      </c>
    </row>
    <row r="106" spans="1:4" ht="21.95" customHeight="1">
      <c r="A106" s="12" t="s">
        <v>121</v>
      </c>
      <c r="B106" s="20">
        <v>0</v>
      </c>
      <c r="C106" s="20">
        <v>0</v>
      </c>
      <c r="D106" s="20">
        <f t="shared" si="6"/>
        <v>0</v>
      </c>
    </row>
    <row r="107" spans="1:4" ht="21.95" customHeight="1">
      <c r="A107" s="10" t="s">
        <v>122</v>
      </c>
      <c r="B107" s="21">
        <f>SUM(B105:B106)</f>
        <v>313667</v>
      </c>
      <c r="C107" s="21">
        <f t="shared" ref="C107:D107" si="7">SUM(C105:C106)</f>
        <v>-82192</v>
      </c>
      <c r="D107" s="21">
        <f t="shared" si="7"/>
        <v>231475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C00-000000000000}"/>
  </hyperlinks>
  <pageMargins left="0.25" right="0.25" top="0.75" bottom="0.75" header="0.3" footer="0.3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4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124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f>SUM('Aberdeen City:West Lothian'!B7)</f>
        <v>501072</v>
      </c>
      <c r="C7" s="18">
        <f>SUM('Aberdeen City:West Lothian'!C7)</f>
        <v>-95445</v>
      </c>
      <c r="D7" s="18">
        <f>B7+C7</f>
        <v>405627</v>
      </c>
    </row>
    <row r="8" spans="1:4" ht="18" customHeight="1">
      <c r="A8" s="14" t="s">
        <v>23</v>
      </c>
      <c r="B8" s="19">
        <f>SUM('Aberdeen City:West Lothian'!B8)</f>
        <v>2179277</v>
      </c>
      <c r="C8" s="19">
        <f>SUM('Aberdeen City:West Lothian'!C8)</f>
        <v>-191067</v>
      </c>
      <c r="D8" s="19">
        <f t="shared" ref="D8:D23" si="0">B8+C8</f>
        <v>1988210</v>
      </c>
    </row>
    <row r="9" spans="1:4" ht="18" customHeight="1">
      <c r="A9" s="4" t="s">
        <v>24</v>
      </c>
      <c r="B9" s="18">
        <f>SUM('Aberdeen City:West Lothian'!B9)</f>
        <v>2125759</v>
      </c>
      <c r="C9" s="18">
        <f>SUM('Aberdeen City:West Lothian'!C9)</f>
        <v>-163164</v>
      </c>
      <c r="D9" s="18">
        <f t="shared" si="0"/>
        <v>1962595</v>
      </c>
    </row>
    <row r="10" spans="1:4" ht="18" customHeight="1">
      <c r="A10" s="14" t="s">
        <v>25</v>
      </c>
      <c r="B10" s="19">
        <f>SUM('Aberdeen City:West Lothian'!B10)</f>
        <v>596061</v>
      </c>
      <c r="C10" s="19">
        <f>SUM('Aberdeen City:West Lothian'!C10)</f>
        <v>-18575</v>
      </c>
      <c r="D10" s="19">
        <f t="shared" si="0"/>
        <v>577486</v>
      </c>
    </row>
    <row r="11" spans="1:4" ht="18" customHeight="1">
      <c r="A11" s="4" t="s">
        <v>26</v>
      </c>
      <c r="B11" s="18">
        <f>SUM('Aberdeen City:West Lothian'!B11)</f>
        <v>120905</v>
      </c>
      <c r="C11" s="18">
        <f>SUM('Aberdeen City:West Lothian'!C11)</f>
        <v>-17467</v>
      </c>
      <c r="D11" s="18">
        <f t="shared" si="0"/>
        <v>103438</v>
      </c>
    </row>
    <row r="12" spans="1:4" ht="18" customHeight="1">
      <c r="A12" s="14" t="s">
        <v>27</v>
      </c>
      <c r="B12" s="19">
        <f>SUM('Aberdeen City:West Lothian'!B12)</f>
        <v>27772</v>
      </c>
      <c r="C12" s="19">
        <f>SUM('Aberdeen City:West Lothian'!C12)</f>
        <v>-8625</v>
      </c>
      <c r="D12" s="19">
        <f t="shared" si="0"/>
        <v>19147</v>
      </c>
    </row>
    <row r="13" spans="1:4" ht="21.95" customHeight="1">
      <c r="A13" s="12" t="s">
        <v>28</v>
      </c>
      <c r="B13" s="20">
        <f>SUM(B7:B12)</f>
        <v>5550846</v>
      </c>
      <c r="C13" s="20">
        <f>SUM(C7:C12)</f>
        <v>-494343</v>
      </c>
      <c r="D13" s="20">
        <f t="shared" si="0"/>
        <v>5056503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f>SUM('Aberdeen City:West Lothian'!B15)</f>
        <v>45946</v>
      </c>
      <c r="C15" s="18">
        <f>SUM('Aberdeen City:West Lothian'!C15)</f>
        <v>-4749</v>
      </c>
      <c r="D15" s="18">
        <f t="shared" si="0"/>
        <v>41197</v>
      </c>
    </row>
    <row r="16" spans="1:4" ht="18" customHeight="1">
      <c r="A16" s="14" t="s">
        <v>31</v>
      </c>
      <c r="B16" s="19">
        <f>SUM('Aberdeen City:West Lothian'!B16)</f>
        <v>69460</v>
      </c>
      <c r="C16" s="19">
        <f>SUM('Aberdeen City:West Lothian'!C16)</f>
        <v>-13603</v>
      </c>
      <c r="D16" s="19">
        <f t="shared" si="0"/>
        <v>55857</v>
      </c>
    </row>
    <row r="17" spans="1:4" ht="18" customHeight="1">
      <c r="A17" s="4" t="s">
        <v>32</v>
      </c>
      <c r="B17" s="18">
        <f>SUM('Aberdeen City:West Lothian'!B17)</f>
        <v>98910</v>
      </c>
      <c r="C17" s="18">
        <f>SUM('Aberdeen City:West Lothian'!C17)</f>
        <v>-2044</v>
      </c>
      <c r="D17" s="18">
        <f t="shared" si="0"/>
        <v>96866</v>
      </c>
    </row>
    <row r="18" spans="1:4" ht="18" customHeight="1">
      <c r="A18" s="14" t="s">
        <v>33</v>
      </c>
      <c r="B18" s="19">
        <f>SUM('Aberdeen City:West Lothian'!B18)</f>
        <v>11704</v>
      </c>
      <c r="C18" s="19">
        <f>SUM('Aberdeen City:West Lothian'!C18)</f>
        <v>-1455</v>
      </c>
      <c r="D18" s="19">
        <f t="shared" si="0"/>
        <v>10249</v>
      </c>
    </row>
    <row r="19" spans="1:4" ht="18" customHeight="1">
      <c r="A19" s="4" t="s">
        <v>34</v>
      </c>
      <c r="B19" s="18">
        <f>SUM('Aberdeen City:West Lothian'!B19)</f>
        <v>12589</v>
      </c>
      <c r="C19" s="18">
        <f>SUM('Aberdeen City:West Lothian'!C19)</f>
        <v>-1931</v>
      </c>
      <c r="D19" s="18">
        <f t="shared" si="0"/>
        <v>10658</v>
      </c>
    </row>
    <row r="20" spans="1:4" ht="18" customHeight="1">
      <c r="A20" s="14" t="s">
        <v>35</v>
      </c>
      <c r="B20" s="19">
        <f>SUM('Aberdeen City:West Lothian'!B20)</f>
        <v>25080</v>
      </c>
      <c r="C20" s="19">
        <f>SUM('Aberdeen City:West Lothian'!C20)</f>
        <v>-3196</v>
      </c>
      <c r="D20" s="19">
        <f t="shared" si="0"/>
        <v>21884</v>
      </c>
    </row>
    <row r="21" spans="1:4" ht="18" customHeight="1">
      <c r="A21" s="4" t="s">
        <v>36</v>
      </c>
      <c r="B21" s="18">
        <f>SUM('Aberdeen City:West Lothian'!B21)</f>
        <v>184626</v>
      </c>
      <c r="C21" s="18">
        <f>SUM('Aberdeen City:West Lothian'!C21)</f>
        <v>-33627</v>
      </c>
      <c r="D21" s="18">
        <f t="shared" si="0"/>
        <v>150999</v>
      </c>
    </row>
    <row r="22" spans="1:4" ht="18" customHeight="1">
      <c r="A22" s="14" t="s">
        <v>37</v>
      </c>
      <c r="B22" s="19">
        <f>SUM('Aberdeen City:West Lothian'!B22)</f>
        <v>141331</v>
      </c>
      <c r="C22" s="19">
        <f>SUM('Aberdeen City:West Lothian'!C22)</f>
        <v>-22463</v>
      </c>
      <c r="D22" s="19">
        <f t="shared" si="0"/>
        <v>118868</v>
      </c>
    </row>
    <row r="23" spans="1:4" ht="18" customHeight="1">
      <c r="A23" s="4" t="s">
        <v>38</v>
      </c>
      <c r="B23" s="18">
        <f>SUM('Aberdeen City:West Lothian'!B23)</f>
        <v>125322</v>
      </c>
      <c r="C23" s="18">
        <f>SUM('Aberdeen City:West Lothian'!C23)</f>
        <v>-56682</v>
      </c>
      <c r="D23" s="18">
        <f t="shared" si="0"/>
        <v>68640</v>
      </c>
    </row>
    <row r="24" spans="1:4" ht="21.95" customHeight="1">
      <c r="A24" s="12" t="s">
        <v>39</v>
      </c>
      <c r="B24" s="20">
        <f>SUM(B15:B23)</f>
        <v>714968</v>
      </c>
      <c r="C24" s="20">
        <f>SUM(C15:C23)</f>
        <v>-139750</v>
      </c>
      <c r="D24" s="20">
        <f>B24+C24</f>
        <v>575218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f>SUM('Aberdeen City:West Lothian'!B26)</f>
        <v>47529</v>
      </c>
      <c r="C26" s="18">
        <f>SUM('Aberdeen City:West Lothian'!C26)</f>
        <v>-49089</v>
      </c>
      <c r="D26" s="18">
        <f t="shared" ref="D26:D34" si="1">B26+C26</f>
        <v>-1560</v>
      </c>
    </row>
    <row r="27" spans="1:4" ht="18" customHeight="1">
      <c r="A27" s="14" t="s">
        <v>42</v>
      </c>
      <c r="B27" s="19">
        <f>SUM('Aberdeen City:West Lothian'!B27)</f>
        <v>885</v>
      </c>
      <c r="C27" s="19">
        <f>SUM('Aberdeen City:West Lothian'!C27)</f>
        <v>-188</v>
      </c>
      <c r="D27" s="19">
        <f t="shared" si="1"/>
        <v>697</v>
      </c>
    </row>
    <row r="28" spans="1:4" ht="18" customHeight="1">
      <c r="A28" s="4" t="s">
        <v>43</v>
      </c>
      <c r="B28" s="18">
        <f>SUM('Aberdeen City:West Lothian'!B28)</f>
        <v>974159</v>
      </c>
      <c r="C28" s="18">
        <f>SUM('Aberdeen City:West Lothian'!C28)</f>
        <v>-40906</v>
      </c>
      <c r="D28" s="18">
        <f t="shared" si="1"/>
        <v>933253</v>
      </c>
    </row>
    <row r="29" spans="1:4" ht="18" customHeight="1">
      <c r="A29" s="15" t="s">
        <v>44</v>
      </c>
      <c r="B29" s="19">
        <f>SUM('Aberdeen City:West Lothian'!B29)</f>
        <v>1997799</v>
      </c>
      <c r="C29" s="19">
        <f>SUM('Aberdeen City:West Lothian'!C29)</f>
        <v>-607319</v>
      </c>
      <c r="D29" s="19">
        <f t="shared" si="1"/>
        <v>1390480</v>
      </c>
    </row>
    <row r="30" spans="1:4" ht="18" customHeight="1">
      <c r="A30" s="5" t="s">
        <v>45</v>
      </c>
      <c r="B30" s="18">
        <f>SUM('Aberdeen City:West Lothian'!B30)</f>
        <v>266847</v>
      </c>
      <c r="C30" s="18">
        <f>SUM('Aberdeen City:West Lothian'!C30)</f>
        <v>-68877</v>
      </c>
      <c r="D30" s="18">
        <f t="shared" si="1"/>
        <v>197970</v>
      </c>
    </row>
    <row r="31" spans="1:4" ht="18" customHeight="1">
      <c r="A31" s="14" t="s">
        <v>46</v>
      </c>
      <c r="B31" s="19">
        <f>SUM('Aberdeen City:West Lothian'!B31)</f>
        <v>848412</v>
      </c>
      <c r="C31" s="19">
        <f>SUM('Aberdeen City:West Lothian'!C31)</f>
        <v>-270661</v>
      </c>
      <c r="D31" s="19">
        <f t="shared" si="1"/>
        <v>577751</v>
      </c>
    </row>
    <row r="32" spans="1:4" ht="18" customHeight="1">
      <c r="A32" s="4" t="s">
        <v>47</v>
      </c>
      <c r="B32" s="18">
        <f>SUM('Aberdeen City:West Lothian'!B32)</f>
        <v>186845</v>
      </c>
      <c r="C32" s="18">
        <f>SUM('Aberdeen City:West Lothian'!C32)</f>
        <v>-87573</v>
      </c>
      <c r="D32" s="18">
        <f t="shared" si="1"/>
        <v>99272</v>
      </c>
    </row>
    <row r="33" spans="1:4" ht="18" customHeight="1">
      <c r="A33" s="14" t="s">
        <v>48</v>
      </c>
      <c r="B33" s="19">
        <f>SUM('Aberdeen City:West Lothian'!B33)</f>
        <v>70404</v>
      </c>
      <c r="C33" s="19">
        <f>SUM('Aberdeen City:West Lothian'!C33)</f>
        <v>-31659</v>
      </c>
      <c r="D33" s="19">
        <f t="shared" si="1"/>
        <v>38745</v>
      </c>
    </row>
    <row r="34" spans="1:4" ht="18" customHeight="1">
      <c r="A34" s="4" t="s">
        <v>49</v>
      </c>
      <c r="B34" s="18">
        <f>SUM('Aberdeen City:West Lothian'!B34)</f>
        <v>121409</v>
      </c>
      <c r="C34" s="18">
        <f>SUM('Aberdeen City:West Lothian'!C34)</f>
        <v>-111119</v>
      </c>
      <c r="D34" s="18">
        <f t="shared" si="1"/>
        <v>10290</v>
      </c>
    </row>
    <row r="35" spans="1:4" ht="21.95" customHeight="1">
      <c r="A35" s="12" t="s">
        <v>50</v>
      </c>
      <c r="B35" s="20">
        <f>SUM(B26:B34)</f>
        <v>4514289</v>
      </c>
      <c r="C35" s="20">
        <f>SUM(C26:C34)</f>
        <v>-1267391</v>
      </c>
      <c r="D35" s="20">
        <f>B35+C35</f>
        <v>3246898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f>SUM('Aberdeen City:West Lothian'!B37)</f>
        <v>16575</v>
      </c>
      <c r="C37" s="18">
        <f>SUM('Aberdeen City:West Lothian'!C37)</f>
        <v>-13097</v>
      </c>
      <c r="D37" s="18">
        <f t="shared" ref="D37:D50" si="2">B37+C37</f>
        <v>3478</v>
      </c>
    </row>
    <row r="38" spans="1:4" ht="18" customHeight="1">
      <c r="A38" s="14" t="s">
        <v>53</v>
      </c>
      <c r="B38" s="19">
        <f>SUM('Aberdeen City:West Lothian'!B38)</f>
        <v>64988</v>
      </c>
      <c r="C38" s="19">
        <f>SUM('Aberdeen City:West Lothian'!C38)</f>
        <v>-2780</v>
      </c>
      <c r="D38" s="19">
        <f t="shared" si="2"/>
        <v>62208</v>
      </c>
    </row>
    <row r="39" spans="1:4" ht="18" customHeight="1">
      <c r="A39" s="22" t="s">
        <v>54</v>
      </c>
      <c r="B39" s="18">
        <f>SUM('Aberdeen City:West Lothian'!B39)</f>
        <v>177841</v>
      </c>
      <c r="C39" s="18">
        <f>SUM('Aberdeen City:West Lothian'!C39)</f>
        <v>-44834</v>
      </c>
      <c r="D39" s="18">
        <f t="shared" si="2"/>
        <v>133007</v>
      </c>
    </row>
    <row r="40" spans="1:4" ht="18" customHeight="1">
      <c r="A40" s="14" t="s">
        <v>55</v>
      </c>
      <c r="B40" s="19">
        <f>SUM('Aberdeen City:West Lothian'!B40)</f>
        <v>70129</v>
      </c>
      <c r="C40" s="19">
        <f>SUM('Aberdeen City:West Lothian'!C40)</f>
        <v>-6928</v>
      </c>
      <c r="D40" s="19">
        <f t="shared" si="2"/>
        <v>63201</v>
      </c>
    </row>
    <row r="41" spans="1:4" ht="18" customHeight="1">
      <c r="A41" s="4" t="s">
        <v>56</v>
      </c>
      <c r="B41" s="18">
        <f>SUM('Aberdeen City:West Lothian'!B41)</f>
        <v>12515</v>
      </c>
      <c r="C41" s="18">
        <f>SUM('Aberdeen City:West Lothian'!C41)</f>
        <v>-24</v>
      </c>
      <c r="D41" s="18">
        <f t="shared" si="2"/>
        <v>12491</v>
      </c>
    </row>
    <row r="42" spans="1:4" ht="18" customHeight="1">
      <c r="A42" s="14" t="s">
        <v>57</v>
      </c>
      <c r="B42" s="19">
        <f>SUM('Aberdeen City:West Lothian'!B42)</f>
        <v>51896</v>
      </c>
      <c r="C42" s="19">
        <f>SUM('Aberdeen City:West Lothian'!C42)</f>
        <v>-18650</v>
      </c>
      <c r="D42" s="19">
        <f t="shared" si="2"/>
        <v>33246</v>
      </c>
    </row>
    <row r="43" spans="1:4" ht="18" customHeight="1">
      <c r="A43" s="4" t="s">
        <v>58</v>
      </c>
      <c r="B43" s="18">
        <f>SUM('Aberdeen City:West Lothian'!B43)</f>
        <v>36601</v>
      </c>
      <c r="C43" s="18">
        <f>SUM('Aberdeen City:West Lothian'!C43)</f>
        <v>-80685</v>
      </c>
      <c r="D43" s="18">
        <f t="shared" si="2"/>
        <v>-44084</v>
      </c>
    </row>
    <row r="44" spans="1:4" ht="18" customHeight="1">
      <c r="A44" s="14" t="s">
        <v>59</v>
      </c>
      <c r="B44" s="19">
        <f>SUM('Aberdeen City:West Lothian'!B44)</f>
        <v>7741</v>
      </c>
      <c r="C44" s="19">
        <f>SUM('Aberdeen City:West Lothian'!C44)</f>
        <v>-1131</v>
      </c>
      <c r="D44" s="19">
        <f t="shared" si="2"/>
        <v>6610</v>
      </c>
    </row>
    <row r="45" spans="1:4" ht="18" customHeight="1">
      <c r="A45" s="4" t="s">
        <v>60</v>
      </c>
      <c r="B45" s="18">
        <f>SUM('Aberdeen City:West Lothian'!B45)</f>
        <v>89030</v>
      </c>
      <c r="C45" s="18">
        <f>SUM('Aberdeen City:West Lothian'!C45)</f>
        <v>-3372</v>
      </c>
      <c r="D45" s="18">
        <f t="shared" si="2"/>
        <v>85658</v>
      </c>
    </row>
    <row r="46" spans="1:4" ht="18" customHeight="1">
      <c r="A46" s="14" t="s">
        <v>61</v>
      </c>
      <c r="B46" s="19">
        <f>SUM('Aberdeen City:West Lothian'!B46)</f>
        <v>30766</v>
      </c>
      <c r="C46" s="19">
        <f>SUM('Aberdeen City:West Lothian'!C46)</f>
        <v>-28607</v>
      </c>
      <c r="D46" s="19">
        <f t="shared" si="2"/>
        <v>2159</v>
      </c>
    </row>
    <row r="47" spans="1:4" ht="18" customHeight="1">
      <c r="A47" s="4" t="s">
        <v>62</v>
      </c>
      <c r="B47" s="18">
        <f>SUM('Aberdeen City:West Lothian'!B47)</f>
        <v>1438</v>
      </c>
      <c r="C47" s="18">
        <f>SUM('Aberdeen City:West Lothian'!C47)</f>
        <v>-508</v>
      </c>
      <c r="D47" s="18">
        <f t="shared" si="2"/>
        <v>930</v>
      </c>
    </row>
    <row r="48" spans="1:4" ht="18" customHeight="1">
      <c r="A48" s="14" t="s">
        <v>63</v>
      </c>
      <c r="B48" s="19">
        <f>SUM('Aberdeen City:West Lothian'!B48)</f>
        <v>28057</v>
      </c>
      <c r="C48" s="19">
        <f>SUM('Aberdeen City:West Lothian'!C48)</f>
        <v>-14254</v>
      </c>
      <c r="D48" s="19">
        <f t="shared" si="2"/>
        <v>13803</v>
      </c>
    </row>
    <row r="49" spans="1:4" ht="18" customHeight="1">
      <c r="A49" s="4" t="s">
        <v>64</v>
      </c>
      <c r="B49" s="18">
        <f>SUM('Aberdeen City:West Lothian'!B49)</f>
        <v>3231</v>
      </c>
      <c r="C49" s="18">
        <f>SUM('Aberdeen City:West Lothian'!C49)</f>
        <v>-620</v>
      </c>
      <c r="D49" s="18">
        <f t="shared" si="2"/>
        <v>2611</v>
      </c>
    </row>
    <row r="50" spans="1:4" ht="18" customHeight="1">
      <c r="A50" s="16" t="s">
        <v>65</v>
      </c>
      <c r="B50" s="19">
        <f>SUM('Aberdeen City:West Lothian'!B50)</f>
        <v>0</v>
      </c>
      <c r="C50" s="19">
        <f>SUM('Aberdeen City:West Lothian'!C50)</f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590808</v>
      </c>
      <c r="C51" s="20">
        <f>SUM(C37:C50)</f>
        <v>-215490</v>
      </c>
      <c r="D51" s="20">
        <f>B51+C51</f>
        <v>375318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f>SUM('Aberdeen City:West Lothian'!B53)</f>
        <v>38366</v>
      </c>
      <c r="C53" s="18">
        <f>SUM('Aberdeen City:West Lothian'!C53)</f>
        <v>-39925</v>
      </c>
      <c r="D53" s="18">
        <f t="shared" ref="D53:D60" si="3">B53+C53</f>
        <v>-1559</v>
      </c>
    </row>
    <row r="54" spans="1:4" ht="18" customHeight="1">
      <c r="A54" s="14" t="s">
        <v>69</v>
      </c>
      <c r="B54" s="19">
        <f>SUM('Aberdeen City:West Lothian'!B54)</f>
        <v>2164</v>
      </c>
      <c r="C54" s="19">
        <f>SUM('Aberdeen City:West Lothian'!C54)</f>
        <v>-217</v>
      </c>
      <c r="D54" s="19">
        <f t="shared" si="3"/>
        <v>1947</v>
      </c>
    </row>
    <row r="55" spans="1:4" ht="18" customHeight="1">
      <c r="A55" s="4" t="s">
        <v>70</v>
      </c>
      <c r="B55" s="18">
        <f>SUM('Aberdeen City:West Lothian'!B55)</f>
        <v>10005</v>
      </c>
      <c r="C55" s="18">
        <f>SUM('Aberdeen City:West Lothian'!C55)</f>
        <v>-5126</v>
      </c>
      <c r="D55" s="18">
        <f t="shared" si="3"/>
        <v>4879</v>
      </c>
    </row>
    <row r="56" spans="1:4" ht="18" customHeight="1">
      <c r="A56" s="14" t="s">
        <v>71</v>
      </c>
      <c r="B56" s="19">
        <f>SUM('Aberdeen City:West Lothian'!B56)</f>
        <v>88596</v>
      </c>
      <c r="C56" s="19">
        <f>SUM('Aberdeen City:West Lothian'!C56)</f>
        <v>-17222</v>
      </c>
      <c r="D56" s="19">
        <f t="shared" si="3"/>
        <v>71374</v>
      </c>
    </row>
    <row r="57" spans="1:4" ht="18" customHeight="1">
      <c r="A57" s="4" t="s">
        <v>72</v>
      </c>
      <c r="B57" s="18">
        <f>SUM('Aberdeen City:West Lothian'!B57)</f>
        <v>34549</v>
      </c>
      <c r="C57" s="18">
        <f>SUM('Aberdeen City:West Lothian'!C57)</f>
        <v>-2539</v>
      </c>
      <c r="D57" s="18">
        <f t="shared" si="3"/>
        <v>32010</v>
      </c>
    </row>
    <row r="58" spans="1:4" ht="18" customHeight="1">
      <c r="A58" s="14" t="s">
        <v>73</v>
      </c>
      <c r="B58" s="19">
        <f>SUM('Aberdeen City:West Lothian'!B58)</f>
        <v>237300</v>
      </c>
      <c r="C58" s="19">
        <f>SUM('Aberdeen City:West Lothian'!C58)</f>
        <v>-42621</v>
      </c>
      <c r="D58" s="19">
        <f t="shared" si="3"/>
        <v>194679</v>
      </c>
    </row>
    <row r="59" spans="1:4" ht="18" customHeight="1">
      <c r="A59" s="4" t="s">
        <v>74</v>
      </c>
      <c r="B59" s="18">
        <f>SUM('Aberdeen City:West Lothian'!B59)</f>
        <v>303132</v>
      </c>
      <c r="C59" s="18">
        <f>SUM('Aberdeen City:West Lothian'!C59)</f>
        <v>-30101</v>
      </c>
      <c r="D59" s="18">
        <f t="shared" si="3"/>
        <v>273031</v>
      </c>
    </row>
    <row r="60" spans="1:4" ht="18" customHeight="1">
      <c r="A60" s="14" t="s">
        <v>75</v>
      </c>
      <c r="B60" s="19">
        <f>SUM('Aberdeen City:West Lothian'!B60)</f>
        <v>105224</v>
      </c>
      <c r="C60" s="19">
        <f>SUM('Aberdeen City:West Lothian'!C60)</f>
        <v>-3710</v>
      </c>
      <c r="D60" s="19">
        <f t="shared" si="3"/>
        <v>101514</v>
      </c>
    </row>
    <row r="61" spans="1:4" ht="21.95" customHeight="1">
      <c r="A61" s="12" t="s">
        <v>76</v>
      </c>
      <c r="B61" s="20">
        <f>SUM(B53:B60)</f>
        <v>819336</v>
      </c>
      <c r="C61" s="20">
        <f>SUM(C53:C60)</f>
        <v>-141461</v>
      </c>
      <c r="D61" s="20">
        <f>B61+C61</f>
        <v>677875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f>SUM('Aberdeen City:West Lothian'!B63)</f>
        <v>38895</v>
      </c>
      <c r="C63" s="18">
        <f>SUM('Aberdeen City:West Lothian'!C63)</f>
        <v>-40897</v>
      </c>
      <c r="D63" s="18">
        <f t="shared" ref="D63:D67" si="4">B63+C63</f>
        <v>-2002</v>
      </c>
    </row>
    <row r="64" spans="1:4" ht="18" customHeight="1">
      <c r="A64" s="14" t="s">
        <v>79</v>
      </c>
      <c r="B64" s="19">
        <f>SUM('Aberdeen City:West Lothian'!B64)</f>
        <v>53400.333333333336</v>
      </c>
      <c r="C64" s="19">
        <f>SUM('Aberdeen City:West Lothian'!C64)</f>
        <v>-41672</v>
      </c>
      <c r="D64" s="19">
        <f t="shared" si="4"/>
        <v>11728.333333333336</v>
      </c>
    </row>
    <row r="65" spans="1:4" ht="18" customHeight="1">
      <c r="A65" s="4" t="s">
        <v>80</v>
      </c>
      <c r="B65" s="18">
        <f>SUM('Aberdeen City:West Lothian'!B65)</f>
        <v>33458.666666666672</v>
      </c>
      <c r="C65" s="18">
        <f>SUM('Aberdeen City:West Lothian'!C65)</f>
        <v>-6797</v>
      </c>
      <c r="D65" s="18">
        <f t="shared" si="4"/>
        <v>26661.666666666672</v>
      </c>
    </row>
    <row r="66" spans="1:4" ht="18" customHeight="1">
      <c r="A66" s="14" t="s">
        <v>81</v>
      </c>
      <c r="B66" s="19">
        <f>SUM('Aberdeen City:West Lothian'!B66)</f>
        <v>21921</v>
      </c>
      <c r="C66" s="19">
        <f>SUM('Aberdeen City:West Lothian'!C66)</f>
        <v>-9789</v>
      </c>
      <c r="D66" s="19">
        <f t="shared" si="4"/>
        <v>12132</v>
      </c>
    </row>
    <row r="67" spans="1:4" ht="18" customHeight="1">
      <c r="A67" s="4" t="s">
        <v>82</v>
      </c>
      <c r="B67" s="18">
        <f>SUM('Aberdeen City:West Lothian'!B67)</f>
        <v>281744</v>
      </c>
      <c r="C67" s="18">
        <f>SUM('Aberdeen City:West Lothian'!C67)</f>
        <v>-128266</v>
      </c>
      <c r="D67" s="18">
        <f t="shared" si="4"/>
        <v>153478</v>
      </c>
    </row>
    <row r="68" spans="1:4" ht="21.95" customHeight="1">
      <c r="A68" s="12" t="s">
        <v>83</v>
      </c>
      <c r="B68" s="20">
        <f>SUM(B63:B67)</f>
        <v>429419</v>
      </c>
      <c r="C68" s="20">
        <f>SUM(C63:C67)</f>
        <v>-227421</v>
      </c>
      <c r="D68" s="20">
        <f>B68+C68</f>
        <v>201998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f>SUM('Aberdeen City:West Lothian'!B70)</f>
        <v>48161</v>
      </c>
      <c r="C70" s="18">
        <f>SUM('Aberdeen City:West Lothian'!C70)</f>
        <v>-32728</v>
      </c>
      <c r="D70" s="18">
        <f t="shared" ref="D70:D87" si="5">B70+C70</f>
        <v>15433</v>
      </c>
    </row>
    <row r="71" spans="1:4" ht="18" customHeight="1">
      <c r="A71" s="14" t="s">
        <v>86</v>
      </c>
      <c r="B71" s="19">
        <f>SUM('Aberdeen City:West Lothian'!B71)</f>
        <v>26825</v>
      </c>
      <c r="C71" s="19">
        <f>SUM('Aberdeen City:West Lothian'!C71)</f>
        <v>-6540</v>
      </c>
      <c r="D71" s="19">
        <f t="shared" si="5"/>
        <v>20285</v>
      </c>
    </row>
    <row r="72" spans="1:4" ht="18" customHeight="1">
      <c r="A72" s="4" t="s">
        <v>87</v>
      </c>
      <c r="B72" s="18">
        <f>SUM('Aberdeen City:West Lothian'!B72)</f>
        <v>8456</v>
      </c>
      <c r="C72" s="18">
        <f>SUM('Aberdeen City:West Lothian'!C72)</f>
        <v>-2669</v>
      </c>
      <c r="D72" s="18">
        <f t="shared" si="5"/>
        <v>5787</v>
      </c>
    </row>
    <row r="73" spans="1:4" ht="18" customHeight="1">
      <c r="A73" s="14" t="s">
        <v>88</v>
      </c>
      <c r="B73" s="19">
        <f>SUM('Aberdeen City:West Lothian'!B73)</f>
        <v>32450</v>
      </c>
      <c r="C73" s="19">
        <f>SUM('Aberdeen City:West Lothian'!C73)</f>
        <v>-19245</v>
      </c>
      <c r="D73" s="19">
        <f t="shared" si="5"/>
        <v>13205</v>
      </c>
    </row>
    <row r="74" spans="1:4" ht="18" customHeight="1">
      <c r="A74" s="4" t="s">
        <v>89</v>
      </c>
      <c r="B74" s="18">
        <f>SUM('Aberdeen City:West Lothian'!B74)</f>
        <v>13507</v>
      </c>
      <c r="C74" s="18">
        <f>SUM('Aberdeen City:West Lothian'!C74)</f>
        <v>-9081</v>
      </c>
      <c r="D74" s="18">
        <f t="shared" si="5"/>
        <v>4426</v>
      </c>
    </row>
    <row r="75" spans="1:4" ht="18" customHeight="1">
      <c r="A75" s="14" t="s">
        <v>90</v>
      </c>
      <c r="B75" s="19">
        <f>SUM('Aberdeen City:West Lothian'!B75)</f>
        <v>3519</v>
      </c>
      <c r="C75" s="19">
        <f>SUM('Aberdeen City:West Lothian'!C75)</f>
        <v>-251</v>
      </c>
      <c r="D75" s="19">
        <f t="shared" si="5"/>
        <v>3268</v>
      </c>
    </row>
    <row r="76" spans="1:4" ht="18" customHeight="1">
      <c r="A76" s="4" t="s">
        <v>91</v>
      </c>
      <c r="B76" s="18">
        <f>SUM('Aberdeen City:West Lothian'!B76)</f>
        <v>17708</v>
      </c>
      <c r="C76" s="18">
        <f>SUM('Aberdeen City:West Lothian'!C76)</f>
        <v>-22945</v>
      </c>
      <c r="D76" s="18">
        <f t="shared" si="5"/>
        <v>-5237</v>
      </c>
    </row>
    <row r="77" spans="1:4" ht="18" customHeight="1">
      <c r="A77" s="14" t="s">
        <v>92</v>
      </c>
      <c r="B77" s="19">
        <f>SUM('Aberdeen City:West Lothian'!B77)</f>
        <v>2017</v>
      </c>
      <c r="C77" s="19">
        <f>SUM('Aberdeen City:West Lothian'!C77)</f>
        <v>-223</v>
      </c>
      <c r="D77" s="19">
        <f t="shared" si="5"/>
        <v>1794</v>
      </c>
    </row>
    <row r="78" spans="1:4" ht="18" customHeight="1">
      <c r="A78" s="4" t="s">
        <v>93</v>
      </c>
      <c r="B78" s="18">
        <f>SUM('Aberdeen City:West Lothian'!B78)</f>
        <v>9811</v>
      </c>
      <c r="C78" s="18">
        <f>SUM('Aberdeen City:West Lothian'!C78)</f>
        <v>-820</v>
      </c>
      <c r="D78" s="18">
        <f t="shared" si="5"/>
        <v>8991</v>
      </c>
    </row>
    <row r="79" spans="1:4" ht="18" customHeight="1">
      <c r="A79" s="14" t="s">
        <v>94</v>
      </c>
      <c r="B79" s="19">
        <f>SUM('Aberdeen City:West Lothian'!B79)</f>
        <v>10180</v>
      </c>
      <c r="C79" s="19">
        <f>SUM('Aberdeen City:West Lothian'!C79)</f>
        <v>-3</v>
      </c>
      <c r="D79" s="19">
        <f t="shared" si="5"/>
        <v>10177</v>
      </c>
    </row>
    <row r="80" spans="1:4" ht="18" customHeight="1">
      <c r="A80" s="4" t="s">
        <v>95</v>
      </c>
      <c r="B80" s="18">
        <f>SUM('Aberdeen City:West Lothian'!B80)</f>
        <v>18167</v>
      </c>
      <c r="C80" s="18">
        <f>SUM('Aberdeen City:West Lothian'!C80)</f>
        <v>-3</v>
      </c>
      <c r="D80" s="18">
        <f t="shared" si="5"/>
        <v>18164</v>
      </c>
    </row>
    <row r="81" spans="1:4" ht="18" customHeight="1">
      <c r="A81" s="14" t="s">
        <v>96</v>
      </c>
      <c r="B81" s="19">
        <f>SUM('Aberdeen City:West Lothian'!B81)</f>
        <v>448</v>
      </c>
      <c r="C81" s="19">
        <f>SUM('Aberdeen City:West Lothian'!C81)</f>
        <v>-18</v>
      </c>
      <c r="D81" s="19">
        <f t="shared" si="5"/>
        <v>430</v>
      </c>
    </row>
    <row r="82" spans="1:4" ht="18" customHeight="1">
      <c r="A82" s="4" t="s">
        <v>97</v>
      </c>
      <c r="B82" s="18">
        <f>SUM('Aberdeen City:West Lothian'!B82)</f>
        <v>7731</v>
      </c>
      <c r="C82" s="18">
        <f>SUM('Aberdeen City:West Lothian'!C82)</f>
        <v>-4147</v>
      </c>
      <c r="D82" s="18">
        <f t="shared" si="5"/>
        <v>3584</v>
      </c>
    </row>
    <row r="83" spans="1:4" ht="18" customHeight="1">
      <c r="A83" s="14" t="s">
        <v>98</v>
      </c>
      <c r="B83" s="19">
        <f>SUM('Aberdeen City:West Lothian'!B83)</f>
        <v>6408</v>
      </c>
      <c r="C83" s="19">
        <f>SUM('Aberdeen City:West Lothian'!C83)</f>
        <v>-2863</v>
      </c>
      <c r="D83" s="19">
        <f t="shared" si="5"/>
        <v>3545</v>
      </c>
    </row>
    <row r="84" spans="1:4" ht="18" customHeight="1">
      <c r="A84" s="4" t="s">
        <v>99</v>
      </c>
      <c r="B84" s="18">
        <f>SUM('Aberdeen City:West Lothian'!B84)</f>
        <v>160550</v>
      </c>
      <c r="C84" s="18">
        <f>SUM('Aberdeen City:West Lothian'!C84)</f>
        <v>-3149</v>
      </c>
      <c r="D84" s="18">
        <f t="shared" si="5"/>
        <v>157401</v>
      </c>
    </row>
    <row r="85" spans="1:4" ht="18" customHeight="1">
      <c r="A85" s="14" t="s">
        <v>100</v>
      </c>
      <c r="B85" s="19">
        <f>SUM('Aberdeen City:West Lothian'!B85)</f>
        <v>122001</v>
      </c>
      <c r="C85" s="19">
        <f>SUM('Aberdeen City:West Lothian'!C85)</f>
        <v>-7779</v>
      </c>
      <c r="D85" s="19">
        <f t="shared" si="5"/>
        <v>114222</v>
      </c>
    </row>
    <row r="86" spans="1:4" ht="18" customHeight="1">
      <c r="A86" s="4" t="s">
        <v>101</v>
      </c>
      <c r="B86" s="18">
        <f>SUM('Aberdeen City:West Lothian'!B86)</f>
        <v>135046</v>
      </c>
      <c r="C86" s="18">
        <f>SUM('Aberdeen City:West Lothian'!C86)</f>
        <v>-159143</v>
      </c>
      <c r="D86" s="18">
        <f t="shared" si="5"/>
        <v>-24097</v>
      </c>
    </row>
    <row r="87" spans="1:4" ht="21.95" customHeight="1">
      <c r="A87" s="12" t="s">
        <v>102</v>
      </c>
      <c r="B87" s="20">
        <f>SUM(B70:B86)</f>
        <v>622985</v>
      </c>
      <c r="C87" s="20">
        <f>SUM(C70:C86)</f>
        <v>-271607</v>
      </c>
      <c r="D87" s="20">
        <f t="shared" si="5"/>
        <v>351378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f>SUM('Aberdeen City:West Lothian'!B89)</f>
        <v>39229</v>
      </c>
      <c r="C89" s="18">
        <f>SUM('Aberdeen City:West Lothian'!C89)</f>
        <v>-31075</v>
      </c>
      <c r="D89" s="18">
        <f t="shared" ref="D89:D106" si="6">B89+C89</f>
        <v>8154</v>
      </c>
    </row>
    <row r="90" spans="1:4" ht="18" customHeight="1">
      <c r="A90" s="14" t="s">
        <v>105</v>
      </c>
      <c r="B90" s="19">
        <f>SUM('Aberdeen City:West Lothian'!B90)</f>
        <v>5158</v>
      </c>
      <c r="C90" s="19">
        <f>SUM('Aberdeen City:West Lothian'!C90)</f>
        <v>-1102</v>
      </c>
      <c r="D90" s="19">
        <f t="shared" si="6"/>
        <v>4056</v>
      </c>
    </row>
    <row r="91" spans="1:4" ht="18" customHeight="1">
      <c r="A91" s="4" t="s">
        <v>106</v>
      </c>
      <c r="B91" s="18">
        <f>SUM('Aberdeen City:West Lothian'!B91)</f>
        <v>22746</v>
      </c>
      <c r="C91" s="18">
        <f>SUM('Aberdeen City:West Lothian'!C91)</f>
        <v>-15036</v>
      </c>
      <c r="D91" s="18">
        <f t="shared" si="6"/>
        <v>7710</v>
      </c>
    </row>
    <row r="92" spans="1:4" ht="18" customHeight="1">
      <c r="A92" s="14" t="s">
        <v>107</v>
      </c>
      <c r="B92" s="19">
        <f>SUM('Aberdeen City:West Lothian'!B92)</f>
        <v>1029152</v>
      </c>
      <c r="C92" s="19">
        <f>SUM('Aberdeen City:West Lothian'!C92)</f>
        <v>-986129</v>
      </c>
      <c r="D92" s="19">
        <f t="shared" si="6"/>
        <v>43023</v>
      </c>
    </row>
    <row r="93" spans="1:4" ht="18" customHeight="1">
      <c r="A93" s="4" t="s">
        <v>108</v>
      </c>
      <c r="B93" s="18">
        <f>SUM('Aberdeen City:West Lothian'!B93)</f>
        <v>600887</v>
      </c>
      <c r="C93" s="18">
        <f>SUM('Aberdeen City:West Lothian'!C93)</f>
        <v>-602029</v>
      </c>
      <c r="D93" s="18">
        <f t="shared" si="6"/>
        <v>-1142</v>
      </c>
    </row>
    <row r="94" spans="1:4" ht="18" customHeight="1">
      <c r="A94" s="14" t="s">
        <v>109</v>
      </c>
      <c r="B94" s="19">
        <f>SUM('Aberdeen City:West Lothian'!B94)</f>
        <v>212282</v>
      </c>
      <c r="C94" s="19">
        <f>SUM('Aberdeen City:West Lothian'!C94)</f>
        <v>-114008</v>
      </c>
      <c r="D94" s="19">
        <f t="shared" si="6"/>
        <v>98274</v>
      </c>
    </row>
    <row r="95" spans="1:4" ht="18" customHeight="1">
      <c r="A95" s="4" t="s">
        <v>110</v>
      </c>
      <c r="B95" s="18">
        <f>SUM('Aberdeen City:West Lothian'!B95)</f>
        <v>12061</v>
      </c>
      <c r="C95" s="18">
        <f>SUM('Aberdeen City:West Lothian'!C95)</f>
        <v>-1003</v>
      </c>
      <c r="D95" s="18">
        <f t="shared" si="6"/>
        <v>11058</v>
      </c>
    </row>
    <row r="96" spans="1:4" ht="18" customHeight="1">
      <c r="A96" s="14" t="s">
        <v>111</v>
      </c>
      <c r="B96" s="19">
        <f>SUM('Aberdeen City:West Lothian'!B96)</f>
        <v>115</v>
      </c>
      <c r="C96" s="19">
        <f>SUM('Aberdeen City:West Lothian'!C96)</f>
        <v>-148</v>
      </c>
      <c r="D96" s="19">
        <f t="shared" si="6"/>
        <v>-33</v>
      </c>
    </row>
    <row r="97" spans="1:4" ht="18" customHeight="1">
      <c r="A97" s="4" t="s">
        <v>112</v>
      </c>
      <c r="B97" s="18">
        <f>SUM('Aberdeen City:West Lothian'!B97)</f>
        <v>100751</v>
      </c>
      <c r="C97" s="18">
        <f>SUM('Aberdeen City:West Lothian'!C97)</f>
        <v>-4671</v>
      </c>
      <c r="D97" s="18">
        <f t="shared" si="6"/>
        <v>96080</v>
      </c>
    </row>
    <row r="98" spans="1:4" ht="18" customHeight="1">
      <c r="A98" s="14" t="s">
        <v>113</v>
      </c>
      <c r="B98" s="19">
        <f>SUM('Aberdeen City:West Lothian'!B98)</f>
        <v>231298</v>
      </c>
      <c r="C98" s="19">
        <f>SUM('Aberdeen City:West Lothian'!C98)</f>
        <v>-183013</v>
      </c>
      <c r="D98" s="19">
        <f t="shared" si="6"/>
        <v>48285</v>
      </c>
    </row>
    <row r="99" spans="1:4" ht="21.95" customHeight="1">
      <c r="A99" s="12" t="s">
        <v>114</v>
      </c>
      <c r="B99" s="20">
        <f>SUM(B89:B98)</f>
        <v>2253679</v>
      </c>
      <c r="C99" s="20">
        <f>SUM(C89:C98)</f>
        <v>-1938214</v>
      </c>
      <c r="D99" s="20">
        <f t="shared" si="6"/>
        <v>315465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f>SUM('Aberdeen City:West Lothian'!B101)</f>
        <v>17189</v>
      </c>
      <c r="C101" s="18">
        <f>SUM('Aberdeen City:West Lothian'!C101)</f>
        <v>-20539</v>
      </c>
      <c r="D101" s="18">
        <f t="shared" si="6"/>
        <v>-3350</v>
      </c>
    </row>
    <row r="102" spans="1:4" ht="18" customHeight="1">
      <c r="A102" s="14" t="s">
        <v>117</v>
      </c>
      <c r="B102" s="19">
        <f>SUM('Aberdeen City:West Lothian'!B102)</f>
        <v>24333</v>
      </c>
      <c r="C102" s="19">
        <f>SUM('Aberdeen City:West Lothian'!C102)</f>
        <v>-47110</v>
      </c>
      <c r="D102" s="19">
        <f t="shared" si="6"/>
        <v>-22777</v>
      </c>
    </row>
    <row r="103" spans="1:4" ht="18" customHeight="1">
      <c r="A103" s="4" t="s">
        <v>118</v>
      </c>
      <c r="B103" s="18">
        <f>SUM('Aberdeen City:West Lothian'!B103)</f>
        <v>26195</v>
      </c>
      <c r="C103" s="18">
        <f>SUM('Aberdeen City:West Lothian'!C103)</f>
        <v>-34844</v>
      </c>
      <c r="D103" s="18">
        <f t="shared" si="6"/>
        <v>-8649</v>
      </c>
    </row>
    <row r="104" spans="1:4" ht="21.95" customHeight="1">
      <c r="A104" s="12" t="s">
        <v>119</v>
      </c>
      <c r="B104" s="20">
        <f>SUM(B101:B103)</f>
        <v>67717</v>
      </c>
      <c r="C104" s="20">
        <f>SUM(C101:C103)</f>
        <v>-102493</v>
      </c>
      <c r="D104" s="20">
        <f>B104+C104</f>
        <v>-34776</v>
      </c>
    </row>
    <row r="105" spans="1:4" ht="21.95" customHeight="1">
      <c r="A105" s="10" t="s">
        <v>120</v>
      </c>
      <c r="B105" s="21">
        <f>SUM(B13,B24,B35,B51,B61,B68,B87,B99, B104)</f>
        <v>15564047</v>
      </c>
      <c r="C105" s="21">
        <f>SUM(C13,C24,C35,C51,C61,C68,C87,C99, C104)</f>
        <v>-4798170</v>
      </c>
      <c r="D105" s="21">
        <f>SUM(D13,D24,D35,D51,D61,D68,D87,D99, D104)</f>
        <v>10765877</v>
      </c>
    </row>
    <row r="106" spans="1:4" ht="21.95" customHeight="1">
      <c r="A106" s="12" t="s">
        <v>121</v>
      </c>
      <c r="B106" s="20">
        <f>SUM('Aberdeen City:West Lothian'!B106)</f>
        <v>709274</v>
      </c>
      <c r="C106" s="20">
        <f>SUM('Aberdeen City:West Lothian'!C106)</f>
        <v>-1230364</v>
      </c>
      <c r="D106" s="20">
        <f t="shared" si="6"/>
        <v>-521090</v>
      </c>
    </row>
    <row r="107" spans="1:4" ht="21.95" customHeight="1">
      <c r="A107" s="10" t="s">
        <v>122</v>
      </c>
      <c r="B107" s="21">
        <f>SUM(B105:B106)</f>
        <v>16273321</v>
      </c>
      <c r="C107" s="21">
        <f t="shared" ref="C107:D107" si="7">SUM(C105:C106)</f>
        <v>-6028534</v>
      </c>
      <c r="D107" s="21">
        <f t="shared" si="7"/>
        <v>10244787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200-000000000000}"/>
  </hyperlinks>
  <pageMargins left="0.25" right="0.25" top="0.75" bottom="0.75" header="0.3" footer="0.3"/>
  <pageSetup paperSize="9" scale="4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151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3126</v>
      </c>
      <c r="C7" s="18">
        <v>-560</v>
      </c>
      <c r="D7" s="18">
        <f>B7+C7</f>
        <v>2566</v>
      </c>
    </row>
    <row r="8" spans="1:4" ht="18" customHeight="1">
      <c r="A8" s="14" t="s">
        <v>23</v>
      </c>
      <c r="B8" s="19">
        <v>15133</v>
      </c>
      <c r="C8" s="19">
        <v>-589</v>
      </c>
      <c r="D8" s="19">
        <f t="shared" ref="D8:D23" si="0">B8+C8</f>
        <v>14544</v>
      </c>
    </row>
    <row r="9" spans="1:4" ht="18" customHeight="1">
      <c r="A9" s="4" t="s">
        <v>24</v>
      </c>
      <c r="B9" s="18">
        <v>15382</v>
      </c>
      <c r="C9" s="18">
        <v>-541</v>
      </c>
      <c r="D9" s="18">
        <f t="shared" si="0"/>
        <v>14841</v>
      </c>
    </row>
    <row r="10" spans="1:4" ht="18" customHeight="1">
      <c r="A10" s="14" t="s">
        <v>25</v>
      </c>
      <c r="B10" s="19">
        <v>6423</v>
      </c>
      <c r="C10" s="19">
        <v>0</v>
      </c>
      <c r="D10" s="19">
        <f t="shared" si="0"/>
        <v>6423</v>
      </c>
    </row>
    <row r="11" spans="1:4" ht="18" customHeight="1">
      <c r="A11" s="4" t="s">
        <v>26</v>
      </c>
      <c r="B11" s="18">
        <v>10688</v>
      </c>
      <c r="C11" s="18">
        <v>-4057</v>
      </c>
      <c r="D11" s="18">
        <f t="shared" si="0"/>
        <v>6631</v>
      </c>
    </row>
    <row r="12" spans="1:4" ht="18" customHeight="1">
      <c r="A12" s="14" t="s">
        <v>27</v>
      </c>
      <c r="B12" s="19">
        <v>1624</v>
      </c>
      <c r="C12" s="19">
        <v>-4029</v>
      </c>
      <c r="D12" s="19">
        <f t="shared" si="0"/>
        <v>-2405</v>
      </c>
    </row>
    <row r="13" spans="1:4" ht="21.95" customHeight="1">
      <c r="A13" s="12" t="s">
        <v>28</v>
      </c>
      <c r="B13" s="20">
        <f>SUM(B7:B12)</f>
        <v>52376</v>
      </c>
      <c r="C13" s="20">
        <f>SUM(C7:C12)</f>
        <v>-9776</v>
      </c>
      <c r="D13" s="20">
        <f t="shared" si="0"/>
        <v>42600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939</v>
      </c>
      <c r="C15" s="18">
        <v>0</v>
      </c>
      <c r="D15" s="18">
        <f t="shared" si="0"/>
        <v>939</v>
      </c>
    </row>
    <row r="16" spans="1:4" ht="18" customHeight="1">
      <c r="A16" s="14" t="s">
        <v>31</v>
      </c>
      <c r="B16" s="19">
        <v>0</v>
      </c>
      <c r="C16" s="19">
        <v>-90</v>
      </c>
      <c r="D16" s="19">
        <f t="shared" si="0"/>
        <v>-90</v>
      </c>
    </row>
    <row r="17" spans="1:4" ht="18" customHeight="1">
      <c r="A17" s="4" t="s">
        <v>32</v>
      </c>
      <c r="B17" s="18">
        <v>910</v>
      </c>
      <c r="C17" s="18">
        <v>-15</v>
      </c>
      <c r="D17" s="18">
        <f t="shared" si="0"/>
        <v>895</v>
      </c>
    </row>
    <row r="18" spans="1:4" ht="18" customHeight="1">
      <c r="A18" s="14" t="s">
        <v>33</v>
      </c>
      <c r="B18" s="19">
        <v>420</v>
      </c>
      <c r="C18" s="19">
        <v>0</v>
      </c>
      <c r="D18" s="19">
        <f t="shared" si="0"/>
        <v>420</v>
      </c>
    </row>
    <row r="19" spans="1:4" ht="18" customHeight="1">
      <c r="A19" s="4" t="s">
        <v>34</v>
      </c>
      <c r="B19" s="18">
        <v>0</v>
      </c>
      <c r="C19" s="18">
        <v>0</v>
      </c>
      <c r="D19" s="18">
        <f t="shared" si="0"/>
        <v>0</v>
      </c>
    </row>
    <row r="20" spans="1:4" ht="18" customHeight="1">
      <c r="A20" s="14" t="s">
        <v>35</v>
      </c>
      <c r="B20" s="19">
        <v>522</v>
      </c>
      <c r="C20" s="19">
        <v>0</v>
      </c>
      <c r="D20" s="19">
        <f t="shared" si="0"/>
        <v>522</v>
      </c>
    </row>
    <row r="21" spans="1:4" ht="18" customHeight="1">
      <c r="A21" s="4" t="s">
        <v>36</v>
      </c>
      <c r="B21" s="18">
        <v>510</v>
      </c>
      <c r="C21" s="18">
        <v>-48</v>
      </c>
      <c r="D21" s="18">
        <f t="shared" si="0"/>
        <v>462</v>
      </c>
    </row>
    <row r="22" spans="1:4" ht="18" customHeight="1">
      <c r="A22" s="14" t="s">
        <v>37</v>
      </c>
      <c r="B22" s="19">
        <v>340</v>
      </c>
      <c r="C22" s="19">
        <v>-1</v>
      </c>
      <c r="D22" s="19">
        <f t="shared" si="0"/>
        <v>339</v>
      </c>
    </row>
    <row r="23" spans="1:4" ht="18" customHeight="1">
      <c r="A23" s="4" t="s">
        <v>38</v>
      </c>
      <c r="B23" s="18">
        <v>1657</v>
      </c>
      <c r="C23" s="18">
        <v>-650</v>
      </c>
      <c r="D23" s="18">
        <f t="shared" si="0"/>
        <v>1007</v>
      </c>
    </row>
    <row r="24" spans="1:4" ht="21.95" customHeight="1">
      <c r="A24" s="12" t="s">
        <v>39</v>
      </c>
      <c r="B24" s="20">
        <f>SUM(B15:B23)</f>
        <v>5298</v>
      </c>
      <c r="C24" s="20">
        <f>SUM(C15:C23)</f>
        <v>-804</v>
      </c>
      <c r="D24" s="20">
        <f>B24+C24</f>
        <v>4494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152</v>
      </c>
      <c r="C26" s="18">
        <v>-1282</v>
      </c>
      <c r="D26" s="18">
        <f t="shared" ref="D26:D34" si="1">B26+C26</f>
        <v>-1130</v>
      </c>
    </row>
    <row r="27" spans="1:4" ht="18" customHeight="1">
      <c r="A27" s="14" t="s">
        <v>42</v>
      </c>
      <c r="B27" s="19">
        <v>14</v>
      </c>
      <c r="C27" s="19">
        <v>-14</v>
      </c>
      <c r="D27" s="19">
        <f t="shared" si="1"/>
        <v>0</v>
      </c>
    </row>
    <row r="28" spans="1:4" ht="18" customHeight="1">
      <c r="A28" s="4" t="s">
        <v>43</v>
      </c>
      <c r="B28" s="18">
        <v>6914</v>
      </c>
      <c r="C28" s="18">
        <v>-90</v>
      </c>
      <c r="D28" s="18">
        <f t="shared" si="1"/>
        <v>6824</v>
      </c>
    </row>
    <row r="29" spans="1:4" ht="18" customHeight="1">
      <c r="A29" s="15" t="s">
        <v>44</v>
      </c>
      <c r="B29" s="19">
        <v>19667</v>
      </c>
      <c r="C29" s="19">
        <v>-5561</v>
      </c>
      <c r="D29" s="19">
        <f t="shared" si="1"/>
        <v>14106</v>
      </c>
    </row>
    <row r="30" spans="1:4" ht="18" customHeight="1">
      <c r="A30" s="5" t="s">
        <v>45</v>
      </c>
      <c r="B30" s="18">
        <v>2710</v>
      </c>
      <c r="C30" s="18">
        <v>-471</v>
      </c>
      <c r="D30" s="18">
        <f t="shared" si="1"/>
        <v>2239</v>
      </c>
    </row>
    <row r="31" spans="1:4" ht="18" customHeight="1">
      <c r="A31" s="14" t="s">
        <v>46</v>
      </c>
      <c r="B31" s="19">
        <v>6979</v>
      </c>
      <c r="C31" s="19">
        <v>-476</v>
      </c>
      <c r="D31" s="19">
        <f t="shared" si="1"/>
        <v>6503</v>
      </c>
    </row>
    <row r="32" spans="1:4" ht="18" customHeight="1">
      <c r="A32" s="4" t="s">
        <v>47</v>
      </c>
      <c r="B32" s="18">
        <v>1269</v>
      </c>
      <c r="C32" s="18">
        <v>-31</v>
      </c>
      <c r="D32" s="18">
        <f t="shared" si="1"/>
        <v>1238</v>
      </c>
    </row>
    <row r="33" spans="1:4" ht="18" customHeight="1">
      <c r="A33" s="14" t="s">
        <v>48</v>
      </c>
      <c r="B33" s="19">
        <v>293</v>
      </c>
      <c r="C33" s="19">
        <v>-28</v>
      </c>
      <c r="D33" s="19">
        <f t="shared" si="1"/>
        <v>265</v>
      </c>
    </row>
    <row r="34" spans="1:4" ht="18" customHeight="1">
      <c r="A34" s="4" t="s">
        <v>49</v>
      </c>
      <c r="B34" s="18">
        <v>446</v>
      </c>
      <c r="C34" s="18">
        <v>-330</v>
      </c>
      <c r="D34" s="18">
        <f t="shared" si="1"/>
        <v>116</v>
      </c>
    </row>
    <row r="35" spans="1:4" ht="21.95" customHeight="1">
      <c r="A35" s="12" t="s">
        <v>50</v>
      </c>
      <c r="B35" s="20">
        <f>SUM(B26:B34)</f>
        <v>38444</v>
      </c>
      <c r="C35" s="20">
        <f>SUM(C26:C34)</f>
        <v>-8283</v>
      </c>
      <c r="D35" s="20">
        <f>B35+C35</f>
        <v>30161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1146</v>
      </c>
      <c r="C38" s="19">
        <v>-23</v>
      </c>
      <c r="D38" s="19">
        <f t="shared" si="2"/>
        <v>1123</v>
      </c>
    </row>
    <row r="39" spans="1:4" ht="18" customHeight="1">
      <c r="A39" s="22" t="s">
        <v>54</v>
      </c>
      <c r="B39" s="18">
        <v>3513</v>
      </c>
      <c r="C39" s="18">
        <v>-165</v>
      </c>
      <c r="D39" s="18">
        <f t="shared" si="2"/>
        <v>3348</v>
      </c>
    </row>
    <row r="40" spans="1:4" ht="18" customHeight="1">
      <c r="A40" s="14" t="s">
        <v>55</v>
      </c>
      <c r="B40" s="19">
        <v>454</v>
      </c>
      <c r="C40" s="19">
        <v>-2</v>
      </c>
      <c r="D40" s="19">
        <f t="shared" si="2"/>
        <v>452</v>
      </c>
    </row>
    <row r="41" spans="1:4" ht="18" customHeight="1">
      <c r="A41" s="4" t="s">
        <v>56</v>
      </c>
      <c r="B41" s="18">
        <v>13</v>
      </c>
      <c r="C41" s="18">
        <v>0</v>
      </c>
      <c r="D41" s="18">
        <f t="shared" si="2"/>
        <v>13</v>
      </c>
    </row>
    <row r="42" spans="1:4" ht="18" customHeight="1">
      <c r="A42" s="14" t="s">
        <v>57</v>
      </c>
      <c r="B42" s="19">
        <v>638</v>
      </c>
      <c r="C42" s="19">
        <v>-40</v>
      </c>
      <c r="D42" s="19">
        <f t="shared" si="2"/>
        <v>598</v>
      </c>
    </row>
    <row r="43" spans="1:4" ht="18" customHeight="1">
      <c r="A43" s="4" t="s">
        <v>58</v>
      </c>
      <c r="B43" s="18">
        <v>33</v>
      </c>
      <c r="C43" s="18">
        <v>-13</v>
      </c>
      <c r="D43" s="18">
        <f t="shared" si="2"/>
        <v>20</v>
      </c>
    </row>
    <row r="44" spans="1:4" ht="18" customHeight="1">
      <c r="A44" s="14" t="s">
        <v>59</v>
      </c>
      <c r="B44" s="19">
        <v>7</v>
      </c>
      <c r="C44" s="19">
        <v>0</v>
      </c>
      <c r="D44" s="19">
        <f t="shared" si="2"/>
        <v>7</v>
      </c>
    </row>
    <row r="45" spans="1:4" ht="18" customHeight="1">
      <c r="A45" s="4" t="s">
        <v>60</v>
      </c>
      <c r="B45" s="18">
        <v>3769</v>
      </c>
      <c r="C45" s="18">
        <v>-133</v>
      </c>
      <c r="D45" s="18">
        <f t="shared" si="2"/>
        <v>3636</v>
      </c>
    </row>
    <row r="46" spans="1:4" ht="18" customHeight="1">
      <c r="A46" s="14" t="s">
        <v>61</v>
      </c>
      <c r="B46" s="19">
        <v>300</v>
      </c>
      <c r="C46" s="19">
        <v>0</v>
      </c>
      <c r="D46" s="19">
        <f t="shared" si="2"/>
        <v>300</v>
      </c>
    </row>
    <row r="47" spans="1:4" ht="18" customHeight="1">
      <c r="A47" s="4" t="s">
        <v>62</v>
      </c>
      <c r="B47" s="18">
        <v>1</v>
      </c>
      <c r="C47" s="18">
        <v>-1</v>
      </c>
      <c r="D47" s="18">
        <f t="shared" si="2"/>
        <v>0</v>
      </c>
    </row>
    <row r="48" spans="1:4" ht="18" customHeight="1">
      <c r="A48" s="14" t="s">
        <v>63</v>
      </c>
      <c r="B48" s="19">
        <v>15512</v>
      </c>
      <c r="C48" s="19">
        <v>-7016</v>
      </c>
      <c r="D48" s="19">
        <f t="shared" si="2"/>
        <v>8496</v>
      </c>
    </row>
    <row r="49" spans="1:4" ht="18" customHeight="1">
      <c r="A49" s="4" t="s">
        <v>64</v>
      </c>
      <c r="B49" s="18">
        <v>524</v>
      </c>
      <c r="C49" s="18">
        <v>-81</v>
      </c>
      <c r="D49" s="18">
        <f t="shared" si="2"/>
        <v>443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25910</v>
      </c>
      <c r="C51" s="20">
        <f>SUM(C37:C50)</f>
        <v>-7474</v>
      </c>
      <c r="D51" s="20">
        <f>B51+C51</f>
        <v>18436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472</v>
      </c>
      <c r="C53" s="18">
        <v>-159</v>
      </c>
      <c r="D53" s="18">
        <f t="shared" ref="D53:D60" si="3">B53+C53</f>
        <v>313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710</v>
      </c>
      <c r="C56" s="19">
        <v>-133</v>
      </c>
      <c r="D56" s="19">
        <f t="shared" si="3"/>
        <v>577</v>
      </c>
    </row>
    <row r="57" spans="1:4" ht="18" customHeight="1">
      <c r="A57" s="4" t="s">
        <v>72</v>
      </c>
      <c r="B57" s="18">
        <v>331</v>
      </c>
      <c r="C57" s="18">
        <v>-67</v>
      </c>
      <c r="D57" s="18">
        <f t="shared" si="3"/>
        <v>264</v>
      </c>
    </row>
    <row r="58" spans="1:4" ht="18" customHeight="1">
      <c r="A58" s="14" t="s">
        <v>73</v>
      </c>
      <c r="B58" s="19">
        <v>1128</v>
      </c>
      <c r="C58" s="19">
        <v>-439</v>
      </c>
      <c r="D58" s="19">
        <f t="shared" si="3"/>
        <v>689</v>
      </c>
    </row>
    <row r="59" spans="1:4" ht="18" customHeight="1">
      <c r="A59" s="4" t="s">
        <v>74</v>
      </c>
      <c r="B59" s="18">
        <v>3084</v>
      </c>
      <c r="C59" s="18">
        <v>-2496</v>
      </c>
      <c r="D59" s="18">
        <f t="shared" si="3"/>
        <v>588</v>
      </c>
    </row>
    <row r="60" spans="1:4" ht="18" customHeight="1">
      <c r="A60" s="14" t="s">
        <v>75</v>
      </c>
      <c r="B60" s="19">
        <v>305</v>
      </c>
      <c r="C60" s="19">
        <v>-1</v>
      </c>
      <c r="D60" s="19">
        <f t="shared" si="3"/>
        <v>304</v>
      </c>
    </row>
    <row r="61" spans="1:4" ht="21.95" customHeight="1">
      <c r="A61" s="12" t="s">
        <v>76</v>
      </c>
      <c r="B61" s="20">
        <f>SUM(B53:B60)</f>
        <v>6030</v>
      </c>
      <c r="C61" s="20">
        <f>SUM(C53:C60)</f>
        <v>-3295</v>
      </c>
      <c r="D61" s="20">
        <f>B61+C61</f>
        <v>2735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408</v>
      </c>
      <c r="C63" s="18">
        <v>-170</v>
      </c>
      <c r="D63" s="18">
        <f t="shared" ref="D63:D67" si="4">B63+C63</f>
        <v>238</v>
      </c>
    </row>
    <row r="64" spans="1:4" ht="18" customHeight="1">
      <c r="A64" s="14" t="s">
        <v>79</v>
      </c>
      <c r="B64" s="19">
        <v>1175</v>
      </c>
      <c r="C64" s="19">
        <v>-374</v>
      </c>
      <c r="D64" s="19">
        <f t="shared" si="4"/>
        <v>801</v>
      </c>
    </row>
    <row r="65" spans="1:4" ht="18" customHeight="1">
      <c r="A65" s="4" t="s">
        <v>80</v>
      </c>
      <c r="B65" s="18">
        <v>209</v>
      </c>
      <c r="C65" s="18">
        <v>0</v>
      </c>
      <c r="D65" s="18">
        <f t="shared" si="4"/>
        <v>209</v>
      </c>
    </row>
    <row r="66" spans="1:4" ht="18" customHeight="1">
      <c r="A66" s="14" t="s">
        <v>81</v>
      </c>
      <c r="B66" s="19">
        <v>206</v>
      </c>
      <c r="C66" s="19">
        <v>-230</v>
      </c>
      <c r="D66" s="19">
        <f t="shared" si="4"/>
        <v>-24</v>
      </c>
    </row>
    <row r="67" spans="1:4" ht="18" customHeight="1">
      <c r="A67" s="4" t="s">
        <v>82</v>
      </c>
      <c r="B67" s="18">
        <v>3908</v>
      </c>
      <c r="C67" s="18">
        <v>-2089</v>
      </c>
      <c r="D67" s="18">
        <f t="shared" si="4"/>
        <v>1819</v>
      </c>
    </row>
    <row r="68" spans="1:4" ht="21.95" customHeight="1">
      <c r="A68" s="12" t="s">
        <v>83</v>
      </c>
      <c r="B68" s="20">
        <f>SUM(B63:B67)</f>
        <v>5906</v>
      </c>
      <c r="C68" s="20">
        <f>SUM(C63:C67)</f>
        <v>-2863</v>
      </c>
      <c r="D68" s="20">
        <f>B68+C68</f>
        <v>3043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233</v>
      </c>
      <c r="C70" s="18">
        <v>-68</v>
      </c>
      <c r="D70" s="18">
        <f t="shared" ref="D70:D87" si="5">B70+C70</f>
        <v>165</v>
      </c>
    </row>
    <row r="71" spans="1:4" ht="18" customHeight="1">
      <c r="A71" s="14" t="s">
        <v>86</v>
      </c>
      <c r="B71" s="19">
        <v>184</v>
      </c>
      <c r="C71" s="19">
        <v>-58</v>
      </c>
      <c r="D71" s="19">
        <f t="shared" si="5"/>
        <v>126</v>
      </c>
    </row>
    <row r="72" spans="1:4" ht="18" customHeight="1">
      <c r="A72" s="4" t="s">
        <v>87</v>
      </c>
      <c r="B72" s="18">
        <v>214</v>
      </c>
      <c r="C72" s="18">
        <v>0</v>
      </c>
      <c r="D72" s="18">
        <f t="shared" si="5"/>
        <v>214</v>
      </c>
    </row>
    <row r="73" spans="1:4" ht="18" customHeight="1">
      <c r="A73" s="14" t="s">
        <v>88</v>
      </c>
      <c r="B73" s="19">
        <v>119</v>
      </c>
      <c r="C73" s="19">
        <v>-50</v>
      </c>
      <c r="D73" s="19">
        <f t="shared" si="5"/>
        <v>69</v>
      </c>
    </row>
    <row r="74" spans="1:4" ht="18" customHeight="1">
      <c r="A74" s="4" t="s">
        <v>89</v>
      </c>
      <c r="B74" s="18">
        <v>64</v>
      </c>
      <c r="C74" s="18">
        <v>-30</v>
      </c>
      <c r="D74" s="18">
        <f t="shared" si="5"/>
        <v>34</v>
      </c>
    </row>
    <row r="75" spans="1:4" ht="18" customHeight="1">
      <c r="A75" s="14" t="s">
        <v>90</v>
      </c>
      <c r="B75" s="19">
        <v>115</v>
      </c>
      <c r="C75" s="19">
        <v>-20</v>
      </c>
      <c r="D75" s="19">
        <f t="shared" si="5"/>
        <v>95</v>
      </c>
    </row>
    <row r="76" spans="1:4" ht="18" customHeight="1">
      <c r="A76" s="4" t="s">
        <v>91</v>
      </c>
      <c r="B76" s="18">
        <v>44</v>
      </c>
      <c r="C76" s="18">
        <v>-93</v>
      </c>
      <c r="D76" s="18">
        <f t="shared" si="5"/>
        <v>-49</v>
      </c>
    </row>
    <row r="77" spans="1:4" ht="18" customHeight="1">
      <c r="A77" s="14" t="s">
        <v>92</v>
      </c>
      <c r="B77" s="19">
        <v>11</v>
      </c>
      <c r="C77" s="19">
        <v>0</v>
      </c>
      <c r="D77" s="19">
        <f t="shared" si="5"/>
        <v>11</v>
      </c>
    </row>
    <row r="78" spans="1:4" ht="18" customHeight="1">
      <c r="A78" s="4" t="s">
        <v>93</v>
      </c>
      <c r="B78" s="18">
        <v>78</v>
      </c>
      <c r="C78" s="18">
        <v>0</v>
      </c>
      <c r="D78" s="18">
        <f t="shared" si="5"/>
        <v>78</v>
      </c>
    </row>
    <row r="79" spans="1:4" ht="18" customHeight="1">
      <c r="A79" s="14" t="s">
        <v>94</v>
      </c>
      <c r="B79" s="19">
        <v>109</v>
      </c>
      <c r="C79" s="19">
        <v>0</v>
      </c>
      <c r="D79" s="19">
        <f t="shared" si="5"/>
        <v>109</v>
      </c>
    </row>
    <row r="80" spans="1:4" ht="18" customHeight="1">
      <c r="A80" s="4" t="s">
        <v>95</v>
      </c>
      <c r="B80" s="18">
        <v>125</v>
      </c>
      <c r="C80" s="18">
        <v>0</v>
      </c>
      <c r="D80" s="18">
        <f t="shared" si="5"/>
        <v>125</v>
      </c>
    </row>
    <row r="81" spans="1:4" ht="18" customHeight="1">
      <c r="A81" s="14" t="s">
        <v>96</v>
      </c>
      <c r="B81" s="19">
        <v>2</v>
      </c>
      <c r="C81" s="19">
        <v>0</v>
      </c>
      <c r="D81" s="19">
        <f t="shared" si="5"/>
        <v>2</v>
      </c>
    </row>
    <row r="82" spans="1:4" ht="18" customHeight="1">
      <c r="A82" s="4" t="s">
        <v>97</v>
      </c>
      <c r="B82" s="18">
        <v>2</v>
      </c>
      <c r="C82" s="18">
        <v>0</v>
      </c>
      <c r="D82" s="18">
        <f t="shared" si="5"/>
        <v>2</v>
      </c>
    </row>
    <row r="83" spans="1:4" ht="18" customHeight="1">
      <c r="A83" s="14" t="s">
        <v>98</v>
      </c>
      <c r="B83" s="19">
        <v>231</v>
      </c>
      <c r="C83" s="19">
        <v>-1</v>
      </c>
      <c r="D83" s="19">
        <f t="shared" si="5"/>
        <v>230</v>
      </c>
    </row>
    <row r="84" spans="1:4" ht="18" customHeight="1">
      <c r="A84" s="4" t="s">
        <v>99</v>
      </c>
      <c r="B84" s="18">
        <v>3001</v>
      </c>
      <c r="C84" s="18">
        <v>-1</v>
      </c>
      <c r="D84" s="18">
        <f t="shared" si="5"/>
        <v>3000</v>
      </c>
    </row>
    <row r="85" spans="1:4" ht="18" customHeight="1">
      <c r="A85" s="14" t="s">
        <v>100</v>
      </c>
      <c r="B85" s="19">
        <v>1631</v>
      </c>
      <c r="C85" s="19">
        <v>0</v>
      </c>
      <c r="D85" s="19">
        <f t="shared" si="5"/>
        <v>1631</v>
      </c>
    </row>
    <row r="86" spans="1:4" ht="18" customHeight="1">
      <c r="A86" s="4" t="s">
        <v>101</v>
      </c>
      <c r="B86" s="18">
        <v>292</v>
      </c>
      <c r="C86" s="18">
        <v>-148</v>
      </c>
      <c r="D86" s="18">
        <f t="shared" si="5"/>
        <v>144</v>
      </c>
    </row>
    <row r="87" spans="1:4" ht="21.95" customHeight="1">
      <c r="A87" s="12" t="s">
        <v>102</v>
      </c>
      <c r="B87" s="20">
        <f>SUM(B70:B86)</f>
        <v>6455</v>
      </c>
      <c r="C87" s="20">
        <f>SUM(C70:C86)</f>
        <v>-469</v>
      </c>
      <c r="D87" s="20">
        <f t="shared" si="5"/>
        <v>5986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375</v>
      </c>
      <c r="C89" s="18">
        <v>0</v>
      </c>
      <c r="D89" s="18">
        <f t="shared" ref="D89:D106" si="6">B89+C89</f>
        <v>375</v>
      </c>
    </row>
    <row r="90" spans="1:4" ht="18" customHeight="1">
      <c r="A90" s="14" t="s">
        <v>105</v>
      </c>
      <c r="B90" s="19">
        <v>189</v>
      </c>
      <c r="C90" s="19">
        <v>-2</v>
      </c>
      <c r="D90" s="19">
        <f t="shared" si="6"/>
        <v>187</v>
      </c>
    </row>
    <row r="91" spans="1:4" ht="18" customHeight="1">
      <c r="A91" s="4" t="s">
        <v>106</v>
      </c>
      <c r="B91" s="18">
        <v>151</v>
      </c>
      <c r="C91" s="18">
        <v>0</v>
      </c>
      <c r="D91" s="18">
        <f t="shared" si="6"/>
        <v>151</v>
      </c>
    </row>
    <row r="92" spans="1:4" ht="18" customHeight="1">
      <c r="A92" s="14" t="s">
        <v>107</v>
      </c>
      <c r="B92" s="19">
        <v>997</v>
      </c>
      <c r="C92" s="19">
        <v>-960</v>
      </c>
      <c r="D92" s="19">
        <f t="shared" si="6"/>
        <v>37</v>
      </c>
    </row>
    <row r="93" spans="1:4" ht="18" customHeight="1">
      <c r="A93" s="4" t="s">
        <v>108</v>
      </c>
      <c r="B93" s="18">
        <v>2268</v>
      </c>
      <c r="C93" s="18">
        <v>-2158</v>
      </c>
      <c r="D93" s="18">
        <f t="shared" si="6"/>
        <v>110</v>
      </c>
    </row>
    <row r="94" spans="1:4" ht="18" customHeight="1">
      <c r="A94" s="14" t="s">
        <v>109</v>
      </c>
      <c r="B94" s="19">
        <v>804</v>
      </c>
      <c r="C94" s="19">
        <v>-383</v>
      </c>
      <c r="D94" s="19">
        <f t="shared" si="6"/>
        <v>421</v>
      </c>
    </row>
    <row r="95" spans="1:4" ht="18" customHeight="1">
      <c r="A95" s="4" t="s">
        <v>110</v>
      </c>
      <c r="B95" s="18">
        <v>178</v>
      </c>
      <c r="C95" s="18">
        <v>-1</v>
      </c>
      <c r="D95" s="18">
        <f t="shared" si="6"/>
        <v>177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525</v>
      </c>
      <c r="C97" s="18">
        <v>-3</v>
      </c>
      <c r="D97" s="18">
        <f t="shared" si="6"/>
        <v>522</v>
      </c>
    </row>
    <row r="98" spans="1:4" ht="18" customHeight="1">
      <c r="A98" s="14" t="s">
        <v>113</v>
      </c>
      <c r="B98" s="19">
        <v>247</v>
      </c>
      <c r="C98" s="19">
        <v>-58</v>
      </c>
      <c r="D98" s="19">
        <f t="shared" si="6"/>
        <v>189</v>
      </c>
    </row>
    <row r="99" spans="1:4" ht="21.95" customHeight="1">
      <c r="A99" s="12" t="s">
        <v>114</v>
      </c>
      <c r="B99" s="20">
        <f>SUM(B89:B98)</f>
        <v>5734</v>
      </c>
      <c r="C99" s="20">
        <f>SUM(C89:C98)</f>
        <v>-3565</v>
      </c>
      <c r="D99" s="20">
        <f t="shared" si="6"/>
        <v>2169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15712</v>
      </c>
      <c r="C102" s="19">
        <v>-30238</v>
      </c>
      <c r="D102" s="19">
        <f t="shared" si="6"/>
        <v>-14526</v>
      </c>
    </row>
    <row r="103" spans="1:4" ht="18" customHeight="1">
      <c r="A103" s="4" t="s">
        <v>118</v>
      </c>
      <c r="B103" s="18">
        <v>256</v>
      </c>
      <c r="C103" s="18">
        <v>-893</v>
      </c>
      <c r="D103" s="18">
        <f t="shared" si="6"/>
        <v>-637</v>
      </c>
    </row>
    <row r="104" spans="1:4" ht="21.95" customHeight="1">
      <c r="A104" s="12" t="s">
        <v>119</v>
      </c>
      <c r="B104" s="20">
        <f>SUM(B101:B103)</f>
        <v>15968</v>
      </c>
      <c r="C104" s="20">
        <f>SUM(C101:C103)</f>
        <v>-31131</v>
      </c>
      <c r="D104" s="20">
        <f>B104+C104</f>
        <v>-15163</v>
      </c>
    </row>
    <row r="105" spans="1:4" ht="21.95" customHeight="1">
      <c r="A105" s="10" t="s">
        <v>120</v>
      </c>
      <c r="B105" s="21">
        <f>SUM(B13,B24,B35,B51,B61,B68,B87,B99, B104)</f>
        <v>162121</v>
      </c>
      <c r="C105" s="21">
        <f>SUM(C13,C24,C35,C51,C61,C68,C87,C99, C104)</f>
        <v>-67660</v>
      </c>
      <c r="D105" s="21">
        <f>SUM(D13,D24,D35,D51,D61,D68,D87,D99, D104)</f>
        <v>94461</v>
      </c>
    </row>
    <row r="106" spans="1:4" ht="21.95" customHeight="1">
      <c r="A106" s="12" t="s">
        <v>121</v>
      </c>
      <c r="B106" s="20">
        <v>3699</v>
      </c>
      <c r="C106" s="20">
        <v>-6964</v>
      </c>
      <c r="D106" s="20">
        <f t="shared" si="6"/>
        <v>-3265</v>
      </c>
    </row>
    <row r="107" spans="1:4" ht="21.95" customHeight="1">
      <c r="A107" s="10" t="s">
        <v>122</v>
      </c>
      <c r="B107" s="21">
        <f>SUM(B105:B106)</f>
        <v>165820</v>
      </c>
      <c r="C107" s="21">
        <f t="shared" ref="C107:D107" si="7">SUM(C105:C106)</f>
        <v>-74624</v>
      </c>
      <c r="D107" s="21">
        <f t="shared" si="7"/>
        <v>91196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D00-000000000000}"/>
  </hyperlinks>
  <pageMargins left="0.25" right="0.25" top="0.75" bottom="0.75" header="0.3" footer="0.3"/>
  <pageSetup paperSize="9" scale="49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152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9310</v>
      </c>
      <c r="C7" s="18">
        <v>-1715</v>
      </c>
      <c r="D7" s="18">
        <f>B7+C7</f>
        <v>7595</v>
      </c>
    </row>
    <row r="8" spans="1:4" ht="18" customHeight="1">
      <c r="A8" s="14" t="s">
        <v>23</v>
      </c>
      <c r="B8" s="19">
        <v>43199</v>
      </c>
      <c r="C8" s="19">
        <v>-3997</v>
      </c>
      <c r="D8" s="19">
        <f t="shared" ref="D8:D23" si="0">B8+C8</f>
        <v>39202</v>
      </c>
    </row>
    <row r="9" spans="1:4" ht="18" customHeight="1">
      <c r="A9" s="4" t="s">
        <v>24</v>
      </c>
      <c r="B9" s="18">
        <v>42873</v>
      </c>
      <c r="C9" s="18">
        <v>-4366</v>
      </c>
      <c r="D9" s="18">
        <f t="shared" si="0"/>
        <v>38507</v>
      </c>
    </row>
    <row r="10" spans="1:4" ht="18" customHeight="1">
      <c r="A10" s="14" t="s">
        <v>25</v>
      </c>
      <c r="B10" s="19">
        <v>16451</v>
      </c>
      <c r="C10" s="19">
        <v>-138</v>
      </c>
      <c r="D10" s="19">
        <f t="shared" si="0"/>
        <v>16313</v>
      </c>
    </row>
    <row r="11" spans="1:4" ht="18" customHeight="1">
      <c r="A11" s="4" t="s">
        <v>26</v>
      </c>
      <c r="B11" s="18">
        <v>4263</v>
      </c>
      <c r="C11" s="18">
        <v>-371</v>
      </c>
      <c r="D11" s="18">
        <f t="shared" si="0"/>
        <v>3892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116096</v>
      </c>
      <c r="C13" s="20">
        <f>SUM(C7:C12)</f>
        <v>-10587</v>
      </c>
      <c r="D13" s="20">
        <f t="shared" si="0"/>
        <v>105509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587</v>
      </c>
      <c r="C15" s="18">
        <v>-31</v>
      </c>
      <c r="D15" s="18">
        <f t="shared" si="0"/>
        <v>556</v>
      </c>
    </row>
    <row r="16" spans="1:4" ht="18" customHeight="1">
      <c r="A16" s="14" t="s">
        <v>31</v>
      </c>
      <c r="B16" s="19">
        <v>1076</v>
      </c>
      <c r="C16" s="19">
        <v>-265</v>
      </c>
      <c r="D16" s="19">
        <f t="shared" si="0"/>
        <v>811</v>
      </c>
    </row>
    <row r="17" spans="1:4" ht="18" customHeight="1">
      <c r="A17" s="4" t="s">
        <v>32</v>
      </c>
      <c r="B17" s="18">
        <v>2356</v>
      </c>
      <c r="C17" s="18">
        <v>-324</v>
      </c>
      <c r="D17" s="18">
        <f t="shared" si="0"/>
        <v>2032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801</v>
      </c>
      <c r="C19" s="18">
        <v>-28</v>
      </c>
      <c r="D19" s="18">
        <f t="shared" si="0"/>
        <v>773</v>
      </c>
    </row>
    <row r="20" spans="1:4" ht="18" customHeight="1">
      <c r="A20" s="14" t="s">
        <v>35</v>
      </c>
      <c r="B20" s="19">
        <v>81</v>
      </c>
      <c r="C20" s="19">
        <v>-22</v>
      </c>
      <c r="D20" s="19">
        <f t="shared" si="0"/>
        <v>59</v>
      </c>
    </row>
    <row r="21" spans="1:4" ht="18" customHeight="1">
      <c r="A21" s="4" t="s">
        <v>36</v>
      </c>
      <c r="B21" s="18">
        <v>7167</v>
      </c>
      <c r="C21" s="18">
        <v>-4168</v>
      </c>
      <c r="D21" s="18">
        <f t="shared" si="0"/>
        <v>2999</v>
      </c>
    </row>
    <row r="22" spans="1:4" ht="18" customHeight="1">
      <c r="A22" s="14" t="s">
        <v>37</v>
      </c>
      <c r="B22" s="19">
        <v>3360</v>
      </c>
      <c r="C22" s="19">
        <v>-474</v>
      </c>
      <c r="D22" s="19">
        <f t="shared" si="0"/>
        <v>2886</v>
      </c>
    </row>
    <row r="23" spans="1:4" ht="18" customHeight="1">
      <c r="A23" s="4" t="s">
        <v>38</v>
      </c>
      <c r="B23" s="18">
        <v>1220</v>
      </c>
      <c r="C23" s="18">
        <v>-402</v>
      </c>
      <c r="D23" s="18">
        <f t="shared" si="0"/>
        <v>818</v>
      </c>
    </row>
    <row r="24" spans="1:4" ht="21.95" customHeight="1">
      <c r="A24" s="12" t="s">
        <v>39</v>
      </c>
      <c r="B24" s="20">
        <f>SUM(B15:B23)</f>
        <v>16648</v>
      </c>
      <c r="C24" s="20">
        <f>SUM(C15:C23)</f>
        <v>-5714</v>
      </c>
      <c r="D24" s="20">
        <f>B24+C24</f>
        <v>10934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48</v>
      </c>
      <c r="C26" s="18">
        <v>-11</v>
      </c>
      <c r="D26" s="18">
        <f t="shared" ref="D26:D34" si="1">B26+C26</f>
        <v>37</v>
      </c>
    </row>
    <row r="27" spans="1:4" ht="18" customHeight="1">
      <c r="A27" s="14" t="s">
        <v>42</v>
      </c>
      <c r="B27" s="19">
        <v>41</v>
      </c>
      <c r="C27" s="19">
        <v>0</v>
      </c>
      <c r="D27" s="19">
        <f t="shared" si="1"/>
        <v>41</v>
      </c>
    </row>
    <row r="28" spans="1:4" ht="18" customHeight="1">
      <c r="A28" s="4" t="s">
        <v>43</v>
      </c>
      <c r="B28" s="18">
        <v>22712</v>
      </c>
      <c r="C28" s="18">
        <v>-5418</v>
      </c>
      <c r="D28" s="18">
        <f t="shared" si="1"/>
        <v>17294</v>
      </c>
    </row>
    <row r="29" spans="1:4" ht="18" customHeight="1">
      <c r="A29" s="15" t="s">
        <v>44</v>
      </c>
      <c r="B29" s="19">
        <v>53164</v>
      </c>
      <c r="C29" s="19">
        <v>-16737</v>
      </c>
      <c r="D29" s="19">
        <f t="shared" si="1"/>
        <v>36427</v>
      </c>
    </row>
    <row r="30" spans="1:4" ht="18" customHeight="1">
      <c r="A30" s="5" t="s">
        <v>45</v>
      </c>
      <c r="B30" s="18">
        <v>4328</v>
      </c>
      <c r="C30" s="18">
        <v>-1035</v>
      </c>
      <c r="D30" s="18">
        <f t="shared" si="1"/>
        <v>3293</v>
      </c>
    </row>
    <row r="31" spans="1:4" ht="18" customHeight="1">
      <c r="A31" s="14" t="s">
        <v>46</v>
      </c>
      <c r="B31" s="19">
        <v>22016</v>
      </c>
      <c r="C31" s="19">
        <v>-4729</v>
      </c>
      <c r="D31" s="19">
        <f t="shared" si="1"/>
        <v>17287</v>
      </c>
    </row>
    <row r="32" spans="1:4" ht="18" customHeight="1">
      <c r="A32" s="4" t="s">
        <v>47</v>
      </c>
      <c r="B32" s="18">
        <v>3737</v>
      </c>
      <c r="C32" s="18">
        <v>-814</v>
      </c>
      <c r="D32" s="18">
        <f t="shared" si="1"/>
        <v>2923</v>
      </c>
    </row>
    <row r="33" spans="1:4" ht="18" customHeight="1">
      <c r="A33" s="14" t="s">
        <v>48</v>
      </c>
      <c r="B33" s="19">
        <v>1195</v>
      </c>
      <c r="C33" s="19">
        <v>-270</v>
      </c>
      <c r="D33" s="19">
        <f t="shared" si="1"/>
        <v>925</v>
      </c>
    </row>
    <row r="34" spans="1:4" ht="18" customHeight="1">
      <c r="A34" s="4" t="s">
        <v>49</v>
      </c>
      <c r="B34" s="18">
        <v>1834</v>
      </c>
      <c r="C34" s="18">
        <v>-1805</v>
      </c>
      <c r="D34" s="18">
        <f t="shared" si="1"/>
        <v>29</v>
      </c>
    </row>
    <row r="35" spans="1:4" ht="21.95" customHeight="1">
      <c r="A35" s="12" t="s">
        <v>50</v>
      </c>
      <c r="B35" s="20">
        <f>SUM(B26:B34)</f>
        <v>109075</v>
      </c>
      <c r="C35" s="20">
        <f>SUM(C26:C34)</f>
        <v>-30819</v>
      </c>
      <c r="D35" s="20">
        <f>B35+C35</f>
        <v>78256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629</v>
      </c>
      <c r="C38" s="19">
        <v>0</v>
      </c>
      <c r="D38" s="19">
        <f t="shared" si="2"/>
        <v>629</v>
      </c>
    </row>
    <row r="39" spans="1:4" ht="18" customHeight="1">
      <c r="A39" s="22" t="s">
        <v>54</v>
      </c>
      <c r="B39" s="18">
        <v>4988</v>
      </c>
      <c r="C39" s="18">
        <v>-353</v>
      </c>
      <c r="D39" s="18">
        <f t="shared" si="2"/>
        <v>4635</v>
      </c>
    </row>
    <row r="40" spans="1:4" ht="18" customHeight="1">
      <c r="A40" s="14" t="s">
        <v>55</v>
      </c>
      <c r="B40" s="19">
        <v>1714</v>
      </c>
      <c r="C40" s="19">
        <v>-16</v>
      </c>
      <c r="D40" s="19">
        <f t="shared" si="2"/>
        <v>1698</v>
      </c>
    </row>
    <row r="41" spans="1:4" ht="18" customHeight="1">
      <c r="A41" s="4" t="s">
        <v>56</v>
      </c>
      <c r="B41" s="18">
        <v>109</v>
      </c>
      <c r="C41" s="18">
        <v>0</v>
      </c>
      <c r="D41" s="18">
        <f t="shared" si="2"/>
        <v>109</v>
      </c>
    </row>
    <row r="42" spans="1:4" ht="18" customHeight="1">
      <c r="A42" s="14" t="s">
        <v>57</v>
      </c>
      <c r="B42" s="19">
        <v>948</v>
      </c>
      <c r="C42" s="19">
        <v>-271</v>
      </c>
      <c r="D42" s="19">
        <f t="shared" si="2"/>
        <v>677</v>
      </c>
    </row>
    <row r="43" spans="1:4" ht="18" customHeight="1">
      <c r="A43" s="4" t="s">
        <v>58</v>
      </c>
      <c r="B43" s="18">
        <v>505</v>
      </c>
      <c r="C43" s="18">
        <v>-1009</v>
      </c>
      <c r="D43" s="18">
        <f t="shared" si="2"/>
        <v>-504</v>
      </c>
    </row>
    <row r="44" spans="1:4" ht="18" customHeight="1">
      <c r="A44" s="14" t="s">
        <v>59</v>
      </c>
      <c r="B44" s="19">
        <v>261</v>
      </c>
      <c r="C44" s="19">
        <v>0</v>
      </c>
      <c r="D44" s="19">
        <f t="shared" si="2"/>
        <v>261</v>
      </c>
    </row>
    <row r="45" spans="1:4" ht="18" customHeight="1">
      <c r="A45" s="4" t="s">
        <v>60</v>
      </c>
      <c r="B45" s="18">
        <v>1731</v>
      </c>
      <c r="C45" s="18">
        <v>0</v>
      </c>
      <c r="D45" s="18">
        <f t="shared" si="2"/>
        <v>1731</v>
      </c>
    </row>
    <row r="46" spans="1:4" ht="18" customHeight="1">
      <c r="A46" s="14" t="s">
        <v>61</v>
      </c>
      <c r="B46" s="19">
        <v>159</v>
      </c>
      <c r="C46" s="19">
        <v>0</v>
      </c>
      <c r="D46" s="19">
        <f t="shared" si="2"/>
        <v>159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11044</v>
      </c>
      <c r="C51" s="20">
        <f>SUM(C37:C50)</f>
        <v>-1649</v>
      </c>
      <c r="D51" s="20">
        <f>B51+C51</f>
        <v>9395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1424</v>
      </c>
      <c r="C53" s="18">
        <v>-1709</v>
      </c>
      <c r="D53" s="18">
        <f t="shared" ref="D53:D60" si="3">B53+C53</f>
        <v>-285</v>
      </c>
    </row>
    <row r="54" spans="1:4" ht="18" customHeight="1">
      <c r="A54" s="14" t="s">
        <v>69</v>
      </c>
      <c r="B54" s="19">
        <v>5</v>
      </c>
      <c r="C54" s="19">
        <v>0</v>
      </c>
      <c r="D54" s="19">
        <f t="shared" si="3"/>
        <v>5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1616</v>
      </c>
      <c r="C56" s="19">
        <v>-169</v>
      </c>
      <c r="D56" s="19">
        <f t="shared" si="3"/>
        <v>1447</v>
      </c>
    </row>
    <row r="57" spans="1:4" ht="18" customHeight="1">
      <c r="A57" s="4" t="s">
        <v>72</v>
      </c>
      <c r="B57" s="18">
        <v>826</v>
      </c>
      <c r="C57" s="18">
        <v>-40</v>
      </c>
      <c r="D57" s="18">
        <f t="shared" si="3"/>
        <v>786</v>
      </c>
    </row>
    <row r="58" spans="1:4" ht="18" customHeight="1">
      <c r="A58" s="14" t="s">
        <v>73</v>
      </c>
      <c r="B58" s="19">
        <v>7001</v>
      </c>
      <c r="C58" s="19">
        <v>-1987</v>
      </c>
      <c r="D58" s="19">
        <f t="shared" si="3"/>
        <v>5014</v>
      </c>
    </row>
    <row r="59" spans="1:4" ht="18" customHeight="1">
      <c r="A59" s="4" t="s">
        <v>74</v>
      </c>
      <c r="B59" s="18">
        <v>5816</v>
      </c>
      <c r="C59" s="18">
        <v>-52</v>
      </c>
      <c r="D59" s="18">
        <f t="shared" si="3"/>
        <v>5764</v>
      </c>
    </row>
    <row r="60" spans="1:4" ht="18" customHeight="1">
      <c r="A60" s="14" t="s">
        <v>75</v>
      </c>
      <c r="B60" s="19">
        <v>1378</v>
      </c>
      <c r="C60" s="19">
        <v>0</v>
      </c>
      <c r="D60" s="19">
        <f t="shared" si="3"/>
        <v>1378</v>
      </c>
    </row>
    <row r="61" spans="1:4" ht="21.95" customHeight="1">
      <c r="A61" s="12" t="s">
        <v>76</v>
      </c>
      <c r="B61" s="20">
        <f>SUM(B53:B60)</f>
        <v>18066</v>
      </c>
      <c r="C61" s="20">
        <f>SUM(C53:C60)</f>
        <v>-3957</v>
      </c>
      <c r="D61" s="20">
        <f>B61+C61</f>
        <v>14109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3524</v>
      </c>
      <c r="C63" s="18">
        <v>-2651</v>
      </c>
      <c r="D63" s="18">
        <f t="shared" ref="D63:D67" si="4">B63+C63</f>
        <v>873</v>
      </c>
    </row>
    <row r="64" spans="1:4" ht="18" customHeight="1">
      <c r="A64" s="14" t="s">
        <v>79</v>
      </c>
      <c r="B64" s="19">
        <v>771</v>
      </c>
      <c r="C64" s="19">
        <v>-534</v>
      </c>
      <c r="D64" s="19">
        <f t="shared" si="4"/>
        <v>237</v>
      </c>
    </row>
    <row r="65" spans="1:4" ht="18" customHeight="1">
      <c r="A65" s="4" t="s">
        <v>80</v>
      </c>
      <c r="B65" s="18">
        <v>337</v>
      </c>
      <c r="C65" s="18">
        <v>0</v>
      </c>
      <c r="D65" s="18">
        <f t="shared" si="4"/>
        <v>337</v>
      </c>
    </row>
    <row r="66" spans="1:4" ht="18" customHeight="1">
      <c r="A66" s="14" t="s">
        <v>81</v>
      </c>
      <c r="B66" s="19">
        <v>598</v>
      </c>
      <c r="C66" s="19">
        <v>-29</v>
      </c>
      <c r="D66" s="19">
        <f t="shared" si="4"/>
        <v>569</v>
      </c>
    </row>
    <row r="67" spans="1:4" ht="18" customHeight="1">
      <c r="A67" s="4" t="s">
        <v>82</v>
      </c>
      <c r="B67" s="18">
        <v>5952</v>
      </c>
      <c r="C67" s="18">
        <v>-2674</v>
      </c>
      <c r="D67" s="18">
        <f t="shared" si="4"/>
        <v>3278</v>
      </c>
    </row>
    <row r="68" spans="1:4" ht="21.95" customHeight="1">
      <c r="A68" s="12" t="s">
        <v>83</v>
      </c>
      <c r="B68" s="20">
        <f>SUM(B63:B67)</f>
        <v>11182</v>
      </c>
      <c r="C68" s="20">
        <f>SUM(C63:C67)</f>
        <v>-5888</v>
      </c>
      <c r="D68" s="20">
        <f>B68+C68</f>
        <v>5294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1147</v>
      </c>
      <c r="C70" s="18">
        <v>-870</v>
      </c>
      <c r="D70" s="18">
        <f t="shared" ref="D70:D87" si="5">B70+C70</f>
        <v>277</v>
      </c>
    </row>
    <row r="71" spans="1:4" ht="18" customHeight="1">
      <c r="A71" s="14" t="s">
        <v>86</v>
      </c>
      <c r="B71" s="19">
        <v>150</v>
      </c>
      <c r="C71" s="19">
        <v>0</v>
      </c>
      <c r="D71" s="19">
        <f t="shared" si="5"/>
        <v>150</v>
      </c>
    </row>
    <row r="72" spans="1:4" ht="18" customHeight="1">
      <c r="A72" s="4" t="s">
        <v>87</v>
      </c>
      <c r="B72" s="18">
        <v>312</v>
      </c>
      <c r="C72" s="18">
        <v>0</v>
      </c>
      <c r="D72" s="18">
        <f t="shared" si="5"/>
        <v>312</v>
      </c>
    </row>
    <row r="73" spans="1:4" ht="18" customHeight="1">
      <c r="A73" s="14" t="s">
        <v>88</v>
      </c>
      <c r="B73" s="19">
        <v>730</v>
      </c>
      <c r="C73" s="19">
        <v>-443</v>
      </c>
      <c r="D73" s="19">
        <f t="shared" si="5"/>
        <v>287</v>
      </c>
    </row>
    <row r="74" spans="1:4" ht="18" customHeight="1">
      <c r="A74" s="4" t="s">
        <v>89</v>
      </c>
      <c r="B74" s="18">
        <v>532</v>
      </c>
      <c r="C74" s="18">
        <v>-250</v>
      </c>
      <c r="D74" s="18">
        <f t="shared" si="5"/>
        <v>282</v>
      </c>
    </row>
    <row r="75" spans="1:4" ht="18" customHeight="1">
      <c r="A75" s="14" t="s">
        <v>90</v>
      </c>
      <c r="B75" s="19">
        <v>80</v>
      </c>
      <c r="C75" s="19">
        <v>-18</v>
      </c>
      <c r="D75" s="19">
        <f t="shared" si="5"/>
        <v>62</v>
      </c>
    </row>
    <row r="76" spans="1:4" ht="18" customHeight="1">
      <c r="A76" s="4" t="s">
        <v>91</v>
      </c>
      <c r="B76" s="18">
        <v>323</v>
      </c>
      <c r="C76" s="18">
        <v>-360</v>
      </c>
      <c r="D76" s="18">
        <f t="shared" si="5"/>
        <v>-37</v>
      </c>
    </row>
    <row r="77" spans="1:4" ht="18" customHeight="1">
      <c r="A77" s="14" t="s">
        <v>92</v>
      </c>
      <c r="B77" s="19">
        <v>4</v>
      </c>
      <c r="C77" s="19">
        <v>0</v>
      </c>
      <c r="D77" s="19">
        <f t="shared" si="5"/>
        <v>4</v>
      </c>
    </row>
    <row r="78" spans="1:4" ht="18" customHeight="1">
      <c r="A78" s="4" t="s">
        <v>93</v>
      </c>
      <c r="B78" s="18">
        <v>297</v>
      </c>
      <c r="C78" s="18">
        <v>0</v>
      </c>
      <c r="D78" s="18">
        <f t="shared" si="5"/>
        <v>297</v>
      </c>
    </row>
    <row r="79" spans="1:4" ht="18" customHeight="1">
      <c r="A79" s="14" t="s">
        <v>94</v>
      </c>
      <c r="B79" s="19">
        <v>140</v>
      </c>
      <c r="C79" s="19">
        <v>0</v>
      </c>
      <c r="D79" s="19">
        <f t="shared" si="5"/>
        <v>140</v>
      </c>
    </row>
    <row r="80" spans="1:4" ht="18" customHeight="1">
      <c r="A80" s="4" t="s">
        <v>95</v>
      </c>
      <c r="B80" s="18">
        <v>261</v>
      </c>
      <c r="C80" s="18">
        <v>0</v>
      </c>
      <c r="D80" s="18">
        <f t="shared" si="5"/>
        <v>261</v>
      </c>
    </row>
    <row r="81" spans="1:4" ht="18" customHeight="1">
      <c r="A81" s="14" t="s">
        <v>96</v>
      </c>
      <c r="B81" s="19">
        <v>30</v>
      </c>
      <c r="C81" s="19">
        <v>-16</v>
      </c>
      <c r="D81" s="19">
        <f t="shared" si="5"/>
        <v>14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285</v>
      </c>
      <c r="C83" s="19">
        <v>-53</v>
      </c>
      <c r="D83" s="19">
        <f t="shared" si="5"/>
        <v>232</v>
      </c>
    </row>
    <row r="84" spans="1:4" ht="18" customHeight="1">
      <c r="A84" s="4" t="s">
        <v>99</v>
      </c>
      <c r="B84" s="18">
        <v>2984</v>
      </c>
      <c r="C84" s="18">
        <v>-31</v>
      </c>
      <c r="D84" s="18">
        <f t="shared" si="5"/>
        <v>2953</v>
      </c>
    </row>
    <row r="85" spans="1:4" ht="18" customHeight="1">
      <c r="A85" s="14" t="s">
        <v>100</v>
      </c>
      <c r="B85" s="19">
        <v>717</v>
      </c>
      <c r="C85" s="19">
        <v>0</v>
      </c>
      <c r="D85" s="19">
        <f t="shared" si="5"/>
        <v>717</v>
      </c>
    </row>
    <row r="86" spans="1:4" ht="18" customHeight="1">
      <c r="A86" s="4" t="s">
        <v>101</v>
      </c>
      <c r="B86" s="18">
        <v>2435</v>
      </c>
      <c r="C86" s="18">
        <v>-2528</v>
      </c>
      <c r="D86" s="18">
        <f t="shared" si="5"/>
        <v>-93</v>
      </c>
    </row>
    <row r="87" spans="1:4" ht="21.95" customHeight="1">
      <c r="A87" s="12" t="s">
        <v>102</v>
      </c>
      <c r="B87" s="20">
        <f>SUM(B70:B86)</f>
        <v>10427</v>
      </c>
      <c r="C87" s="20">
        <f>SUM(C70:C86)</f>
        <v>-4569</v>
      </c>
      <c r="D87" s="20">
        <f t="shared" si="5"/>
        <v>5858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690</v>
      </c>
      <c r="C89" s="18">
        <v>-690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345</v>
      </c>
      <c r="C90" s="19">
        <v>-8</v>
      </c>
      <c r="D90" s="19">
        <f t="shared" si="6"/>
        <v>337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14392</v>
      </c>
      <c r="C92" s="19">
        <v>-13038</v>
      </c>
      <c r="D92" s="19">
        <f t="shared" si="6"/>
        <v>1354</v>
      </c>
    </row>
    <row r="93" spans="1:4" ht="18" customHeight="1">
      <c r="A93" s="4" t="s">
        <v>108</v>
      </c>
      <c r="B93" s="18">
        <v>17661</v>
      </c>
      <c r="C93" s="18">
        <v>-17859</v>
      </c>
      <c r="D93" s="18">
        <f t="shared" si="6"/>
        <v>-198</v>
      </c>
    </row>
    <row r="94" spans="1:4" ht="18" customHeight="1">
      <c r="A94" s="14" t="s">
        <v>109</v>
      </c>
      <c r="B94" s="19">
        <v>2855</v>
      </c>
      <c r="C94" s="19">
        <v>-1832</v>
      </c>
      <c r="D94" s="19">
        <f t="shared" si="6"/>
        <v>1023</v>
      </c>
    </row>
    <row r="95" spans="1:4" ht="18" customHeight="1">
      <c r="A95" s="4" t="s">
        <v>110</v>
      </c>
      <c r="B95" s="18">
        <v>394</v>
      </c>
      <c r="C95" s="18">
        <v>-52</v>
      </c>
      <c r="D95" s="18">
        <f t="shared" si="6"/>
        <v>342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1773</v>
      </c>
      <c r="C97" s="18">
        <v>-9</v>
      </c>
      <c r="D97" s="18">
        <f t="shared" si="6"/>
        <v>1764</v>
      </c>
    </row>
    <row r="98" spans="1:4" ht="18" customHeight="1">
      <c r="A98" s="14" t="s">
        <v>113</v>
      </c>
      <c r="B98" s="19">
        <v>1591</v>
      </c>
      <c r="C98" s="19">
        <v>-1225</v>
      </c>
      <c r="D98" s="19">
        <f t="shared" si="6"/>
        <v>366</v>
      </c>
    </row>
    <row r="99" spans="1:4" ht="21.95" customHeight="1">
      <c r="A99" s="12" t="s">
        <v>114</v>
      </c>
      <c r="B99" s="20">
        <f>SUM(B89:B98)</f>
        <v>39701</v>
      </c>
      <c r="C99" s="20">
        <f>SUM(C89:C98)</f>
        <v>-34713</v>
      </c>
      <c r="D99" s="20">
        <f t="shared" si="6"/>
        <v>4988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332239</v>
      </c>
      <c r="C105" s="21">
        <f>SUM(C13,C24,C35,C51,C61,C68,C87,C99, C104)</f>
        <v>-97896</v>
      </c>
      <c r="D105" s="21">
        <f>SUM(D13,D24,D35,D51,D61,D68,D87,D99, D104)</f>
        <v>234343</v>
      </c>
    </row>
    <row r="106" spans="1:4" ht="21.95" customHeight="1">
      <c r="A106" s="12" t="s">
        <v>121</v>
      </c>
      <c r="B106" s="20">
        <v>17188</v>
      </c>
      <c r="C106" s="20">
        <v>-31579</v>
      </c>
      <c r="D106" s="20">
        <f t="shared" si="6"/>
        <v>-14391</v>
      </c>
    </row>
    <row r="107" spans="1:4" ht="21.95" customHeight="1">
      <c r="A107" s="10" t="s">
        <v>122</v>
      </c>
      <c r="B107" s="21">
        <f>SUM(B105:B106)</f>
        <v>349427</v>
      </c>
      <c r="C107" s="21">
        <f t="shared" ref="C107:D107" si="7">SUM(C105:C106)</f>
        <v>-129475</v>
      </c>
      <c r="D107" s="21">
        <f t="shared" si="7"/>
        <v>219952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E00-000000000000}"/>
  </hyperlinks>
  <pageMargins left="0.25" right="0.25" top="0.75" bottom="0.75" header="0.3" footer="0.3"/>
  <pageSetup paperSize="9" scale="4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153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26886</v>
      </c>
      <c r="C7" s="18">
        <v>-5169</v>
      </c>
      <c r="D7" s="18">
        <f>B7+C7</f>
        <v>21717</v>
      </c>
    </row>
    <row r="8" spans="1:4" ht="18" customHeight="1">
      <c r="A8" s="14" t="s">
        <v>23</v>
      </c>
      <c r="B8" s="19">
        <v>138023</v>
      </c>
      <c r="C8" s="19">
        <v>-9507</v>
      </c>
      <c r="D8" s="19">
        <f t="shared" ref="D8:D23" si="0">B8+C8</f>
        <v>128516</v>
      </c>
    </row>
    <row r="9" spans="1:4" ht="18" customHeight="1">
      <c r="A9" s="4" t="s">
        <v>24</v>
      </c>
      <c r="B9" s="18">
        <v>130953</v>
      </c>
      <c r="C9" s="18">
        <v>-5176</v>
      </c>
      <c r="D9" s="18">
        <f t="shared" si="0"/>
        <v>125777</v>
      </c>
    </row>
    <row r="10" spans="1:4" ht="18" customHeight="1">
      <c r="A10" s="14" t="s">
        <v>25</v>
      </c>
      <c r="B10" s="19">
        <v>24472</v>
      </c>
      <c r="C10" s="19">
        <v>-1167</v>
      </c>
      <c r="D10" s="19">
        <f t="shared" si="0"/>
        <v>23305</v>
      </c>
    </row>
    <row r="11" spans="1:4" ht="18" customHeight="1">
      <c r="A11" s="4" t="s">
        <v>26</v>
      </c>
      <c r="B11" s="18">
        <v>4953</v>
      </c>
      <c r="C11" s="18">
        <v>-81</v>
      </c>
      <c r="D11" s="18">
        <f t="shared" si="0"/>
        <v>4872</v>
      </c>
    </row>
    <row r="12" spans="1:4" ht="18" customHeight="1">
      <c r="A12" s="14" t="s">
        <v>27</v>
      </c>
      <c r="B12" s="19">
        <v>10460</v>
      </c>
      <c r="C12" s="19">
        <v>-2095</v>
      </c>
      <c r="D12" s="19">
        <f t="shared" si="0"/>
        <v>8365</v>
      </c>
    </row>
    <row r="13" spans="1:4" ht="21.95" customHeight="1">
      <c r="A13" s="12" t="s">
        <v>28</v>
      </c>
      <c r="B13" s="20">
        <f>SUM(B7:B12)</f>
        <v>335747</v>
      </c>
      <c r="C13" s="20">
        <f>SUM(C7:C12)</f>
        <v>-23195</v>
      </c>
      <c r="D13" s="20">
        <f t="shared" si="0"/>
        <v>312552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556</v>
      </c>
      <c r="C15" s="18">
        <v>0</v>
      </c>
      <c r="D15" s="18">
        <f t="shared" si="0"/>
        <v>556</v>
      </c>
    </row>
    <row r="16" spans="1:4" ht="18" customHeight="1">
      <c r="A16" s="14" t="s">
        <v>31</v>
      </c>
      <c r="B16" s="19">
        <v>2446</v>
      </c>
      <c r="C16" s="19">
        <v>0</v>
      </c>
      <c r="D16" s="19">
        <f t="shared" si="0"/>
        <v>2446</v>
      </c>
    </row>
    <row r="17" spans="1:4" ht="18" customHeight="1">
      <c r="A17" s="4" t="s">
        <v>32</v>
      </c>
      <c r="B17" s="18">
        <v>4165</v>
      </c>
      <c r="C17" s="18">
        <v>0</v>
      </c>
      <c r="D17" s="18">
        <f t="shared" si="0"/>
        <v>4165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1029</v>
      </c>
      <c r="C19" s="18">
        <v>-45</v>
      </c>
      <c r="D19" s="18">
        <f t="shared" si="0"/>
        <v>984</v>
      </c>
    </row>
    <row r="20" spans="1:4" ht="18" customHeight="1">
      <c r="A20" s="14" t="s">
        <v>35</v>
      </c>
      <c r="B20" s="19">
        <v>688</v>
      </c>
      <c r="C20" s="19">
        <v>0</v>
      </c>
      <c r="D20" s="19">
        <f t="shared" si="0"/>
        <v>688</v>
      </c>
    </row>
    <row r="21" spans="1:4" ht="18" customHeight="1">
      <c r="A21" s="4" t="s">
        <v>36</v>
      </c>
      <c r="B21" s="18">
        <v>7529</v>
      </c>
      <c r="C21" s="18">
        <v>-1</v>
      </c>
      <c r="D21" s="18">
        <f t="shared" si="0"/>
        <v>7528</v>
      </c>
    </row>
    <row r="22" spans="1:4" ht="18" customHeight="1">
      <c r="A22" s="14" t="s">
        <v>37</v>
      </c>
      <c r="B22" s="19">
        <v>8678</v>
      </c>
      <c r="C22" s="19">
        <v>-385</v>
      </c>
      <c r="D22" s="19">
        <f t="shared" si="0"/>
        <v>8293</v>
      </c>
    </row>
    <row r="23" spans="1:4" ht="18" customHeight="1">
      <c r="A23" s="4" t="s">
        <v>38</v>
      </c>
      <c r="B23" s="18">
        <v>3600</v>
      </c>
      <c r="C23" s="18">
        <v>-539</v>
      </c>
      <c r="D23" s="18">
        <f t="shared" si="0"/>
        <v>3061</v>
      </c>
    </row>
    <row r="24" spans="1:4" ht="21.95" customHeight="1">
      <c r="A24" s="12" t="s">
        <v>39</v>
      </c>
      <c r="B24" s="20">
        <f>SUM(B15:B23)</f>
        <v>28691</v>
      </c>
      <c r="C24" s="20">
        <f>SUM(C15:C23)</f>
        <v>-970</v>
      </c>
      <c r="D24" s="20">
        <f>B24+C24</f>
        <v>27721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521</v>
      </c>
      <c r="C26" s="18">
        <v>-147</v>
      </c>
      <c r="D26" s="18">
        <f t="shared" ref="D26:D34" si="1">B26+C26</f>
        <v>374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35689</v>
      </c>
      <c r="C28" s="18">
        <v>-745</v>
      </c>
      <c r="D28" s="18">
        <f t="shared" si="1"/>
        <v>34944</v>
      </c>
    </row>
    <row r="29" spans="1:4" ht="18" customHeight="1">
      <c r="A29" s="15" t="s">
        <v>44</v>
      </c>
      <c r="B29" s="19">
        <v>126046</v>
      </c>
      <c r="C29" s="19">
        <v>-41352</v>
      </c>
      <c r="D29" s="19">
        <f t="shared" si="1"/>
        <v>84694</v>
      </c>
    </row>
    <row r="30" spans="1:4" ht="18" customHeight="1">
      <c r="A30" s="5" t="s">
        <v>45</v>
      </c>
      <c r="B30" s="18">
        <v>8656</v>
      </c>
      <c r="C30" s="18">
        <v>-536</v>
      </c>
      <c r="D30" s="18">
        <f t="shared" si="1"/>
        <v>8120</v>
      </c>
    </row>
    <row r="31" spans="1:4" ht="18" customHeight="1">
      <c r="A31" s="14" t="s">
        <v>46</v>
      </c>
      <c r="B31" s="19">
        <v>44029</v>
      </c>
      <c r="C31" s="19">
        <v>-17365</v>
      </c>
      <c r="D31" s="19">
        <f t="shared" si="1"/>
        <v>26664</v>
      </c>
    </row>
    <row r="32" spans="1:4" ht="18" customHeight="1">
      <c r="A32" s="4" t="s">
        <v>47</v>
      </c>
      <c r="B32" s="18">
        <v>7598</v>
      </c>
      <c r="C32" s="18">
        <v>-5040</v>
      </c>
      <c r="D32" s="18">
        <f t="shared" si="1"/>
        <v>2558</v>
      </c>
    </row>
    <row r="33" spans="1:4" ht="18" customHeight="1">
      <c r="A33" s="14" t="s">
        <v>48</v>
      </c>
      <c r="B33" s="19">
        <v>1403</v>
      </c>
      <c r="C33" s="19">
        <v>-239</v>
      </c>
      <c r="D33" s="19">
        <f t="shared" si="1"/>
        <v>1164</v>
      </c>
    </row>
    <row r="34" spans="1:4" ht="18" customHeight="1">
      <c r="A34" s="4" t="s">
        <v>49</v>
      </c>
      <c r="B34" s="18">
        <v>5471</v>
      </c>
      <c r="C34" s="18">
        <v>-5007</v>
      </c>
      <c r="D34" s="18">
        <f t="shared" si="1"/>
        <v>464</v>
      </c>
    </row>
    <row r="35" spans="1:4" ht="21.95" customHeight="1">
      <c r="A35" s="12" t="s">
        <v>50</v>
      </c>
      <c r="B35" s="20">
        <f>SUM(B26:B34)</f>
        <v>229413</v>
      </c>
      <c r="C35" s="20">
        <f>SUM(C26:C34)</f>
        <v>-70431</v>
      </c>
      <c r="D35" s="20">
        <f>B35+C35</f>
        <v>158982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137</v>
      </c>
      <c r="C37" s="18">
        <v>-4</v>
      </c>
      <c r="D37" s="18">
        <f t="shared" ref="D37:D50" si="2">B37+C37</f>
        <v>133</v>
      </c>
    </row>
    <row r="38" spans="1:4" ht="18" customHeight="1">
      <c r="A38" s="14" t="s">
        <v>53</v>
      </c>
      <c r="B38" s="19">
        <v>4416</v>
      </c>
      <c r="C38" s="19">
        <v>0</v>
      </c>
      <c r="D38" s="19">
        <f t="shared" si="2"/>
        <v>4416</v>
      </c>
    </row>
    <row r="39" spans="1:4" ht="18" customHeight="1">
      <c r="A39" s="22" t="s">
        <v>54</v>
      </c>
      <c r="B39" s="18">
        <v>8471</v>
      </c>
      <c r="C39" s="18">
        <v>-799</v>
      </c>
      <c r="D39" s="18">
        <f t="shared" si="2"/>
        <v>7672</v>
      </c>
    </row>
    <row r="40" spans="1:4" ht="18" customHeight="1">
      <c r="A40" s="14" t="s">
        <v>55</v>
      </c>
      <c r="B40" s="19">
        <v>2536</v>
      </c>
      <c r="C40" s="19">
        <v>-155</v>
      </c>
      <c r="D40" s="19">
        <f t="shared" si="2"/>
        <v>2381</v>
      </c>
    </row>
    <row r="41" spans="1:4" ht="18" customHeight="1">
      <c r="A41" s="4" t="s">
        <v>56</v>
      </c>
      <c r="B41" s="18">
        <v>855</v>
      </c>
      <c r="C41" s="18">
        <v>0</v>
      </c>
      <c r="D41" s="18">
        <f t="shared" si="2"/>
        <v>855</v>
      </c>
    </row>
    <row r="42" spans="1:4" ht="18" customHeight="1">
      <c r="A42" s="14" t="s">
        <v>57</v>
      </c>
      <c r="B42" s="19">
        <v>4396</v>
      </c>
      <c r="C42" s="19">
        <v>-1435</v>
      </c>
      <c r="D42" s="19">
        <f t="shared" si="2"/>
        <v>2961</v>
      </c>
    </row>
    <row r="43" spans="1:4" ht="18" customHeight="1">
      <c r="A43" s="4" t="s">
        <v>58</v>
      </c>
      <c r="B43" s="18">
        <v>1560</v>
      </c>
      <c r="C43" s="18">
        <v>-2301</v>
      </c>
      <c r="D43" s="18">
        <f t="shared" si="2"/>
        <v>-741</v>
      </c>
    </row>
    <row r="44" spans="1:4" ht="18" customHeight="1">
      <c r="A44" s="14" t="s">
        <v>59</v>
      </c>
      <c r="B44" s="19">
        <v>563</v>
      </c>
      <c r="C44" s="19">
        <v>0</v>
      </c>
      <c r="D44" s="19">
        <f t="shared" si="2"/>
        <v>563</v>
      </c>
    </row>
    <row r="45" spans="1:4" ht="18" customHeight="1">
      <c r="A45" s="4" t="s">
        <v>60</v>
      </c>
      <c r="B45" s="18">
        <v>5318</v>
      </c>
      <c r="C45" s="18">
        <v>0</v>
      </c>
      <c r="D45" s="18">
        <f t="shared" si="2"/>
        <v>5318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28252</v>
      </c>
      <c r="C51" s="20">
        <f>SUM(C37:C50)</f>
        <v>-4694</v>
      </c>
      <c r="D51" s="20">
        <f>B51+C51</f>
        <v>23558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1545</v>
      </c>
      <c r="C53" s="18">
        <v>-2381</v>
      </c>
      <c r="D53" s="18">
        <f t="shared" ref="D53:D60" si="3">B53+C53</f>
        <v>-836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285</v>
      </c>
      <c r="C55" s="18">
        <v>0</v>
      </c>
      <c r="D55" s="18">
        <f t="shared" si="3"/>
        <v>285</v>
      </c>
    </row>
    <row r="56" spans="1:4" ht="18" customHeight="1">
      <c r="A56" s="14" t="s">
        <v>71</v>
      </c>
      <c r="B56" s="19">
        <v>3783</v>
      </c>
      <c r="C56" s="19">
        <v>-752</v>
      </c>
      <c r="D56" s="19">
        <f t="shared" si="3"/>
        <v>3031</v>
      </c>
    </row>
    <row r="57" spans="1:4" ht="18" customHeight="1">
      <c r="A57" s="4" t="s">
        <v>72</v>
      </c>
      <c r="B57" s="18">
        <v>1243</v>
      </c>
      <c r="C57" s="18">
        <v>-36</v>
      </c>
      <c r="D57" s="18">
        <f t="shared" si="3"/>
        <v>1207</v>
      </c>
    </row>
    <row r="58" spans="1:4" ht="18" customHeight="1">
      <c r="A58" s="14" t="s">
        <v>73</v>
      </c>
      <c r="B58" s="19">
        <v>12713</v>
      </c>
      <c r="C58" s="19">
        <v>-200</v>
      </c>
      <c r="D58" s="19">
        <f t="shared" si="3"/>
        <v>12513</v>
      </c>
    </row>
    <row r="59" spans="1:4" ht="18" customHeight="1">
      <c r="A59" s="4" t="s">
        <v>74</v>
      </c>
      <c r="B59" s="18">
        <v>15895</v>
      </c>
      <c r="C59" s="18">
        <v>-456</v>
      </c>
      <c r="D59" s="18">
        <f t="shared" si="3"/>
        <v>15439</v>
      </c>
    </row>
    <row r="60" spans="1:4" ht="18" customHeight="1">
      <c r="A60" s="14" t="s">
        <v>75</v>
      </c>
      <c r="B60" s="19">
        <v>10551</v>
      </c>
      <c r="C60" s="19">
        <v>-1902</v>
      </c>
      <c r="D60" s="19">
        <f t="shared" si="3"/>
        <v>8649</v>
      </c>
    </row>
    <row r="61" spans="1:4" ht="21.95" customHeight="1">
      <c r="A61" s="12" t="s">
        <v>76</v>
      </c>
      <c r="B61" s="20">
        <f>SUM(B53:B60)</f>
        <v>46015</v>
      </c>
      <c r="C61" s="20">
        <f>SUM(C53:C60)</f>
        <v>-5727</v>
      </c>
      <c r="D61" s="20">
        <f>B61+C61</f>
        <v>40288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920</v>
      </c>
      <c r="C63" s="18">
        <v>-1521</v>
      </c>
      <c r="D63" s="18">
        <f t="shared" ref="D63:D67" si="4">B63+C63</f>
        <v>-601</v>
      </c>
    </row>
    <row r="64" spans="1:4" ht="18" customHeight="1">
      <c r="A64" s="14" t="s">
        <v>79</v>
      </c>
      <c r="B64" s="19">
        <v>9286</v>
      </c>
      <c r="C64" s="19">
        <v>-8083</v>
      </c>
      <c r="D64" s="19">
        <f t="shared" si="4"/>
        <v>1203</v>
      </c>
    </row>
    <row r="65" spans="1:4" ht="18" customHeight="1">
      <c r="A65" s="4" t="s">
        <v>80</v>
      </c>
      <c r="B65" s="18">
        <v>1782</v>
      </c>
      <c r="C65" s="18">
        <v>-1322</v>
      </c>
      <c r="D65" s="18">
        <f t="shared" si="4"/>
        <v>460</v>
      </c>
    </row>
    <row r="66" spans="1:4" ht="18" customHeight="1">
      <c r="A66" s="14" t="s">
        <v>81</v>
      </c>
      <c r="B66" s="19">
        <v>46</v>
      </c>
      <c r="C66" s="19">
        <v>-34</v>
      </c>
      <c r="D66" s="19">
        <f t="shared" si="4"/>
        <v>12</v>
      </c>
    </row>
    <row r="67" spans="1:4" ht="18" customHeight="1">
      <c r="A67" s="4" t="s">
        <v>82</v>
      </c>
      <c r="B67" s="18">
        <v>16526</v>
      </c>
      <c r="C67" s="18">
        <v>-6953</v>
      </c>
      <c r="D67" s="18">
        <f t="shared" si="4"/>
        <v>9573</v>
      </c>
    </row>
    <row r="68" spans="1:4" ht="21.95" customHeight="1">
      <c r="A68" s="12" t="s">
        <v>83</v>
      </c>
      <c r="B68" s="20">
        <f>SUM(B63:B67)</f>
        <v>28560</v>
      </c>
      <c r="C68" s="20">
        <f>SUM(C63:C67)</f>
        <v>-17913</v>
      </c>
      <c r="D68" s="20">
        <f>B68+C68</f>
        <v>10647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2541</v>
      </c>
      <c r="C70" s="18">
        <v>-1577</v>
      </c>
      <c r="D70" s="18">
        <f t="shared" ref="D70:D87" si="5">B70+C70</f>
        <v>964</v>
      </c>
    </row>
    <row r="71" spans="1:4" ht="18" customHeight="1">
      <c r="A71" s="14" t="s">
        <v>86</v>
      </c>
      <c r="B71" s="19">
        <v>1712</v>
      </c>
      <c r="C71" s="19">
        <v>-1479</v>
      </c>
      <c r="D71" s="19">
        <f t="shared" si="5"/>
        <v>233</v>
      </c>
    </row>
    <row r="72" spans="1:4" ht="18" customHeight="1">
      <c r="A72" s="4" t="s">
        <v>87</v>
      </c>
      <c r="B72" s="18">
        <v>169</v>
      </c>
      <c r="C72" s="18">
        <v>-147</v>
      </c>
      <c r="D72" s="18">
        <f t="shared" si="5"/>
        <v>22</v>
      </c>
    </row>
    <row r="73" spans="1:4" ht="18" customHeight="1">
      <c r="A73" s="14" t="s">
        <v>88</v>
      </c>
      <c r="B73" s="19">
        <v>1399</v>
      </c>
      <c r="C73" s="19">
        <v>-1210</v>
      </c>
      <c r="D73" s="19">
        <f t="shared" si="5"/>
        <v>189</v>
      </c>
    </row>
    <row r="74" spans="1:4" ht="18" customHeight="1">
      <c r="A74" s="4" t="s">
        <v>89</v>
      </c>
      <c r="B74" s="18">
        <v>504</v>
      </c>
      <c r="C74" s="18">
        <v>-420</v>
      </c>
      <c r="D74" s="18">
        <f t="shared" si="5"/>
        <v>84</v>
      </c>
    </row>
    <row r="75" spans="1:4" ht="18" customHeight="1">
      <c r="A75" s="14" t="s">
        <v>90</v>
      </c>
      <c r="B75" s="19">
        <v>66</v>
      </c>
      <c r="C75" s="19">
        <v>0</v>
      </c>
      <c r="D75" s="19">
        <f t="shared" si="5"/>
        <v>66</v>
      </c>
    </row>
    <row r="76" spans="1:4" ht="18" customHeight="1">
      <c r="A76" s="4" t="s">
        <v>91</v>
      </c>
      <c r="B76" s="18">
        <v>944</v>
      </c>
      <c r="C76" s="18">
        <v>-831</v>
      </c>
      <c r="D76" s="18">
        <f t="shared" si="5"/>
        <v>113</v>
      </c>
    </row>
    <row r="77" spans="1:4" ht="18" customHeight="1">
      <c r="A77" s="14" t="s">
        <v>92</v>
      </c>
      <c r="B77" s="19">
        <v>71</v>
      </c>
      <c r="C77" s="19">
        <v>0</v>
      </c>
      <c r="D77" s="19">
        <f t="shared" si="5"/>
        <v>71</v>
      </c>
    </row>
    <row r="78" spans="1:4" ht="18" customHeight="1">
      <c r="A78" s="4" t="s">
        <v>93</v>
      </c>
      <c r="B78" s="18">
        <v>635</v>
      </c>
      <c r="C78" s="18">
        <v>0</v>
      </c>
      <c r="D78" s="18">
        <f t="shared" si="5"/>
        <v>635</v>
      </c>
    </row>
    <row r="79" spans="1:4" ht="18" customHeight="1">
      <c r="A79" s="14" t="s">
        <v>94</v>
      </c>
      <c r="B79" s="19">
        <v>453</v>
      </c>
      <c r="C79" s="19">
        <v>0</v>
      </c>
      <c r="D79" s="19">
        <f t="shared" si="5"/>
        <v>453</v>
      </c>
    </row>
    <row r="80" spans="1:4" ht="18" customHeight="1">
      <c r="A80" s="4" t="s">
        <v>95</v>
      </c>
      <c r="B80" s="18">
        <v>725</v>
      </c>
      <c r="C80" s="18">
        <v>0</v>
      </c>
      <c r="D80" s="18">
        <f t="shared" si="5"/>
        <v>725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580</v>
      </c>
      <c r="C82" s="18">
        <v>0</v>
      </c>
      <c r="D82" s="18">
        <f t="shared" si="5"/>
        <v>580</v>
      </c>
    </row>
    <row r="83" spans="1:4" ht="18" customHeight="1">
      <c r="A83" s="14" t="s">
        <v>98</v>
      </c>
      <c r="B83" s="19">
        <v>705</v>
      </c>
      <c r="C83" s="19">
        <v>0</v>
      </c>
      <c r="D83" s="19">
        <f t="shared" si="5"/>
        <v>705</v>
      </c>
    </row>
    <row r="84" spans="1:4" ht="18" customHeight="1">
      <c r="A84" s="4" t="s">
        <v>99</v>
      </c>
      <c r="B84" s="18">
        <v>7458</v>
      </c>
      <c r="C84" s="18">
        <v>0</v>
      </c>
      <c r="D84" s="18">
        <f t="shared" si="5"/>
        <v>7458</v>
      </c>
    </row>
    <row r="85" spans="1:4" ht="18" customHeight="1">
      <c r="A85" s="14" t="s">
        <v>100</v>
      </c>
      <c r="B85" s="19">
        <v>327</v>
      </c>
      <c r="C85" s="19">
        <v>0</v>
      </c>
      <c r="D85" s="19">
        <f t="shared" si="5"/>
        <v>327</v>
      </c>
    </row>
    <row r="86" spans="1:4" ht="18" customHeight="1">
      <c r="A86" s="4" t="s">
        <v>101</v>
      </c>
      <c r="B86" s="18">
        <v>9076</v>
      </c>
      <c r="C86" s="18">
        <v>-5195</v>
      </c>
      <c r="D86" s="18">
        <f t="shared" si="5"/>
        <v>3881</v>
      </c>
    </row>
    <row r="87" spans="1:4" ht="21.95" customHeight="1">
      <c r="A87" s="12" t="s">
        <v>102</v>
      </c>
      <c r="B87" s="20">
        <f>SUM(B70:B86)</f>
        <v>27365</v>
      </c>
      <c r="C87" s="20">
        <f>SUM(C70:C86)</f>
        <v>-10859</v>
      </c>
      <c r="D87" s="20">
        <f t="shared" si="5"/>
        <v>16506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2048</v>
      </c>
      <c r="C89" s="18">
        <v>0</v>
      </c>
      <c r="D89" s="18">
        <f t="shared" ref="D89:D106" si="6">B89+C89</f>
        <v>2048</v>
      </c>
    </row>
    <row r="90" spans="1:4" ht="18" customHeight="1">
      <c r="A90" s="14" t="s">
        <v>105</v>
      </c>
      <c r="B90" s="19">
        <v>342</v>
      </c>
      <c r="C90" s="19">
        <v>0</v>
      </c>
      <c r="D90" s="19">
        <f t="shared" si="6"/>
        <v>342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31674</v>
      </c>
      <c r="C92" s="19">
        <v>-31170</v>
      </c>
      <c r="D92" s="19">
        <f t="shared" si="6"/>
        <v>504</v>
      </c>
    </row>
    <row r="93" spans="1:4" ht="18" customHeight="1">
      <c r="A93" s="4" t="s">
        <v>108</v>
      </c>
      <c r="B93" s="18">
        <v>43297</v>
      </c>
      <c r="C93" s="18">
        <v>-42001</v>
      </c>
      <c r="D93" s="18">
        <f t="shared" si="6"/>
        <v>1296</v>
      </c>
    </row>
    <row r="94" spans="1:4" ht="18" customHeight="1">
      <c r="A94" s="14" t="s">
        <v>109</v>
      </c>
      <c r="B94" s="19">
        <v>9498</v>
      </c>
      <c r="C94" s="19">
        <v>-6598</v>
      </c>
      <c r="D94" s="19">
        <f t="shared" si="6"/>
        <v>2900</v>
      </c>
    </row>
    <row r="95" spans="1:4" ht="18" customHeight="1">
      <c r="A95" s="4" t="s">
        <v>110</v>
      </c>
      <c r="B95" s="18">
        <v>2118</v>
      </c>
      <c r="C95" s="18">
        <v>-125</v>
      </c>
      <c r="D95" s="18">
        <f t="shared" si="6"/>
        <v>1993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1801</v>
      </c>
      <c r="C97" s="18">
        <v>-118</v>
      </c>
      <c r="D97" s="18">
        <f t="shared" si="6"/>
        <v>1683</v>
      </c>
    </row>
    <row r="98" spans="1:4" ht="18" customHeight="1">
      <c r="A98" s="14" t="s">
        <v>113</v>
      </c>
      <c r="B98" s="19">
        <v>6417</v>
      </c>
      <c r="C98" s="19">
        <v>-1951</v>
      </c>
      <c r="D98" s="19">
        <f t="shared" si="6"/>
        <v>4466</v>
      </c>
    </row>
    <row r="99" spans="1:4" ht="21.95" customHeight="1">
      <c r="A99" s="12" t="s">
        <v>114</v>
      </c>
      <c r="B99" s="20">
        <f>SUM(B89:B98)</f>
        <v>97195</v>
      </c>
      <c r="C99" s="20">
        <f>SUM(C89:C98)</f>
        <v>-81963</v>
      </c>
      <c r="D99" s="20">
        <f t="shared" si="6"/>
        <v>15232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-1135</v>
      </c>
      <c r="C103" s="18">
        <v>-4491</v>
      </c>
      <c r="D103" s="18">
        <f t="shared" si="6"/>
        <v>-5626</v>
      </c>
    </row>
    <row r="104" spans="1:4" ht="21.95" customHeight="1">
      <c r="A104" s="12" t="s">
        <v>119</v>
      </c>
      <c r="B104" s="20">
        <f>SUM(B101:B103)</f>
        <v>-1135</v>
      </c>
      <c r="C104" s="20">
        <f>SUM(C101:C103)</f>
        <v>-4491</v>
      </c>
      <c r="D104" s="20">
        <f>B104+C104</f>
        <v>-5626</v>
      </c>
    </row>
    <row r="105" spans="1:4" ht="21.95" customHeight="1">
      <c r="A105" s="10" t="s">
        <v>120</v>
      </c>
      <c r="B105" s="21">
        <f>SUM(B13,B24,B35,B51,B61,B68,B87,B99, B104)</f>
        <v>820103</v>
      </c>
      <c r="C105" s="21">
        <f>SUM(C13,C24,C35,C51,C61,C68,C87,C99, C104)</f>
        <v>-220243</v>
      </c>
      <c r="D105" s="21">
        <f>SUM(D13,D24,D35,D51,D61,D68,D87,D99, D104)</f>
        <v>599860</v>
      </c>
    </row>
    <row r="106" spans="1:4" ht="21.95" customHeight="1">
      <c r="A106" s="12" t="s">
        <v>121</v>
      </c>
      <c r="B106" s="20">
        <v>49353</v>
      </c>
      <c r="C106" s="20">
        <v>-87233</v>
      </c>
      <c r="D106" s="20">
        <f t="shared" si="6"/>
        <v>-37880</v>
      </c>
    </row>
    <row r="107" spans="1:4" ht="21.95" customHeight="1">
      <c r="A107" s="10" t="s">
        <v>122</v>
      </c>
      <c r="B107" s="21">
        <f>SUM(B105:B106)</f>
        <v>869456</v>
      </c>
      <c r="C107" s="21">
        <f t="shared" ref="C107:D107" si="7">SUM(C105:C106)</f>
        <v>-307476</v>
      </c>
      <c r="D107" s="21">
        <f t="shared" si="7"/>
        <v>561980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1F00-000000000000}"/>
  </hyperlinks>
  <pageMargins left="0.25" right="0.25" top="0.75" bottom="0.75" header="0.3" footer="0.3"/>
  <pageSetup paperSize="9" scale="49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154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11422</v>
      </c>
      <c r="C7" s="18">
        <v>-2101</v>
      </c>
      <c r="D7" s="18">
        <f>B7+C7</f>
        <v>9321</v>
      </c>
    </row>
    <row r="8" spans="1:4" ht="18" customHeight="1">
      <c r="A8" s="14" t="s">
        <v>23</v>
      </c>
      <c r="B8" s="19">
        <v>35584</v>
      </c>
      <c r="C8" s="19">
        <v>-2374</v>
      </c>
      <c r="D8" s="19">
        <f t="shared" ref="D8:D23" si="0">B8+C8</f>
        <v>33210</v>
      </c>
    </row>
    <row r="9" spans="1:4" ht="18" customHeight="1">
      <c r="A9" s="4" t="s">
        <v>24</v>
      </c>
      <c r="B9" s="18">
        <v>41562</v>
      </c>
      <c r="C9" s="18">
        <v>-1984</v>
      </c>
      <c r="D9" s="18">
        <f t="shared" si="0"/>
        <v>39578</v>
      </c>
    </row>
    <row r="10" spans="1:4" ht="18" customHeight="1">
      <c r="A10" s="14" t="s">
        <v>25</v>
      </c>
      <c r="B10" s="19">
        <v>12335</v>
      </c>
      <c r="C10" s="19">
        <v>-1944</v>
      </c>
      <c r="D10" s="19">
        <f t="shared" si="0"/>
        <v>10391</v>
      </c>
    </row>
    <row r="11" spans="1:4" ht="18" customHeight="1">
      <c r="A11" s="4" t="s">
        <v>26</v>
      </c>
      <c r="B11" s="18">
        <v>2956</v>
      </c>
      <c r="C11" s="18">
        <v>-225</v>
      </c>
      <c r="D11" s="18">
        <f t="shared" si="0"/>
        <v>2731</v>
      </c>
    </row>
    <row r="12" spans="1:4" ht="18" customHeight="1">
      <c r="A12" s="14" t="s">
        <v>27</v>
      </c>
      <c r="B12" s="19">
        <v>45</v>
      </c>
      <c r="C12" s="19">
        <v>0</v>
      </c>
      <c r="D12" s="19">
        <f t="shared" si="0"/>
        <v>45</v>
      </c>
    </row>
    <row r="13" spans="1:4" ht="21.95" customHeight="1">
      <c r="A13" s="12" t="s">
        <v>28</v>
      </c>
      <c r="B13" s="20">
        <f>SUM(B7:B12)</f>
        <v>103904</v>
      </c>
      <c r="C13" s="20">
        <f>SUM(C7:C12)</f>
        <v>-8628</v>
      </c>
      <c r="D13" s="20">
        <f t="shared" si="0"/>
        <v>95276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294</v>
      </c>
      <c r="C15" s="18">
        <v>0</v>
      </c>
      <c r="D15" s="18">
        <f t="shared" si="0"/>
        <v>294</v>
      </c>
    </row>
    <row r="16" spans="1:4" ht="18" customHeight="1">
      <c r="A16" s="14" t="s">
        <v>31</v>
      </c>
      <c r="B16" s="19">
        <v>2510</v>
      </c>
      <c r="C16" s="19">
        <v>-1213</v>
      </c>
      <c r="D16" s="19">
        <f t="shared" si="0"/>
        <v>1297</v>
      </c>
    </row>
    <row r="17" spans="1:4" ht="18" customHeight="1">
      <c r="A17" s="4" t="s">
        <v>32</v>
      </c>
      <c r="B17" s="18">
        <v>2686</v>
      </c>
      <c r="C17" s="18">
        <v>-131</v>
      </c>
      <c r="D17" s="18">
        <f t="shared" si="0"/>
        <v>2555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692</v>
      </c>
      <c r="C19" s="18">
        <v>-392</v>
      </c>
      <c r="D19" s="18">
        <f t="shared" si="0"/>
        <v>300</v>
      </c>
    </row>
    <row r="20" spans="1:4" ht="18" customHeight="1">
      <c r="A20" s="14" t="s">
        <v>35</v>
      </c>
      <c r="B20" s="19">
        <v>376</v>
      </c>
      <c r="C20" s="19">
        <v>-50</v>
      </c>
      <c r="D20" s="19">
        <f t="shared" si="0"/>
        <v>326</v>
      </c>
    </row>
    <row r="21" spans="1:4" ht="18" customHeight="1">
      <c r="A21" s="4" t="s">
        <v>36</v>
      </c>
      <c r="B21" s="18">
        <v>2822</v>
      </c>
      <c r="C21" s="18">
        <v>-74</v>
      </c>
      <c r="D21" s="18">
        <f t="shared" si="0"/>
        <v>2748</v>
      </c>
    </row>
    <row r="22" spans="1:4" ht="18" customHeight="1">
      <c r="A22" s="14" t="s">
        <v>37</v>
      </c>
      <c r="B22" s="19">
        <v>2546</v>
      </c>
      <c r="C22" s="19">
        <v>-23</v>
      </c>
      <c r="D22" s="19">
        <f t="shared" si="0"/>
        <v>2523</v>
      </c>
    </row>
    <row r="23" spans="1:4" ht="18" customHeight="1">
      <c r="A23" s="4" t="s">
        <v>38</v>
      </c>
      <c r="B23" s="18">
        <v>648</v>
      </c>
      <c r="C23" s="18">
        <v>-100</v>
      </c>
      <c r="D23" s="18">
        <f t="shared" si="0"/>
        <v>548</v>
      </c>
    </row>
    <row r="24" spans="1:4" ht="21.95" customHeight="1">
      <c r="A24" s="12" t="s">
        <v>39</v>
      </c>
      <c r="B24" s="20">
        <f>SUM(B15:B23)</f>
        <v>12574</v>
      </c>
      <c r="C24" s="20">
        <f>SUM(C15:C23)</f>
        <v>-1983</v>
      </c>
      <c r="D24" s="20">
        <f>B24+C24</f>
        <v>10591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398</v>
      </c>
      <c r="C26" s="18">
        <v>-2</v>
      </c>
      <c r="D26" s="18">
        <f t="shared" ref="D26:D34" si="1">B26+C26</f>
        <v>396</v>
      </c>
    </row>
    <row r="27" spans="1:4" ht="18" customHeight="1">
      <c r="A27" s="14" t="s">
        <v>42</v>
      </c>
      <c r="B27" s="19">
        <v>21</v>
      </c>
      <c r="C27" s="19">
        <v>0</v>
      </c>
      <c r="D27" s="19">
        <f t="shared" si="1"/>
        <v>21</v>
      </c>
    </row>
    <row r="28" spans="1:4" ht="18" customHeight="1">
      <c r="A28" s="4" t="s">
        <v>43</v>
      </c>
      <c r="B28" s="18">
        <v>10946</v>
      </c>
      <c r="C28" s="18">
        <v>-509</v>
      </c>
      <c r="D28" s="18">
        <f t="shared" si="1"/>
        <v>10437</v>
      </c>
    </row>
    <row r="29" spans="1:4" ht="18" customHeight="1">
      <c r="A29" s="15" t="s">
        <v>44</v>
      </c>
      <c r="B29" s="19">
        <v>30160</v>
      </c>
      <c r="C29" s="19">
        <v>-11509</v>
      </c>
      <c r="D29" s="19">
        <f t="shared" si="1"/>
        <v>18651</v>
      </c>
    </row>
    <row r="30" spans="1:4" ht="18" customHeight="1">
      <c r="A30" s="5" t="s">
        <v>45</v>
      </c>
      <c r="B30" s="18">
        <v>3514</v>
      </c>
      <c r="C30" s="18">
        <v>-714</v>
      </c>
      <c r="D30" s="18">
        <f t="shared" si="1"/>
        <v>2800</v>
      </c>
    </row>
    <row r="31" spans="1:4" ht="18" customHeight="1">
      <c r="A31" s="14" t="s">
        <v>46</v>
      </c>
      <c r="B31" s="19">
        <v>13517</v>
      </c>
      <c r="C31" s="19">
        <v>-5156</v>
      </c>
      <c r="D31" s="19">
        <f t="shared" si="1"/>
        <v>8361</v>
      </c>
    </row>
    <row r="32" spans="1:4" ht="18" customHeight="1">
      <c r="A32" s="4" t="s">
        <v>47</v>
      </c>
      <c r="B32" s="18">
        <v>1941</v>
      </c>
      <c r="C32" s="18">
        <v>-1018</v>
      </c>
      <c r="D32" s="18">
        <f t="shared" si="1"/>
        <v>923</v>
      </c>
    </row>
    <row r="33" spans="1:4" ht="18" customHeight="1">
      <c r="A33" s="14" t="s">
        <v>48</v>
      </c>
      <c r="B33" s="19">
        <v>702</v>
      </c>
      <c r="C33" s="19">
        <v>-318</v>
      </c>
      <c r="D33" s="19">
        <f t="shared" si="1"/>
        <v>384</v>
      </c>
    </row>
    <row r="34" spans="1:4" ht="18" customHeight="1">
      <c r="A34" s="4" t="s">
        <v>49</v>
      </c>
      <c r="B34" s="18">
        <v>1799</v>
      </c>
      <c r="C34" s="18">
        <v>-1691</v>
      </c>
      <c r="D34" s="18">
        <f t="shared" si="1"/>
        <v>108</v>
      </c>
    </row>
    <row r="35" spans="1:4" ht="21.95" customHeight="1">
      <c r="A35" s="12" t="s">
        <v>50</v>
      </c>
      <c r="B35" s="20">
        <f>SUM(B26:B34)</f>
        <v>62998</v>
      </c>
      <c r="C35" s="20">
        <f>SUM(C26:C34)</f>
        <v>-20917</v>
      </c>
      <c r="D35" s="20">
        <f>B35+C35</f>
        <v>42081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1128</v>
      </c>
      <c r="C38" s="19">
        <v>-2</v>
      </c>
      <c r="D38" s="19">
        <f t="shared" si="2"/>
        <v>1126</v>
      </c>
    </row>
    <row r="39" spans="1:4" ht="18" customHeight="1">
      <c r="A39" s="22" t="s">
        <v>54</v>
      </c>
      <c r="B39" s="18">
        <v>3743</v>
      </c>
      <c r="C39" s="18">
        <v>-1062</v>
      </c>
      <c r="D39" s="18">
        <f t="shared" si="2"/>
        <v>2681</v>
      </c>
    </row>
    <row r="40" spans="1:4" ht="18" customHeight="1">
      <c r="A40" s="14" t="s">
        <v>55</v>
      </c>
      <c r="B40" s="19">
        <v>3008</v>
      </c>
      <c r="C40" s="19">
        <v>-320</v>
      </c>
      <c r="D40" s="19">
        <f t="shared" si="2"/>
        <v>2688</v>
      </c>
    </row>
    <row r="41" spans="1:4" ht="18" customHeight="1">
      <c r="A41" s="4" t="s">
        <v>56</v>
      </c>
      <c r="B41" s="18">
        <v>136</v>
      </c>
      <c r="C41" s="18">
        <v>0</v>
      </c>
      <c r="D41" s="18">
        <f t="shared" si="2"/>
        <v>136</v>
      </c>
    </row>
    <row r="42" spans="1:4" ht="18" customHeight="1">
      <c r="A42" s="14" t="s">
        <v>57</v>
      </c>
      <c r="B42" s="19">
        <v>382</v>
      </c>
      <c r="C42" s="19">
        <v>-95</v>
      </c>
      <c r="D42" s="19">
        <f t="shared" si="2"/>
        <v>287</v>
      </c>
    </row>
    <row r="43" spans="1:4" ht="18" customHeight="1">
      <c r="A43" s="4" t="s">
        <v>58</v>
      </c>
      <c r="B43" s="18">
        <v>1661</v>
      </c>
      <c r="C43" s="18">
        <v>-2040</v>
      </c>
      <c r="D43" s="18">
        <f t="shared" si="2"/>
        <v>-379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1387</v>
      </c>
      <c r="C45" s="18">
        <v>-180</v>
      </c>
      <c r="D45" s="18">
        <f t="shared" si="2"/>
        <v>1207</v>
      </c>
    </row>
    <row r="46" spans="1:4" ht="18" customHeight="1">
      <c r="A46" s="14" t="s">
        <v>61</v>
      </c>
      <c r="B46" s="19">
        <v>784</v>
      </c>
      <c r="C46" s="19">
        <v>-366</v>
      </c>
      <c r="D46" s="19">
        <f t="shared" si="2"/>
        <v>418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12229</v>
      </c>
      <c r="C51" s="20">
        <f>SUM(C37:C50)</f>
        <v>-4065</v>
      </c>
      <c r="D51" s="20">
        <f>B51+C51</f>
        <v>8164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710</v>
      </c>
      <c r="C53" s="18">
        <v>-639</v>
      </c>
      <c r="D53" s="18">
        <f t="shared" ref="D53:D60" si="3">B53+C53</f>
        <v>71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838</v>
      </c>
      <c r="C55" s="18">
        <v>-672</v>
      </c>
      <c r="D55" s="18">
        <f t="shared" si="3"/>
        <v>166</v>
      </c>
    </row>
    <row r="56" spans="1:4" ht="18" customHeight="1">
      <c r="A56" s="14" t="s">
        <v>71</v>
      </c>
      <c r="B56" s="19">
        <v>1215</v>
      </c>
      <c r="C56" s="19">
        <v>-156</v>
      </c>
      <c r="D56" s="19">
        <f t="shared" si="3"/>
        <v>1059</v>
      </c>
    </row>
    <row r="57" spans="1:4" ht="18" customHeight="1">
      <c r="A57" s="4" t="s">
        <v>72</v>
      </c>
      <c r="B57" s="18">
        <v>1068</v>
      </c>
      <c r="C57" s="18">
        <v>-186</v>
      </c>
      <c r="D57" s="18">
        <f t="shared" si="3"/>
        <v>882</v>
      </c>
    </row>
    <row r="58" spans="1:4" ht="18" customHeight="1">
      <c r="A58" s="14" t="s">
        <v>73</v>
      </c>
      <c r="B58" s="19">
        <v>6241</v>
      </c>
      <c r="C58" s="19">
        <v>-547</v>
      </c>
      <c r="D58" s="19">
        <f t="shared" si="3"/>
        <v>5694</v>
      </c>
    </row>
    <row r="59" spans="1:4" ht="18" customHeight="1">
      <c r="A59" s="4" t="s">
        <v>74</v>
      </c>
      <c r="B59" s="18">
        <v>4105</v>
      </c>
      <c r="C59" s="18">
        <v>-188</v>
      </c>
      <c r="D59" s="18">
        <f t="shared" si="3"/>
        <v>3917</v>
      </c>
    </row>
    <row r="60" spans="1:4" ht="18" customHeight="1">
      <c r="A60" s="14" t="s">
        <v>75</v>
      </c>
      <c r="B60" s="19">
        <v>2011</v>
      </c>
      <c r="C60" s="19">
        <v>-1</v>
      </c>
      <c r="D60" s="19">
        <f t="shared" si="3"/>
        <v>2010</v>
      </c>
    </row>
    <row r="61" spans="1:4" ht="21.95" customHeight="1">
      <c r="A61" s="12" t="s">
        <v>76</v>
      </c>
      <c r="B61" s="20">
        <f>SUM(B53:B60)</f>
        <v>16188</v>
      </c>
      <c r="C61" s="20">
        <f>SUM(C53:C60)</f>
        <v>-2389</v>
      </c>
      <c r="D61" s="20">
        <f>B61+C61</f>
        <v>13799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873</v>
      </c>
      <c r="C63" s="18">
        <v>-848</v>
      </c>
      <c r="D63" s="18">
        <f t="shared" ref="D63:D67" si="4">B63+C63</f>
        <v>25</v>
      </c>
    </row>
    <row r="64" spans="1:4" ht="18" customHeight="1">
      <c r="A64" s="14" t="s">
        <v>79</v>
      </c>
      <c r="B64" s="19">
        <v>828</v>
      </c>
      <c r="C64" s="19">
        <v>-555</v>
      </c>
      <c r="D64" s="19">
        <f t="shared" si="4"/>
        <v>273</v>
      </c>
    </row>
    <row r="65" spans="1:4" ht="18" customHeight="1">
      <c r="A65" s="4" t="s">
        <v>80</v>
      </c>
      <c r="B65" s="18">
        <v>1107</v>
      </c>
      <c r="C65" s="18">
        <v>0</v>
      </c>
      <c r="D65" s="18">
        <f t="shared" si="4"/>
        <v>1107</v>
      </c>
    </row>
    <row r="66" spans="1:4" ht="18" customHeight="1">
      <c r="A66" s="14" t="s">
        <v>81</v>
      </c>
      <c r="B66" s="19">
        <v>465</v>
      </c>
      <c r="C66" s="19">
        <v>-54</v>
      </c>
      <c r="D66" s="19">
        <f t="shared" si="4"/>
        <v>411</v>
      </c>
    </row>
    <row r="67" spans="1:4" ht="18" customHeight="1">
      <c r="A67" s="4" t="s">
        <v>82</v>
      </c>
      <c r="B67" s="18">
        <v>1622</v>
      </c>
      <c r="C67" s="18">
        <v>-405</v>
      </c>
      <c r="D67" s="18">
        <f t="shared" si="4"/>
        <v>1217</v>
      </c>
    </row>
    <row r="68" spans="1:4" ht="21.95" customHeight="1">
      <c r="A68" s="12" t="s">
        <v>83</v>
      </c>
      <c r="B68" s="20">
        <f>SUM(B63:B67)</f>
        <v>4895</v>
      </c>
      <c r="C68" s="20">
        <f>SUM(C63:C67)</f>
        <v>-1862</v>
      </c>
      <c r="D68" s="20">
        <f>B68+C68</f>
        <v>3033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432</v>
      </c>
      <c r="C70" s="18">
        <v>-360</v>
      </c>
      <c r="D70" s="18">
        <f t="shared" ref="D70:D87" si="5">B70+C70</f>
        <v>72</v>
      </c>
    </row>
    <row r="71" spans="1:4" ht="18" customHeight="1">
      <c r="A71" s="14" t="s">
        <v>86</v>
      </c>
      <c r="B71" s="19">
        <v>86</v>
      </c>
      <c r="C71" s="19">
        <v>-75</v>
      </c>
      <c r="D71" s="19">
        <f t="shared" si="5"/>
        <v>11</v>
      </c>
    </row>
    <row r="72" spans="1:4" ht="18" customHeight="1">
      <c r="A72" s="4" t="s">
        <v>87</v>
      </c>
      <c r="B72" s="18">
        <v>78</v>
      </c>
      <c r="C72" s="18">
        <v>-39</v>
      </c>
      <c r="D72" s="18">
        <f t="shared" si="5"/>
        <v>39</v>
      </c>
    </row>
    <row r="73" spans="1:4" ht="18" customHeight="1">
      <c r="A73" s="14" t="s">
        <v>88</v>
      </c>
      <c r="B73" s="19">
        <v>349</v>
      </c>
      <c r="C73" s="19">
        <v>-290</v>
      </c>
      <c r="D73" s="19">
        <f t="shared" si="5"/>
        <v>59</v>
      </c>
    </row>
    <row r="74" spans="1:4" ht="18" customHeight="1">
      <c r="A74" s="4" t="s">
        <v>89</v>
      </c>
      <c r="B74" s="18">
        <v>328</v>
      </c>
      <c r="C74" s="18">
        <v>-177</v>
      </c>
      <c r="D74" s="18">
        <f t="shared" si="5"/>
        <v>151</v>
      </c>
    </row>
    <row r="75" spans="1:4" ht="18" customHeight="1">
      <c r="A75" s="14" t="s">
        <v>90</v>
      </c>
      <c r="B75" s="19">
        <v>119</v>
      </c>
      <c r="C75" s="19">
        <v>0</v>
      </c>
      <c r="D75" s="19">
        <f t="shared" si="5"/>
        <v>119</v>
      </c>
    </row>
    <row r="76" spans="1:4" ht="18" customHeight="1">
      <c r="A76" s="4" t="s">
        <v>91</v>
      </c>
      <c r="B76" s="18">
        <v>247</v>
      </c>
      <c r="C76" s="18">
        <v>-317</v>
      </c>
      <c r="D76" s="18">
        <f t="shared" si="5"/>
        <v>-70</v>
      </c>
    </row>
    <row r="77" spans="1:4" ht="18" customHeight="1">
      <c r="A77" s="14" t="s">
        <v>92</v>
      </c>
      <c r="B77" s="19">
        <v>246</v>
      </c>
      <c r="C77" s="19">
        <v>-207</v>
      </c>
      <c r="D77" s="19">
        <f t="shared" si="5"/>
        <v>39</v>
      </c>
    </row>
    <row r="78" spans="1:4" ht="18" customHeight="1">
      <c r="A78" s="4" t="s">
        <v>93</v>
      </c>
      <c r="B78" s="18">
        <v>174</v>
      </c>
      <c r="C78" s="18">
        <v>0</v>
      </c>
      <c r="D78" s="18">
        <f t="shared" si="5"/>
        <v>174</v>
      </c>
    </row>
    <row r="79" spans="1:4" ht="18" customHeight="1">
      <c r="A79" s="14" t="s">
        <v>94</v>
      </c>
      <c r="B79" s="19">
        <v>261</v>
      </c>
      <c r="C79" s="19">
        <v>0</v>
      </c>
      <c r="D79" s="19">
        <f t="shared" si="5"/>
        <v>261</v>
      </c>
    </row>
    <row r="80" spans="1:4" ht="18" customHeight="1">
      <c r="A80" s="4" t="s">
        <v>95</v>
      </c>
      <c r="B80" s="18">
        <v>434</v>
      </c>
      <c r="C80" s="18">
        <v>0</v>
      </c>
      <c r="D80" s="18">
        <f t="shared" si="5"/>
        <v>434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3</v>
      </c>
      <c r="C82" s="18">
        <v>0</v>
      </c>
      <c r="D82" s="18">
        <f t="shared" si="5"/>
        <v>3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2079</v>
      </c>
      <c r="C84" s="18">
        <v>-195</v>
      </c>
      <c r="D84" s="18">
        <f t="shared" si="5"/>
        <v>1884</v>
      </c>
    </row>
    <row r="85" spans="1:4" ht="18" customHeight="1">
      <c r="A85" s="14" t="s">
        <v>100</v>
      </c>
      <c r="B85" s="19">
        <v>10754</v>
      </c>
      <c r="C85" s="19">
        <v>-6402</v>
      </c>
      <c r="D85" s="19">
        <f t="shared" si="5"/>
        <v>4352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5"/>
        <v>0</v>
      </c>
    </row>
    <row r="87" spans="1:4" ht="21.95" customHeight="1">
      <c r="A87" s="12" t="s">
        <v>102</v>
      </c>
      <c r="B87" s="20">
        <f>SUM(B70:B86)</f>
        <v>15590</v>
      </c>
      <c r="C87" s="20">
        <f>SUM(C70:C86)</f>
        <v>-8062</v>
      </c>
      <c r="D87" s="20">
        <f t="shared" si="5"/>
        <v>7528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0</v>
      </c>
      <c r="C89" s="18">
        <v>0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0</v>
      </c>
      <c r="C90" s="19">
        <v>0</v>
      </c>
      <c r="D90" s="19">
        <f t="shared" si="6"/>
        <v>0</v>
      </c>
    </row>
    <row r="91" spans="1:4" ht="18" customHeight="1">
      <c r="A91" s="4" t="s">
        <v>106</v>
      </c>
      <c r="B91" s="18">
        <v>803</v>
      </c>
      <c r="C91" s="18">
        <v>-735</v>
      </c>
      <c r="D91" s="18">
        <f t="shared" si="6"/>
        <v>68</v>
      </c>
    </row>
    <row r="92" spans="1:4" ht="18" customHeight="1">
      <c r="A92" s="14" t="s">
        <v>107</v>
      </c>
      <c r="B92" s="19">
        <v>6497</v>
      </c>
      <c r="C92" s="19">
        <v>-6242</v>
      </c>
      <c r="D92" s="19">
        <f t="shared" si="6"/>
        <v>255</v>
      </c>
    </row>
    <row r="93" spans="1:4" ht="18" customHeight="1">
      <c r="A93" s="4" t="s">
        <v>108</v>
      </c>
      <c r="B93" s="18">
        <v>8684</v>
      </c>
      <c r="C93" s="18">
        <v>-8346</v>
      </c>
      <c r="D93" s="18">
        <f t="shared" si="6"/>
        <v>338</v>
      </c>
    </row>
    <row r="94" spans="1:4" ht="18" customHeight="1">
      <c r="A94" s="14" t="s">
        <v>109</v>
      </c>
      <c r="B94" s="19">
        <v>4423</v>
      </c>
      <c r="C94" s="19">
        <v>-2256</v>
      </c>
      <c r="D94" s="19">
        <f t="shared" si="6"/>
        <v>2167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4438</v>
      </c>
      <c r="C97" s="18">
        <v>0</v>
      </c>
      <c r="D97" s="18">
        <f t="shared" si="6"/>
        <v>4438</v>
      </c>
    </row>
    <row r="98" spans="1:4" ht="18" customHeight="1">
      <c r="A98" s="14" t="s">
        <v>113</v>
      </c>
      <c r="B98" s="19">
        <v>2644</v>
      </c>
      <c r="C98" s="19">
        <v>-821</v>
      </c>
      <c r="D98" s="19">
        <f t="shared" si="6"/>
        <v>1823</v>
      </c>
    </row>
    <row r="99" spans="1:4" ht="21.95" customHeight="1">
      <c r="A99" s="12" t="s">
        <v>114</v>
      </c>
      <c r="B99" s="20">
        <f>SUM(B89:B98)</f>
        <v>27489</v>
      </c>
      <c r="C99" s="20">
        <f>SUM(C89:C98)</f>
        <v>-18400</v>
      </c>
      <c r="D99" s="20">
        <f t="shared" si="6"/>
        <v>9089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255867</v>
      </c>
      <c r="C105" s="21">
        <f>SUM(C13,C24,C35,C51,C61,C68,C87,C99, C104)</f>
        <v>-66306</v>
      </c>
      <c r="D105" s="21">
        <f>SUM(D13,D24,D35,D51,D61,D68,D87,D99, D104)</f>
        <v>189561</v>
      </c>
    </row>
    <row r="106" spans="1:4" ht="21.95" customHeight="1">
      <c r="A106" s="12" t="s">
        <v>121</v>
      </c>
      <c r="B106" s="20">
        <v>10425</v>
      </c>
      <c r="C106" s="20">
        <v>-20602</v>
      </c>
      <c r="D106" s="20">
        <f t="shared" si="6"/>
        <v>-10177</v>
      </c>
    </row>
    <row r="107" spans="1:4" ht="21.95" customHeight="1">
      <c r="A107" s="10" t="s">
        <v>122</v>
      </c>
      <c r="B107" s="21">
        <f>SUM(B105:B106)</f>
        <v>266292</v>
      </c>
      <c r="C107" s="21">
        <f t="shared" ref="C107:D107" si="7">SUM(C105:C106)</f>
        <v>-86908</v>
      </c>
      <c r="D107" s="21">
        <f t="shared" si="7"/>
        <v>179384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000-000000000000}"/>
  </hyperlinks>
  <pageMargins left="0.25" right="0.25" top="0.75" bottom="0.75" header="0.3" footer="0.3"/>
  <pageSetup paperSize="9" scale="49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155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10845</v>
      </c>
      <c r="C7" s="18">
        <v>-1808</v>
      </c>
      <c r="D7" s="18">
        <f>B7+C7</f>
        <v>9037</v>
      </c>
    </row>
    <row r="8" spans="1:4" ht="18" customHeight="1">
      <c r="A8" s="14" t="s">
        <v>23</v>
      </c>
      <c r="B8" s="19">
        <v>44173</v>
      </c>
      <c r="C8" s="19">
        <v>-4371</v>
      </c>
      <c r="D8" s="19">
        <f t="shared" ref="D8:D23" si="0">B8+C8</f>
        <v>39802</v>
      </c>
    </row>
    <row r="9" spans="1:4" ht="18" customHeight="1">
      <c r="A9" s="4" t="s">
        <v>24</v>
      </c>
      <c r="B9" s="18">
        <v>37425</v>
      </c>
      <c r="C9" s="18">
        <v>-3158</v>
      </c>
      <c r="D9" s="18">
        <f t="shared" si="0"/>
        <v>34267</v>
      </c>
    </row>
    <row r="10" spans="1:4" ht="18" customHeight="1">
      <c r="A10" s="14" t="s">
        <v>25</v>
      </c>
      <c r="B10" s="19">
        <v>11493</v>
      </c>
      <c r="C10" s="19">
        <v>-425</v>
      </c>
      <c r="D10" s="19">
        <f t="shared" si="0"/>
        <v>11068</v>
      </c>
    </row>
    <row r="11" spans="1:4" ht="18" customHeight="1">
      <c r="A11" s="4" t="s">
        <v>26</v>
      </c>
      <c r="B11" s="18">
        <v>966</v>
      </c>
      <c r="C11" s="18">
        <v>-140</v>
      </c>
      <c r="D11" s="18">
        <f t="shared" si="0"/>
        <v>826</v>
      </c>
    </row>
    <row r="12" spans="1:4" ht="18" customHeight="1">
      <c r="A12" s="14" t="s">
        <v>27</v>
      </c>
      <c r="B12" s="19">
        <v>846</v>
      </c>
      <c r="C12" s="19">
        <v>-266</v>
      </c>
      <c r="D12" s="19">
        <f t="shared" si="0"/>
        <v>580</v>
      </c>
    </row>
    <row r="13" spans="1:4" ht="21.95" customHeight="1">
      <c r="A13" s="12" t="s">
        <v>28</v>
      </c>
      <c r="B13" s="20">
        <f>SUM(B7:B12)</f>
        <v>105748</v>
      </c>
      <c r="C13" s="20">
        <f>SUM(C7:C12)</f>
        <v>-10168</v>
      </c>
      <c r="D13" s="20">
        <f t="shared" si="0"/>
        <v>95580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145</v>
      </c>
      <c r="C15" s="18">
        <v>-24</v>
      </c>
      <c r="D15" s="18">
        <f t="shared" si="0"/>
        <v>121</v>
      </c>
    </row>
    <row r="16" spans="1:4" ht="18" customHeight="1">
      <c r="A16" s="14" t="s">
        <v>31</v>
      </c>
      <c r="B16" s="19">
        <v>926</v>
      </c>
      <c r="C16" s="19">
        <v>-77</v>
      </c>
      <c r="D16" s="19">
        <f t="shared" si="0"/>
        <v>849</v>
      </c>
    </row>
    <row r="17" spans="1:4" ht="18" customHeight="1">
      <c r="A17" s="4" t="s">
        <v>32</v>
      </c>
      <c r="B17" s="18">
        <v>2280</v>
      </c>
      <c r="C17" s="18">
        <v>-78</v>
      </c>
      <c r="D17" s="18">
        <f t="shared" si="0"/>
        <v>2202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262</v>
      </c>
      <c r="C19" s="18">
        <v>-73</v>
      </c>
      <c r="D19" s="18">
        <f t="shared" si="0"/>
        <v>189</v>
      </c>
    </row>
    <row r="20" spans="1:4" ht="18" customHeight="1">
      <c r="A20" s="14" t="s">
        <v>35</v>
      </c>
      <c r="B20" s="19">
        <v>201</v>
      </c>
      <c r="C20" s="19">
        <v>0</v>
      </c>
      <c r="D20" s="19">
        <f t="shared" si="0"/>
        <v>201</v>
      </c>
    </row>
    <row r="21" spans="1:4" ht="18" customHeight="1">
      <c r="A21" s="4" t="s">
        <v>36</v>
      </c>
      <c r="B21" s="18">
        <v>3841</v>
      </c>
      <c r="C21" s="18">
        <v>-167</v>
      </c>
      <c r="D21" s="18">
        <f t="shared" si="0"/>
        <v>3674</v>
      </c>
    </row>
    <row r="22" spans="1:4" ht="18" customHeight="1">
      <c r="A22" s="14" t="s">
        <v>37</v>
      </c>
      <c r="B22" s="19">
        <v>3963</v>
      </c>
      <c r="C22" s="19">
        <v>-10</v>
      </c>
      <c r="D22" s="19">
        <f t="shared" si="0"/>
        <v>3953</v>
      </c>
    </row>
    <row r="23" spans="1:4" ht="18" customHeight="1">
      <c r="A23" s="4" t="s">
        <v>38</v>
      </c>
      <c r="B23" s="18">
        <v>864</v>
      </c>
      <c r="C23" s="18">
        <v>0</v>
      </c>
      <c r="D23" s="18">
        <f t="shared" si="0"/>
        <v>864</v>
      </c>
    </row>
    <row r="24" spans="1:4" ht="21.95" customHeight="1">
      <c r="A24" s="12" t="s">
        <v>39</v>
      </c>
      <c r="B24" s="20">
        <f>SUM(B15:B23)</f>
        <v>12482</v>
      </c>
      <c r="C24" s="20">
        <f>SUM(C15:C23)</f>
        <v>-429</v>
      </c>
      <c r="D24" s="20">
        <f>B24+C24</f>
        <v>12053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1115</v>
      </c>
      <c r="C26" s="18">
        <v>-112</v>
      </c>
      <c r="D26" s="18">
        <f t="shared" ref="D26:D34" si="1">B26+C26</f>
        <v>1003</v>
      </c>
    </row>
    <row r="27" spans="1:4" ht="18" customHeight="1">
      <c r="A27" s="14" t="s">
        <v>42</v>
      </c>
      <c r="B27" s="19">
        <v>0</v>
      </c>
      <c r="C27" s="19">
        <v>0</v>
      </c>
      <c r="D27" s="19">
        <f t="shared" si="1"/>
        <v>0</v>
      </c>
    </row>
    <row r="28" spans="1:4" ht="18" customHeight="1">
      <c r="A28" s="4" t="s">
        <v>43</v>
      </c>
      <c r="B28" s="18">
        <v>20874</v>
      </c>
      <c r="C28" s="18">
        <v>-876</v>
      </c>
      <c r="D28" s="18">
        <f t="shared" si="1"/>
        <v>19998</v>
      </c>
    </row>
    <row r="29" spans="1:4" ht="18" customHeight="1">
      <c r="A29" s="15" t="s">
        <v>44</v>
      </c>
      <c r="B29" s="19">
        <v>40020</v>
      </c>
      <c r="C29" s="19">
        <v>-15406</v>
      </c>
      <c r="D29" s="19">
        <f t="shared" si="1"/>
        <v>24614</v>
      </c>
    </row>
    <row r="30" spans="1:4" ht="18" customHeight="1">
      <c r="A30" s="5" t="s">
        <v>45</v>
      </c>
      <c r="B30" s="18">
        <v>6287</v>
      </c>
      <c r="C30" s="18">
        <v>-1603</v>
      </c>
      <c r="D30" s="18">
        <f t="shared" si="1"/>
        <v>4684</v>
      </c>
    </row>
    <row r="31" spans="1:4" ht="18" customHeight="1">
      <c r="A31" s="14" t="s">
        <v>46</v>
      </c>
      <c r="B31" s="19">
        <v>14370</v>
      </c>
      <c r="C31" s="19">
        <v>-4604</v>
      </c>
      <c r="D31" s="19">
        <f t="shared" si="1"/>
        <v>9766</v>
      </c>
    </row>
    <row r="32" spans="1:4" ht="18" customHeight="1">
      <c r="A32" s="4" t="s">
        <v>47</v>
      </c>
      <c r="B32" s="18">
        <v>3652</v>
      </c>
      <c r="C32" s="18">
        <v>-1645</v>
      </c>
      <c r="D32" s="18">
        <f t="shared" si="1"/>
        <v>2007</v>
      </c>
    </row>
    <row r="33" spans="1:4" ht="18" customHeight="1">
      <c r="A33" s="14" t="s">
        <v>48</v>
      </c>
      <c r="B33" s="19">
        <v>1575</v>
      </c>
      <c r="C33" s="19">
        <v>-642</v>
      </c>
      <c r="D33" s="19">
        <f t="shared" si="1"/>
        <v>933</v>
      </c>
    </row>
    <row r="34" spans="1:4" ht="18" customHeight="1">
      <c r="A34" s="4" t="s">
        <v>49</v>
      </c>
      <c r="B34" s="18">
        <v>2062</v>
      </c>
      <c r="C34" s="18">
        <v>-2061</v>
      </c>
      <c r="D34" s="18">
        <f t="shared" si="1"/>
        <v>1</v>
      </c>
    </row>
    <row r="35" spans="1:4" ht="21.95" customHeight="1">
      <c r="A35" s="12" t="s">
        <v>50</v>
      </c>
      <c r="B35" s="20">
        <f>SUM(B26:B34)</f>
        <v>89955</v>
      </c>
      <c r="C35" s="20">
        <f>SUM(C26:C34)</f>
        <v>-26949</v>
      </c>
      <c r="D35" s="20">
        <f>B35+C35</f>
        <v>63006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667</v>
      </c>
      <c r="C38" s="19">
        <v>0</v>
      </c>
      <c r="D38" s="19">
        <f t="shared" si="2"/>
        <v>667</v>
      </c>
    </row>
    <row r="39" spans="1:4" ht="18" customHeight="1">
      <c r="A39" s="22" t="s">
        <v>54</v>
      </c>
      <c r="B39" s="18">
        <v>1767</v>
      </c>
      <c r="C39" s="18">
        <v>-49</v>
      </c>
      <c r="D39" s="18">
        <f t="shared" si="2"/>
        <v>1718</v>
      </c>
    </row>
    <row r="40" spans="1:4" ht="18" customHeight="1">
      <c r="A40" s="14" t="s">
        <v>55</v>
      </c>
      <c r="B40" s="19">
        <v>684</v>
      </c>
      <c r="C40" s="19">
        <v>-61</v>
      </c>
      <c r="D40" s="19">
        <f t="shared" si="2"/>
        <v>623</v>
      </c>
    </row>
    <row r="41" spans="1:4" ht="18" customHeight="1">
      <c r="A41" s="4" t="s">
        <v>56</v>
      </c>
      <c r="B41" s="18">
        <v>169</v>
      </c>
      <c r="C41" s="18">
        <v>0</v>
      </c>
      <c r="D41" s="18">
        <f t="shared" si="2"/>
        <v>169</v>
      </c>
    </row>
    <row r="42" spans="1:4" ht="18" customHeight="1">
      <c r="A42" s="14" t="s">
        <v>57</v>
      </c>
      <c r="B42" s="19">
        <v>533</v>
      </c>
      <c r="C42" s="19">
        <v>-18</v>
      </c>
      <c r="D42" s="19">
        <f t="shared" si="2"/>
        <v>515</v>
      </c>
    </row>
    <row r="43" spans="1:4" ht="18" customHeight="1">
      <c r="A43" s="4" t="s">
        <v>58</v>
      </c>
      <c r="B43" s="18">
        <v>91</v>
      </c>
      <c r="C43" s="18">
        <v>0</v>
      </c>
      <c r="D43" s="18">
        <f t="shared" si="2"/>
        <v>91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1771</v>
      </c>
      <c r="C45" s="18">
        <v>0</v>
      </c>
      <c r="D45" s="18">
        <f t="shared" si="2"/>
        <v>1771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5682</v>
      </c>
      <c r="C51" s="20">
        <f>SUM(C37:C50)</f>
        <v>-128</v>
      </c>
      <c r="D51" s="20">
        <f>B51+C51</f>
        <v>5554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946</v>
      </c>
      <c r="C53" s="18">
        <v>-1728</v>
      </c>
      <c r="D53" s="18">
        <f t="shared" ref="D53:D60" si="3">B53+C53</f>
        <v>-782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1257</v>
      </c>
      <c r="C56" s="19">
        <v>-180</v>
      </c>
      <c r="D56" s="19">
        <f t="shared" si="3"/>
        <v>1077</v>
      </c>
    </row>
    <row r="57" spans="1:4" ht="18" customHeight="1">
      <c r="A57" s="4" t="s">
        <v>72</v>
      </c>
      <c r="B57" s="18">
        <v>342</v>
      </c>
      <c r="C57" s="18">
        <v>-40</v>
      </c>
      <c r="D57" s="18">
        <f t="shared" si="3"/>
        <v>302</v>
      </c>
    </row>
    <row r="58" spans="1:4" ht="18" customHeight="1">
      <c r="A58" s="14" t="s">
        <v>73</v>
      </c>
      <c r="B58" s="19">
        <v>2935</v>
      </c>
      <c r="C58" s="19">
        <v>-573</v>
      </c>
      <c r="D58" s="19">
        <f t="shared" si="3"/>
        <v>2362</v>
      </c>
    </row>
    <row r="59" spans="1:4" ht="18" customHeight="1">
      <c r="A59" s="4" t="s">
        <v>74</v>
      </c>
      <c r="B59" s="18">
        <v>5707</v>
      </c>
      <c r="C59" s="18">
        <v>-83</v>
      </c>
      <c r="D59" s="18">
        <f t="shared" si="3"/>
        <v>5624</v>
      </c>
    </row>
    <row r="60" spans="1:4" ht="18" customHeight="1">
      <c r="A60" s="14" t="s">
        <v>75</v>
      </c>
      <c r="B60" s="19">
        <v>2120</v>
      </c>
      <c r="C60" s="19">
        <v>0</v>
      </c>
      <c r="D60" s="19">
        <f t="shared" si="3"/>
        <v>2120</v>
      </c>
    </row>
    <row r="61" spans="1:4" ht="21.95" customHeight="1">
      <c r="A61" s="12" t="s">
        <v>76</v>
      </c>
      <c r="B61" s="20">
        <f>SUM(B53:B60)</f>
        <v>13307</v>
      </c>
      <c r="C61" s="20">
        <f>SUM(C53:C60)</f>
        <v>-2604</v>
      </c>
      <c r="D61" s="20">
        <f>B61+C61</f>
        <v>10703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342</v>
      </c>
      <c r="C63" s="18">
        <v>-480</v>
      </c>
      <c r="D63" s="18">
        <f t="shared" ref="D63:D67" si="4">B63+C63</f>
        <v>-138</v>
      </c>
    </row>
    <row r="64" spans="1:4" ht="18" customHeight="1">
      <c r="A64" s="14" t="s">
        <v>79</v>
      </c>
      <c r="B64" s="19">
        <v>554</v>
      </c>
      <c r="C64" s="19">
        <v>-283</v>
      </c>
      <c r="D64" s="19">
        <f t="shared" si="4"/>
        <v>271</v>
      </c>
    </row>
    <row r="65" spans="1:4" ht="18" customHeight="1">
      <c r="A65" s="4" t="s">
        <v>80</v>
      </c>
      <c r="B65" s="18">
        <v>455</v>
      </c>
      <c r="C65" s="18">
        <v>-20</v>
      </c>
      <c r="D65" s="18">
        <f t="shared" si="4"/>
        <v>435</v>
      </c>
    </row>
    <row r="66" spans="1:4" ht="18" customHeight="1">
      <c r="A66" s="14" t="s">
        <v>81</v>
      </c>
      <c r="B66" s="19">
        <v>181</v>
      </c>
      <c r="C66" s="19">
        <v>0</v>
      </c>
      <c r="D66" s="19">
        <f t="shared" si="4"/>
        <v>181</v>
      </c>
    </row>
    <row r="67" spans="1:4" ht="18" customHeight="1">
      <c r="A67" s="4" t="s">
        <v>82</v>
      </c>
      <c r="B67" s="18">
        <v>4214</v>
      </c>
      <c r="C67" s="18">
        <v>-4656</v>
      </c>
      <c r="D67" s="18">
        <f t="shared" si="4"/>
        <v>-442</v>
      </c>
    </row>
    <row r="68" spans="1:4" ht="21.95" customHeight="1">
      <c r="A68" s="12" t="s">
        <v>83</v>
      </c>
      <c r="B68" s="20">
        <f>SUM(B63:B67)</f>
        <v>5746</v>
      </c>
      <c r="C68" s="20">
        <f>SUM(C63:C67)</f>
        <v>-5439</v>
      </c>
      <c r="D68" s="20">
        <f>B68+C68</f>
        <v>307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964</v>
      </c>
      <c r="C70" s="18">
        <v>-981</v>
      </c>
      <c r="D70" s="18">
        <f t="shared" ref="D70:D87" si="5">B70+C70</f>
        <v>-17</v>
      </c>
    </row>
    <row r="71" spans="1:4" ht="18" customHeight="1">
      <c r="A71" s="14" t="s">
        <v>86</v>
      </c>
      <c r="B71" s="19">
        <v>180</v>
      </c>
      <c r="C71" s="19">
        <v>0</v>
      </c>
      <c r="D71" s="19">
        <f t="shared" si="5"/>
        <v>180</v>
      </c>
    </row>
    <row r="72" spans="1:4" ht="18" customHeight="1">
      <c r="A72" s="4" t="s">
        <v>87</v>
      </c>
      <c r="B72" s="18">
        <v>406</v>
      </c>
      <c r="C72" s="18">
        <v>-122</v>
      </c>
      <c r="D72" s="18">
        <f t="shared" si="5"/>
        <v>284</v>
      </c>
    </row>
    <row r="73" spans="1:4" ht="18" customHeight="1">
      <c r="A73" s="14" t="s">
        <v>88</v>
      </c>
      <c r="B73" s="19">
        <v>777</v>
      </c>
      <c r="C73" s="19">
        <v>-691</v>
      </c>
      <c r="D73" s="19">
        <f t="shared" si="5"/>
        <v>86</v>
      </c>
    </row>
    <row r="74" spans="1:4" ht="18" customHeight="1">
      <c r="A74" s="4" t="s">
        <v>89</v>
      </c>
      <c r="B74" s="18">
        <v>231</v>
      </c>
      <c r="C74" s="18">
        <v>-109</v>
      </c>
      <c r="D74" s="18">
        <f t="shared" si="5"/>
        <v>122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5"/>
        <v>0</v>
      </c>
    </row>
    <row r="76" spans="1:4" ht="18" customHeight="1">
      <c r="A76" s="4" t="s">
        <v>91</v>
      </c>
      <c r="B76" s="18">
        <v>456</v>
      </c>
      <c r="C76" s="18">
        <v>-509</v>
      </c>
      <c r="D76" s="18">
        <f t="shared" si="5"/>
        <v>-53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5"/>
        <v>0</v>
      </c>
    </row>
    <row r="78" spans="1:4" ht="18" customHeight="1">
      <c r="A78" s="4" t="s">
        <v>93</v>
      </c>
      <c r="B78" s="18">
        <v>158</v>
      </c>
      <c r="C78" s="18">
        <v>0</v>
      </c>
      <c r="D78" s="18">
        <f t="shared" si="5"/>
        <v>158</v>
      </c>
    </row>
    <row r="79" spans="1:4" ht="18" customHeight="1">
      <c r="A79" s="14" t="s">
        <v>94</v>
      </c>
      <c r="B79" s="19">
        <v>234</v>
      </c>
      <c r="C79" s="19">
        <v>0</v>
      </c>
      <c r="D79" s="19">
        <f t="shared" si="5"/>
        <v>234</v>
      </c>
    </row>
    <row r="80" spans="1:4" ht="18" customHeight="1">
      <c r="A80" s="4" t="s">
        <v>95</v>
      </c>
      <c r="B80" s="18">
        <v>296</v>
      </c>
      <c r="C80" s="18">
        <v>0</v>
      </c>
      <c r="D80" s="18">
        <f t="shared" si="5"/>
        <v>296</v>
      </c>
    </row>
    <row r="81" spans="1:4" ht="18" customHeight="1">
      <c r="A81" s="14" t="s">
        <v>96</v>
      </c>
      <c r="B81" s="19">
        <v>416</v>
      </c>
      <c r="C81" s="19">
        <v>0</v>
      </c>
      <c r="D81" s="19">
        <f t="shared" si="5"/>
        <v>416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440</v>
      </c>
      <c r="C83" s="19">
        <v>0</v>
      </c>
      <c r="D83" s="19">
        <f t="shared" si="5"/>
        <v>440</v>
      </c>
    </row>
    <row r="84" spans="1:4" ht="18" customHeight="1">
      <c r="A84" s="4" t="s">
        <v>99</v>
      </c>
      <c r="B84" s="18">
        <v>3488</v>
      </c>
      <c r="C84" s="18">
        <v>-214</v>
      </c>
      <c r="D84" s="18">
        <f t="shared" si="5"/>
        <v>3274</v>
      </c>
    </row>
    <row r="85" spans="1:4" ht="18" customHeight="1">
      <c r="A85" s="14" t="s">
        <v>100</v>
      </c>
      <c r="B85" s="19">
        <v>2947</v>
      </c>
      <c r="C85" s="19">
        <v>0</v>
      </c>
      <c r="D85" s="19">
        <f t="shared" si="5"/>
        <v>2947</v>
      </c>
    </row>
    <row r="86" spans="1:4" ht="18" customHeight="1">
      <c r="A86" s="4" t="s">
        <v>101</v>
      </c>
      <c r="B86" s="18">
        <v>11403</v>
      </c>
      <c r="C86" s="18">
        <v>-10700</v>
      </c>
      <c r="D86" s="18">
        <f t="shared" si="5"/>
        <v>703</v>
      </c>
    </row>
    <row r="87" spans="1:4" ht="21.95" customHeight="1">
      <c r="A87" s="12" t="s">
        <v>102</v>
      </c>
      <c r="B87" s="20">
        <f>SUM(B70:B86)</f>
        <v>22396</v>
      </c>
      <c r="C87" s="20">
        <f>SUM(C70:C86)</f>
        <v>-13326</v>
      </c>
      <c r="D87" s="20">
        <f t="shared" si="5"/>
        <v>9070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0</v>
      </c>
      <c r="C89" s="18">
        <v>0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0</v>
      </c>
      <c r="C90" s="19">
        <v>0</v>
      </c>
      <c r="D90" s="19">
        <f t="shared" si="6"/>
        <v>0</v>
      </c>
    </row>
    <row r="91" spans="1:4" ht="18" customHeight="1">
      <c r="A91" s="4" t="s">
        <v>106</v>
      </c>
      <c r="B91" s="18">
        <v>599</v>
      </c>
      <c r="C91" s="18">
        <v>-446</v>
      </c>
      <c r="D91" s="18">
        <f t="shared" si="6"/>
        <v>153</v>
      </c>
    </row>
    <row r="92" spans="1:4" ht="18" customHeight="1">
      <c r="A92" s="14" t="s">
        <v>107</v>
      </c>
      <c r="B92" s="19">
        <v>23340</v>
      </c>
      <c r="C92" s="19">
        <v>-23811</v>
      </c>
      <c r="D92" s="19">
        <f t="shared" si="6"/>
        <v>-471</v>
      </c>
    </row>
    <row r="93" spans="1:4" ht="18" customHeight="1">
      <c r="A93" s="4" t="s">
        <v>108</v>
      </c>
      <c r="B93" s="18">
        <v>23152</v>
      </c>
      <c r="C93" s="18">
        <v>-23619</v>
      </c>
      <c r="D93" s="18">
        <f t="shared" si="6"/>
        <v>-467</v>
      </c>
    </row>
    <row r="94" spans="1:4" ht="18" customHeight="1">
      <c r="A94" s="14" t="s">
        <v>109</v>
      </c>
      <c r="B94" s="19">
        <v>3961</v>
      </c>
      <c r="C94" s="19">
        <v>-3303</v>
      </c>
      <c r="D94" s="19">
        <f t="shared" si="6"/>
        <v>658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3983</v>
      </c>
      <c r="C97" s="18">
        <v>0</v>
      </c>
      <c r="D97" s="18">
        <f t="shared" si="6"/>
        <v>3983</v>
      </c>
    </row>
    <row r="98" spans="1:4" ht="18" customHeight="1">
      <c r="A98" s="14" t="s">
        <v>113</v>
      </c>
      <c r="B98" s="19">
        <v>1612</v>
      </c>
      <c r="C98" s="19">
        <v>-230</v>
      </c>
      <c r="D98" s="19">
        <f t="shared" si="6"/>
        <v>1382</v>
      </c>
    </row>
    <row r="99" spans="1:4" ht="21.95" customHeight="1">
      <c r="A99" s="12" t="s">
        <v>114</v>
      </c>
      <c r="B99" s="20">
        <f>SUM(B89:B98)</f>
        <v>56647</v>
      </c>
      <c r="C99" s="20">
        <f>SUM(C89:C98)</f>
        <v>-51409</v>
      </c>
      <c r="D99" s="20">
        <f t="shared" si="6"/>
        <v>5238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311963</v>
      </c>
      <c r="C105" s="21">
        <f>SUM(C13,C24,C35,C51,C61,C68,C87,C99, C104)</f>
        <v>-110452</v>
      </c>
      <c r="D105" s="21">
        <f>SUM(D13,D24,D35,D51,D61,D68,D87,D99, D104)</f>
        <v>201511</v>
      </c>
    </row>
    <row r="106" spans="1:4" ht="21.95" customHeight="1">
      <c r="A106" s="12" t="s">
        <v>121</v>
      </c>
      <c r="B106" s="20">
        <v>22149</v>
      </c>
      <c r="C106" s="20">
        <v>-41957</v>
      </c>
      <c r="D106" s="20">
        <f t="shared" si="6"/>
        <v>-19808</v>
      </c>
    </row>
    <row r="107" spans="1:4" ht="21.95" customHeight="1">
      <c r="A107" s="10" t="s">
        <v>122</v>
      </c>
      <c r="B107" s="21">
        <f>SUM(B105:B106)</f>
        <v>334112</v>
      </c>
      <c r="C107" s="21">
        <f t="shared" ref="C107:D107" si="7">SUM(C105:C106)</f>
        <v>-152409</v>
      </c>
      <c r="D107" s="21">
        <f t="shared" si="7"/>
        <v>181703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100-000000000000}"/>
  </hyperlinks>
  <pageMargins left="0.25" right="0.25" top="0.75" bottom="0.75" header="0.3" footer="0.3"/>
  <pageSetup paperSize="9" scale="49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156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11494</v>
      </c>
      <c r="C7" s="18">
        <v>-3108</v>
      </c>
      <c r="D7" s="18">
        <f>B7+C7</f>
        <v>8386</v>
      </c>
    </row>
    <row r="8" spans="1:4" ht="18" customHeight="1">
      <c r="A8" s="14" t="s">
        <v>23</v>
      </c>
      <c r="B8" s="19">
        <v>85981</v>
      </c>
      <c r="C8" s="19">
        <v>-7084</v>
      </c>
      <c r="D8" s="19">
        <f t="shared" ref="D8:D23" si="0">B8+C8</f>
        <v>78897</v>
      </c>
    </row>
    <row r="9" spans="1:4" ht="18" customHeight="1">
      <c r="A9" s="4" t="s">
        <v>24</v>
      </c>
      <c r="B9" s="18">
        <v>77725</v>
      </c>
      <c r="C9" s="18">
        <v>-5390</v>
      </c>
      <c r="D9" s="18">
        <f t="shared" si="0"/>
        <v>72335</v>
      </c>
    </row>
    <row r="10" spans="1:4" ht="18" customHeight="1">
      <c r="A10" s="14" t="s">
        <v>25</v>
      </c>
      <c r="B10" s="19">
        <v>20342</v>
      </c>
      <c r="C10" s="19">
        <v>-780</v>
      </c>
      <c r="D10" s="19">
        <f t="shared" si="0"/>
        <v>19562</v>
      </c>
    </row>
    <row r="11" spans="1:4" ht="18" customHeight="1">
      <c r="A11" s="4" t="s">
        <v>26</v>
      </c>
      <c r="B11" s="18">
        <v>1287</v>
      </c>
      <c r="C11" s="18">
        <v>-111</v>
      </c>
      <c r="D11" s="18">
        <f t="shared" si="0"/>
        <v>1176</v>
      </c>
    </row>
    <row r="12" spans="1:4" ht="18" customHeight="1">
      <c r="A12" s="14" t="s">
        <v>27</v>
      </c>
      <c r="B12" s="19">
        <v>143</v>
      </c>
      <c r="C12" s="19">
        <v>0</v>
      </c>
      <c r="D12" s="19">
        <f t="shared" si="0"/>
        <v>143</v>
      </c>
    </row>
    <row r="13" spans="1:4" ht="21.95" customHeight="1">
      <c r="A13" s="12" t="s">
        <v>28</v>
      </c>
      <c r="B13" s="20">
        <f>SUM(B7:B12)</f>
        <v>196972</v>
      </c>
      <c r="C13" s="20">
        <f>SUM(C7:C12)</f>
        <v>-16473</v>
      </c>
      <c r="D13" s="20">
        <f t="shared" si="0"/>
        <v>180499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111</v>
      </c>
      <c r="C15" s="18">
        <v>0</v>
      </c>
      <c r="D15" s="18">
        <f t="shared" si="0"/>
        <v>111</v>
      </c>
    </row>
    <row r="16" spans="1:4" ht="18" customHeight="1">
      <c r="A16" s="14" t="s">
        <v>31</v>
      </c>
      <c r="B16" s="19">
        <v>1583</v>
      </c>
      <c r="C16" s="19">
        <v>-372</v>
      </c>
      <c r="D16" s="19">
        <f t="shared" si="0"/>
        <v>1211</v>
      </c>
    </row>
    <row r="17" spans="1:4" ht="18" customHeight="1">
      <c r="A17" s="4" t="s">
        <v>32</v>
      </c>
      <c r="B17" s="18">
        <v>1886</v>
      </c>
      <c r="C17" s="18">
        <v>-70</v>
      </c>
      <c r="D17" s="18">
        <f t="shared" si="0"/>
        <v>1816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556</v>
      </c>
      <c r="C19" s="18">
        <v>-60</v>
      </c>
      <c r="D19" s="18">
        <f t="shared" si="0"/>
        <v>496</v>
      </c>
    </row>
    <row r="20" spans="1:4" ht="18" customHeight="1">
      <c r="A20" s="14" t="s">
        <v>35</v>
      </c>
      <c r="B20" s="19">
        <v>2014</v>
      </c>
      <c r="C20" s="19">
        <v>-237</v>
      </c>
      <c r="D20" s="19">
        <f t="shared" si="0"/>
        <v>1777</v>
      </c>
    </row>
    <row r="21" spans="1:4" ht="18" customHeight="1">
      <c r="A21" s="4" t="s">
        <v>36</v>
      </c>
      <c r="B21" s="18">
        <v>7863</v>
      </c>
      <c r="C21" s="18">
        <v>-1503</v>
      </c>
      <c r="D21" s="18">
        <f t="shared" si="0"/>
        <v>6360</v>
      </c>
    </row>
    <row r="22" spans="1:4" ht="18" customHeight="1">
      <c r="A22" s="14" t="s">
        <v>37</v>
      </c>
      <c r="B22" s="19">
        <v>4181</v>
      </c>
      <c r="C22" s="19">
        <v>-286</v>
      </c>
      <c r="D22" s="19">
        <f t="shared" si="0"/>
        <v>3895</v>
      </c>
    </row>
    <row r="23" spans="1:4" ht="18" customHeight="1">
      <c r="A23" s="4" t="s">
        <v>38</v>
      </c>
      <c r="B23" s="18">
        <v>17</v>
      </c>
      <c r="C23" s="18">
        <v>0</v>
      </c>
      <c r="D23" s="18">
        <f t="shared" si="0"/>
        <v>17</v>
      </c>
    </row>
    <row r="24" spans="1:4" ht="21.95" customHeight="1">
      <c r="A24" s="12" t="s">
        <v>39</v>
      </c>
      <c r="B24" s="20">
        <f>SUM(B15:B23)</f>
        <v>18211</v>
      </c>
      <c r="C24" s="20">
        <f>SUM(C15:C23)</f>
        <v>-2528</v>
      </c>
      <c r="D24" s="20">
        <f>B24+C24</f>
        <v>15683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3808</v>
      </c>
      <c r="C26" s="18">
        <v>-1949</v>
      </c>
      <c r="D26" s="18">
        <f t="shared" ref="D26:D34" si="1">B26+C26</f>
        <v>1859</v>
      </c>
    </row>
    <row r="27" spans="1:4" ht="18" customHeight="1">
      <c r="A27" s="14" t="s">
        <v>42</v>
      </c>
      <c r="B27" s="19">
        <v>44</v>
      </c>
      <c r="C27" s="19">
        <v>0</v>
      </c>
      <c r="D27" s="19">
        <f t="shared" si="1"/>
        <v>44</v>
      </c>
    </row>
    <row r="28" spans="1:4" ht="18" customHeight="1">
      <c r="A28" s="4" t="s">
        <v>43</v>
      </c>
      <c r="B28" s="18">
        <v>26806</v>
      </c>
      <c r="C28" s="18">
        <v>-1132</v>
      </c>
      <c r="D28" s="18">
        <f t="shared" si="1"/>
        <v>25674</v>
      </c>
    </row>
    <row r="29" spans="1:4" ht="18" customHeight="1">
      <c r="A29" s="15" t="s">
        <v>44</v>
      </c>
      <c r="B29" s="19">
        <v>51155</v>
      </c>
      <c r="C29" s="19">
        <v>-14863</v>
      </c>
      <c r="D29" s="19">
        <f t="shared" si="1"/>
        <v>36292</v>
      </c>
    </row>
    <row r="30" spans="1:4" ht="18" customHeight="1">
      <c r="A30" s="5" t="s">
        <v>45</v>
      </c>
      <c r="B30" s="18">
        <v>8097</v>
      </c>
      <c r="C30" s="18">
        <v>-1162</v>
      </c>
      <c r="D30" s="18">
        <f t="shared" si="1"/>
        <v>6935</v>
      </c>
    </row>
    <row r="31" spans="1:4" ht="18" customHeight="1">
      <c r="A31" s="14" t="s">
        <v>46</v>
      </c>
      <c r="B31" s="19">
        <v>21730</v>
      </c>
      <c r="C31" s="19">
        <v>-6202</v>
      </c>
      <c r="D31" s="19">
        <f t="shared" si="1"/>
        <v>15528</v>
      </c>
    </row>
    <row r="32" spans="1:4" ht="18" customHeight="1">
      <c r="A32" s="4" t="s">
        <v>47</v>
      </c>
      <c r="B32" s="18">
        <v>6316</v>
      </c>
      <c r="C32" s="18">
        <v>-2671</v>
      </c>
      <c r="D32" s="18">
        <f t="shared" si="1"/>
        <v>3645</v>
      </c>
    </row>
    <row r="33" spans="1:4" ht="18" customHeight="1">
      <c r="A33" s="14" t="s">
        <v>48</v>
      </c>
      <c r="B33" s="19">
        <v>1655</v>
      </c>
      <c r="C33" s="19">
        <v>-1182</v>
      </c>
      <c r="D33" s="19">
        <f t="shared" si="1"/>
        <v>473</v>
      </c>
    </row>
    <row r="34" spans="1:4" ht="18" customHeight="1">
      <c r="A34" s="4" t="s">
        <v>49</v>
      </c>
      <c r="B34" s="18">
        <v>3173</v>
      </c>
      <c r="C34" s="18">
        <v>-2894</v>
      </c>
      <c r="D34" s="18">
        <f t="shared" si="1"/>
        <v>279</v>
      </c>
    </row>
    <row r="35" spans="1:4" ht="21.95" customHeight="1">
      <c r="A35" s="12" t="s">
        <v>50</v>
      </c>
      <c r="B35" s="20">
        <f>SUM(B26:B34)</f>
        <v>122784</v>
      </c>
      <c r="C35" s="20">
        <f>SUM(C26:C34)</f>
        <v>-32055</v>
      </c>
      <c r="D35" s="20">
        <f>B35+C35</f>
        <v>90729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2124</v>
      </c>
      <c r="C38" s="19">
        <v>-1</v>
      </c>
      <c r="D38" s="19">
        <f t="shared" si="2"/>
        <v>2123</v>
      </c>
    </row>
    <row r="39" spans="1:4" ht="18" customHeight="1">
      <c r="A39" s="22" t="s">
        <v>54</v>
      </c>
      <c r="B39" s="18">
        <v>6361</v>
      </c>
      <c r="C39" s="18">
        <v>-166</v>
      </c>
      <c r="D39" s="18">
        <f t="shared" si="2"/>
        <v>6195</v>
      </c>
    </row>
    <row r="40" spans="1:4" ht="18" customHeight="1">
      <c r="A40" s="14" t="s">
        <v>55</v>
      </c>
      <c r="B40" s="19">
        <v>2771</v>
      </c>
      <c r="C40" s="19">
        <v>-12</v>
      </c>
      <c r="D40" s="19">
        <f t="shared" si="2"/>
        <v>2759</v>
      </c>
    </row>
    <row r="41" spans="1:4" ht="18" customHeight="1">
      <c r="A41" s="4" t="s">
        <v>56</v>
      </c>
      <c r="B41" s="18">
        <v>378</v>
      </c>
      <c r="C41" s="18">
        <v>0</v>
      </c>
      <c r="D41" s="18">
        <f t="shared" si="2"/>
        <v>378</v>
      </c>
    </row>
    <row r="42" spans="1:4" ht="18" customHeight="1">
      <c r="A42" s="14" t="s">
        <v>57</v>
      </c>
      <c r="B42" s="19">
        <v>670</v>
      </c>
      <c r="C42" s="19">
        <v>0</v>
      </c>
      <c r="D42" s="19">
        <f t="shared" si="2"/>
        <v>670</v>
      </c>
    </row>
    <row r="43" spans="1:4" ht="18" customHeight="1">
      <c r="A43" s="4" t="s">
        <v>58</v>
      </c>
      <c r="B43" s="18">
        <v>173</v>
      </c>
      <c r="C43" s="18">
        <v>0</v>
      </c>
      <c r="D43" s="18">
        <f t="shared" si="2"/>
        <v>173</v>
      </c>
    </row>
    <row r="44" spans="1:4" ht="18" customHeight="1">
      <c r="A44" s="14" t="s">
        <v>59</v>
      </c>
      <c r="B44" s="19">
        <v>454</v>
      </c>
      <c r="C44" s="19">
        <v>0</v>
      </c>
      <c r="D44" s="19">
        <f t="shared" si="2"/>
        <v>454</v>
      </c>
    </row>
    <row r="45" spans="1:4" ht="18" customHeight="1">
      <c r="A45" s="4" t="s">
        <v>60</v>
      </c>
      <c r="B45" s="18">
        <v>2747</v>
      </c>
      <c r="C45" s="18">
        <v>-562</v>
      </c>
      <c r="D45" s="18">
        <f t="shared" si="2"/>
        <v>2185</v>
      </c>
    </row>
    <row r="46" spans="1:4" ht="18" customHeight="1">
      <c r="A46" s="14" t="s">
        <v>61</v>
      </c>
      <c r="B46" s="19">
        <v>302</v>
      </c>
      <c r="C46" s="19">
        <v>-11</v>
      </c>
      <c r="D46" s="19">
        <f t="shared" si="2"/>
        <v>291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15980</v>
      </c>
      <c r="C51" s="20">
        <f>SUM(C37:C50)</f>
        <v>-752</v>
      </c>
      <c r="D51" s="20">
        <f>B51+C51</f>
        <v>15228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1046</v>
      </c>
      <c r="C53" s="18">
        <v>-519</v>
      </c>
      <c r="D53" s="18">
        <f t="shared" ref="D53:D60" si="3">B53+C53</f>
        <v>527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802</v>
      </c>
      <c r="C55" s="18">
        <v>0</v>
      </c>
      <c r="D55" s="18">
        <f t="shared" si="3"/>
        <v>802</v>
      </c>
    </row>
    <row r="56" spans="1:4" ht="18" customHeight="1">
      <c r="A56" s="14" t="s">
        <v>71</v>
      </c>
      <c r="B56" s="19">
        <v>1906</v>
      </c>
      <c r="C56" s="19">
        <v>-303</v>
      </c>
      <c r="D56" s="19">
        <f t="shared" si="3"/>
        <v>1603</v>
      </c>
    </row>
    <row r="57" spans="1:4" ht="18" customHeight="1">
      <c r="A57" s="4" t="s">
        <v>72</v>
      </c>
      <c r="B57" s="18">
        <v>2238</v>
      </c>
      <c r="C57" s="18">
        <v>-202</v>
      </c>
      <c r="D57" s="18">
        <f t="shared" si="3"/>
        <v>2036</v>
      </c>
    </row>
    <row r="58" spans="1:4" ht="18" customHeight="1">
      <c r="A58" s="14" t="s">
        <v>73</v>
      </c>
      <c r="B58" s="19">
        <v>7288</v>
      </c>
      <c r="C58" s="19">
        <v>-678</v>
      </c>
      <c r="D58" s="19">
        <f t="shared" si="3"/>
        <v>6610</v>
      </c>
    </row>
    <row r="59" spans="1:4" ht="18" customHeight="1">
      <c r="A59" s="4" t="s">
        <v>74</v>
      </c>
      <c r="B59" s="18">
        <v>8834</v>
      </c>
      <c r="C59" s="18">
        <v>-643</v>
      </c>
      <c r="D59" s="18">
        <f t="shared" si="3"/>
        <v>8191</v>
      </c>
    </row>
    <row r="60" spans="1:4" ht="18" customHeight="1">
      <c r="A60" s="14" t="s">
        <v>75</v>
      </c>
      <c r="B60" s="19">
        <v>2752</v>
      </c>
      <c r="C60" s="19">
        <v>-6</v>
      </c>
      <c r="D60" s="19">
        <f t="shared" si="3"/>
        <v>2746</v>
      </c>
    </row>
    <row r="61" spans="1:4" ht="21.95" customHeight="1">
      <c r="A61" s="12" t="s">
        <v>76</v>
      </c>
      <c r="B61" s="20">
        <f>SUM(B53:B60)</f>
        <v>24866</v>
      </c>
      <c r="C61" s="20">
        <f>SUM(C53:C60)</f>
        <v>-2351</v>
      </c>
      <c r="D61" s="20">
        <f>B61+C61</f>
        <v>22515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702</v>
      </c>
      <c r="C63" s="18">
        <v>-1301</v>
      </c>
      <c r="D63" s="18">
        <f t="shared" ref="D63:D67" si="4">B63+C63</f>
        <v>-599</v>
      </c>
    </row>
    <row r="64" spans="1:4" ht="18" customHeight="1">
      <c r="A64" s="14" t="s">
        <v>79</v>
      </c>
      <c r="B64" s="19">
        <v>630</v>
      </c>
      <c r="C64" s="19">
        <v>-1105</v>
      </c>
      <c r="D64" s="19">
        <f t="shared" si="4"/>
        <v>-475</v>
      </c>
    </row>
    <row r="65" spans="1:4" ht="18" customHeight="1">
      <c r="A65" s="4" t="s">
        <v>80</v>
      </c>
      <c r="B65" s="18">
        <v>1310</v>
      </c>
      <c r="C65" s="18">
        <v>-185</v>
      </c>
      <c r="D65" s="18">
        <f t="shared" si="4"/>
        <v>1125</v>
      </c>
    </row>
    <row r="66" spans="1:4" ht="18" customHeight="1">
      <c r="A66" s="14" t="s">
        <v>81</v>
      </c>
      <c r="B66" s="19">
        <v>523</v>
      </c>
      <c r="C66" s="19">
        <v>-9</v>
      </c>
      <c r="D66" s="19">
        <f t="shared" si="4"/>
        <v>514</v>
      </c>
    </row>
    <row r="67" spans="1:4" ht="18" customHeight="1">
      <c r="A67" s="4" t="s">
        <v>82</v>
      </c>
      <c r="B67" s="18">
        <v>8285</v>
      </c>
      <c r="C67" s="18">
        <v>-3074</v>
      </c>
      <c r="D67" s="18">
        <f t="shared" si="4"/>
        <v>5211</v>
      </c>
    </row>
    <row r="68" spans="1:4" ht="21.95" customHeight="1">
      <c r="A68" s="12" t="s">
        <v>83</v>
      </c>
      <c r="B68" s="20">
        <f>SUM(B63:B67)</f>
        <v>11450</v>
      </c>
      <c r="C68" s="20">
        <f>SUM(C63:C67)</f>
        <v>-5674</v>
      </c>
      <c r="D68" s="20">
        <f>B68+C68</f>
        <v>5776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1172</v>
      </c>
      <c r="C70" s="18">
        <v>-841</v>
      </c>
      <c r="D70" s="18">
        <f t="shared" ref="D70:D87" si="5">B70+C70</f>
        <v>331</v>
      </c>
    </row>
    <row r="71" spans="1:4" ht="18" customHeight="1">
      <c r="A71" s="14" t="s">
        <v>86</v>
      </c>
      <c r="B71" s="19">
        <v>410</v>
      </c>
      <c r="C71" s="19">
        <v>0</v>
      </c>
      <c r="D71" s="19">
        <f t="shared" si="5"/>
        <v>410</v>
      </c>
    </row>
    <row r="72" spans="1:4" ht="18" customHeight="1">
      <c r="A72" s="4" t="s">
        <v>87</v>
      </c>
      <c r="B72" s="18">
        <v>77</v>
      </c>
      <c r="C72" s="18">
        <v>-168</v>
      </c>
      <c r="D72" s="18">
        <f t="shared" si="5"/>
        <v>-91</v>
      </c>
    </row>
    <row r="73" spans="1:4" ht="18" customHeight="1">
      <c r="A73" s="14" t="s">
        <v>88</v>
      </c>
      <c r="B73" s="19">
        <v>667</v>
      </c>
      <c r="C73" s="19">
        <v>0</v>
      </c>
      <c r="D73" s="19">
        <f t="shared" si="5"/>
        <v>667</v>
      </c>
    </row>
    <row r="74" spans="1:4" ht="18" customHeight="1">
      <c r="A74" s="4" t="s">
        <v>89</v>
      </c>
      <c r="B74" s="18">
        <v>229</v>
      </c>
      <c r="C74" s="18">
        <v>-229</v>
      </c>
      <c r="D74" s="18">
        <f t="shared" si="5"/>
        <v>0</v>
      </c>
    </row>
    <row r="75" spans="1:4" ht="18" customHeight="1">
      <c r="A75" s="14" t="s">
        <v>90</v>
      </c>
      <c r="B75" s="19">
        <v>62</v>
      </c>
      <c r="C75" s="19">
        <v>0</v>
      </c>
      <c r="D75" s="19">
        <f t="shared" si="5"/>
        <v>62</v>
      </c>
    </row>
    <row r="76" spans="1:4" ht="18" customHeight="1">
      <c r="A76" s="4" t="s">
        <v>91</v>
      </c>
      <c r="B76" s="18">
        <v>440</v>
      </c>
      <c r="C76" s="18">
        <v>-973</v>
      </c>
      <c r="D76" s="18">
        <f t="shared" si="5"/>
        <v>-533</v>
      </c>
    </row>
    <row r="77" spans="1:4" ht="18" customHeight="1">
      <c r="A77" s="14" t="s">
        <v>92</v>
      </c>
      <c r="B77" s="19">
        <v>16</v>
      </c>
      <c r="C77" s="19">
        <v>0</v>
      </c>
      <c r="D77" s="19">
        <f t="shared" si="5"/>
        <v>16</v>
      </c>
    </row>
    <row r="78" spans="1:4" ht="18" customHeight="1">
      <c r="A78" s="4" t="s">
        <v>93</v>
      </c>
      <c r="B78" s="18">
        <v>226</v>
      </c>
      <c r="C78" s="18">
        <v>0</v>
      </c>
      <c r="D78" s="18">
        <f t="shared" si="5"/>
        <v>226</v>
      </c>
    </row>
    <row r="79" spans="1:4" ht="18" customHeight="1">
      <c r="A79" s="14" t="s">
        <v>94</v>
      </c>
      <c r="B79" s="19">
        <v>335</v>
      </c>
      <c r="C79" s="19">
        <v>0</v>
      </c>
      <c r="D79" s="19">
        <f t="shared" si="5"/>
        <v>335</v>
      </c>
    </row>
    <row r="80" spans="1:4" ht="18" customHeight="1">
      <c r="A80" s="4" t="s">
        <v>95</v>
      </c>
      <c r="B80" s="18">
        <v>535</v>
      </c>
      <c r="C80" s="18">
        <v>0</v>
      </c>
      <c r="D80" s="18">
        <f t="shared" si="5"/>
        <v>535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519</v>
      </c>
      <c r="C82" s="18">
        <v>-3</v>
      </c>
      <c r="D82" s="18">
        <f t="shared" si="5"/>
        <v>516</v>
      </c>
    </row>
    <row r="83" spans="1:4" ht="18" customHeight="1">
      <c r="A83" s="14" t="s">
        <v>98</v>
      </c>
      <c r="B83" s="19">
        <v>113</v>
      </c>
      <c r="C83" s="19">
        <v>0</v>
      </c>
      <c r="D83" s="19">
        <f t="shared" si="5"/>
        <v>113</v>
      </c>
    </row>
    <row r="84" spans="1:4" ht="18" customHeight="1">
      <c r="A84" s="4" t="s">
        <v>99</v>
      </c>
      <c r="B84" s="18">
        <v>3974</v>
      </c>
      <c r="C84" s="18">
        <v>-98</v>
      </c>
      <c r="D84" s="18">
        <f t="shared" si="5"/>
        <v>3876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5"/>
        <v>0</v>
      </c>
    </row>
    <row r="86" spans="1:4" ht="18" customHeight="1">
      <c r="A86" s="4" t="s">
        <v>101</v>
      </c>
      <c r="B86" s="18">
        <v>9768</v>
      </c>
      <c r="C86" s="18">
        <v>-7055</v>
      </c>
      <c r="D86" s="18">
        <f t="shared" si="5"/>
        <v>2713</v>
      </c>
    </row>
    <row r="87" spans="1:4" ht="21.95" customHeight="1">
      <c r="A87" s="12" t="s">
        <v>102</v>
      </c>
      <c r="B87" s="20">
        <f>SUM(B70:B86)</f>
        <v>18543</v>
      </c>
      <c r="C87" s="20">
        <f>SUM(C70:C86)</f>
        <v>-9367</v>
      </c>
      <c r="D87" s="20">
        <f t="shared" si="5"/>
        <v>9176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681</v>
      </c>
      <c r="C89" s="18">
        <v>-659</v>
      </c>
      <c r="D89" s="18">
        <f t="shared" ref="D89:D106" si="6">B89+C89</f>
        <v>22</v>
      </c>
    </row>
    <row r="90" spans="1:4" ht="18" customHeight="1">
      <c r="A90" s="14" t="s">
        <v>105</v>
      </c>
      <c r="B90" s="19">
        <v>75</v>
      </c>
      <c r="C90" s="19">
        <v>-73</v>
      </c>
      <c r="D90" s="19">
        <f t="shared" si="6"/>
        <v>2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26678</v>
      </c>
      <c r="C92" s="19">
        <v>-26322</v>
      </c>
      <c r="D92" s="19">
        <f t="shared" si="6"/>
        <v>356</v>
      </c>
    </row>
    <row r="93" spans="1:4" ht="18" customHeight="1">
      <c r="A93" s="4" t="s">
        <v>108</v>
      </c>
      <c r="B93" s="18">
        <v>23464</v>
      </c>
      <c r="C93" s="18">
        <v>-23165</v>
      </c>
      <c r="D93" s="18">
        <f t="shared" si="6"/>
        <v>299</v>
      </c>
    </row>
    <row r="94" spans="1:4" ht="18" customHeight="1">
      <c r="A94" s="14" t="s">
        <v>109</v>
      </c>
      <c r="B94" s="19">
        <v>7858</v>
      </c>
      <c r="C94" s="19">
        <v>-3250</v>
      </c>
      <c r="D94" s="19">
        <f t="shared" si="6"/>
        <v>4608</v>
      </c>
    </row>
    <row r="95" spans="1:4" ht="18" customHeight="1">
      <c r="A95" s="4" t="s">
        <v>110</v>
      </c>
      <c r="B95" s="18">
        <v>361</v>
      </c>
      <c r="C95" s="18">
        <v>0</v>
      </c>
      <c r="D95" s="18">
        <f t="shared" si="6"/>
        <v>361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272</v>
      </c>
      <c r="C97" s="18">
        <v>0</v>
      </c>
      <c r="D97" s="18">
        <f t="shared" si="6"/>
        <v>272</v>
      </c>
    </row>
    <row r="98" spans="1:4" ht="18" customHeight="1">
      <c r="A98" s="14" t="s">
        <v>113</v>
      </c>
      <c r="B98" s="19">
        <v>3774</v>
      </c>
      <c r="C98" s="19">
        <v>-954</v>
      </c>
      <c r="D98" s="19">
        <f t="shared" si="6"/>
        <v>2820</v>
      </c>
    </row>
    <row r="99" spans="1:4" ht="21.95" customHeight="1">
      <c r="A99" s="12" t="s">
        <v>114</v>
      </c>
      <c r="B99" s="20">
        <f>SUM(B89:B98)</f>
        <v>63163</v>
      </c>
      <c r="C99" s="20">
        <f>SUM(C89:C98)</f>
        <v>-54423</v>
      </c>
      <c r="D99" s="20">
        <f t="shared" si="6"/>
        <v>8740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-1761</v>
      </c>
      <c r="C103" s="18">
        <v>0</v>
      </c>
      <c r="D103" s="18">
        <f t="shared" si="6"/>
        <v>-1761</v>
      </c>
    </row>
    <row r="104" spans="1:4" ht="21.95" customHeight="1">
      <c r="A104" s="12" t="s">
        <v>119</v>
      </c>
      <c r="B104" s="20">
        <f>SUM(B101:B103)</f>
        <v>-1761</v>
      </c>
      <c r="C104" s="20">
        <f>SUM(C101:C103)</f>
        <v>0</v>
      </c>
      <c r="D104" s="20">
        <f>B104+C104</f>
        <v>-1761</v>
      </c>
    </row>
    <row r="105" spans="1:4" ht="21.95" customHeight="1">
      <c r="A105" s="10" t="s">
        <v>120</v>
      </c>
      <c r="B105" s="21">
        <f>SUM(B13,B24,B35,B51,B61,B68,B87,B99, B104)</f>
        <v>470208</v>
      </c>
      <c r="C105" s="21">
        <f>SUM(C13,C24,C35,C51,C61,C68,C87,C99, C104)</f>
        <v>-123623</v>
      </c>
      <c r="D105" s="21">
        <f>SUM(D13,D24,D35,D51,D61,D68,D87,D99, D104)</f>
        <v>346585</v>
      </c>
    </row>
    <row r="106" spans="1:4" ht="21.95" customHeight="1">
      <c r="A106" s="12" t="s">
        <v>121</v>
      </c>
      <c r="B106" s="20">
        <v>26942</v>
      </c>
      <c r="C106" s="20">
        <v>-49381</v>
      </c>
      <c r="D106" s="20">
        <f t="shared" si="6"/>
        <v>-22439</v>
      </c>
    </row>
    <row r="107" spans="1:4" ht="21.95" customHeight="1">
      <c r="A107" s="10" t="s">
        <v>122</v>
      </c>
      <c r="B107" s="21">
        <f>SUM(B105:B106)</f>
        <v>497150</v>
      </c>
      <c r="C107" s="21">
        <f t="shared" ref="C107:D107" si="7">SUM(C105:C106)</f>
        <v>-173004</v>
      </c>
      <c r="D107" s="21">
        <f t="shared" si="7"/>
        <v>324146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200-000000000000}"/>
  </hyperlinks>
  <pageMargins left="0.25" right="0.25" top="0.75" bottom="0.75" header="0.3" footer="0.3"/>
  <pageSetup paperSize="9" scale="49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157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70</v>
      </c>
      <c r="C78" s="18">
        <v>-131</v>
      </c>
      <c r="D78" s="18">
        <f t="shared" si="0"/>
        <v>-61</v>
      </c>
    </row>
    <row r="79" spans="1:4" ht="18" customHeight="1">
      <c r="A79" s="14" t="s">
        <v>94</v>
      </c>
      <c r="B79" s="19">
        <v>-16</v>
      </c>
      <c r="C79" s="19">
        <v>-9</v>
      </c>
      <c r="D79" s="19">
        <f t="shared" si="0"/>
        <v>-25</v>
      </c>
    </row>
    <row r="80" spans="1:4" ht="18" customHeight="1">
      <c r="A80" s="4" t="s">
        <v>95</v>
      </c>
      <c r="B80" s="18">
        <v>34</v>
      </c>
      <c r="C80" s="18">
        <v>-4</v>
      </c>
      <c r="D80" s="18">
        <f t="shared" si="0"/>
        <v>30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44</v>
      </c>
      <c r="C84" s="18">
        <v>0</v>
      </c>
      <c r="D84" s="18">
        <f t="shared" si="0"/>
        <v>44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132</v>
      </c>
      <c r="C87" s="20">
        <f>SUM(C70:C86)</f>
        <v>-144</v>
      </c>
      <c r="D87" s="20">
        <f t="shared" si="0"/>
        <v>-12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132</v>
      </c>
      <c r="C105" s="21">
        <f>SUM(C13,C24,C35,C51,C61,C68,C87,C99, C104)</f>
        <v>-144</v>
      </c>
      <c r="D105" s="21">
        <f>SUM(D13,D24,D35,D51,D61,D68,D87,D99, D104)</f>
        <v>-12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132</v>
      </c>
      <c r="C107" s="21">
        <f t="shared" ref="C107:D107" si="1">SUM(C105:C106)</f>
        <v>-144</v>
      </c>
      <c r="D107" s="21">
        <f t="shared" si="1"/>
        <v>-12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300-000000000000}"/>
  </hyperlinks>
  <pageMargins left="0.25" right="0.25" top="0.75" bottom="0.75" header="0.3" footer="0.3"/>
  <pageSetup paperSize="9" scale="49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159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95</v>
      </c>
      <c r="C78" s="18">
        <v>-65</v>
      </c>
      <c r="D78" s="18">
        <f t="shared" si="0"/>
        <v>30</v>
      </c>
    </row>
    <row r="79" spans="1:4" ht="18" customHeight="1">
      <c r="A79" s="14" t="s">
        <v>94</v>
      </c>
      <c r="B79" s="19">
        <v>103</v>
      </c>
      <c r="C79" s="19">
        <v>-64</v>
      </c>
      <c r="D79" s="19">
        <f t="shared" si="0"/>
        <v>39</v>
      </c>
    </row>
    <row r="80" spans="1:4" ht="18" customHeight="1">
      <c r="A80" s="4" t="s">
        <v>95</v>
      </c>
      <c r="B80" s="18">
        <v>85</v>
      </c>
      <c r="C80" s="18">
        <v>-98</v>
      </c>
      <c r="D80" s="18">
        <f t="shared" si="0"/>
        <v>-13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0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283</v>
      </c>
      <c r="C87" s="20">
        <f>SUM(C70:C86)</f>
        <v>-227</v>
      </c>
      <c r="D87" s="20">
        <f t="shared" si="0"/>
        <v>56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283</v>
      </c>
      <c r="C105" s="21">
        <f>SUM(C13,C24,C35,C51,C61,C68,C87,C99, C104)</f>
        <v>-227</v>
      </c>
      <c r="D105" s="21">
        <f>SUM(D13,D24,D35,D51,D61,D68,D87,D99, D104)</f>
        <v>56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283</v>
      </c>
      <c r="C107" s="21">
        <f t="shared" ref="C107:D107" si="1">SUM(C105:C106)</f>
        <v>-227</v>
      </c>
      <c r="D107" s="21">
        <f t="shared" si="1"/>
        <v>56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400-000000000000}"/>
  </hyperlinks>
  <pageMargins left="0.25" right="0.25" top="0.75" bottom="0.75" header="0.3" footer="0.3"/>
  <pageSetup paperSize="9" scale="49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160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71</v>
      </c>
      <c r="C78" s="18">
        <v>-3</v>
      </c>
      <c r="D78" s="18">
        <f t="shared" si="0"/>
        <v>68</v>
      </c>
    </row>
    <row r="79" spans="1:4" ht="18" customHeight="1">
      <c r="A79" s="14" t="s">
        <v>94</v>
      </c>
      <c r="B79" s="19">
        <v>-101</v>
      </c>
      <c r="C79" s="19">
        <v>-3</v>
      </c>
      <c r="D79" s="19">
        <f t="shared" si="0"/>
        <v>-104</v>
      </c>
    </row>
    <row r="80" spans="1:4" ht="18" customHeight="1">
      <c r="A80" s="4" t="s">
        <v>95</v>
      </c>
      <c r="B80" s="18">
        <v>103</v>
      </c>
      <c r="C80" s="18">
        <v>-3</v>
      </c>
      <c r="D80" s="18">
        <f t="shared" si="0"/>
        <v>100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0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73</v>
      </c>
      <c r="C87" s="20">
        <f>SUM(C70:C86)</f>
        <v>-9</v>
      </c>
      <c r="D87" s="20">
        <f t="shared" si="0"/>
        <v>64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73</v>
      </c>
      <c r="C105" s="21">
        <f>SUM(C13,C24,C35,C51,C61,C68,C87,C99, C104)</f>
        <v>-9</v>
      </c>
      <c r="D105" s="21">
        <f>SUM(D13,D24,D35,D51,D61,D68,D87,D99, D104)</f>
        <v>64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73</v>
      </c>
      <c r="C107" s="21">
        <f t="shared" ref="C107:D107" si="1">SUM(C105:C106)</f>
        <v>-9</v>
      </c>
      <c r="D107" s="21">
        <f t="shared" si="1"/>
        <v>64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500-000000000000}"/>
  </hyperlinks>
  <pageMargins left="0.25" right="0.25" top="0.75" bottom="0.75" header="0.3" footer="0.3"/>
  <pageSetup paperSize="9" scale="49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161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186</v>
      </c>
      <c r="C78" s="18">
        <v>-171</v>
      </c>
      <c r="D78" s="18">
        <f t="shared" si="0"/>
        <v>15</v>
      </c>
    </row>
    <row r="79" spans="1:4" ht="18" customHeight="1">
      <c r="A79" s="14" t="s">
        <v>94</v>
      </c>
      <c r="B79" s="19">
        <v>-66</v>
      </c>
      <c r="C79" s="19">
        <v>0</v>
      </c>
      <c r="D79" s="19">
        <f t="shared" si="0"/>
        <v>-66</v>
      </c>
    </row>
    <row r="80" spans="1:4" ht="18" customHeight="1">
      <c r="A80" s="4" t="s">
        <v>95</v>
      </c>
      <c r="B80" s="18">
        <v>-41</v>
      </c>
      <c r="C80" s="18">
        <v>0</v>
      </c>
      <c r="D80" s="18">
        <f t="shared" si="0"/>
        <v>-41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26</v>
      </c>
      <c r="C84" s="18">
        <v>0</v>
      </c>
      <c r="D84" s="18">
        <f t="shared" si="0"/>
        <v>26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105</v>
      </c>
      <c r="C87" s="20">
        <f>SUM(C70:C86)</f>
        <v>-171</v>
      </c>
      <c r="D87" s="20">
        <f t="shared" si="0"/>
        <v>-66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105</v>
      </c>
      <c r="C105" s="21">
        <f>SUM(C13,C24,C35,C51,C61,C68,C87,C99, C104)</f>
        <v>-171</v>
      </c>
      <c r="D105" s="21">
        <f>SUM(D13,D24,D35,D51,D61,D68,D87,D99, D104)</f>
        <v>-66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105</v>
      </c>
      <c r="C107" s="21">
        <f t="shared" ref="C107:D107" si="1">SUM(C105:C106)</f>
        <v>-171</v>
      </c>
      <c r="D107" s="21">
        <f t="shared" si="1"/>
        <v>-66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600-000000000000}"/>
  </hyperlinks>
  <pageMargins left="0.25" right="0.25" top="0.75" bottom="0.75" header="0.3" footer="0.3"/>
  <pageSetup paperSize="9" scale="4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125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16593</v>
      </c>
      <c r="C7" s="18">
        <v>-1408</v>
      </c>
      <c r="D7" s="18">
        <f>B7+C7</f>
        <v>15185</v>
      </c>
    </row>
    <row r="8" spans="1:4" ht="18" customHeight="1">
      <c r="A8" s="14" t="s">
        <v>23</v>
      </c>
      <c r="B8" s="19">
        <v>75477</v>
      </c>
      <c r="C8" s="19">
        <v>-6107</v>
      </c>
      <c r="D8" s="19">
        <f t="shared" ref="D8:D23" si="0">B8+C8</f>
        <v>69370</v>
      </c>
    </row>
    <row r="9" spans="1:4" ht="18" customHeight="1">
      <c r="A9" s="4" t="s">
        <v>24</v>
      </c>
      <c r="B9" s="18">
        <v>69388</v>
      </c>
      <c r="C9" s="18">
        <v>-6066</v>
      </c>
      <c r="D9" s="18">
        <f t="shared" si="0"/>
        <v>63322</v>
      </c>
    </row>
    <row r="10" spans="1:4" ht="18" customHeight="1">
      <c r="A10" s="14" t="s">
        <v>25</v>
      </c>
      <c r="B10" s="19">
        <v>11552</v>
      </c>
      <c r="C10" s="19">
        <v>-432</v>
      </c>
      <c r="D10" s="19">
        <f t="shared" si="0"/>
        <v>11120</v>
      </c>
    </row>
    <row r="11" spans="1:4" ht="18" customHeight="1">
      <c r="A11" s="4" t="s">
        <v>26</v>
      </c>
      <c r="B11" s="18">
        <v>4326</v>
      </c>
      <c r="C11" s="18">
        <v>-416</v>
      </c>
      <c r="D11" s="18">
        <f t="shared" si="0"/>
        <v>3910</v>
      </c>
    </row>
    <row r="12" spans="1:4" ht="18" customHeight="1">
      <c r="A12" s="14" t="s">
        <v>27</v>
      </c>
      <c r="B12" s="19">
        <v>251</v>
      </c>
      <c r="C12" s="19">
        <v>-168</v>
      </c>
      <c r="D12" s="19">
        <f t="shared" si="0"/>
        <v>83</v>
      </c>
    </row>
    <row r="13" spans="1:4" ht="21.95" customHeight="1">
      <c r="A13" s="12" t="s">
        <v>28</v>
      </c>
      <c r="B13" s="20">
        <f>SUM(B7:B12)</f>
        <v>177587</v>
      </c>
      <c r="C13" s="20">
        <f>SUM(C7:C12)</f>
        <v>-14597</v>
      </c>
      <c r="D13" s="20">
        <f t="shared" si="0"/>
        <v>162990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3350</v>
      </c>
      <c r="C15" s="18">
        <v>-250</v>
      </c>
      <c r="D15" s="18">
        <f t="shared" si="0"/>
        <v>3100</v>
      </c>
    </row>
    <row r="16" spans="1:4" ht="18" customHeight="1">
      <c r="A16" s="14" t="s">
        <v>31</v>
      </c>
      <c r="B16" s="19">
        <v>7910</v>
      </c>
      <c r="C16" s="19">
        <v>-1410</v>
      </c>
      <c r="D16" s="19">
        <f t="shared" si="0"/>
        <v>6500</v>
      </c>
    </row>
    <row r="17" spans="1:4" ht="18" customHeight="1">
      <c r="A17" s="4" t="s">
        <v>32</v>
      </c>
      <c r="B17" s="18">
        <v>4136</v>
      </c>
      <c r="C17" s="18">
        <v>-99</v>
      </c>
      <c r="D17" s="18">
        <f t="shared" si="0"/>
        <v>4037</v>
      </c>
    </row>
    <row r="18" spans="1:4" ht="18" customHeight="1">
      <c r="A18" s="14" t="s">
        <v>33</v>
      </c>
      <c r="B18" s="19">
        <v>493</v>
      </c>
      <c r="C18" s="19">
        <v>-186</v>
      </c>
      <c r="D18" s="19">
        <f t="shared" si="0"/>
        <v>307</v>
      </c>
    </row>
    <row r="19" spans="1:4" ht="18" customHeight="1">
      <c r="A19" s="4" t="s">
        <v>34</v>
      </c>
      <c r="B19" s="18">
        <v>533</v>
      </c>
      <c r="C19" s="18">
        <v>0</v>
      </c>
      <c r="D19" s="18">
        <f t="shared" si="0"/>
        <v>533</v>
      </c>
    </row>
    <row r="20" spans="1:4" ht="18" customHeight="1">
      <c r="A20" s="14" t="s">
        <v>35</v>
      </c>
      <c r="B20" s="19">
        <v>261</v>
      </c>
      <c r="C20" s="19">
        <v>-33</v>
      </c>
      <c r="D20" s="19">
        <f t="shared" si="0"/>
        <v>228</v>
      </c>
    </row>
    <row r="21" spans="1:4" ht="18" customHeight="1">
      <c r="A21" s="4" t="s">
        <v>36</v>
      </c>
      <c r="B21" s="18">
        <v>9035</v>
      </c>
      <c r="C21" s="18">
        <v>-776</v>
      </c>
      <c r="D21" s="18">
        <f t="shared" si="0"/>
        <v>8259</v>
      </c>
    </row>
    <row r="22" spans="1:4" ht="18" customHeight="1">
      <c r="A22" s="14" t="s">
        <v>37</v>
      </c>
      <c r="B22" s="19">
        <v>3336</v>
      </c>
      <c r="C22" s="19">
        <v>-595</v>
      </c>
      <c r="D22" s="19">
        <f t="shared" si="0"/>
        <v>2741</v>
      </c>
    </row>
    <row r="23" spans="1:4" ht="18" customHeight="1">
      <c r="A23" s="4" t="s">
        <v>38</v>
      </c>
      <c r="B23" s="18">
        <v>682</v>
      </c>
      <c r="C23" s="18">
        <v>-55</v>
      </c>
      <c r="D23" s="18">
        <f t="shared" si="0"/>
        <v>627</v>
      </c>
    </row>
    <row r="24" spans="1:4" ht="21.95" customHeight="1">
      <c r="A24" s="12" t="s">
        <v>39</v>
      </c>
      <c r="B24" s="20">
        <f>SUM(B15:B23)</f>
        <v>29736</v>
      </c>
      <c r="C24" s="20">
        <f>SUM(C15:C23)</f>
        <v>-3404</v>
      </c>
      <c r="D24" s="20">
        <f>B24+C24</f>
        <v>26332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2715</v>
      </c>
      <c r="C26" s="18">
        <v>-81</v>
      </c>
      <c r="D26" s="18">
        <f t="shared" ref="D26:D34" si="1">B26+C26</f>
        <v>2634</v>
      </c>
    </row>
    <row r="27" spans="1:4" ht="18" customHeight="1">
      <c r="A27" s="14" t="s">
        <v>42</v>
      </c>
      <c r="B27" s="19">
        <v>63</v>
      </c>
      <c r="C27" s="19">
        <v>0</v>
      </c>
      <c r="D27" s="19">
        <f t="shared" si="1"/>
        <v>63</v>
      </c>
    </row>
    <row r="28" spans="1:4" ht="18" customHeight="1">
      <c r="A28" s="4" t="s">
        <v>43</v>
      </c>
      <c r="B28" s="18">
        <v>50982</v>
      </c>
      <c r="C28" s="18">
        <v>-700</v>
      </c>
      <c r="D28" s="18">
        <f t="shared" si="1"/>
        <v>50282</v>
      </c>
    </row>
    <row r="29" spans="1:4" ht="18" customHeight="1">
      <c r="A29" s="15" t="s">
        <v>44</v>
      </c>
      <c r="B29" s="19">
        <v>73298</v>
      </c>
      <c r="C29" s="19">
        <v>-26527</v>
      </c>
      <c r="D29" s="19">
        <f t="shared" si="1"/>
        <v>46771</v>
      </c>
    </row>
    <row r="30" spans="1:4" ht="18" customHeight="1">
      <c r="A30" s="5" t="s">
        <v>45</v>
      </c>
      <c r="B30" s="18">
        <v>10760</v>
      </c>
      <c r="C30" s="18">
        <v>-4118</v>
      </c>
      <c r="D30" s="18">
        <f t="shared" si="1"/>
        <v>6642</v>
      </c>
    </row>
    <row r="31" spans="1:4" ht="18" customHeight="1">
      <c r="A31" s="14" t="s">
        <v>46</v>
      </c>
      <c r="B31" s="19">
        <v>37568</v>
      </c>
      <c r="C31" s="19">
        <v>-10016</v>
      </c>
      <c r="D31" s="19">
        <f t="shared" si="1"/>
        <v>27552</v>
      </c>
    </row>
    <row r="32" spans="1:4" ht="18" customHeight="1">
      <c r="A32" s="4" t="s">
        <v>47</v>
      </c>
      <c r="B32" s="18">
        <v>10403</v>
      </c>
      <c r="C32" s="18">
        <v>-4182</v>
      </c>
      <c r="D32" s="18">
        <f t="shared" si="1"/>
        <v>6221</v>
      </c>
    </row>
    <row r="33" spans="1:4" ht="18" customHeight="1">
      <c r="A33" s="14" t="s">
        <v>48</v>
      </c>
      <c r="B33" s="19">
        <v>2653</v>
      </c>
      <c r="C33" s="19">
        <v>-2123</v>
      </c>
      <c r="D33" s="19">
        <f t="shared" si="1"/>
        <v>530</v>
      </c>
    </row>
    <row r="34" spans="1:4" ht="18" customHeight="1">
      <c r="A34" s="4" t="s">
        <v>49</v>
      </c>
      <c r="B34" s="18">
        <v>5220</v>
      </c>
      <c r="C34" s="18">
        <v>-5058</v>
      </c>
      <c r="D34" s="18">
        <f t="shared" si="1"/>
        <v>162</v>
      </c>
    </row>
    <row r="35" spans="1:4" ht="21.95" customHeight="1">
      <c r="A35" s="12" t="s">
        <v>50</v>
      </c>
      <c r="B35" s="20">
        <f>SUM(B26:B34)</f>
        <v>193662</v>
      </c>
      <c r="C35" s="20">
        <f>SUM(C26:C34)</f>
        <v>-52805</v>
      </c>
      <c r="D35" s="20">
        <f>B35+C35</f>
        <v>140857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13034</v>
      </c>
      <c r="C37" s="18">
        <v>-13034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1705</v>
      </c>
      <c r="C38" s="19">
        <v>-28</v>
      </c>
      <c r="D38" s="19">
        <f t="shared" si="2"/>
        <v>1677</v>
      </c>
    </row>
    <row r="39" spans="1:4" ht="18" customHeight="1">
      <c r="A39" s="22" t="s">
        <v>54</v>
      </c>
      <c r="B39" s="18">
        <v>2412</v>
      </c>
      <c r="C39" s="18">
        <v>-3960</v>
      </c>
      <c r="D39" s="18">
        <f t="shared" si="2"/>
        <v>-1548</v>
      </c>
    </row>
    <row r="40" spans="1:4" ht="18" customHeight="1">
      <c r="A40" s="14" t="s">
        <v>55</v>
      </c>
      <c r="B40" s="19">
        <v>4312</v>
      </c>
      <c r="C40" s="19">
        <v>-19</v>
      </c>
      <c r="D40" s="19">
        <f t="shared" si="2"/>
        <v>4293</v>
      </c>
    </row>
    <row r="41" spans="1:4" ht="18" customHeight="1">
      <c r="A41" s="4" t="s">
        <v>56</v>
      </c>
      <c r="B41" s="18">
        <v>295</v>
      </c>
      <c r="C41" s="18">
        <v>-9</v>
      </c>
      <c r="D41" s="18">
        <f t="shared" si="2"/>
        <v>286</v>
      </c>
    </row>
    <row r="42" spans="1:4" ht="18" customHeight="1">
      <c r="A42" s="14" t="s">
        <v>57</v>
      </c>
      <c r="B42" s="19">
        <v>5053</v>
      </c>
      <c r="C42" s="19">
        <v>-1534</v>
      </c>
      <c r="D42" s="19">
        <f t="shared" si="2"/>
        <v>3519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2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429</v>
      </c>
      <c r="C45" s="18">
        <v>0</v>
      </c>
      <c r="D45" s="18">
        <f t="shared" si="2"/>
        <v>429</v>
      </c>
    </row>
    <row r="46" spans="1:4" ht="18" customHeight="1">
      <c r="A46" s="14" t="s">
        <v>61</v>
      </c>
      <c r="B46" s="19">
        <v>0</v>
      </c>
      <c r="C46" s="19">
        <v>0</v>
      </c>
      <c r="D46" s="19">
        <f t="shared" si="2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27240</v>
      </c>
      <c r="C51" s="20">
        <f>SUM(C37:C50)</f>
        <v>-18584</v>
      </c>
      <c r="D51" s="20">
        <f>B51+C51</f>
        <v>8656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1342</v>
      </c>
      <c r="C53" s="18">
        <v>-1493</v>
      </c>
      <c r="D53" s="18">
        <f t="shared" ref="D53:D60" si="3">B53+C53</f>
        <v>-151</v>
      </c>
    </row>
    <row r="54" spans="1:4" ht="18" customHeight="1">
      <c r="A54" s="14" t="s">
        <v>69</v>
      </c>
      <c r="B54" s="19">
        <v>14</v>
      </c>
      <c r="C54" s="19">
        <v>0</v>
      </c>
      <c r="D54" s="19">
        <f t="shared" si="3"/>
        <v>14</v>
      </c>
    </row>
    <row r="55" spans="1:4" ht="18" customHeight="1">
      <c r="A55" s="4" t="s">
        <v>70</v>
      </c>
      <c r="B55" s="18">
        <v>51</v>
      </c>
      <c r="C55" s="18">
        <v>-8</v>
      </c>
      <c r="D55" s="18">
        <f t="shared" si="3"/>
        <v>43</v>
      </c>
    </row>
    <row r="56" spans="1:4" ht="18" customHeight="1">
      <c r="A56" s="14" t="s">
        <v>71</v>
      </c>
      <c r="B56" s="19">
        <v>3753</v>
      </c>
      <c r="C56" s="19">
        <v>-747</v>
      </c>
      <c r="D56" s="19">
        <f t="shared" si="3"/>
        <v>3006</v>
      </c>
    </row>
    <row r="57" spans="1:4" ht="18" customHeight="1">
      <c r="A57" s="4" t="s">
        <v>72</v>
      </c>
      <c r="B57" s="18">
        <v>1259</v>
      </c>
      <c r="C57" s="18">
        <v>-95</v>
      </c>
      <c r="D57" s="18">
        <f t="shared" si="3"/>
        <v>1164</v>
      </c>
    </row>
    <row r="58" spans="1:4" ht="18" customHeight="1">
      <c r="A58" s="14" t="s">
        <v>73</v>
      </c>
      <c r="B58" s="19">
        <v>8672</v>
      </c>
      <c r="C58" s="19">
        <v>-1314</v>
      </c>
      <c r="D58" s="19">
        <f t="shared" si="3"/>
        <v>7358</v>
      </c>
    </row>
    <row r="59" spans="1:4" ht="18" customHeight="1">
      <c r="A59" s="4" t="s">
        <v>74</v>
      </c>
      <c r="B59" s="18">
        <v>16117</v>
      </c>
      <c r="C59" s="18">
        <v>-441</v>
      </c>
      <c r="D59" s="18">
        <f t="shared" si="3"/>
        <v>15676</v>
      </c>
    </row>
    <row r="60" spans="1:4" ht="18" customHeight="1">
      <c r="A60" s="14" t="s">
        <v>75</v>
      </c>
      <c r="B60" s="19">
        <v>2690</v>
      </c>
      <c r="C60" s="19">
        <v>-68</v>
      </c>
      <c r="D60" s="19">
        <f t="shared" si="3"/>
        <v>2622</v>
      </c>
    </row>
    <row r="61" spans="1:4" ht="21.95" customHeight="1">
      <c r="A61" s="12" t="s">
        <v>76</v>
      </c>
      <c r="B61" s="20">
        <f>SUM(B53:B60)</f>
        <v>33898</v>
      </c>
      <c r="C61" s="20">
        <f>SUM(C53:C60)</f>
        <v>-4166</v>
      </c>
      <c r="D61" s="20">
        <f>B61+C61</f>
        <v>29732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1144</v>
      </c>
      <c r="C63" s="18">
        <v>-1392</v>
      </c>
      <c r="D63" s="18">
        <f t="shared" ref="D63:D67" si="4">B63+C63</f>
        <v>-248</v>
      </c>
    </row>
    <row r="64" spans="1:4" ht="18" customHeight="1">
      <c r="A64" s="14" t="s">
        <v>79</v>
      </c>
      <c r="B64" s="19">
        <v>1780</v>
      </c>
      <c r="C64" s="19">
        <v>-1087</v>
      </c>
      <c r="D64" s="19">
        <f t="shared" si="4"/>
        <v>693</v>
      </c>
    </row>
    <row r="65" spans="1:4" ht="18" customHeight="1">
      <c r="A65" s="4" t="s">
        <v>80</v>
      </c>
      <c r="B65" s="18">
        <v>610</v>
      </c>
      <c r="C65" s="18">
        <v>-1</v>
      </c>
      <c r="D65" s="18">
        <f t="shared" si="4"/>
        <v>609</v>
      </c>
    </row>
    <row r="66" spans="1:4" ht="18" customHeight="1">
      <c r="A66" s="14" t="s">
        <v>81</v>
      </c>
      <c r="B66" s="19">
        <v>1175</v>
      </c>
      <c r="C66" s="19">
        <v>-931</v>
      </c>
      <c r="D66" s="19">
        <f t="shared" si="4"/>
        <v>244</v>
      </c>
    </row>
    <row r="67" spans="1:4" ht="18" customHeight="1">
      <c r="A67" s="4" t="s">
        <v>82</v>
      </c>
      <c r="B67" s="18">
        <v>8829</v>
      </c>
      <c r="C67" s="18">
        <v>-771</v>
      </c>
      <c r="D67" s="18">
        <f t="shared" si="4"/>
        <v>8058</v>
      </c>
    </row>
    <row r="68" spans="1:4" ht="21.95" customHeight="1">
      <c r="A68" s="12" t="s">
        <v>83</v>
      </c>
      <c r="B68" s="20">
        <f>SUM(B63:B67)</f>
        <v>13538</v>
      </c>
      <c r="C68" s="20">
        <f>SUM(C63:C67)</f>
        <v>-4182</v>
      </c>
      <c r="D68" s="20">
        <f>B68+C68</f>
        <v>9356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1558</v>
      </c>
      <c r="C70" s="18">
        <v>-827</v>
      </c>
      <c r="D70" s="18">
        <f t="shared" ref="D70:D86" si="5">B70+C70</f>
        <v>731</v>
      </c>
    </row>
    <row r="71" spans="1:4" ht="18" customHeight="1">
      <c r="A71" s="14" t="s">
        <v>86</v>
      </c>
      <c r="B71" s="19">
        <v>12</v>
      </c>
      <c r="C71" s="19">
        <v>-4</v>
      </c>
      <c r="D71" s="19">
        <f t="shared" si="5"/>
        <v>8</v>
      </c>
    </row>
    <row r="72" spans="1:4" ht="18" customHeight="1">
      <c r="A72" s="4" t="s">
        <v>87</v>
      </c>
      <c r="B72" s="18">
        <v>354</v>
      </c>
      <c r="C72" s="18">
        <v>-21</v>
      </c>
      <c r="D72" s="18">
        <f t="shared" si="5"/>
        <v>333</v>
      </c>
    </row>
    <row r="73" spans="1:4" ht="18" customHeight="1">
      <c r="A73" s="14" t="s">
        <v>88</v>
      </c>
      <c r="B73" s="19">
        <v>2259</v>
      </c>
      <c r="C73" s="19">
        <v>-802</v>
      </c>
      <c r="D73" s="19">
        <f t="shared" si="5"/>
        <v>1457</v>
      </c>
    </row>
    <row r="74" spans="1:4" ht="18" customHeight="1">
      <c r="A74" s="4" t="s">
        <v>89</v>
      </c>
      <c r="B74" s="18">
        <v>476</v>
      </c>
      <c r="C74" s="18">
        <v>-358</v>
      </c>
      <c r="D74" s="18">
        <f t="shared" si="5"/>
        <v>118</v>
      </c>
    </row>
    <row r="75" spans="1:4" ht="18" customHeight="1">
      <c r="A75" s="14" t="s">
        <v>90</v>
      </c>
      <c r="B75" s="19">
        <v>86</v>
      </c>
      <c r="C75" s="19">
        <v>0</v>
      </c>
      <c r="D75" s="19">
        <f t="shared" si="5"/>
        <v>86</v>
      </c>
    </row>
    <row r="76" spans="1:4" ht="18" customHeight="1">
      <c r="A76" s="4" t="s">
        <v>91</v>
      </c>
      <c r="B76" s="18">
        <v>103</v>
      </c>
      <c r="C76" s="18">
        <v>-868</v>
      </c>
      <c r="D76" s="18">
        <f t="shared" si="5"/>
        <v>-765</v>
      </c>
    </row>
    <row r="77" spans="1:4" ht="18" customHeight="1">
      <c r="A77" s="14" t="s">
        <v>92</v>
      </c>
      <c r="B77" s="19">
        <v>168</v>
      </c>
      <c r="C77" s="19">
        <v>-4</v>
      </c>
      <c r="D77" s="19">
        <f t="shared" si="5"/>
        <v>164</v>
      </c>
    </row>
    <row r="78" spans="1:4" ht="18" customHeight="1">
      <c r="A78" s="4" t="s">
        <v>93</v>
      </c>
      <c r="B78" s="18">
        <v>301</v>
      </c>
      <c r="C78" s="18">
        <v>0</v>
      </c>
      <c r="D78" s="18">
        <f t="shared" si="5"/>
        <v>301</v>
      </c>
    </row>
    <row r="79" spans="1:4" ht="18" customHeight="1">
      <c r="A79" s="14" t="s">
        <v>94</v>
      </c>
      <c r="B79" s="19">
        <v>610</v>
      </c>
      <c r="C79" s="19">
        <v>0</v>
      </c>
      <c r="D79" s="19">
        <f t="shared" si="5"/>
        <v>610</v>
      </c>
    </row>
    <row r="80" spans="1:4" ht="18" customHeight="1">
      <c r="A80" s="4" t="s">
        <v>95</v>
      </c>
      <c r="B80" s="18">
        <v>766</v>
      </c>
      <c r="C80" s="18">
        <v>0</v>
      </c>
      <c r="D80" s="18">
        <f t="shared" si="5"/>
        <v>766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40</v>
      </c>
      <c r="C83" s="19">
        <v>0</v>
      </c>
      <c r="D83" s="19">
        <f t="shared" si="5"/>
        <v>40</v>
      </c>
    </row>
    <row r="84" spans="1:4" ht="18" customHeight="1">
      <c r="A84" s="4" t="s">
        <v>99</v>
      </c>
      <c r="B84" s="18">
        <v>13154</v>
      </c>
      <c r="C84" s="18">
        <v>-340</v>
      </c>
      <c r="D84" s="18">
        <f t="shared" si="5"/>
        <v>12814</v>
      </c>
    </row>
    <row r="85" spans="1:4" ht="18" customHeight="1">
      <c r="A85" s="14" t="s">
        <v>100</v>
      </c>
      <c r="B85" s="19">
        <v>11995</v>
      </c>
      <c r="C85" s="19">
        <v>-1</v>
      </c>
      <c r="D85" s="19">
        <f t="shared" si="5"/>
        <v>11994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5"/>
        <v>0</v>
      </c>
    </row>
    <row r="87" spans="1:4" ht="21.95" customHeight="1">
      <c r="A87" s="12" t="s">
        <v>102</v>
      </c>
      <c r="B87" s="20">
        <f>SUM(B70:B86)</f>
        <v>31882</v>
      </c>
      <c r="C87" s="20">
        <f>SUM(C70:C86)</f>
        <v>-3225</v>
      </c>
      <c r="D87" s="20">
        <f t="shared" ref="D87" si="6">B87+C87</f>
        <v>28657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405</v>
      </c>
      <c r="C89" s="18">
        <v>-51</v>
      </c>
      <c r="D89" s="18">
        <f t="shared" ref="D89" si="7">B89+C89</f>
        <v>354</v>
      </c>
    </row>
    <row r="90" spans="1:4" ht="18" customHeight="1">
      <c r="A90" s="14" t="s">
        <v>105</v>
      </c>
      <c r="B90" s="19">
        <v>72</v>
      </c>
      <c r="C90" s="19">
        <v>-10</v>
      </c>
      <c r="D90" s="19">
        <f t="shared" ref="D90" si="8">B90+C90</f>
        <v>62</v>
      </c>
    </row>
    <row r="91" spans="1:4" ht="18" customHeight="1">
      <c r="A91" s="4" t="s">
        <v>106</v>
      </c>
      <c r="B91" s="18">
        <v>375</v>
      </c>
      <c r="C91" s="18">
        <v>-2244</v>
      </c>
      <c r="D91" s="18">
        <f t="shared" ref="D91:D98" si="9">B91+C91</f>
        <v>-1869</v>
      </c>
    </row>
    <row r="92" spans="1:4" ht="18" customHeight="1">
      <c r="A92" s="14" t="s">
        <v>107</v>
      </c>
      <c r="B92" s="19">
        <v>18303</v>
      </c>
      <c r="C92" s="19">
        <v>-17977</v>
      </c>
      <c r="D92" s="19">
        <f t="shared" si="9"/>
        <v>326</v>
      </c>
    </row>
    <row r="93" spans="1:4" ht="18" customHeight="1">
      <c r="A93" s="4" t="s">
        <v>108</v>
      </c>
      <c r="B93" s="18">
        <v>38987</v>
      </c>
      <c r="C93" s="18">
        <v>-37603</v>
      </c>
      <c r="D93" s="18">
        <f t="shared" si="9"/>
        <v>1384</v>
      </c>
    </row>
    <row r="94" spans="1:4" ht="18" customHeight="1">
      <c r="A94" s="14" t="s">
        <v>109</v>
      </c>
      <c r="B94" s="19">
        <v>9313</v>
      </c>
      <c r="C94" s="19">
        <v>-8114</v>
      </c>
      <c r="D94" s="19">
        <f t="shared" si="9"/>
        <v>1199</v>
      </c>
    </row>
    <row r="95" spans="1:4" ht="18" customHeight="1">
      <c r="A95" s="4" t="s">
        <v>110</v>
      </c>
      <c r="B95" s="18">
        <v>593</v>
      </c>
      <c r="C95" s="18">
        <v>-60</v>
      </c>
      <c r="D95" s="18">
        <f t="shared" si="9"/>
        <v>533</v>
      </c>
    </row>
    <row r="96" spans="1:4" ht="18" customHeight="1">
      <c r="A96" s="14" t="s">
        <v>111</v>
      </c>
      <c r="B96" s="19">
        <v>0</v>
      </c>
      <c r="C96" s="19">
        <v>-10</v>
      </c>
      <c r="D96" s="19">
        <f t="shared" si="9"/>
        <v>-10</v>
      </c>
    </row>
    <row r="97" spans="1:4" ht="18" customHeight="1">
      <c r="A97" s="4" t="s">
        <v>112</v>
      </c>
      <c r="B97" s="18">
        <v>2274</v>
      </c>
      <c r="C97" s="18">
        <v>-49</v>
      </c>
      <c r="D97" s="18">
        <f t="shared" si="9"/>
        <v>2225</v>
      </c>
    </row>
    <row r="98" spans="1:4" ht="18" customHeight="1">
      <c r="A98" s="14" t="s">
        <v>113</v>
      </c>
      <c r="B98" s="19">
        <v>134</v>
      </c>
      <c r="C98" s="19">
        <v>-403</v>
      </c>
      <c r="D98" s="19">
        <f t="shared" si="9"/>
        <v>-269</v>
      </c>
    </row>
    <row r="99" spans="1:4" ht="21.95" customHeight="1">
      <c r="A99" s="12" t="s">
        <v>114</v>
      </c>
      <c r="B99" s="20">
        <f>SUM(B89:B98)</f>
        <v>70456</v>
      </c>
      <c r="C99" s="20">
        <f>SUM(C89:C98)</f>
        <v>-66521</v>
      </c>
      <c r="D99" s="20">
        <f t="shared" ref="D99:D106" si="10">B99+C99</f>
        <v>3935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10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10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10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577999</v>
      </c>
      <c r="C105" s="21">
        <f>SUM(C13,C24,C35,C51,C61,C68,C87,C99, C104)</f>
        <v>-167484</v>
      </c>
      <c r="D105" s="21">
        <f>SUM(D13,D24,D35,D51,D61,D68,D87,D99, D104)</f>
        <v>410515</v>
      </c>
    </row>
    <row r="106" spans="1:4" ht="21.95" customHeight="1">
      <c r="A106" s="12" t="s">
        <v>121</v>
      </c>
      <c r="B106" s="20">
        <v>54143</v>
      </c>
      <c r="C106" s="20">
        <v>-88032</v>
      </c>
      <c r="D106" s="20">
        <f t="shared" si="10"/>
        <v>-33889</v>
      </c>
    </row>
    <row r="107" spans="1:4" ht="21.95" customHeight="1">
      <c r="A107" s="10" t="s">
        <v>122</v>
      </c>
      <c r="B107" s="21">
        <f>SUM(B105:B106)</f>
        <v>632142</v>
      </c>
      <c r="C107" s="21">
        <f t="shared" ref="C107:D107" si="11">SUM(C105:C106)</f>
        <v>-255516</v>
      </c>
      <c r="D107" s="21">
        <f t="shared" si="11"/>
        <v>376626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300-000000000000}"/>
  </hyperlinks>
  <pageMargins left="0.25" right="0.25" top="0.75" bottom="0.75" header="0.3" footer="0.3"/>
  <pageSetup paperSize="9" scale="49" fitToHeight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162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-4</v>
      </c>
      <c r="C78" s="18">
        <v>-23</v>
      </c>
      <c r="D78" s="18">
        <f t="shared" si="0"/>
        <v>-27</v>
      </c>
    </row>
    <row r="79" spans="1:4" ht="18" customHeight="1">
      <c r="A79" s="14" t="s">
        <v>94</v>
      </c>
      <c r="B79" s="19">
        <v>-6</v>
      </c>
      <c r="C79" s="19">
        <v>-24</v>
      </c>
      <c r="D79" s="19">
        <f t="shared" si="0"/>
        <v>-30</v>
      </c>
    </row>
    <row r="80" spans="1:4" ht="18" customHeight="1">
      <c r="A80" s="4" t="s">
        <v>95</v>
      </c>
      <c r="B80" s="18">
        <v>-16</v>
      </c>
      <c r="C80" s="18">
        <v>-73</v>
      </c>
      <c r="D80" s="18">
        <f t="shared" si="0"/>
        <v>-89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150</v>
      </c>
      <c r="C84" s="18">
        <v>0</v>
      </c>
      <c r="D84" s="18">
        <f t="shared" si="0"/>
        <v>150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124</v>
      </c>
      <c r="C87" s="20">
        <f>SUM(C70:C86)</f>
        <v>-120</v>
      </c>
      <c r="D87" s="20">
        <f t="shared" si="0"/>
        <v>4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124</v>
      </c>
      <c r="C105" s="21">
        <f>SUM(C13,C24,C35,C51,C61,C68,C87,C99, C104)</f>
        <v>-120</v>
      </c>
      <c r="D105" s="21">
        <f>SUM(D13,D24,D35,D51,D61,D68,D87,D99, D104)</f>
        <v>4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124</v>
      </c>
      <c r="C107" s="21">
        <f t="shared" ref="C107:D107" si="1">SUM(C105:C106)</f>
        <v>-120</v>
      </c>
      <c r="D107" s="21">
        <f t="shared" si="1"/>
        <v>4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700-000000000000}"/>
  </hyperlinks>
  <pageMargins left="0.25" right="0.25" top="0.75" bottom="0.75" header="0.3" footer="0.3"/>
  <pageSetup paperSize="9" scale="49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163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62</v>
      </c>
      <c r="C78" s="18">
        <v>-106</v>
      </c>
      <c r="D78" s="18">
        <f t="shared" si="0"/>
        <v>-44</v>
      </c>
    </row>
    <row r="79" spans="1:4" ht="18" customHeight="1">
      <c r="A79" s="14" t="s">
        <v>94</v>
      </c>
      <c r="B79" s="19">
        <v>44</v>
      </c>
      <c r="C79" s="19">
        <v>-76</v>
      </c>
      <c r="D79" s="19">
        <f t="shared" si="0"/>
        <v>-32</v>
      </c>
    </row>
    <row r="80" spans="1:4" ht="18" customHeight="1">
      <c r="A80" s="4" t="s">
        <v>95</v>
      </c>
      <c r="B80" s="18">
        <v>72</v>
      </c>
      <c r="C80" s="18">
        <v>-122</v>
      </c>
      <c r="D80" s="18">
        <f t="shared" si="0"/>
        <v>-50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0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178</v>
      </c>
      <c r="C87" s="20">
        <f>SUM(C70:C86)</f>
        <v>-304</v>
      </c>
      <c r="D87" s="20">
        <f t="shared" si="0"/>
        <v>-126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178</v>
      </c>
      <c r="C105" s="21">
        <f>SUM(C13,C24,C35,C51,C61,C68,C87,C99, C104)</f>
        <v>-304</v>
      </c>
      <c r="D105" s="21">
        <f>SUM(D13,D24,D35,D51,D61,D68,D87,D99, D104)</f>
        <v>-126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178</v>
      </c>
      <c r="C107" s="21">
        <f t="shared" ref="C107:D107" si="1">SUM(C105:C106)</f>
        <v>-304</v>
      </c>
      <c r="D107" s="21">
        <f t="shared" si="1"/>
        <v>-126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800-000000000000}"/>
  </hyperlinks>
  <pageMargins left="0.25" right="0.25" top="0.75" bottom="0.75" header="0.3" footer="0.3"/>
  <pageSetup paperSize="9" scale="49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164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201</v>
      </c>
      <c r="C78" s="18">
        <v>-258</v>
      </c>
      <c r="D78" s="18">
        <f t="shared" si="0"/>
        <v>-57</v>
      </c>
    </row>
    <row r="79" spans="1:4" ht="18" customHeight="1">
      <c r="A79" s="14" t="s">
        <v>94</v>
      </c>
      <c r="B79" s="19">
        <v>-26</v>
      </c>
      <c r="C79" s="19">
        <v>0</v>
      </c>
      <c r="D79" s="19">
        <f t="shared" si="0"/>
        <v>-26</v>
      </c>
    </row>
    <row r="80" spans="1:4" ht="18" customHeight="1">
      <c r="A80" s="4" t="s">
        <v>95</v>
      </c>
      <c r="B80" s="18">
        <v>-40</v>
      </c>
      <c r="C80" s="18">
        <v>0</v>
      </c>
      <c r="D80" s="18">
        <f t="shared" si="0"/>
        <v>-40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0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135</v>
      </c>
      <c r="C87" s="20">
        <f>SUM(C70:C86)</f>
        <v>-258</v>
      </c>
      <c r="D87" s="20">
        <f t="shared" si="0"/>
        <v>-123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135</v>
      </c>
      <c r="C105" s="21">
        <f>SUM(C13,C24,C35,C51,C61,C68,C87,C99, C104)</f>
        <v>-258</v>
      </c>
      <c r="D105" s="21">
        <f>SUM(D13,D24,D35,D51,D61,D68,D87,D99, D104)</f>
        <v>-123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135</v>
      </c>
      <c r="C107" s="21">
        <f t="shared" ref="C107:D107" si="1">SUM(C105:C106)</f>
        <v>-258</v>
      </c>
      <c r="D107" s="21">
        <f t="shared" si="1"/>
        <v>-123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900-000000000000}"/>
  </hyperlinks>
  <pageMargins left="0.25" right="0.25" top="0.75" bottom="0.75" header="0.3" footer="0.3"/>
  <pageSetup paperSize="9" scale="49" fitToHeight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165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19</v>
      </c>
      <c r="C78" s="18">
        <v>-19</v>
      </c>
      <c r="D78" s="18">
        <f t="shared" si="0"/>
        <v>0</v>
      </c>
    </row>
    <row r="79" spans="1:4" ht="18" customHeight="1">
      <c r="A79" s="14" t="s">
        <v>94</v>
      </c>
      <c r="B79" s="19">
        <v>30</v>
      </c>
      <c r="C79" s="19">
        <v>-30</v>
      </c>
      <c r="D79" s="19">
        <f t="shared" si="0"/>
        <v>0</v>
      </c>
    </row>
    <row r="80" spans="1:4" ht="18" customHeight="1">
      <c r="A80" s="4" t="s">
        <v>95</v>
      </c>
      <c r="B80" s="18">
        <v>27</v>
      </c>
      <c r="C80" s="18">
        <v>-27</v>
      </c>
      <c r="D80" s="18">
        <f t="shared" si="0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0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76</v>
      </c>
      <c r="C87" s="20">
        <f>SUM(C70:C86)</f>
        <v>-76</v>
      </c>
      <c r="D87" s="20">
        <f t="shared" si="0"/>
        <v>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76</v>
      </c>
      <c r="C105" s="21">
        <f>SUM(C13,C24,C35,C51,C61,C68,C87,C99, C104)</f>
        <v>-76</v>
      </c>
      <c r="D105" s="21">
        <f>SUM(D13,D24,D35,D51,D61,D68,D87,D99, D104)</f>
        <v>0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76</v>
      </c>
      <c r="C107" s="21">
        <f t="shared" ref="C107:D107" si="1">SUM(C105:C106)</f>
        <v>-76</v>
      </c>
      <c r="D107" s="21">
        <f t="shared" si="1"/>
        <v>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A00-000000000000}"/>
  </hyperlinks>
  <pageMargins left="0.25" right="0.25" top="0.75" bottom="0.75" header="0.3" footer="0.3"/>
  <pageSetup paperSize="9" scale="49" fitToHeight="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166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-1039</v>
      </c>
      <c r="C78" s="18">
        <v>-8</v>
      </c>
      <c r="D78" s="18">
        <f t="shared" si="0"/>
        <v>-1047</v>
      </c>
    </row>
    <row r="79" spans="1:4" ht="18" customHeight="1">
      <c r="A79" s="14" t="s">
        <v>94</v>
      </c>
      <c r="B79" s="19">
        <v>37</v>
      </c>
      <c r="C79" s="19">
        <v>0</v>
      </c>
      <c r="D79" s="19">
        <f t="shared" si="0"/>
        <v>37</v>
      </c>
    </row>
    <row r="80" spans="1:4" ht="18" customHeight="1">
      <c r="A80" s="4" t="s">
        <v>95</v>
      </c>
      <c r="B80" s="18">
        <v>1186</v>
      </c>
      <c r="C80" s="18">
        <v>-118</v>
      </c>
      <c r="D80" s="18">
        <f t="shared" si="0"/>
        <v>1068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0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184</v>
      </c>
      <c r="C87" s="20">
        <f>SUM(C70:C86)</f>
        <v>-126</v>
      </c>
      <c r="D87" s="20">
        <f t="shared" si="0"/>
        <v>58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184</v>
      </c>
      <c r="C105" s="21">
        <f>SUM(C13,C24,C35,C51,C61,C68,C87,C99, C104)</f>
        <v>-126</v>
      </c>
      <c r="D105" s="21">
        <f>SUM(D13,D24,D35,D51,D61,D68,D87,D99, D104)</f>
        <v>58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184</v>
      </c>
      <c r="C107" s="21">
        <f t="shared" ref="C107:D107" si="1">SUM(C105:C106)</f>
        <v>-126</v>
      </c>
      <c r="D107" s="21">
        <f t="shared" si="1"/>
        <v>58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B00-000000000000}"/>
  </hyperlinks>
  <pageMargins left="0.25" right="0.25" top="0.75" bottom="0.75" header="0.3" footer="0.3"/>
  <pageSetup paperSize="9" scale="49" fitToHeight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167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 t="s">
        <v>158</v>
      </c>
      <c r="C50" s="19" t="s">
        <v>158</v>
      </c>
      <c r="D50" s="19" t="s">
        <v>158</v>
      </c>
    </row>
    <row r="51" spans="1:4" ht="21.95" customHeight="1">
      <c r="A51" s="12" t="s">
        <v>66</v>
      </c>
      <c r="B51" s="20" t="s">
        <v>158</v>
      </c>
      <c r="C51" s="20" t="s">
        <v>158</v>
      </c>
      <c r="D51" s="20" t="s">
        <v>158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0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0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0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0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0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0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0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0"/>
        <v>0</v>
      </c>
    </row>
    <row r="78" spans="1:4" ht="18" customHeight="1">
      <c r="A78" s="4" t="s">
        <v>93</v>
      </c>
      <c r="B78" s="18">
        <v>78</v>
      </c>
      <c r="C78" s="18">
        <v>0</v>
      </c>
      <c r="D78" s="18">
        <f t="shared" si="0"/>
        <v>78</v>
      </c>
    </row>
    <row r="79" spans="1:4" ht="18" customHeight="1">
      <c r="A79" s="14" t="s">
        <v>94</v>
      </c>
      <c r="B79" s="19">
        <v>45</v>
      </c>
      <c r="C79" s="19">
        <v>0</v>
      </c>
      <c r="D79" s="19">
        <f t="shared" si="0"/>
        <v>45</v>
      </c>
    </row>
    <row r="80" spans="1:4" ht="18" customHeight="1">
      <c r="A80" s="4" t="s">
        <v>95</v>
      </c>
      <c r="B80" s="18">
        <v>-1</v>
      </c>
      <c r="C80" s="18">
        <v>0</v>
      </c>
      <c r="D80" s="18">
        <f t="shared" si="0"/>
        <v>-1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0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0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0"/>
        <v>0</v>
      </c>
    </row>
    <row r="84" spans="1:4" ht="18" customHeight="1">
      <c r="A84" s="4" t="s">
        <v>99</v>
      </c>
      <c r="B84" s="18">
        <v>16</v>
      </c>
      <c r="C84" s="18">
        <v>0</v>
      </c>
      <c r="D84" s="18">
        <f t="shared" si="0"/>
        <v>16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0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0"/>
        <v>0</v>
      </c>
    </row>
    <row r="87" spans="1:4" ht="21.95" customHeight="1">
      <c r="A87" s="12" t="s">
        <v>102</v>
      </c>
      <c r="B87" s="20">
        <f>SUM(B70:B86)</f>
        <v>138</v>
      </c>
      <c r="C87" s="20">
        <f>SUM(C70:C86)</f>
        <v>0</v>
      </c>
      <c r="D87" s="20">
        <f t="shared" si="0"/>
        <v>138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138</v>
      </c>
      <c r="C105" s="21">
        <f>SUM(C13,C24,C35,C51,C61,C68,C87,C99, C104)</f>
        <v>0</v>
      </c>
      <c r="D105" s="21">
        <f>SUM(D13,D24,D35,D51,D61,D68,D87,D99, D104)</f>
        <v>138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138</v>
      </c>
      <c r="C107" s="21">
        <f t="shared" ref="C107:D107" si="1">SUM(C105:C106)</f>
        <v>0</v>
      </c>
      <c r="D107" s="21">
        <f t="shared" si="1"/>
        <v>138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C00-000000000000}"/>
  </hyperlinks>
  <pageMargins left="0.25" right="0.25" top="0.75" bottom="0.75" header="0.3" footer="0.3"/>
  <pageSetup paperSize="9" scale="49" fitToHeight="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168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 t="s">
        <v>158</v>
      </c>
      <c r="C37" s="18" t="s">
        <v>158</v>
      </c>
      <c r="D37" s="18" t="s">
        <v>158</v>
      </c>
    </row>
    <row r="38" spans="1:4" ht="18" customHeight="1">
      <c r="A38" s="14" t="s">
        <v>53</v>
      </c>
      <c r="B38" s="19" t="s">
        <v>158</v>
      </c>
      <c r="C38" s="19" t="s">
        <v>158</v>
      </c>
      <c r="D38" s="19" t="s">
        <v>158</v>
      </c>
    </row>
    <row r="39" spans="1:4" ht="18" customHeight="1">
      <c r="A39" s="22" t="s">
        <v>54</v>
      </c>
      <c r="B39" s="18" t="s">
        <v>158</v>
      </c>
      <c r="C39" s="18" t="s">
        <v>158</v>
      </c>
      <c r="D39" s="18" t="s">
        <v>158</v>
      </c>
    </row>
    <row r="40" spans="1:4" ht="18" customHeight="1">
      <c r="A40" s="14" t="s">
        <v>55</v>
      </c>
      <c r="B40" s="19" t="s">
        <v>158</v>
      </c>
      <c r="C40" s="19" t="s">
        <v>158</v>
      </c>
      <c r="D40" s="19" t="s">
        <v>158</v>
      </c>
    </row>
    <row r="41" spans="1:4" ht="18" customHeight="1">
      <c r="A41" s="4" t="s">
        <v>56</v>
      </c>
      <c r="B41" s="18" t="s">
        <v>158</v>
      </c>
      <c r="C41" s="18" t="s">
        <v>158</v>
      </c>
      <c r="D41" s="18" t="s">
        <v>158</v>
      </c>
    </row>
    <row r="42" spans="1:4" ht="18" customHeight="1">
      <c r="A42" s="14" t="s">
        <v>57</v>
      </c>
      <c r="B42" s="19" t="s">
        <v>158</v>
      </c>
      <c r="C42" s="19" t="s">
        <v>158</v>
      </c>
      <c r="D42" s="19" t="s">
        <v>158</v>
      </c>
    </row>
    <row r="43" spans="1:4" ht="18" customHeight="1">
      <c r="A43" s="4" t="s">
        <v>58</v>
      </c>
      <c r="B43" s="18" t="s">
        <v>158</v>
      </c>
      <c r="C43" s="18" t="s">
        <v>158</v>
      </c>
      <c r="D43" s="18" t="s">
        <v>158</v>
      </c>
    </row>
    <row r="44" spans="1:4" ht="18" customHeight="1">
      <c r="A44" s="14" t="s">
        <v>59</v>
      </c>
      <c r="B44" s="19" t="s">
        <v>158</v>
      </c>
      <c r="C44" s="19" t="s">
        <v>158</v>
      </c>
      <c r="D44" s="19" t="s">
        <v>158</v>
      </c>
    </row>
    <row r="45" spans="1:4" ht="18" customHeight="1">
      <c r="A45" s="4" t="s">
        <v>60</v>
      </c>
      <c r="B45" s="18" t="s">
        <v>158</v>
      </c>
      <c r="C45" s="18" t="s">
        <v>158</v>
      </c>
      <c r="D45" s="18" t="s">
        <v>158</v>
      </c>
    </row>
    <row r="46" spans="1:4" ht="18" customHeight="1">
      <c r="A46" s="14" t="s">
        <v>61</v>
      </c>
      <c r="B46" s="19" t="s">
        <v>158</v>
      </c>
      <c r="C46" s="19" t="s">
        <v>158</v>
      </c>
      <c r="D46" s="19" t="s">
        <v>158</v>
      </c>
    </row>
    <row r="47" spans="1:4" ht="18" customHeight="1">
      <c r="A47" s="4" t="s">
        <v>62</v>
      </c>
      <c r="B47" s="18" t="s">
        <v>158</v>
      </c>
      <c r="C47" s="18" t="s">
        <v>158</v>
      </c>
      <c r="D47" s="18" t="s">
        <v>158</v>
      </c>
    </row>
    <row r="48" spans="1:4" ht="18" customHeight="1">
      <c r="A48" s="14" t="s">
        <v>63</v>
      </c>
      <c r="B48" s="19" t="s">
        <v>158</v>
      </c>
      <c r="C48" s="19" t="s">
        <v>158</v>
      </c>
      <c r="D48" s="19" t="s">
        <v>158</v>
      </c>
    </row>
    <row r="49" spans="1:4" ht="18" customHeight="1">
      <c r="A49" s="4" t="s">
        <v>64</v>
      </c>
      <c r="B49" s="18" t="s">
        <v>158</v>
      </c>
      <c r="C49" s="18" t="s">
        <v>158</v>
      </c>
      <c r="D49" s="18" t="s">
        <v>158</v>
      </c>
    </row>
    <row r="50" spans="1:4" ht="18" customHeight="1">
      <c r="A50" s="16" t="s">
        <v>65</v>
      </c>
      <c r="B50" s="19">
        <v>1449</v>
      </c>
      <c r="C50" s="19">
        <v>0</v>
      </c>
      <c r="D50" s="19">
        <f t="shared" ref="D50" si="0">B50+C50</f>
        <v>1449</v>
      </c>
    </row>
    <row r="51" spans="1:4" ht="21.95" customHeight="1">
      <c r="A51" s="12" t="s">
        <v>66</v>
      </c>
      <c r="B51" s="20">
        <f>SUM(B37:B50)</f>
        <v>1449</v>
      </c>
      <c r="C51" s="20">
        <f>SUM(C37:C50)</f>
        <v>0</v>
      </c>
      <c r="D51" s="20">
        <f>B51+C51</f>
        <v>1449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 t="s">
        <v>158</v>
      </c>
      <c r="C70" s="18" t="s">
        <v>158</v>
      </c>
      <c r="D70" s="18" t="s">
        <v>158</v>
      </c>
    </row>
    <row r="71" spans="1:4" ht="18" customHeight="1">
      <c r="A71" s="14" t="s">
        <v>86</v>
      </c>
      <c r="B71" s="19" t="s">
        <v>158</v>
      </c>
      <c r="C71" s="19" t="s">
        <v>158</v>
      </c>
      <c r="D71" s="19" t="s">
        <v>158</v>
      </c>
    </row>
    <row r="72" spans="1:4" ht="18" customHeight="1">
      <c r="A72" s="4" t="s">
        <v>87</v>
      </c>
      <c r="B72" s="18" t="s">
        <v>158</v>
      </c>
      <c r="C72" s="18" t="s">
        <v>158</v>
      </c>
      <c r="D72" s="18" t="s">
        <v>158</v>
      </c>
    </row>
    <row r="73" spans="1:4" ht="18" customHeight="1">
      <c r="A73" s="14" t="s">
        <v>88</v>
      </c>
      <c r="B73" s="19" t="s">
        <v>158</v>
      </c>
      <c r="C73" s="19" t="s">
        <v>158</v>
      </c>
      <c r="D73" s="19" t="s">
        <v>158</v>
      </c>
    </row>
    <row r="74" spans="1:4" ht="18" customHeight="1">
      <c r="A74" s="4" t="s">
        <v>89</v>
      </c>
      <c r="B74" s="18" t="s">
        <v>158</v>
      </c>
      <c r="C74" s="18" t="s">
        <v>158</v>
      </c>
      <c r="D74" s="18" t="s">
        <v>158</v>
      </c>
    </row>
    <row r="75" spans="1:4" ht="18" customHeight="1">
      <c r="A75" s="14" t="s">
        <v>90</v>
      </c>
      <c r="B75" s="19" t="s">
        <v>158</v>
      </c>
      <c r="C75" s="19" t="s">
        <v>158</v>
      </c>
      <c r="D75" s="19" t="s">
        <v>158</v>
      </c>
    </row>
    <row r="76" spans="1:4" ht="18" customHeight="1">
      <c r="A76" s="4" t="s">
        <v>91</v>
      </c>
      <c r="B76" s="18" t="s">
        <v>158</v>
      </c>
      <c r="C76" s="18" t="s">
        <v>158</v>
      </c>
      <c r="D76" s="18" t="s">
        <v>158</v>
      </c>
    </row>
    <row r="77" spans="1:4" ht="18" customHeight="1">
      <c r="A77" s="14" t="s">
        <v>92</v>
      </c>
      <c r="B77" s="19" t="s">
        <v>158</v>
      </c>
      <c r="C77" s="19" t="s">
        <v>158</v>
      </c>
      <c r="D77" s="19" t="s">
        <v>158</v>
      </c>
    </row>
    <row r="78" spans="1:4" ht="18" customHeight="1">
      <c r="A78" s="4" t="s">
        <v>93</v>
      </c>
      <c r="B78" s="18" t="s">
        <v>158</v>
      </c>
      <c r="C78" s="18" t="s">
        <v>158</v>
      </c>
      <c r="D78" s="18" t="s">
        <v>158</v>
      </c>
    </row>
    <row r="79" spans="1:4" ht="18" customHeight="1">
      <c r="A79" s="14" t="s">
        <v>94</v>
      </c>
      <c r="B79" s="19" t="s">
        <v>158</v>
      </c>
      <c r="C79" s="19" t="s">
        <v>158</v>
      </c>
      <c r="D79" s="19" t="s">
        <v>158</v>
      </c>
    </row>
    <row r="80" spans="1:4" ht="18" customHeight="1">
      <c r="A80" s="4" t="s">
        <v>95</v>
      </c>
      <c r="B80" s="18" t="s">
        <v>158</v>
      </c>
      <c r="C80" s="18" t="s">
        <v>158</v>
      </c>
      <c r="D80" s="18" t="s">
        <v>158</v>
      </c>
    </row>
    <row r="81" spans="1:4" ht="18" customHeight="1">
      <c r="A81" s="14" t="s">
        <v>96</v>
      </c>
      <c r="B81" s="19" t="s">
        <v>158</v>
      </c>
      <c r="C81" s="19" t="s">
        <v>158</v>
      </c>
      <c r="D81" s="19" t="s">
        <v>158</v>
      </c>
    </row>
    <row r="82" spans="1:4" ht="18" customHeight="1">
      <c r="A82" s="4" t="s">
        <v>97</v>
      </c>
      <c r="B82" s="18" t="s">
        <v>158</v>
      </c>
      <c r="C82" s="18" t="s">
        <v>158</v>
      </c>
      <c r="D82" s="18" t="s">
        <v>158</v>
      </c>
    </row>
    <row r="83" spans="1:4" ht="18" customHeight="1">
      <c r="A83" s="14" t="s">
        <v>98</v>
      </c>
      <c r="B83" s="19" t="s">
        <v>158</v>
      </c>
      <c r="C83" s="19" t="s">
        <v>158</v>
      </c>
      <c r="D83" s="19" t="s">
        <v>158</v>
      </c>
    </row>
    <row r="84" spans="1:4" ht="18" customHeight="1">
      <c r="A84" s="4" t="s">
        <v>99</v>
      </c>
      <c r="B84" s="18" t="s">
        <v>158</v>
      </c>
      <c r="C84" s="18" t="s">
        <v>158</v>
      </c>
      <c r="D84" s="18" t="s">
        <v>158</v>
      </c>
    </row>
    <row r="85" spans="1:4" ht="18" customHeight="1">
      <c r="A85" s="14" t="s">
        <v>100</v>
      </c>
      <c r="B85" s="19" t="s">
        <v>158</v>
      </c>
      <c r="C85" s="19" t="s">
        <v>158</v>
      </c>
      <c r="D85" s="19" t="s">
        <v>158</v>
      </c>
    </row>
    <row r="86" spans="1:4" ht="18" customHeight="1">
      <c r="A86" s="4" t="s">
        <v>101</v>
      </c>
      <c r="B86" s="18" t="s">
        <v>158</v>
      </c>
      <c r="C86" s="18" t="s">
        <v>158</v>
      </c>
      <c r="D86" s="18" t="s">
        <v>158</v>
      </c>
    </row>
    <row r="87" spans="1:4" ht="21.95" customHeight="1">
      <c r="A87" s="12" t="s">
        <v>102</v>
      </c>
      <c r="B87" s="20" t="s">
        <v>158</v>
      </c>
      <c r="C87" s="20" t="s">
        <v>158</v>
      </c>
      <c r="D87" s="20" t="s">
        <v>158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1449</v>
      </c>
      <c r="C105" s="21">
        <f>SUM(C13,C24,C35,C51,C61,C68,C87,C99, C104)</f>
        <v>0</v>
      </c>
      <c r="D105" s="21">
        <f>SUM(D13,D24,D35,D51,D61,D68,D87,D99, D104)</f>
        <v>1449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1449</v>
      </c>
      <c r="C107" s="21">
        <f t="shared" ref="C107:D107" si="1">SUM(C105:C106)</f>
        <v>0</v>
      </c>
      <c r="D107" s="21">
        <f t="shared" si="1"/>
        <v>1449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D00-000000000000}"/>
  </hyperlinks>
  <pageMargins left="0.25" right="0.25" top="0.75" bottom="0.75" header="0.3" footer="0.3"/>
  <pageSetup paperSize="9" scale="49" fitToHeight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169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0"/>
        <v>0</v>
      </c>
    </row>
    <row r="45" spans="1:4" ht="18" customHeight="1">
      <c r="A45" s="4" t="s">
        <v>60</v>
      </c>
      <c r="B45" s="18">
        <v>0</v>
      </c>
      <c r="C45" s="18">
        <v>0</v>
      </c>
      <c r="D45" s="18">
        <f t="shared" si="0"/>
        <v>0</v>
      </c>
    </row>
    <row r="46" spans="1:4" ht="18" customHeight="1">
      <c r="A46" s="14" t="s">
        <v>61</v>
      </c>
      <c r="B46" s="19">
        <v>1251</v>
      </c>
      <c r="C46" s="19">
        <v>-1251</v>
      </c>
      <c r="D46" s="19">
        <f t="shared" si="0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1251</v>
      </c>
      <c r="C51" s="20">
        <f>SUM(C37:C50)</f>
        <v>-1251</v>
      </c>
      <c r="D51" s="20">
        <f>B51+C51</f>
        <v>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47</v>
      </c>
      <c r="C84" s="18">
        <v>-47</v>
      </c>
      <c r="D84" s="18">
        <f t="shared" si="1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1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47</v>
      </c>
      <c r="C87" s="20">
        <f>SUM(C70:C86)</f>
        <v>-47</v>
      </c>
      <c r="D87" s="20">
        <f t="shared" si="1"/>
        <v>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1298</v>
      </c>
      <c r="C105" s="21">
        <f>SUM(C13,C24,C35,C51,C61,C68,C87,C99, C104)</f>
        <v>-1298</v>
      </c>
      <c r="D105" s="21">
        <f>SUM(D13,D24,D35,D51,D61,D68,D87,D99, D104)</f>
        <v>0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1298</v>
      </c>
      <c r="C107" s="21">
        <f t="shared" ref="C107:D107" si="2">SUM(C105:C106)</f>
        <v>-1298</v>
      </c>
      <c r="D107" s="21">
        <f t="shared" si="2"/>
        <v>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E00-000000000000}"/>
  </hyperlinks>
  <pageMargins left="0.25" right="0.25" top="0.75" bottom="0.75" header="0.3" footer="0.3"/>
  <pageSetup paperSize="9" scale="49" fitToHeight="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170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0"/>
        <v>0</v>
      </c>
    </row>
    <row r="45" spans="1:4" ht="18" customHeight="1">
      <c r="A45" s="4" t="s">
        <v>60</v>
      </c>
      <c r="B45" s="18">
        <v>0</v>
      </c>
      <c r="C45" s="18">
        <v>0</v>
      </c>
      <c r="D45" s="18">
        <f t="shared" si="0"/>
        <v>0</v>
      </c>
    </row>
    <row r="46" spans="1:4" ht="18" customHeight="1">
      <c r="A46" s="14" t="s">
        <v>61</v>
      </c>
      <c r="B46" s="19">
        <v>854</v>
      </c>
      <c r="C46" s="19">
        <v>-844</v>
      </c>
      <c r="D46" s="19">
        <f t="shared" si="0"/>
        <v>10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854</v>
      </c>
      <c r="C51" s="20">
        <f>SUM(C37:C50)</f>
        <v>-844</v>
      </c>
      <c r="D51" s="20">
        <f>B51+C51</f>
        <v>10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1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1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0</v>
      </c>
      <c r="C87" s="20">
        <f>SUM(C70:C86)</f>
        <v>0</v>
      </c>
      <c r="D87" s="20">
        <f t="shared" si="1"/>
        <v>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854</v>
      </c>
      <c r="C105" s="21">
        <f>SUM(C13,C24,C35,C51,C61,C68,C87,C99, C104)</f>
        <v>-844</v>
      </c>
      <c r="D105" s="21">
        <f>SUM(D13,D24,D35,D51,D61,D68,D87,D99, D104)</f>
        <v>10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854</v>
      </c>
      <c r="C107" s="21">
        <f t="shared" ref="C107:D107" si="2">SUM(C105:C106)</f>
        <v>-844</v>
      </c>
      <c r="D107" s="21">
        <f t="shared" si="2"/>
        <v>10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2F00-000000000000}"/>
  </hyperlinks>
  <pageMargins left="0.25" right="0.25" top="0.75" bottom="0.75" header="0.3" footer="0.3"/>
  <pageSetup paperSize="9" scale="49" fitToHeight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171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0"/>
        <v>0</v>
      </c>
    </row>
    <row r="45" spans="1:4" ht="18" customHeight="1">
      <c r="A45" s="4" t="s">
        <v>60</v>
      </c>
      <c r="B45" s="18">
        <v>0</v>
      </c>
      <c r="C45" s="18">
        <v>0</v>
      </c>
      <c r="D45" s="18">
        <f t="shared" si="0"/>
        <v>0</v>
      </c>
    </row>
    <row r="46" spans="1:4" ht="18" customHeight="1">
      <c r="A46" s="14" t="s">
        <v>61</v>
      </c>
      <c r="B46" s="19">
        <v>1048</v>
      </c>
      <c r="C46" s="19">
        <v>-336</v>
      </c>
      <c r="D46" s="19">
        <f t="shared" si="0"/>
        <v>712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1048</v>
      </c>
      <c r="C51" s="20">
        <f>SUM(C37:C50)</f>
        <v>-336</v>
      </c>
      <c r="D51" s="20">
        <f>B51+C51</f>
        <v>712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22</v>
      </c>
      <c r="C84" s="18">
        <v>0</v>
      </c>
      <c r="D84" s="18">
        <f t="shared" si="1"/>
        <v>22</v>
      </c>
    </row>
    <row r="85" spans="1:4" ht="18" customHeight="1">
      <c r="A85" s="14" t="s">
        <v>100</v>
      </c>
      <c r="B85" s="19">
        <v>11995</v>
      </c>
      <c r="C85" s="19">
        <v>-1</v>
      </c>
      <c r="D85" s="19">
        <f t="shared" si="1"/>
        <v>11994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12017</v>
      </c>
      <c r="C87" s="20">
        <f>SUM(C70:C86)</f>
        <v>-1</v>
      </c>
      <c r="D87" s="20">
        <f t="shared" si="1"/>
        <v>12016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13065</v>
      </c>
      <c r="C105" s="21">
        <f>SUM(C13,C24,C35,C51,C61,C68,C87,C99, C104)</f>
        <v>-337</v>
      </c>
      <c r="D105" s="21">
        <f>SUM(D13,D24,D35,D51,D61,D68,D87,D99, D104)</f>
        <v>12728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13065</v>
      </c>
      <c r="C107" s="21">
        <f t="shared" ref="C107:D107" si="2">SUM(C105:C106)</f>
        <v>-337</v>
      </c>
      <c r="D107" s="21">
        <f t="shared" si="2"/>
        <v>12728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3000-000000000000}"/>
  </hyperlinks>
  <pageMargins left="0.25" right="0.25" top="0.75" bottom="0.75" header="0.3" footer="0.3"/>
  <pageSetup paperSize="9" scale="4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126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21706</v>
      </c>
      <c r="C7" s="18">
        <v>-4731</v>
      </c>
      <c r="D7" s="18">
        <f>B7+C7</f>
        <v>16975</v>
      </c>
    </row>
    <row r="8" spans="1:4" ht="18" customHeight="1">
      <c r="A8" s="14" t="s">
        <v>23</v>
      </c>
      <c r="B8" s="19">
        <v>117161</v>
      </c>
      <c r="C8" s="19">
        <v>-6862</v>
      </c>
      <c r="D8" s="19">
        <f t="shared" ref="D8:D23" si="0">B8+C8</f>
        <v>110299</v>
      </c>
    </row>
    <row r="9" spans="1:4" ht="18" customHeight="1">
      <c r="A9" s="4" t="s">
        <v>24</v>
      </c>
      <c r="B9" s="18">
        <v>106549</v>
      </c>
      <c r="C9" s="18">
        <v>-8234</v>
      </c>
      <c r="D9" s="18">
        <f t="shared" si="0"/>
        <v>98315</v>
      </c>
    </row>
    <row r="10" spans="1:4" ht="18" customHeight="1">
      <c r="A10" s="14" t="s">
        <v>25</v>
      </c>
      <c r="B10" s="19">
        <v>33521</v>
      </c>
      <c r="C10" s="19">
        <v>-165</v>
      </c>
      <c r="D10" s="19">
        <f t="shared" si="0"/>
        <v>33356</v>
      </c>
    </row>
    <row r="11" spans="1:4" ht="18" customHeight="1">
      <c r="A11" s="4" t="s">
        <v>26</v>
      </c>
      <c r="B11" s="18">
        <v>3682</v>
      </c>
      <c r="C11" s="18">
        <v>-423</v>
      </c>
      <c r="D11" s="18">
        <f t="shared" si="0"/>
        <v>3259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282619</v>
      </c>
      <c r="C13" s="20">
        <f>SUM(C7:C12)</f>
        <v>-20415</v>
      </c>
      <c r="D13" s="20">
        <f t="shared" si="0"/>
        <v>262204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1176</v>
      </c>
      <c r="C15" s="18">
        <v>-342</v>
      </c>
      <c r="D15" s="18">
        <f t="shared" si="0"/>
        <v>834</v>
      </c>
    </row>
    <row r="16" spans="1:4" ht="18" customHeight="1">
      <c r="A16" s="14" t="s">
        <v>31</v>
      </c>
      <c r="B16" s="19">
        <v>734</v>
      </c>
      <c r="C16" s="19">
        <v>-307</v>
      </c>
      <c r="D16" s="19">
        <f t="shared" si="0"/>
        <v>427</v>
      </c>
    </row>
    <row r="17" spans="1:4" ht="18" customHeight="1">
      <c r="A17" s="4" t="s">
        <v>32</v>
      </c>
      <c r="B17" s="18">
        <v>3993</v>
      </c>
      <c r="C17" s="18">
        <v>-116</v>
      </c>
      <c r="D17" s="18">
        <f t="shared" si="0"/>
        <v>3877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403</v>
      </c>
      <c r="C19" s="18">
        <v>-5</v>
      </c>
      <c r="D19" s="18">
        <f t="shared" si="0"/>
        <v>398</v>
      </c>
    </row>
    <row r="20" spans="1:4" ht="18" customHeight="1">
      <c r="A20" s="14" t="s">
        <v>35</v>
      </c>
      <c r="B20" s="19">
        <v>1213</v>
      </c>
      <c r="C20" s="19">
        <v>-54</v>
      </c>
      <c r="D20" s="19">
        <f t="shared" si="0"/>
        <v>1159</v>
      </c>
    </row>
    <row r="21" spans="1:4" ht="18" customHeight="1">
      <c r="A21" s="4" t="s">
        <v>36</v>
      </c>
      <c r="B21" s="18">
        <v>12020</v>
      </c>
      <c r="C21" s="18">
        <v>-5760</v>
      </c>
      <c r="D21" s="18">
        <f t="shared" si="0"/>
        <v>6260</v>
      </c>
    </row>
    <row r="22" spans="1:4" ht="18" customHeight="1">
      <c r="A22" s="14" t="s">
        <v>37</v>
      </c>
      <c r="B22" s="19">
        <v>6384</v>
      </c>
      <c r="C22" s="19">
        <v>-840</v>
      </c>
      <c r="D22" s="19">
        <f t="shared" si="0"/>
        <v>5544</v>
      </c>
    </row>
    <row r="23" spans="1:4" ht="18" customHeight="1">
      <c r="A23" s="4" t="s">
        <v>38</v>
      </c>
      <c r="B23" s="18">
        <v>4132</v>
      </c>
      <c r="C23" s="18">
        <v>-890</v>
      </c>
      <c r="D23" s="18">
        <f t="shared" si="0"/>
        <v>3242</v>
      </c>
    </row>
    <row r="24" spans="1:4" ht="21.95" customHeight="1">
      <c r="A24" s="12" t="s">
        <v>39</v>
      </c>
      <c r="B24" s="20">
        <f>SUM(B15:B23)</f>
        <v>30055</v>
      </c>
      <c r="C24" s="20">
        <f>SUM(C15:C23)</f>
        <v>-8314</v>
      </c>
      <c r="D24" s="20">
        <f>B24+C24</f>
        <v>21741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2273</v>
      </c>
      <c r="C26" s="18">
        <v>-1978</v>
      </c>
      <c r="D26" s="18">
        <f t="shared" ref="D26:D34" si="1">B26+C26</f>
        <v>295</v>
      </c>
    </row>
    <row r="27" spans="1:4" ht="18" customHeight="1">
      <c r="A27" s="14" t="s">
        <v>42</v>
      </c>
      <c r="B27" s="19">
        <v>110</v>
      </c>
      <c r="C27" s="19">
        <v>0</v>
      </c>
      <c r="D27" s="19">
        <f t="shared" si="1"/>
        <v>110</v>
      </c>
    </row>
    <row r="28" spans="1:4" ht="18" customHeight="1">
      <c r="A28" s="4" t="s">
        <v>43</v>
      </c>
      <c r="B28" s="18">
        <v>31579</v>
      </c>
      <c r="C28" s="18">
        <v>-57</v>
      </c>
      <c r="D28" s="18">
        <f t="shared" si="1"/>
        <v>31522</v>
      </c>
    </row>
    <row r="29" spans="1:4" ht="18" customHeight="1">
      <c r="A29" s="15" t="s">
        <v>44</v>
      </c>
      <c r="B29" s="19">
        <v>92687</v>
      </c>
      <c r="C29" s="19">
        <v>-20638</v>
      </c>
      <c r="D29" s="19">
        <f t="shared" si="1"/>
        <v>72049</v>
      </c>
    </row>
    <row r="30" spans="1:4" ht="18" customHeight="1">
      <c r="A30" s="5" t="s">
        <v>45</v>
      </c>
      <c r="B30" s="18">
        <v>0</v>
      </c>
      <c r="C30" s="18">
        <v>0</v>
      </c>
      <c r="D30" s="18">
        <f t="shared" si="1"/>
        <v>0</v>
      </c>
    </row>
    <row r="31" spans="1:4" ht="18" customHeight="1">
      <c r="A31" s="14" t="s">
        <v>46</v>
      </c>
      <c r="B31" s="19">
        <v>54355</v>
      </c>
      <c r="C31" s="19">
        <v>-17795</v>
      </c>
      <c r="D31" s="19">
        <f t="shared" si="1"/>
        <v>36560</v>
      </c>
    </row>
    <row r="32" spans="1:4" ht="18" customHeight="1">
      <c r="A32" s="4" t="s">
        <v>47</v>
      </c>
      <c r="B32" s="18">
        <v>4936</v>
      </c>
      <c r="C32" s="18">
        <v>-1265</v>
      </c>
      <c r="D32" s="18">
        <f t="shared" si="1"/>
        <v>3671</v>
      </c>
    </row>
    <row r="33" spans="1:4" ht="18" customHeight="1">
      <c r="A33" s="14" t="s">
        <v>48</v>
      </c>
      <c r="B33" s="19">
        <v>1450</v>
      </c>
      <c r="C33" s="19">
        <v>-130</v>
      </c>
      <c r="D33" s="19">
        <f t="shared" si="1"/>
        <v>1320</v>
      </c>
    </row>
    <row r="34" spans="1:4" ht="18" customHeight="1">
      <c r="A34" s="4" t="s">
        <v>49</v>
      </c>
      <c r="B34" s="18">
        <v>4193</v>
      </c>
      <c r="C34" s="18">
        <v>-3456</v>
      </c>
      <c r="D34" s="18">
        <f t="shared" si="1"/>
        <v>737</v>
      </c>
    </row>
    <row r="35" spans="1:4" ht="21.95" customHeight="1">
      <c r="A35" s="12" t="s">
        <v>50</v>
      </c>
      <c r="B35" s="20">
        <f>SUM(B26:B34)</f>
        <v>191583</v>
      </c>
      <c r="C35" s="20">
        <f>SUM(C26:C34)</f>
        <v>-45319</v>
      </c>
      <c r="D35" s="20">
        <f>B35+C35</f>
        <v>146264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4697</v>
      </c>
      <c r="C38" s="19">
        <v>0</v>
      </c>
      <c r="D38" s="19">
        <f t="shared" si="2"/>
        <v>4697</v>
      </c>
    </row>
    <row r="39" spans="1:4" ht="18" customHeight="1">
      <c r="A39" s="22" t="s">
        <v>54</v>
      </c>
      <c r="B39" s="18">
        <v>17141</v>
      </c>
      <c r="C39" s="18">
        <v>-17317</v>
      </c>
      <c r="D39" s="18">
        <f t="shared" si="2"/>
        <v>-176</v>
      </c>
    </row>
    <row r="40" spans="1:4" ht="18" customHeight="1">
      <c r="A40" s="14" t="s">
        <v>55</v>
      </c>
      <c r="B40" s="19">
        <v>2172</v>
      </c>
      <c r="C40" s="19">
        <v>0</v>
      </c>
      <c r="D40" s="19">
        <f t="shared" si="2"/>
        <v>2172</v>
      </c>
    </row>
    <row r="41" spans="1:4" ht="18" customHeight="1">
      <c r="A41" s="4" t="s">
        <v>56</v>
      </c>
      <c r="B41" s="18">
        <v>414</v>
      </c>
      <c r="C41" s="18">
        <v>0</v>
      </c>
      <c r="D41" s="18">
        <f t="shared" si="2"/>
        <v>414</v>
      </c>
    </row>
    <row r="42" spans="1:4" ht="18" customHeight="1">
      <c r="A42" s="14" t="s">
        <v>57</v>
      </c>
      <c r="B42" s="19">
        <v>1981</v>
      </c>
      <c r="C42" s="19">
        <v>-455</v>
      </c>
      <c r="D42" s="19">
        <f t="shared" si="2"/>
        <v>1526</v>
      </c>
    </row>
    <row r="43" spans="1:4" ht="18" customHeight="1">
      <c r="A43" s="4" t="s">
        <v>58</v>
      </c>
      <c r="B43" s="18">
        <v>645</v>
      </c>
      <c r="C43" s="18">
        <v>-466</v>
      </c>
      <c r="D43" s="18">
        <f t="shared" si="2"/>
        <v>179</v>
      </c>
    </row>
    <row r="44" spans="1:4" ht="18" customHeight="1">
      <c r="A44" s="14" t="s">
        <v>59</v>
      </c>
      <c r="B44" s="19">
        <v>246</v>
      </c>
      <c r="C44" s="19">
        <v>0</v>
      </c>
      <c r="D44" s="19">
        <f t="shared" si="2"/>
        <v>246</v>
      </c>
    </row>
    <row r="45" spans="1:4" ht="18" customHeight="1">
      <c r="A45" s="4" t="s">
        <v>60</v>
      </c>
      <c r="B45" s="18">
        <v>4129</v>
      </c>
      <c r="C45" s="18">
        <v>0</v>
      </c>
      <c r="D45" s="18">
        <f t="shared" si="2"/>
        <v>4129</v>
      </c>
    </row>
    <row r="46" spans="1:4" ht="18" customHeight="1">
      <c r="A46" s="14" t="s">
        <v>61</v>
      </c>
      <c r="B46" s="19">
        <v>5838</v>
      </c>
      <c r="C46" s="19">
        <v>-2324</v>
      </c>
      <c r="D46" s="19">
        <f t="shared" si="2"/>
        <v>3514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37263</v>
      </c>
      <c r="C51" s="20">
        <f>SUM(C37:C50)</f>
        <v>-20562</v>
      </c>
      <c r="D51" s="20">
        <f>B51+C51</f>
        <v>16701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2383</v>
      </c>
      <c r="C53" s="18">
        <v>-1757</v>
      </c>
      <c r="D53" s="18">
        <f t="shared" ref="D53:D60" si="3">B53+C53</f>
        <v>626</v>
      </c>
    </row>
    <row r="54" spans="1:4" ht="18" customHeight="1">
      <c r="A54" s="14" t="s">
        <v>69</v>
      </c>
      <c r="B54" s="19">
        <v>61</v>
      </c>
      <c r="C54" s="19">
        <v>0</v>
      </c>
      <c r="D54" s="19">
        <f t="shared" si="3"/>
        <v>61</v>
      </c>
    </row>
    <row r="55" spans="1:4" ht="18" customHeight="1">
      <c r="A55" s="4" t="s">
        <v>70</v>
      </c>
      <c r="B55" s="18">
        <v>415</v>
      </c>
      <c r="C55" s="18">
        <v>-8</v>
      </c>
      <c r="D55" s="18">
        <f t="shared" si="3"/>
        <v>407</v>
      </c>
    </row>
    <row r="56" spans="1:4" ht="18" customHeight="1">
      <c r="A56" s="14" t="s">
        <v>71</v>
      </c>
      <c r="B56" s="19">
        <v>4201</v>
      </c>
      <c r="C56" s="19">
        <v>-950</v>
      </c>
      <c r="D56" s="19">
        <f t="shared" si="3"/>
        <v>3251</v>
      </c>
    </row>
    <row r="57" spans="1:4" ht="18" customHeight="1">
      <c r="A57" s="4" t="s">
        <v>72</v>
      </c>
      <c r="B57" s="18">
        <v>1681</v>
      </c>
      <c r="C57" s="18">
        <v>-49</v>
      </c>
      <c r="D57" s="18">
        <f t="shared" si="3"/>
        <v>1632</v>
      </c>
    </row>
    <row r="58" spans="1:4" ht="18" customHeight="1">
      <c r="A58" s="14" t="s">
        <v>73</v>
      </c>
      <c r="B58" s="19">
        <v>9358</v>
      </c>
      <c r="C58" s="19">
        <v>-1380</v>
      </c>
      <c r="D58" s="19">
        <f t="shared" si="3"/>
        <v>7978</v>
      </c>
    </row>
    <row r="59" spans="1:4" ht="18" customHeight="1">
      <c r="A59" s="4" t="s">
        <v>74</v>
      </c>
      <c r="B59" s="18">
        <v>16813</v>
      </c>
      <c r="C59" s="18">
        <v>-1144</v>
      </c>
      <c r="D59" s="18">
        <f t="shared" si="3"/>
        <v>15669</v>
      </c>
    </row>
    <row r="60" spans="1:4" ht="18" customHeight="1">
      <c r="A60" s="14" t="s">
        <v>75</v>
      </c>
      <c r="B60" s="19">
        <v>2766</v>
      </c>
      <c r="C60" s="19">
        <v>-1</v>
      </c>
      <c r="D60" s="19">
        <f t="shared" si="3"/>
        <v>2765</v>
      </c>
    </row>
    <row r="61" spans="1:4" ht="21.95" customHeight="1">
      <c r="A61" s="12" t="s">
        <v>76</v>
      </c>
      <c r="B61" s="20">
        <f>SUM(B53:B60)</f>
        <v>37678</v>
      </c>
      <c r="C61" s="20">
        <f>SUM(C53:C60)</f>
        <v>-5289</v>
      </c>
      <c r="D61" s="20">
        <f>B61+C61</f>
        <v>32389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2218</v>
      </c>
      <c r="C63" s="18">
        <v>-1801</v>
      </c>
      <c r="D63" s="18">
        <f t="shared" ref="D63:D67" si="4">B63+C63</f>
        <v>417</v>
      </c>
    </row>
    <row r="64" spans="1:4" ht="18" customHeight="1">
      <c r="A64" s="14" t="s">
        <v>79</v>
      </c>
      <c r="B64" s="19">
        <v>4266</v>
      </c>
      <c r="C64" s="19">
        <v>-1954</v>
      </c>
      <c r="D64" s="19">
        <f t="shared" si="4"/>
        <v>2312</v>
      </c>
    </row>
    <row r="65" spans="1:4" ht="18" customHeight="1">
      <c r="A65" s="4" t="s">
        <v>80</v>
      </c>
      <c r="B65" s="18">
        <v>1079</v>
      </c>
      <c r="C65" s="18">
        <v>-7</v>
      </c>
      <c r="D65" s="18">
        <f t="shared" si="4"/>
        <v>1072</v>
      </c>
    </row>
    <row r="66" spans="1:4" ht="18" customHeight="1">
      <c r="A66" s="14" t="s">
        <v>81</v>
      </c>
      <c r="B66" s="19">
        <v>2780</v>
      </c>
      <c r="C66" s="19">
        <v>-700</v>
      </c>
      <c r="D66" s="19">
        <f t="shared" si="4"/>
        <v>2080</v>
      </c>
    </row>
    <row r="67" spans="1:4" ht="18" customHeight="1">
      <c r="A67" s="4" t="s">
        <v>82</v>
      </c>
      <c r="B67" s="18">
        <v>9068</v>
      </c>
      <c r="C67" s="18">
        <v>-6542</v>
      </c>
      <c r="D67" s="18">
        <f t="shared" si="4"/>
        <v>2526</v>
      </c>
    </row>
    <row r="68" spans="1:4" ht="21.95" customHeight="1">
      <c r="A68" s="12" t="s">
        <v>83</v>
      </c>
      <c r="B68" s="20">
        <f>SUM(B63:B67)</f>
        <v>19411</v>
      </c>
      <c r="C68" s="20">
        <f>SUM(C63:C67)</f>
        <v>-11004</v>
      </c>
      <c r="D68" s="20">
        <f>B68+C68</f>
        <v>8407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5278</v>
      </c>
      <c r="C70" s="18">
        <v>-814</v>
      </c>
      <c r="D70" s="18">
        <f t="shared" ref="D70:D87" si="5">B70+C70</f>
        <v>4464</v>
      </c>
    </row>
    <row r="71" spans="1:4" ht="18" customHeight="1">
      <c r="A71" s="14" t="s">
        <v>86</v>
      </c>
      <c r="B71" s="19">
        <v>1857</v>
      </c>
      <c r="C71" s="19">
        <v>0</v>
      </c>
      <c r="D71" s="19">
        <f t="shared" si="5"/>
        <v>1857</v>
      </c>
    </row>
    <row r="72" spans="1:4" ht="18" customHeight="1">
      <c r="A72" s="4" t="s">
        <v>87</v>
      </c>
      <c r="B72" s="18">
        <v>737</v>
      </c>
      <c r="C72" s="18">
        <v>0</v>
      </c>
      <c r="D72" s="18">
        <f t="shared" si="5"/>
        <v>737</v>
      </c>
    </row>
    <row r="73" spans="1:4" ht="18" customHeight="1">
      <c r="A73" s="14" t="s">
        <v>88</v>
      </c>
      <c r="B73" s="19">
        <v>950</v>
      </c>
      <c r="C73" s="19">
        <v>-910</v>
      </c>
      <c r="D73" s="19">
        <f t="shared" si="5"/>
        <v>40</v>
      </c>
    </row>
    <row r="74" spans="1:4" ht="18" customHeight="1">
      <c r="A74" s="4" t="s">
        <v>89</v>
      </c>
      <c r="B74" s="18">
        <v>772</v>
      </c>
      <c r="C74" s="18">
        <v>-327</v>
      </c>
      <c r="D74" s="18">
        <f t="shared" si="5"/>
        <v>445</v>
      </c>
    </row>
    <row r="75" spans="1:4" ht="18" customHeight="1">
      <c r="A75" s="14" t="s">
        <v>90</v>
      </c>
      <c r="B75" s="19">
        <v>165</v>
      </c>
      <c r="C75" s="19">
        <v>0</v>
      </c>
      <c r="D75" s="19">
        <f t="shared" si="5"/>
        <v>165</v>
      </c>
    </row>
    <row r="76" spans="1:4" ht="18" customHeight="1">
      <c r="A76" s="4" t="s">
        <v>91</v>
      </c>
      <c r="B76" s="18">
        <v>1249</v>
      </c>
      <c r="C76" s="18">
        <v>-607</v>
      </c>
      <c r="D76" s="18">
        <f t="shared" si="5"/>
        <v>642</v>
      </c>
    </row>
    <row r="77" spans="1:4" ht="18" customHeight="1">
      <c r="A77" s="14" t="s">
        <v>92</v>
      </c>
      <c r="B77" s="19">
        <v>67</v>
      </c>
      <c r="C77" s="19">
        <v>0</v>
      </c>
      <c r="D77" s="19">
        <f t="shared" si="5"/>
        <v>67</v>
      </c>
    </row>
    <row r="78" spans="1:4" ht="18" customHeight="1">
      <c r="A78" s="4" t="s">
        <v>93</v>
      </c>
      <c r="B78" s="18">
        <v>343</v>
      </c>
      <c r="C78" s="18">
        <v>0</v>
      </c>
      <c r="D78" s="18">
        <f t="shared" si="5"/>
        <v>343</v>
      </c>
    </row>
    <row r="79" spans="1:4" ht="18" customHeight="1">
      <c r="A79" s="14" t="s">
        <v>94</v>
      </c>
      <c r="B79" s="19">
        <v>696</v>
      </c>
      <c r="C79" s="19">
        <v>0</v>
      </c>
      <c r="D79" s="19">
        <f t="shared" si="5"/>
        <v>696</v>
      </c>
    </row>
    <row r="80" spans="1:4" ht="18" customHeight="1">
      <c r="A80" s="4" t="s">
        <v>95</v>
      </c>
      <c r="B80" s="18">
        <v>815</v>
      </c>
      <c r="C80" s="18">
        <v>0</v>
      </c>
      <c r="D80" s="18">
        <f t="shared" si="5"/>
        <v>815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8997</v>
      </c>
      <c r="C84" s="18">
        <v>-383</v>
      </c>
      <c r="D84" s="18">
        <f t="shared" si="5"/>
        <v>8614</v>
      </c>
    </row>
    <row r="85" spans="1:4" ht="18" customHeight="1">
      <c r="A85" s="14" t="s">
        <v>100</v>
      </c>
      <c r="B85" s="19">
        <v>442</v>
      </c>
      <c r="C85" s="19">
        <v>0</v>
      </c>
      <c r="D85" s="19">
        <f t="shared" si="5"/>
        <v>442</v>
      </c>
    </row>
    <row r="86" spans="1:4" ht="18" customHeight="1">
      <c r="A86" s="4" t="s">
        <v>101</v>
      </c>
      <c r="B86" s="18">
        <v>9290</v>
      </c>
      <c r="C86" s="18">
        <v>-7055</v>
      </c>
      <c r="D86" s="18">
        <f t="shared" si="5"/>
        <v>2235</v>
      </c>
    </row>
    <row r="87" spans="1:4" ht="21.95" customHeight="1">
      <c r="A87" s="12" t="s">
        <v>102</v>
      </c>
      <c r="B87" s="20">
        <f>SUM(B70:B86)</f>
        <v>31658</v>
      </c>
      <c r="C87" s="20">
        <f>SUM(C70:C86)</f>
        <v>-10096</v>
      </c>
      <c r="D87" s="20">
        <f t="shared" si="5"/>
        <v>21562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3205</v>
      </c>
      <c r="C89" s="18">
        <v>-2820</v>
      </c>
      <c r="D89" s="18">
        <f t="shared" ref="D89:D106" si="6">B89+C89</f>
        <v>385</v>
      </c>
    </row>
    <row r="90" spans="1:4" ht="18" customHeight="1">
      <c r="A90" s="14" t="s">
        <v>105</v>
      </c>
      <c r="B90" s="19">
        <v>597</v>
      </c>
      <c r="C90" s="19">
        <v>0</v>
      </c>
      <c r="D90" s="19">
        <f t="shared" si="6"/>
        <v>597</v>
      </c>
    </row>
    <row r="91" spans="1:4" ht="18" customHeight="1">
      <c r="A91" s="4" t="s">
        <v>106</v>
      </c>
      <c r="B91" s="18">
        <v>388</v>
      </c>
      <c r="C91" s="18">
        <v>0</v>
      </c>
      <c r="D91" s="18">
        <f t="shared" si="6"/>
        <v>388</v>
      </c>
    </row>
    <row r="92" spans="1:4" ht="18" customHeight="1">
      <c r="A92" s="14" t="s">
        <v>107</v>
      </c>
      <c r="B92" s="19">
        <v>20138</v>
      </c>
      <c r="C92" s="19">
        <v>-20021</v>
      </c>
      <c r="D92" s="19">
        <f t="shared" si="6"/>
        <v>117</v>
      </c>
    </row>
    <row r="93" spans="1:4" ht="18" customHeight="1">
      <c r="A93" s="4" t="s">
        <v>108</v>
      </c>
      <c r="B93" s="18">
        <v>19571</v>
      </c>
      <c r="C93" s="18">
        <v>-19277</v>
      </c>
      <c r="D93" s="18">
        <f t="shared" si="6"/>
        <v>294</v>
      </c>
    </row>
    <row r="94" spans="1:4" ht="18" customHeight="1">
      <c r="A94" s="14" t="s">
        <v>109</v>
      </c>
      <c r="B94" s="19">
        <v>5592</v>
      </c>
      <c r="C94" s="19">
        <v>-3237</v>
      </c>
      <c r="D94" s="19">
        <f t="shared" si="6"/>
        <v>2355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838</v>
      </c>
      <c r="C97" s="18">
        <v>-223</v>
      </c>
      <c r="D97" s="18">
        <f t="shared" si="6"/>
        <v>615</v>
      </c>
    </row>
    <row r="98" spans="1:4" ht="18" customHeight="1">
      <c r="A98" s="14" t="s">
        <v>113</v>
      </c>
      <c r="B98" s="19">
        <v>558</v>
      </c>
      <c r="C98" s="19">
        <v>-68</v>
      </c>
      <c r="D98" s="19">
        <f t="shared" si="6"/>
        <v>490</v>
      </c>
    </row>
    <row r="99" spans="1:4" ht="21.95" customHeight="1">
      <c r="A99" s="12" t="s">
        <v>114</v>
      </c>
      <c r="B99" s="20">
        <f>SUM(B89:B98)</f>
        <v>50887</v>
      </c>
      <c r="C99" s="20">
        <f>SUM(C89:C98)</f>
        <v>-45646</v>
      </c>
      <c r="D99" s="20">
        <f t="shared" si="6"/>
        <v>5241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1140</v>
      </c>
      <c r="C103" s="18">
        <v>-538</v>
      </c>
      <c r="D103" s="18">
        <f t="shared" si="6"/>
        <v>602</v>
      </c>
    </row>
    <row r="104" spans="1:4" ht="21.95" customHeight="1">
      <c r="A104" s="12" t="s">
        <v>119</v>
      </c>
      <c r="B104" s="20">
        <f>SUM(B101:B103)</f>
        <v>1140</v>
      </c>
      <c r="C104" s="20">
        <f>SUM(C101:C103)</f>
        <v>-538</v>
      </c>
      <c r="D104" s="20">
        <f>B104+C104</f>
        <v>602</v>
      </c>
    </row>
    <row r="105" spans="1:4" ht="21.95" customHeight="1">
      <c r="A105" s="10" t="s">
        <v>120</v>
      </c>
      <c r="B105" s="21">
        <f>SUM(B13,B24,B35,B51,B61,B68,B87,B99, B104)</f>
        <v>682294</v>
      </c>
      <c r="C105" s="21">
        <f>SUM(C13,C24,C35,C51,C61,C68,C87,C99, C104)</f>
        <v>-167183</v>
      </c>
      <c r="D105" s="21">
        <f>SUM(D13,D24,D35,D51,D61,D68,D87,D99, D104)</f>
        <v>515111</v>
      </c>
    </row>
    <row r="106" spans="1:4" ht="21.95" customHeight="1">
      <c r="A106" s="12" t="s">
        <v>121</v>
      </c>
      <c r="B106" s="20">
        <v>39017</v>
      </c>
      <c r="C106" s="20">
        <v>-60912</v>
      </c>
      <c r="D106" s="20">
        <f t="shared" si="6"/>
        <v>-21895</v>
      </c>
    </row>
    <row r="107" spans="1:4" ht="21.95" customHeight="1">
      <c r="A107" s="10" t="s">
        <v>122</v>
      </c>
      <c r="B107" s="21">
        <f>SUM(B105:B106)</f>
        <v>721311</v>
      </c>
      <c r="C107" s="21">
        <f t="shared" ref="C107:D107" si="7">SUM(C105:C106)</f>
        <v>-228095</v>
      </c>
      <c r="D107" s="21">
        <f t="shared" si="7"/>
        <v>493216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400-000000000000}"/>
  </hyperlinks>
  <pageMargins left="0.25" right="0.25" top="0.75" bottom="0.75" header="0.3" footer="0.3"/>
  <pageSetup paperSize="9" scale="49" fitToHeight="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172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0"/>
        <v>0</v>
      </c>
    </row>
    <row r="45" spans="1:4" ht="18" customHeight="1">
      <c r="A45" s="4" t="s">
        <v>60</v>
      </c>
      <c r="B45" s="18">
        <v>0</v>
      </c>
      <c r="C45" s="18">
        <v>0</v>
      </c>
      <c r="D45" s="18">
        <f t="shared" si="0"/>
        <v>0</v>
      </c>
    </row>
    <row r="46" spans="1:4" ht="18" customHeight="1">
      <c r="A46" s="14" t="s">
        <v>61</v>
      </c>
      <c r="B46" s="19">
        <v>492</v>
      </c>
      <c r="C46" s="19">
        <v>-492</v>
      </c>
      <c r="D46" s="19">
        <f t="shared" si="0"/>
        <v>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492</v>
      </c>
      <c r="C51" s="20">
        <f>SUM(C37:C50)</f>
        <v>-492</v>
      </c>
      <c r="D51" s="20">
        <f>B51+C51</f>
        <v>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1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1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0</v>
      </c>
      <c r="C87" s="20">
        <f>SUM(C70:C86)</f>
        <v>0</v>
      </c>
      <c r="D87" s="20">
        <f t="shared" si="1"/>
        <v>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492</v>
      </c>
      <c r="C105" s="21">
        <f>SUM(C13,C24,C35,C51,C61,C68,C87,C99, C104)</f>
        <v>-492</v>
      </c>
      <c r="D105" s="21">
        <f>SUM(D13,D24,D35,D51,D61,D68,D87,D99, D104)</f>
        <v>0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492</v>
      </c>
      <c r="C107" s="21">
        <f t="shared" ref="C107:D107" si="2">SUM(C105:C106)</f>
        <v>-492</v>
      </c>
      <c r="D107" s="21">
        <f t="shared" si="2"/>
        <v>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3100-000000000000}"/>
  </hyperlinks>
  <pageMargins left="0.25" right="0.25" top="0.75" bottom="0.75" header="0.3" footer="0.3"/>
  <pageSetup paperSize="9" scale="49" fitToHeight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173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0"/>
        <v>0</v>
      </c>
    </row>
    <row r="45" spans="1:4" ht="18" customHeight="1">
      <c r="A45" s="4" t="s">
        <v>60</v>
      </c>
      <c r="B45" s="18">
        <v>0</v>
      </c>
      <c r="C45" s="18">
        <v>0</v>
      </c>
      <c r="D45" s="18">
        <f t="shared" si="0"/>
        <v>0</v>
      </c>
    </row>
    <row r="46" spans="1:4" ht="18" customHeight="1">
      <c r="A46" s="14" t="s">
        <v>61</v>
      </c>
      <c r="B46" s="19">
        <v>38417</v>
      </c>
      <c r="C46" s="19">
        <v>-35364</v>
      </c>
      <c r="D46" s="19">
        <f t="shared" si="0"/>
        <v>3053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38417</v>
      </c>
      <c r="C51" s="20">
        <f>SUM(C37:C50)</f>
        <v>-35364</v>
      </c>
      <c r="D51" s="20">
        <f>B51+C51</f>
        <v>3053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1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1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0</v>
      </c>
      <c r="C87" s="20">
        <f>SUM(C70:C86)</f>
        <v>0</v>
      </c>
      <c r="D87" s="20">
        <f t="shared" si="1"/>
        <v>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38417</v>
      </c>
      <c r="C105" s="21">
        <f>SUM(C13,C24,C35,C51,C61,C68,C87,C99, C104)</f>
        <v>-35364</v>
      </c>
      <c r="D105" s="21">
        <f>SUM(D13,D24,D35,D51,D61,D68,D87,D99, D104)</f>
        <v>3053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38417</v>
      </c>
      <c r="C107" s="21">
        <f t="shared" ref="C107:D107" si="2">SUM(C105:C106)</f>
        <v>-35364</v>
      </c>
      <c r="D107" s="21">
        <f t="shared" si="2"/>
        <v>3053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3200-000000000000}"/>
  </hyperlinks>
  <pageMargins left="0.25" right="0.25" top="0.75" bottom="0.75" header="0.3" footer="0.3"/>
  <pageSetup paperSize="9" scale="49" fitToHeight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174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0"/>
        <v>0</v>
      </c>
    </row>
    <row r="45" spans="1:4" ht="18" customHeight="1">
      <c r="A45" s="4" t="s">
        <v>60</v>
      </c>
      <c r="B45" s="18">
        <v>0</v>
      </c>
      <c r="C45" s="18">
        <v>0</v>
      </c>
      <c r="D45" s="18">
        <f t="shared" si="0"/>
        <v>0</v>
      </c>
    </row>
    <row r="46" spans="1:4" ht="18" customHeight="1">
      <c r="A46" s="14" t="s">
        <v>61</v>
      </c>
      <c r="B46" s="19">
        <v>887</v>
      </c>
      <c r="C46" s="19">
        <v>-932</v>
      </c>
      <c r="D46" s="19">
        <f t="shared" si="0"/>
        <v>-45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887</v>
      </c>
      <c r="C51" s="20">
        <f>SUM(C37:C50)</f>
        <v>-932</v>
      </c>
      <c r="D51" s="20">
        <f>B51+C51</f>
        <v>-45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45</v>
      </c>
      <c r="C84" s="18">
        <v>0</v>
      </c>
      <c r="D84" s="18">
        <f t="shared" si="1"/>
        <v>45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1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45</v>
      </c>
      <c r="C87" s="20">
        <f>SUM(C70:C86)</f>
        <v>0</v>
      </c>
      <c r="D87" s="20">
        <f t="shared" si="1"/>
        <v>45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932</v>
      </c>
      <c r="C105" s="21">
        <f>SUM(C13,C24,C35,C51,C61,C68,C87,C99, C104)</f>
        <v>-932</v>
      </c>
      <c r="D105" s="21">
        <f>SUM(D13,D24,D35,D51,D61,D68,D87,D99, D104)</f>
        <v>0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932</v>
      </c>
      <c r="C107" s="21">
        <f t="shared" ref="C107:D107" si="2">SUM(C105:C106)</f>
        <v>-932</v>
      </c>
      <c r="D107" s="21">
        <f t="shared" si="2"/>
        <v>0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3300-000000000000}"/>
  </hyperlinks>
  <pageMargins left="0.25" right="0.25" top="0.75" bottom="0.75" header="0.3" footer="0.3"/>
  <pageSetup paperSize="9" scale="49" fitToHeight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175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 t="s">
        <v>158</v>
      </c>
      <c r="C7" s="18" t="s">
        <v>158</v>
      </c>
      <c r="D7" s="18" t="s">
        <v>158</v>
      </c>
    </row>
    <row r="8" spans="1:4" ht="18" customHeight="1">
      <c r="A8" s="14" t="s">
        <v>23</v>
      </c>
      <c r="B8" s="19" t="s">
        <v>158</v>
      </c>
      <c r="C8" s="19" t="s">
        <v>158</v>
      </c>
      <c r="D8" s="19" t="s">
        <v>158</v>
      </c>
    </row>
    <row r="9" spans="1:4" ht="18" customHeight="1">
      <c r="A9" s="4" t="s">
        <v>24</v>
      </c>
      <c r="B9" s="18" t="s">
        <v>158</v>
      </c>
      <c r="C9" s="18" t="s">
        <v>158</v>
      </c>
      <c r="D9" s="18" t="s">
        <v>158</v>
      </c>
    </row>
    <row r="10" spans="1:4" ht="18" customHeight="1">
      <c r="A10" s="14" t="s">
        <v>25</v>
      </c>
      <c r="B10" s="19" t="s">
        <v>158</v>
      </c>
      <c r="C10" s="19" t="s">
        <v>158</v>
      </c>
      <c r="D10" s="19" t="s">
        <v>158</v>
      </c>
    </row>
    <row r="11" spans="1:4" ht="18" customHeight="1">
      <c r="A11" s="4" t="s">
        <v>26</v>
      </c>
      <c r="B11" s="18" t="s">
        <v>158</v>
      </c>
      <c r="C11" s="18" t="s">
        <v>158</v>
      </c>
      <c r="D11" s="18" t="s">
        <v>158</v>
      </c>
    </row>
    <row r="12" spans="1:4" ht="18" customHeight="1">
      <c r="A12" s="14" t="s">
        <v>27</v>
      </c>
      <c r="B12" s="19" t="s">
        <v>158</v>
      </c>
      <c r="C12" s="19" t="s">
        <v>158</v>
      </c>
      <c r="D12" s="19" t="s">
        <v>158</v>
      </c>
    </row>
    <row r="13" spans="1:4" ht="21.95" customHeight="1">
      <c r="A13" s="12" t="s">
        <v>28</v>
      </c>
      <c r="B13" s="20" t="s">
        <v>158</v>
      </c>
      <c r="C13" s="20" t="s">
        <v>158</v>
      </c>
      <c r="D13" s="20" t="s">
        <v>158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 t="s">
        <v>158</v>
      </c>
      <c r="C15" s="18" t="s">
        <v>158</v>
      </c>
      <c r="D15" s="18" t="s">
        <v>158</v>
      </c>
    </row>
    <row r="16" spans="1:4" ht="18" customHeight="1">
      <c r="A16" s="14" t="s">
        <v>31</v>
      </c>
      <c r="B16" s="19" t="s">
        <v>158</v>
      </c>
      <c r="C16" s="19" t="s">
        <v>158</v>
      </c>
      <c r="D16" s="19" t="s">
        <v>158</v>
      </c>
    </row>
    <row r="17" spans="1:4" ht="18" customHeight="1">
      <c r="A17" s="4" t="s">
        <v>32</v>
      </c>
      <c r="B17" s="18" t="s">
        <v>158</v>
      </c>
      <c r="C17" s="18" t="s">
        <v>158</v>
      </c>
      <c r="D17" s="18" t="s">
        <v>158</v>
      </c>
    </row>
    <row r="18" spans="1:4" ht="18" customHeight="1">
      <c r="A18" s="14" t="s">
        <v>33</v>
      </c>
      <c r="B18" s="19" t="s">
        <v>158</v>
      </c>
      <c r="C18" s="19" t="s">
        <v>158</v>
      </c>
      <c r="D18" s="19" t="s">
        <v>158</v>
      </c>
    </row>
    <row r="19" spans="1:4" ht="18" customHeight="1">
      <c r="A19" s="4" t="s">
        <v>34</v>
      </c>
      <c r="B19" s="18" t="s">
        <v>158</v>
      </c>
      <c r="C19" s="18" t="s">
        <v>158</v>
      </c>
      <c r="D19" s="18" t="s">
        <v>158</v>
      </c>
    </row>
    <row r="20" spans="1:4" ht="18" customHeight="1">
      <c r="A20" s="14" t="s">
        <v>35</v>
      </c>
      <c r="B20" s="19" t="s">
        <v>158</v>
      </c>
      <c r="C20" s="19" t="s">
        <v>158</v>
      </c>
      <c r="D20" s="19" t="s">
        <v>158</v>
      </c>
    </row>
    <row r="21" spans="1:4" ht="18" customHeight="1">
      <c r="A21" s="4" t="s">
        <v>36</v>
      </c>
      <c r="B21" s="18" t="s">
        <v>158</v>
      </c>
      <c r="C21" s="18" t="s">
        <v>158</v>
      </c>
      <c r="D21" s="18" t="s">
        <v>158</v>
      </c>
    </row>
    <row r="22" spans="1:4" ht="18" customHeight="1">
      <c r="A22" s="14" t="s">
        <v>37</v>
      </c>
      <c r="B22" s="19" t="s">
        <v>158</v>
      </c>
      <c r="C22" s="19" t="s">
        <v>158</v>
      </c>
      <c r="D22" s="19" t="s">
        <v>158</v>
      </c>
    </row>
    <row r="23" spans="1:4" ht="18" customHeight="1">
      <c r="A23" s="4" t="s">
        <v>38</v>
      </c>
      <c r="B23" s="18" t="s">
        <v>158</v>
      </c>
      <c r="C23" s="18" t="s">
        <v>158</v>
      </c>
      <c r="D23" s="18" t="s">
        <v>158</v>
      </c>
    </row>
    <row r="24" spans="1:4" ht="21.95" customHeight="1">
      <c r="A24" s="12" t="s">
        <v>39</v>
      </c>
      <c r="B24" s="20" t="s">
        <v>158</v>
      </c>
      <c r="C24" s="20" t="s">
        <v>158</v>
      </c>
      <c r="D24" s="20" t="s">
        <v>158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 t="s">
        <v>158</v>
      </c>
      <c r="C26" s="18" t="s">
        <v>158</v>
      </c>
      <c r="D26" s="18" t="s">
        <v>158</v>
      </c>
    </row>
    <row r="27" spans="1:4" ht="18" customHeight="1">
      <c r="A27" s="14" t="s">
        <v>42</v>
      </c>
      <c r="B27" s="19" t="s">
        <v>158</v>
      </c>
      <c r="C27" s="19" t="s">
        <v>158</v>
      </c>
      <c r="D27" s="19" t="s">
        <v>158</v>
      </c>
    </row>
    <row r="28" spans="1:4" ht="18" customHeight="1">
      <c r="A28" s="4" t="s">
        <v>43</v>
      </c>
      <c r="B28" s="18" t="s">
        <v>158</v>
      </c>
      <c r="C28" s="18" t="s">
        <v>158</v>
      </c>
      <c r="D28" s="18" t="s">
        <v>158</v>
      </c>
    </row>
    <row r="29" spans="1:4" ht="18" customHeight="1">
      <c r="A29" s="15" t="s">
        <v>44</v>
      </c>
      <c r="B29" s="19" t="s">
        <v>158</v>
      </c>
      <c r="C29" s="19" t="s">
        <v>158</v>
      </c>
      <c r="D29" s="19" t="s">
        <v>158</v>
      </c>
    </row>
    <row r="30" spans="1:4" ht="18" customHeight="1">
      <c r="A30" s="5" t="s">
        <v>45</v>
      </c>
      <c r="B30" s="18" t="s">
        <v>158</v>
      </c>
      <c r="C30" s="18" t="s">
        <v>158</v>
      </c>
      <c r="D30" s="18" t="s">
        <v>158</v>
      </c>
    </row>
    <row r="31" spans="1:4" ht="18" customHeight="1">
      <c r="A31" s="14" t="s">
        <v>46</v>
      </c>
      <c r="B31" s="19" t="s">
        <v>158</v>
      </c>
      <c r="C31" s="19" t="s">
        <v>158</v>
      </c>
      <c r="D31" s="19" t="s">
        <v>158</v>
      </c>
    </row>
    <row r="32" spans="1:4" ht="18" customHeight="1">
      <c r="A32" s="4" t="s">
        <v>47</v>
      </c>
      <c r="B32" s="18" t="s">
        <v>158</v>
      </c>
      <c r="C32" s="18" t="s">
        <v>158</v>
      </c>
      <c r="D32" s="18" t="s">
        <v>158</v>
      </c>
    </row>
    <row r="33" spans="1:4" ht="18" customHeight="1">
      <c r="A33" s="14" t="s">
        <v>48</v>
      </c>
      <c r="B33" s="19" t="s">
        <v>158</v>
      </c>
      <c r="C33" s="19" t="s">
        <v>158</v>
      </c>
      <c r="D33" s="19" t="s">
        <v>158</v>
      </c>
    </row>
    <row r="34" spans="1:4" ht="18" customHeight="1">
      <c r="A34" s="4" t="s">
        <v>49</v>
      </c>
      <c r="B34" s="18" t="s">
        <v>158</v>
      </c>
      <c r="C34" s="18" t="s">
        <v>158</v>
      </c>
      <c r="D34" s="18" t="s">
        <v>158</v>
      </c>
    </row>
    <row r="35" spans="1:4" ht="21.95" customHeight="1">
      <c r="A35" s="12" t="s">
        <v>50</v>
      </c>
      <c r="B35" s="20" t="s">
        <v>158</v>
      </c>
      <c r="C35" s="20" t="s">
        <v>158</v>
      </c>
      <c r="D35" s="20" t="s">
        <v>158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0">B37+C37</f>
        <v>0</v>
      </c>
    </row>
    <row r="38" spans="1:4" ht="18" customHeight="1">
      <c r="A38" s="14" t="s">
        <v>53</v>
      </c>
      <c r="B38" s="19">
        <v>0</v>
      </c>
      <c r="C38" s="19">
        <v>0</v>
      </c>
      <c r="D38" s="19">
        <f t="shared" si="0"/>
        <v>0</v>
      </c>
    </row>
    <row r="39" spans="1:4" ht="18" customHeight="1">
      <c r="A39" s="22" t="s">
        <v>54</v>
      </c>
      <c r="B39" s="18">
        <v>0</v>
      </c>
      <c r="C39" s="18">
        <v>0</v>
      </c>
      <c r="D39" s="18">
        <f t="shared" si="0"/>
        <v>0</v>
      </c>
    </row>
    <row r="40" spans="1:4" ht="18" customHeight="1">
      <c r="A40" s="14" t="s">
        <v>55</v>
      </c>
      <c r="B40" s="19">
        <v>0</v>
      </c>
      <c r="C40" s="19">
        <v>0</v>
      </c>
      <c r="D40" s="19">
        <f t="shared" si="0"/>
        <v>0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0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0"/>
        <v>0</v>
      </c>
    </row>
    <row r="43" spans="1:4" ht="18" customHeight="1">
      <c r="A43" s="4" t="s">
        <v>58</v>
      </c>
      <c r="B43" s="18">
        <v>0</v>
      </c>
      <c r="C43" s="18">
        <v>0</v>
      </c>
      <c r="D43" s="18">
        <f t="shared" si="0"/>
        <v>0</v>
      </c>
    </row>
    <row r="44" spans="1:4" ht="18" customHeight="1">
      <c r="A44" s="14" t="s">
        <v>59</v>
      </c>
      <c r="B44" s="19">
        <v>0</v>
      </c>
      <c r="C44" s="19">
        <v>-143</v>
      </c>
      <c r="D44" s="19">
        <f t="shared" si="0"/>
        <v>-143</v>
      </c>
    </row>
    <row r="45" spans="1:4" ht="18" customHeight="1">
      <c r="A45" s="4" t="s">
        <v>60</v>
      </c>
      <c r="B45" s="18">
        <v>5</v>
      </c>
      <c r="C45" s="18">
        <v>0</v>
      </c>
      <c r="D45" s="18">
        <f t="shared" si="0"/>
        <v>5</v>
      </c>
    </row>
    <row r="46" spans="1:4" ht="18" customHeight="1">
      <c r="A46" s="14" t="s">
        <v>61</v>
      </c>
      <c r="B46" s="19">
        <v>740</v>
      </c>
      <c r="C46" s="19">
        <v>-470</v>
      </c>
      <c r="D46" s="19">
        <f t="shared" si="0"/>
        <v>270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0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0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0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0"/>
        <v>0</v>
      </c>
    </row>
    <row r="51" spans="1:4" ht="21.95" customHeight="1">
      <c r="A51" s="12" t="s">
        <v>66</v>
      </c>
      <c r="B51" s="20">
        <f>SUM(B37:B50)</f>
        <v>745</v>
      </c>
      <c r="C51" s="20">
        <f>SUM(C37:C50)</f>
        <v>-613</v>
      </c>
      <c r="D51" s="20">
        <f>B51+C51</f>
        <v>132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 t="s">
        <v>158</v>
      </c>
      <c r="C53" s="18" t="s">
        <v>158</v>
      </c>
      <c r="D53" s="18" t="s">
        <v>158</v>
      </c>
    </row>
    <row r="54" spans="1:4" ht="18" customHeight="1">
      <c r="A54" s="14" t="s">
        <v>69</v>
      </c>
      <c r="B54" s="19" t="s">
        <v>158</v>
      </c>
      <c r="C54" s="19" t="s">
        <v>158</v>
      </c>
      <c r="D54" s="19" t="s">
        <v>158</v>
      </c>
    </row>
    <row r="55" spans="1:4" ht="18" customHeight="1">
      <c r="A55" s="4" t="s">
        <v>70</v>
      </c>
      <c r="B55" s="18" t="s">
        <v>158</v>
      </c>
      <c r="C55" s="18" t="s">
        <v>158</v>
      </c>
      <c r="D55" s="18" t="s">
        <v>158</v>
      </c>
    </row>
    <row r="56" spans="1:4" ht="18" customHeight="1">
      <c r="A56" s="14" t="s">
        <v>71</v>
      </c>
      <c r="B56" s="19" t="s">
        <v>158</v>
      </c>
      <c r="C56" s="19" t="s">
        <v>158</v>
      </c>
      <c r="D56" s="19" t="s">
        <v>158</v>
      </c>
    </row>
    <row r="57" spans="1:4" ht="18" customHeight="1">
      <c r="A57" s="4" t="s">
        <v>72</v>
      </c>
      <c r="B57" s="18" t="s">
        <v>158</v>
      </c>
      <c r="C57" s="18" t="s">
        <v>158</v>
      </c>
      <c r="D57" s="18" t="s">
        <v>158</v>
      </c>
    </row>
    <row r="58" spans="1:4" ht="18" customHeight="1">
      <c r="A58" s="14" t="s">
        <v>73</v>
      </c>
      <c r="B58" s="19" t="s">
        <v>158</v>
      </c>
      <c r="C58" s="19" t="s">
        <v>158</v>
      </c>
      <c r="D58" s="19" t="s">
        <v>158</v>
      </c>
    </row>
    <row r="59" spans="1:4" ht="18" customHeight="1">
      <c r="A59" s="4" t="s">
        <v>74</v>
      </c>
      <c r="B59" s="18" t="s">
        <v>158</v>
      </c>
      <c r="C59" s="18" t="s">
        <v>158</v>
      </c>
      <c r="D59" s="18" t="s">
        <v>158</v>
      </c>
    </row>
    <row r="60" spans="1:4" ht="18" customHeight="1">
      <c r="A60" s="14" t="s">
        <v>75</v>
      </c>
      <c r="B60" s="19" t="s">
        <v>158</v>
      </c>
      <c r="C60" s="19" t="s">
        <v>158</v>
      </c>
      <c r="D60" s="19" t="s">
        <v>158</v>
      </c>
    </row>
    <row r="61" spans="1:4" ht="21.95" customHeight="1">
      <c r="A61" s="12" t="s">
        <v>76</v>
      </c>
      <c r="B61" s="20" t="s">
        <v>158</v>
      </c>
      <c r="C61" s="20" t="s">
        <v>158</v>
      </c>
      <c r="D61" s="20" t="s">
        <v>158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 t="s">
        <v>158</v>
      </c>
      <c r="C63" s="18" t="s">
        <v>158</v>
      </c>
      <c r="D63" s="18" t="s">
        <v>158</v>
      </c>
    </row>
    <row r="64" spans="1:4" ht="18" customHeight="1">
      <c r="A64" s="14" t="s">
        <v>79</v>
      </c>
      <c r="B64" s="19" t="s">
        <v>158</v>
      </c>
      <c r="C64" s="19" t="s">
        <v>158</v>
      </c>
      <c r="D64" s="19" t="s">
        <v>158</v>
      </c>
    </row>
    <row r="65" spans="1:4" ht="18" customHeight="1">
      <c r="A65" s="4" t="s">
        <v>80</v>
      </c>
      <c r="B65" s="18" t="s">
        <v>158</v>
      </c>
      <c r="C65" s="18" t="s">
        <v>158</v>
      </c>
      <c r="D65" s="18" t="s">
        <v>158</v>
      </c>
    </row>
    <row r="66" spans="1:4" ht="18" customHeight="1">
      <c r="A66" s="14" t="s">
        <v>81</v>
      </c>
      <c r="B66" s="19" t="s">
        <v>158</v>
      </c>
      <c r="C66" s="19" t="s">
        <v>158</v>
      </c>
      <c r="D66" s="19" t="s">
        <v>158</v>
      </c>
    </row>
    <row r="67" spans="1:4" ht="18" customHeight="1">
      <c r="A67" s="4" t="s">
        <v>82</v>
      </c>
      <c r="B67" s="18" t="s">
        <v>158</v>
      </c>
      <c r="C67" s="18" t="s">
        <v>158</v>
      </c>
      <c r="D67" s="18" t="s">
        <v>158</v>
      </c>
    </row>
    <row r="68" spans="1:4" ht="21.95" customHeight="1">
      <c r="A68" s="12" t="s">
        <v>83</v>
      </c>
      <c r="B68" s="20" t="s">
        <v>158</v>
      </c>
      <c r="C68" s="20" t="s">
        <v>158</v>
      </c>
      <c r="D68" s="20" t="s">
        <v>158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0</v>
      </c>
      <c r="C70" s="18">
        <v>0</v>
      </c>
      <c r="D70" s="18">
        <f t="shared" ref="D70:D87" si="1">B70+C70</f>
        <v>0</v>
      </c>
    </row>
    <row r="71" spans="1:4" ht="18" customHeight="1">
      <c r="A71" s="14" t="s">
        <v>86</v>
      </c>
      <c r="B71" s="19">
        <v>0</v>
      </c>
      <c r="C71" s="19">
        <v>0</v>
      </c>
      <c r="D71" s="19">
        <f t="shared" si="1"/>
        <v>0</v>
      </c>
    </row>
    <row r="72" spans="1:4" ht="18" customHeight="1">
      <c r="A72" s="4" t="s">
        <v>87</v>
      </c>
      <c r="B72" s="18">
        <v>0</v>
      </c>
      <c r="C72" s="18">
        <v>0</v>
      </c>
      <c r="D72" s="18">
        <f t="shared" si="1"/>
        <v>0</v>
      </c>
    </row>
    <row r="73" spans="1:4" ht="18" customHeight="1">
      <c r="A73" s="14" t="s">
        <v>88</v>
      </c>
      <c r="B73" s="19">
        <v>0</v>
      </c>
      <c r="C73" s="19">
        <v>0</v>
      </c>
      <c r="D73" s="19">
        <f t="shared" si="1"/>
        <v>0</v>
      </c>
    </row>
    <row r="74" spans="1:4" ht="18" customHeight="1">
      <c r="A74" s="4" t="s">
        <v>89</v>
      </c>
      <c r="B74" s="18">
        <v>0</v>
      </c>
      <c r="C74" s="18">
        <v>0</v>
      </c>
      <c r="D74" s="18">
        <f t="shared" si="1"/>
        <v>0</v>
      </c>
    </row>
    <row r="75" spans="1:4" ht="18" customHeight="1">
      <c r="A75" s="14" t="s">
        <v>90</v>
      </c>
      <c r="B75" s="19">
        <v>0</v>
      </c>
      <c r="C75" s="19">
        <v>0</v>
      </c>
      <c r="D75" s="19">
        <f t="shared" si="1"/>
        <v>0</v>
      </c>
    </row>
    <row r="76" spans="1:4" ht="18" customHeight="1">
      <c r="A76" s="4" t="s">
        <v>91</v>
      </c>
      <c r="B76" s="18">
        <v>0</v>
      </c>
      <c r="C76" s="18">
        <v>0</v>
      </c>
      <c r="D76" s="18">
        <f t="shared" si="1"/>
        <v>0</v>
      </c>
    </row>
    <row r="77" spans="1:4" ht="18" customHeight="1">
      <c r="A77" s="14" t="s">
        <v>92</v>
      </c>
      <c r="B77" s="19">
        <v>0</v>
      </c>
      <c r="C77" s="19">
        <v>0</v>
      </c>
      <c r="D77" s="19">
        <f t="shared" si="1"/>
        <v>0</v>
      </c>
    </row>
    <row r="78" spans="1:4" ht="18" customHeight="1">
      <c r="A78" s="4" t="s">
        <v>93</v>
      </c>
      <c r="B78" s="18">
        <v>0</v>
      </c>
      <c r="C78" s="18">
        <v>0</v>
      </c>
      <c r="D78" s="18">
        <f t="shared" si="1"/>
        <v>0</v>
      </c>
    </row>
    <row r="79" spans="1:4" ht="18" customHeight="1">
      <c r="A79" s="14" t="s">
        <v>94</v>
      </c>
      <c r="B79" s="19">
        <v>0</v>
      </c>
      <c r="C79" s="19">
        <v>0</v>
      </c>
      <c r="D79" s="19">
        <f t="shared" si="1"/>
        <v>0</v>
      </c>
    </row>
    <row r="80" spans="1:4" ht="18" customHeight="1">
      <c r="A80" s="4" t="s">
        <v>95</v>
      </c>
      <c r="B80" s="18">
        <v>0</v>
      </c>
      <c r="C80" s="18">
        <v>0</v>
      </c>
      <c r="D80" s="18">
        <f t="shared" si="1"/>
        <v>0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1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1"/>
        <v>0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1"/>
        <v>0</v>
      </c>
    </row>
    <row r="84" spans="1:4" ht="18" customHeight="1">
      <c r="A84" s="4" t="s">
        <v>99</v>
      </c>
      <c r="B84" s="18">
        <v>0</v>
      </c>
      <c r="C84" s="18">
        <v>0</v>
      </c>
      <c r="D84" s="18">
        <f t="shared" si="1"/>
        <v>0</v>
      </c>
    </row>
    <row r="85" spans="1:4" ht="18" customHeight="1">
      <c r="A85" s="14" t="s">
        <v>100</v>
      </c>
      <c r="B85" s="19">
        <v>0</v>
      </c>
      <c r="C85" s="19">
        <v>0</v>
      </c>
      <c r="D85" s="19">
        <f t="shared" si="1"/>
        <v>0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1"/>
        <v>0</v>
      </c>
    </row>
    <row r="87" spans="1:4" ht="21.95" customHeight="1">
      <c r="A87" s="12" t="s">
        <v>102</v>
      </c>
      <c r="B87" s="20">
        <f>SUM(B70:B86)</f>
        <v>0</v>
      </c>
      <c r="C87" s="20">
        <f>SUM(C70:C86)</f>
        <v>0</v>
      </c>
      <c r="D87" s="20">
        <f t="shared" si="1"/>
        <v>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 t="s">
        <v>158</v>
      </c>
      <c r="C89" s="18" t="s">
        <v>158</v>
      </c>
      <c r="D89" s="18" t="s">
        <v>158</v>
      </c>
    </row>
    <row r="90" spans="1:4" ht="18" customHeight="1">
      <c r="A90" s="14" t="s">
        <v>105</v>
      </c>
      <c r="B90" s="19" t="s">
        <v>158</v>
      </c>
      <c r="C90" s="19" t="s">
        <v>158</v>
      </c>
      <c r="D90" s="19" t="s">
        <v>158</v>
      </c>
    </row>
    <row r="91" spans="1:4" ht="18" customHeight="1">
      <c r="A91" s="4" t="s">
        <v>106</v>
      </c>
      <c r="B91" s="18" t="s">
        <v>158</v>
      </c>
      <c r="C91" s="18" t="s">
        <v>158</v>
      </c>
      <c r="D91" s="18" t="s">
        <v>158</v>
      </c>
    </row>
    <row r="92" spans="1:4" ht="18" customHeight="1">
      <c r="A92" s="14" t="s">
        <v>107</v>
      </c>
      <c r="B92" s="19" t="s">
        <v>158</v>
      </c>
      <c r="C92" s="19" t="s">
        <v>158</v>
      </c>
      <c r="D92" s="19" t="s">
        <v>158</v>
      </c>
    </row>
    <row r="93" spans="1:4" ht="18" customHeight="1">
      <c r="A93" s="4" t="s">
        <v>108</v>
      </c>
      <c r="B93" s="18" t="s">
        <v>158</v>
      </c>
      <c r="C93" s="18" t="s">
        <v>158</v>
      </c>
      <c r="D93" s="18" t="s">
        <v>158</v>
      </c>
    </row>
    <row r="94" spans="1:4" ht="18" customHeight="1">
      <c r="A94" s="14" t="s">
        <v>109</v>
      </c>
      <c r="B94" s="19" t="s">
        <v>158</v>
      </c>
      <c r="C94" s="19" t="s">
        <v>158</v>
      </c>
      <c r="D94" s="19" t="s">
        <v>158</v>
      </c>
    </row>
    <row r="95" spans="1:4" ht="18" customHeight="1">
      <c r="A95" s="4" t="s">
        <v>110</v>
      </c>
      <c r="B95" s="18" t="s">
        <v>158</v>
      </c>
      <c r="C95" s="18" t="s">
        <v>158</v>
      </c>
      <c r="D95" s="18" t="s">
        <v>158</v>
      </c>
    </row>
    <row r="96" spans="1:4" ht="18" customHeight="1">
      <c r="A96" s="14" t="s">
        <v>111</v>
      </c>
      <c r="B96" s="19" t="s">
        <v>158</v>
      </c>
      <c r="C96" s="19" t="s">
        <v>158</v>
      </c>
      <c r="D96" s="19" t="s">
        <v>158</v>
      </c>
    </row>
    <row r="97" spans="1:4" ht="18" customHeight="1">
      <c r="A97" s="4" t="s">
        <v>112</v>
      </c>
      <c r="B97" s="18" t="s">
        <v>158</v>
      </c>
      <c r="C97" s="18" t="s">
        <v>158</v>
      </c>
      <c r="D97" s="18" t="s">
        <v>158</v>
      </c>
    </row>
    <row r="98" spans="1:4" ht="18" customHeight="1">
      <c r="A98" s="14" t="s">
        <v>113</v>
      </c>
      <c r="B98" s="19" t="s">
        <v>158</v>
      </c>
      <c r="C98" s="19" t="s">
        <v>158</v>
      </c>
      <c r="D98" s="19" t="s">
        <v>158</v>
      </c>
    </row>
    <row r="99" spans="1:4" ht="21.95" customHeight="1">
      <c r="A99" s="12" t="s">
        <v>114</v>
      </c>
      <c r="B99" s="20" t="s">
        <v>158</v>
      </c>
      <c r="C99" s="20" t="s">
        <v>158</v>
      </c>
      <c r="D99" s="20" t="s">
        <v>158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 t="s">
        <v>158</v>
      </c>
      <c r="C101" s="18" t="s">
        <v>158</v>
      </c>
      <c r="D101" s="18" t="s">
        <v>158</v>
      </c>
    </row>
    <row r="102" spans="1:4" ht="18" customHeight="1">
      <c r="A102" s="14" t="s">
        <v>117</v>
      </c>
      <c r="B102" s="19" t="s">
        <v>158</v>
      </c>
      <c r="C102" s="19" t="s">
        <v>158</v>
      </c>
      <c r="D102" s="19" t="s">
        <v>158</v>
      </c>
    </row>
    <row r="103" spans="1:4" ht="18" customHeight="1">
      <c r="A103" s="4" t="s">
        <v>118</v>
      </c>
      <c r="B103" s="18" t="s">
        <v>158</v>
      </c>
      <c r="C103" s="18" t="s">
        <v>158</v>
      </c>
      <c r="D103" s="18" t="s">
        <v>158</v>
      </c>
    </row>
    <row r="104" spans="1:4" ht="21.95" customHeight="1">
      <c r="A104" s="12" t="s">
        <v>119</v>
      </c>
      <c r="B104" s="20" t="s">
        <v>158</v>
      </c>
      <c r="C104" s="20" t="s">
        <v>158</v>
      </c>
      <c r="D104" s="20" t="s">
        <v>158</v>
      </c>
    </row>
    <row r="105" spans="1:4" ht="21.95" customHeight="1">
      <c r="A105" s="10" t="s">
        <v>120</v>
      </c>
      <c r="B105" s="21">
        <f>SUM(B13,B24,B35,B51,B61,B68,B87,B99, B104)</f>
        <v>745</v>
      </c>
      <c r="C105" s="21">
        <f>SUM(C13,C24,C35,C51,C61,C68,C87,C99, C104)</f>
        <v>-613</v>
      </c>
      <c r="D105" s="21">
        <f>SUM(D13,D24,D35,D51,D61,D68,D87,D99, D104)</f>
        <v>132</v>
      </c>
    </row>
    <row r="106" spans="1:4" ht="21.95" customHeight="1">
      <c r="A106" s="12" t="s">
        <v>121</v>
      </c>
      <c r="B106" s="20" t="s">
        <v>158</v>
      </c>
      <c r="C106" s="20" t="s">
        <v>158</v>
      </c>
      <c r="D106" s="20" t="s">
        <v>158</v>
      </c>
    </row>
    <row r="107" spans="1:4" ht="21.95" customHeight="1">
      <c r="A107" s="10" t="s">
        <v>122</v>
      </c>
      <c r="B107" s="21">
        <f>SUM(B105:B106)</f>
        <v>745</v>
      </c>
      <c r="C107" s="21">
        <f t="shared" ref="C107:D107" si="2">SUM(C105:C106)</f>
        <v>-613</v>
      </c>
      <c r="D107" s="21">
        <f t="shared" si="2"/>
        <v>132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3400-000000000000}"/>
  </hyperlinks>
  <pageMargins left="0.25" right="0.25" top="0.75" bottom="0.75" header="0.3" footer="0.3"/>
  <pageSetup paperSize="9" scale="4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127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7372</v>
      </c>
      <c r="C7" s="18">
        <v>-2024</v>
      </c>
      <c r="D7" s="18">
        <f>B7+C7</f>
        <v>5348</v>
      </c>
    </row>
    <row r="8" spans="1:4" ht="18" customHeight="1">
      <c r="A8" s="14" t="s">
        <v>23</v>
      </c>
      <c r="B8" s="19">
        <v>46139</v>
      </c>
      <c r="C8" s="19">
        <v>-3030</v>
      </c>
      <c r="D8" s="19">
        <f t="shared" ref="D8:D23" si="0">B8+C8</f>
        <v>43109</v>
      </c>
    </row>
    <row r="9" spans="1:4" ht="18" customHeight="1">
      <c r="A9" s="4" t="s">
        <v>24</v>
      </c>
      <c r="B9" s="18">
        <v>44694</v>
      </c>
      <c r="C9" s="18">
        <v>-5940</v>
      </c>
      <c r="D9" s="18">
        <f t="shared" si="0"/>
        <v>38754</v>
      </c>
    </row>
    <row r="10" spans="1:4" ht="18" customHeight="1">
      <c r="A10" s="14" t="s">
        <v>25</v>
      </c>
      <c r="B10" s="19">
        <v>9192</v>
      </c>
      <c r="C10" s="19">
        <v>-127</v>
      </c>
      <c r="D10" s="19">
        <f t="shared" si="0"/>
        <v>9065</v>
      </c>
    </row>
    <row r="11" spans="1:4" ht="18" customHeight="1">
      <c r="A11" s="4" t="s">
        <v>26</v>
      </c>
      <c r="B11" s="18">
        <v>674</v>
      </c>
      <c r="C11" s="18">
        <v>-138</v>
      </c>
      <c r="D11" s="18">
        <f t="shared" si="0"/>
        <v>536</v>
      </c>
    </row>
    <row r="12" spans="1:4" ht="18" customHeight="1">
      <c r="A12" s="14" t="s">
        <v>27</v>
      </c>
      <c r="B12" s="19">
        <v>483</v>
      </c>
      <c r="C12" s="19">
        <v>-2</v>
      </c>
      <c r="D12" s="19">
        <f t="shared" si="0"/>
        <v>481</v>
      </c>
    </row>
    <row r="13" spans="1:4" ht="21.95" customHeight="1">
      <c r="A13" s="12" t="s">
        <v>28</v>
      </c>
      <c r="B13" s="20">
        <f>SUM(B7:B12)</f>
        <v>108554</v>
      </c>
      <c r="C13" s="20">
        <f>SUM(C7:C12)</f>
        <v>-11261</v>
      </c>
      <c r="D13" s="20">
        <f t="shared" si="0"/>
        <v>97293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302</v>
      </c>
      <c r="C15" s="18">
        <v>-1</v>
      </c>
      <c r="D15" s="18">
        <f t="shared" si="0"/>
        <v>301</v>
      </c>
    </row>
    <row r="16" spans="1:4" ht="18" customHeight="1">
      <c r="A16" s="14" t="s">
        <v>31</v>
      </c>
      <c r="B16" s="19">
        <v>342</v>
      </c>
      <c r="C16" s="19">
        <v>-4</v>
      </c>
      <c r="D16" s="19">
        <f t="shared" si="0"/>
        <v>338</v>
      </c>
    </row>
    <row r="17" spans="1:4" ht="18" customHeight="1">
      <c r="A17" s="4" t="s">
        <v>32</v>
      </c>
      <c r="B17" s="18">
        <v>597</v>
      </c>
      <c r="C17" s="18">
        <v>-2</v>
      </c>
      <c r="D17" s="18">
        <f t="shared" si="0"/>
        <v>595</v>
      </c>
    </row>
    <row r="18" spans="1:4" ht="18" customHeight="1">
      <c r="A18" s="14" t="s">
        <v>33</v>
      </c>
      <c r="B18" s="19">
        <v>28</v>
      </c>
      <c r="C18" s="19">
        <v>0</v>
      </c>
      <c r="D18" s="19">
        <f t="shared" si="0"/>
        <v>28</v>
      </c>
    </row>
    <row r="19" spans="1:4" ht="18" customHeight="1">
      <c r="A19" s="4" t="s">
        <v>34</v>
      </c>
      <c r="B19" s="18">
        <v>174</v>
      </c>
      <c r="C19" s="18">
        <v>-219</v>
      </c>
      <c r="D19" s="18">
        <f t="shared" si="0"/>
        <v>-45</v>
      </c>
    </row>
    <row r="20" spans="1:4" ht="18" customHeight="1">
      <c r="A20" s="14" t="s">
        <v>35</v>
      </c>
      <c r="B20" s="19">
        <v>389</v>
      </c>
      <c r="C20" s="19">
        <v>-1</v>
      </c>
      <c r="D20" s="19">
        <f t="shared" si="0"/>
        <v>388</v>
      </c>
    </row>
    <row r="21" spans="1:4" ht="18" customHeight="1">
      <c r="A21" s="4" t="s">
        <v>36</v>
      </c>
      <c r="B21" s="18">
        <v>4418</v>
      </c>
      <c r="C21" s="18">
        <v>-77</v>
      </c>
      <c r="D21" s="18">
        <f t="shared" si="0"/>
        <v>4341</v>
      </c>
    </row>
    <row r="22" spans="1:4" ht="18" customHeight="1">
      <c r="A22" s="14" t="s">
        <v>37</v>
      </c>
      <c r="B22" s="19">
        <v>3122</v>
      </c>
      <c r="C22" s="19">
        <v>-571</v>
      </c>
      <c r="D22" s="19">
        <f t="shared" si="0"/>
        <v>2551</v>
      </c>
    </row>
    <row r="23" spans="1:4" ht="18" customHeight="1">
      <c r="A23" s="4" t="s">
        <v>38</v>
      </c>
      <c r="B23" s="18">
        <v>30</v>
      </c>
      <c r="C23" s="18">
        <v>0</v>
      </c>
      <c r="D23" s="18">
        <f t="shared" si="0"/>
        <v>30</v>
      </c>
    </row>
    <row r="24" spans="1:4" ht="21.95" customHeight="1">
      <c r="A24" s="12" t="s">
        <v>39</v>
      </c>
      <c r="B24" s="20">
        <f>SUM(B15:B23)</f>
        <v>9402</v>
      </c>
      <c r="C24" s="20">
        <f>SUM(C15:C23)</f>
        <v>-875</v>
      </c>
      <c r="D24" s="20">
        <f>B24+C24</f>
        <v>8527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1929</v>
      </c>
      <c r="C26" s="18">
        <v>-16350</v>
      </c>
      <c r="D26" s="18">
        <f t="shared" ref="D26:D34" si="1">B26+C26</f>
        <v>-14421</v>
      </c>
    </row>
    <row r="27" spans="1:4" ht="18" customHeight="1">
      <c r="A27" s="14" t="s">
        <v>42</v>
      </c>
      <c r="B27" s="19">
        <v>8</v>
      </c>
      <c r="C27" s="19">
        <v>0</v>
      </c>
      <c r="D27" s="19">
        <f t="shared" si="1"/>
        <v>8</v>
      </c>
    </row>
    <row r="28" spans="1:4" ht="18" customHeight="1">
      <c r="A28" s="4" t="s">
        <v>43</v>
      </c>
      <c r="B28" s="18">
        <v>17872</v>
      </c>
      <c r="C28" s="18">
        <v>-104</v>
      </c>
      <c r="D28" s="18">
        <f t="shared" si="1"/>
        <v>17768</v>
      </c>
    </row>
    <row r="29" spans="1:4" ht="18" customHeight="1">
      <c r="A29" s="15" t="s">
        <v>44</v>
      </c>
      <c r="B29" s="19">
        <v>44518</v>
      </c>
      <c r="C29" s="19">
        <v>-9295</v>
      </c>
      <c r="D29" s="19">
        <f t="shared" si="1"/>
        <v>35223</v>
      </c>
    </row>
    <row r="30" spans="1:4" ht="18" customHeight="1">
      <c r="A30" s="5" t="s">
        <v>45</v>
      </c>
      <c r="B30" s="18">
        <v>4710</v>
      </c>
      <c r="C30" s="18">
        <v>-402</v>
      </c>
      <c r="D30" s="18">
        <f t="shared" si="1"/>
        <v>4308</v>
      </c>
    </row>
    <row r="31" spans="1:4" ht="18" customHeight="1">
      <c r="A31" s="14" t="s">
        <v>46</v>
      </c>
      <c r="B31" s="19">
        <v>15457</v>
      </c>
      <c r="C31" s="19">
        <v>-1205</v>
      </c>
      <c r="D31" s="19">
        <f t="shared" si="1"/>
        <v>14252</v>
      </c>
    </row>
    <row r="32" spans="1:4" ht="18" customHeight="1">
      <c r="A32" s="4" t="s">
        <v>47</v>
      </c>
      <c r="B32" s="18">
        <v>1984</v>
      </c>
      <c r="C32" s="18">
        <v>-41</v>
      </c>
      <c r="D32" s="18">
        <f t="shared" si="1"/>
        <v>1943</v>
      </c>
    </row>
    <row r="33" spans="1:4" ht="18" customHeight="1">
      <c r="A33" s="14" t="s">
        <v>48</v>
      </c>
      <c r="B33" s="19">
        <v>862</v>
      </c>
      <c r="C33" s="19">
        <v>-73</v>
      </c>
      <c r="D33" s="19">
        <f t="shared" si="1"/>
        <v>789</v>
      </c>
    </row>
    <row r="34" spans="1:4" ht="18" customHeight="1">
      <c r="A34" s="4" t="s">
        <v>49</v>
      </c>
      <c r="B34" s="18">
        <v>2009</v>
      </c>
      <c r="C34" s="18">
        <v>-1730</v>
      </c>
      <c r="D34" s="18">
        <f t="shared" si="1"/>
        <v>279</v>
      </c>
    </row>
    <row r="35" spans="1:4" ht="21.95" customHeight="1">
      <c r="A35" s="12" t="s">
        <v>50</v>
      </c>
      <c r="B35" s="20">
        <f>SUM(B26:B34)</f>
        <v>89349</v>
      </c>
      <c r="C35" s="20">
        <f>SUM(C26:C34)</f>
        <v>-29200</v>
      </c>
      <c r="D35" s="20">
        <f>B35+C35</f>
        <v>60149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2705</v>
      </c>
      <c r="C37" s="18">
        <v>0</v>
      </c>
      <c r="D37" s="18">
        <f t="shared" ref="D37:D50" si="2">B37+C37</f>
        <v>2705</v>
      </c>
    </row>
    <row r="38" spans="1:4" ht="18" customHeight="1">
      <c r="A38" s="14" t="s">
        <v>53</v>
      </c>
      <c r="B38" s="19">
        <v>2520</v>
      </c>
      <c r="C38" s="19">
        <v>0</v>
      </c>
      <c r="D38" s="19">
        <f t="shared" si="2"/>
        <v>2520</v>
      </c>
    </row>
    <row r="39" spans="1:4" ht="18" customHeight="1">
      <c r="A39" s="22" t="s">
        <v>54</v>
      </c>
      <c r="B39" s="18">
        <v>3826</v>
      </c>
      <c r="C39" s="18">
        <v>-1430</v>
      </c>
      <c r="D39" s="18">
        <f t="shared" si="2"/>
        <v>2396</v>
      </c>
    </row>
    <row r="40" spans="1:4" ht="18" customHeight="1">
      <c r="A40" s="14" t="s">
        <v>55</v>
      </c>
      <c r="B40" s="19">
        <v>960</v>
      </c>
      <c r="C40" s="19">
        <v>-1</v>
      </c>
      <c r="D40" s="19">
        <f t="shared" si="2"/>
        <v>959</v>
      </c>
    </row>
    <row r="41" spans="1:4" ht="18" customHeight="1">
      <c r="A41" s="4" t="s">
        <v>56</v>
      </c>
      <c r="B41" s="18">
        <v>0</v>
      </c>
      <c r="C41" s="18">
        <v>0</v>
      </c>
      <c r="D41" s="18">
        <f t="shared" si="2"/>
        <v>0</v>
      </c>
    </row>
    <row r="42" spans="1:4" ht="18" customHeight="1">
      <c r="A42" s="14" t="s">
        <v>57</v>
      </c>
      <c r="B42" s="19">
        <v>0</v>
      </c>
      <c r="C42" s="19">
        <v>0</v>
      </c>
      <c r="D42" s="19">
        <f t="shared" si="2"/>
        <v>0</v>
      </c>
    </row>
    <row r="43" spans="1:4" ht="18" customHeight="1">
      <c r="A43" s="4" t="s">
        <v>58</v>
      </c>
      <c r="B43" s="18">
        <v>139</v>
      </c>
      <c r="C43" s="18">
        <v>-351</v>
      </c>
      <c r="D43" s="18">
        <f t="shared" si="2"/>
        <v>-212</v>
      </c>
    </row>
    <row r="44" spans="1:4" ht="18" customHeight="1">
      <c r="A44" s="14" t="s">
        <v>59</v>
      </c>
      <c r="B44" s="19">
        <v>0</v>
      </c>
      <c r="C44" s="19">
        <v>0</v>
      </c>
      <c r="D44" s="19">
        <f t="shared" si="2"/>
        <v>0</v>
      </c>
    </row>
    <row r="45" spans="1:4" ht="18" customHeight="1">
      <c r="A45" s="4" t="s">
        <v>60</v>
      </c>
      <c r="B45" s="18">
        <v>1984</v>
      </c>
      <c r="C45" s="18">
        <v>-159</v>
      </c>
      <c r="D45" s="18">
        <f t="shared" si="2"/>
        <v>1825</v>
      </c>
    </row>
    <row r="46" spans="1:4" ht="18" customHeight="1">
      <c r="A46" s="14" t="s">
        <v>61</v>
      </c>
      <c r="B46" s="19">
        <v>397</v>
      </c>
      <c r="C46" s="19">
        <v>0</v>
      </c>
      <c r="D46" s="19">
        <f t="shared" si="2"/>
        <v>397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12531</v>
      </c>
      <c r="C51" s="20">
        <f>SUM(C37:C50)</f>
        <v>-1941</v>
      </c>
      <c r="D51" s="20">
        <f>B51+C51</f>
        <v>10590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64</v>
      </c>
      <c r="C53" s="18">
        <v>-643</v>
      </c>
      <c r="D53" s="18">
        <f t="shared" ref="D53:D60" si="3">B53+C53</f>
        <v>-579</v>
      </c>
    </row>
    <row r="54" spans="1:4" ht="18" customHeight="1">
      <c r="A54" s="14" t="s">
        <v>69</v>
      </c>
      <c r="B54" s="19">
        <v>9</v>
      </c>
      <c r="C54" s="19">
        <v>0</v>
      </c>
      <c r="D54" s="19">
        <f t="shared" si="3"/>
        <v>9</v>
      </c>
    </row>
    <row r="55" spans="1:4" ht="18" customHeight="1">
      <c r="A55" s="4" t="s">
        <v>70</v>
      </c>
      <c r="B55" s="18">
        <v>83</v>
      </c>
      <c r="C55" s="18">
        <v>0</v>
      </c>
      <c r="D55" s="18">
        <f t="shared" si="3"/>
        <v>83</v>
      </c>
    </row>
    <row r="56" spans="1:4" ht="18" customHeight="1">
      <c r="A56" s="14" t="s">
        <v>71</v>
      </c>
      <c r="B56" s="19">
        <v>1336</v>
      </c>
      <c r="C56" s="19">
        <v>-128</v>
      </c>
      <c r="D56" s="19">
        <f t="shared" si="3"/>
        <v>1208</v>
      </c>
    </row>
    <row r="57" spans="1:4" ht="18" customHeight="1">
      <c r="A57" s="4" t="s">
        <v>72</v>
      </c>
      <c r="B57" s="18">
        <v>751</v>
      </c>
      <c r="C57" s="18">
        <v>-98</v>
      </c>
      <c r="D57" s="18">
        <f t="shared" si="3"/>
        <v>653</v>
      </c>
    </row>
    <row r="58" spans="1:4" ht="18" customHeight="1">
      <c r="A58" s="14" t="s">
        <v>73</v>
      </c>
      <c r="B58" s="19">
        <v>5026</v>
      </c>
      <c r="C58" s="19">
        <v>-1098</v>
      </c>
      <c r="D58" s="19">
        <f t="shared" si="3"/>
        <v>3928</v>
      </c>
    </row>
    <row r="59" spans="1:4" ht="18" customHeight="1">
      <c r="A59" s="4" t="s">
        <v>74</v>
      </c>
      <c r="B59" s="18">
        <v>5995</v>
      </c>
      <c r="C59" s="18">
        <v>-640</v>
      </c>
      <c r="D59" s="18">
        <f t="shared" si="3"/>
        <v>5355</v>
      </c>
    </row>
    <row r="60" spans="1:4" ht="18" customHeight="1">
      <c r="A60" s="14" t="s">
        <v>75</v>
      </c>
      <c r="B60" s="19">
        <v>2155</v>
      </c>
      <c r="C60" s="19">
        <v>-19</v>
      </c>
      <c r="D60" s="19">
        <f t="shared" si="3"/>
        <v>2136</v>
      </c>
    </row>
    <row r="61" spans="1:4" ht="21.95" customHeight="1">
      <c r="A61" s="12" t="s">
        <v>76</v>
      </c>
      <c r="B61" s="20">
        <f>SUM(B53:B60)</f>
        <v>15419</v>
      </c>
      <c r="C61" s="20">
        <f>SUM(C53:C60)</f>
        <v>-2626</v>
      </c>
      <c r="D61" s="20">
        <f>B61+C61</f>
        <v>12793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464</v>
      </c>
      <c r="C63" s="18">
        <v>-688</v>
      </c>
      <c r="D63" s="18">
        <f t="shared" ref="D63:D67" si="4">B63+C63</f>
        <v>-224</v>
      </c>
    </row>
    <row r="64" spans="1:4" ht="18" customHeight="1">
      <c r="A64" s="14" t="s">
        <v>79</v>
      </c>
      <c r="B64" s="19">
        <v>904</v>
      </c>
      <c r="C64" s="19">
        <v>-734</v>
      </c>
      <c r="D64" s="19">
        <f t="shared" si="4"/>
        <v>170</v>
      </c>
    </row>
    <row r="65" spans="1:4" ht="18" customHeight="1">
      <c r="A65" s="4" t="s">
        <v>80</v>
      </c>
      <c r="B65" s="18">
        <v>262</v>
      </c>
      <c r="C65" s="18">
        <v>0</v>
      </c>
      <c r="D65" s="18">
        <f t="shared" si="4"/>
        <v>262</v>
      </c>
    </row>
    <row r="66" spans="1:4" ht="18" customHeight="1">
      <c r="A66" s="14" t="s">
        <v>81</v>
      </c>
      <c r="B66" s="19">
        <v>736</v>
      </c>
      <c r="C66" s="19">
        <v>-216</v>
      </c>
      <c r="D66" s="19">
        <f t="shared" si="4"/>
        <v>520</v>
      </c>
    </row>
    <row r="67" spans="1:4" ht="18" customHeight="1">
      <c r="A67" s="4" t="s">
        <v>82</v>
      </c>
      <c r="B67" s="18">
        <v>2882</v>
      </c>
      <c r="C67" s="18">
        <v>-2168</v>
      </c>
      <c r="D67" s="18">
        <f t="shared" si="4"/>
        <v>714</v>
      </c>
    </row>
    <row r="68" spans="1:4" ht="21.95" customHeight="1">
      <c r="A68" s="12" t="s">
        <v>83</v>
      </c>
      <c r="B68" s="20">
        <f>SUM(B63:B67)</f>
        <v>5248</v>
      </c>
      <c r="C68" s="20">
        <f>SUM(C63:C67)</f>
        <v>-3806</v>
      </c>
      <c r="D68" s="20">
        <f>B68+C68</f>
        <v>1442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847</v>
      </c>
      <c r="C70" s="18">
        <v>-1179</v>
      </c>
      <c r="D70" s="18">
        <f t="shared" ref="D70:D87" si="5">B70+C70</f>
        <v>-332</v>
      </c>
    </row>
    <row r="71" spans="1:4" ht="18" customHeight="1">
      <c r="A71" s="14" t="s">
        <v>86</v>
      </c>
      <c r="B71" s="19">
        <v>762</v>
      </c>
      <c r="C71" s="19">
        <v>0</v>
      </c>
      <c r="D71" s="19">
        <f t="shared" si="5"/>
        <v>762</v>
      </c>
    </row>
    <row r="72" spans="1:4" ht="18" customHeight="1">
      <c r="A72" s="4" t="s">
        <v>87</v>
      </c>
      <c r="B72" s="18">
        <v>85</v>
      </c>
      <c r="C72" s="18">
        <v>0</v>
      </c>
      <c r="D72" s="18">
        <f t="shared" si="5"/>
        <v>85</v>
      </c>
    </row>
    <row r="73" spans="1:4" ht="18" customHeight="1">
      <c r="A73" s="14" t="s">
        <v>88</v>
      </c>
      <c r="B73" s="19">
        <v>434</v>
      </c>
      <c r="C73" s="19">
        <v>0</v>
      </c>
      <c r="D73" s="19">
        <f t="shared" si="5"/>
        <v>434</v>
      </c>
    </row>
    <row r="74" spans="1:4" ht="18" customHeight="1">
      <c r="A74" s="4" t="s">
        <v>89</v>
      </c>
      <c r="B74" s="18">
        <v>269</v>
      </c>
      <c r="C74" s="18">
        <v>-145</v>
      </c>
      <c r="D74" s="18">
        <f t="shared" si="5"/>
        <v>124</v>
      </c>
    </row>
    <row r="75" spans="1:4" ht="18" customHeight="1">
      <c r="A75" s="14" t="s">
        <v>90</v>
      </c>
      <c r="B75" s="19">
        <v>43</v>
      </c>
      <c r="C75" s="19">
        <v>0</v>
      </c>
      <c r="D75" s="19">
        <f t="shared" si="5"/>
        <v>43</v>
      </c>
    </row>
    <row r="76" spans="1:4" ht="18" customHeight="1">
      <c r="A76" s="4" t="s">
        <v>91</v>
      </c>
      <c r="B76" s="18">
        <v>122</v>
      </c>
      <c r="C76" s="18">
        <v>-300</v>
      </c>
      <c r="D76" s="18">
        <f t="shared" si="5"/>
        <v>-178</v>
      </c>
    </row>
    <row r="77" spans="1:4" ht="18" customHeight="1">
      <c r="A77" s="14" t="s">
        <v>92</v>
      </c>
      <c r="B77" s="19">
        <v>21</v>
      </c>
      <c r="C77" s="19">
        <v>0</v>
      </c>
      <c r="D77" s="19">
        <f t="shared" si="5"/>
        <v>21</v>
      </c>
    </row>
    <row r="78" spans="1:4" ht="18" customHeight="1">
      <c r="A78" s="4" t="s">
        <v>93</v>
      </c>
      <c r="B78" s="18">
        <v>182</v>
      </c>
      <c r="C78" s="18">
        <v>0</v>
      </c>
      <c r="D78" s="18">
        <f t="shared" si="5"/>
        <v>182</v>
      </c>
    </row>
    <row r="79" spans="1:4" ht="18" customHeight="1">
      <c r="A79" s="14" t="s">
        <v>94</v>
      </c>
      <c r="B79" s="19">
        <v>288</v>
      </c>
      <c r="C79" s="19">
        <v>0</v>
      </c>
      <c r="D79" s="19">
        <f t="shared" si="5"/>
        <v>288</v>
      </c>
    </row>
    <row r="80" spans="1:4" ht="18" customHeight="1">
      <c r="A80" s="4" t="s">
        <v>95</v>
      </c>
      <c r="B80" s="18">
        <v>432</v>
      </c>
      <c r="C80" s="18">
        <v>0</v>
      </c>
      <c r="D80" s="18">
        <f t="shared" si="5"/>
        <v>432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11</v>
      </c>
      <c r="C83" s="19">
        <v>0</v>
      </c>
      <c r="D83" s="19">
        <f t="shared" si="5"/>
        <v>11</v>
      </c>
    </row>
    <row r="84" spans="1:4" ht="18" customHeight="1">
      <c r="A84" s="4" t="s">
        <v>99</v>
      </c>
      <c r="B84" s="18">
        <v>2974</v>
      </c>
      <c r="C84" s="18">
        <v>0</v>
      </c>
      <c r="D84" s="18">
        <f t="shared" si="5"/>
        <v>2974</v>
      </c>
    </row>
    <row r="85" spans="1:4" ht="18" customHeight="1">
      <c r="A85" s="14" t="s">
        <v>100</v>
      </c>
      <c r="B85" s="19">
        <v>8178</v>
      </c>
      <c r="C85" s="19">
        <v>0</v>
      </c>
      <c r="D85" s="19">
        <f t="shared" si="5"/>
        <v>8178</v>
      </c>
    </row>
    <row r="86" spans="1:4" ht="18" customHeight="1">
      <c r="A86" s="4" t="s">
        <v>101</v>
      </c>
      <c r="B86" s="18">
        <v>10635</v>
      </c>
      <c r="C86" s="18">
        <v>-6519</v>
      </c>
      <c r="D86" s="18">
        <f t="shared" si="5"/>
        <v>4116</v>
      </c>
    </row>
    <row r="87" spans="1:4" ht="21.95" customHeight="1">
      <c r="A87" s="12" t="s">
        <v>102</v>
      </c>
      <c r="B87" s="20">
        <f>SUM(B70:B86)</f>
        <v>25283</v>
      </c>
      <c r="C87" s="20">
        <f>SUM(C70:C86)</f>
        <v>-8143</v>
      </c>
      <c r="D87" s="20">
        <f t="shared" si="5"/>
        <v>17140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251</v>
      </c>
      <c r="C89" s="18">
        <v>-251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58</v>
      </c>
      <c r="C90" s="19">
        <v>0</v>
      </c>
      <c r="D90" s="19">
        <f t="shared" si="6"/>
        <v>58</v>
      </c>
    </row>
    <row r="91" spans="1:4" ht="18" customHeight="1">
      <c r="A91" s="4" t="s">
        <v>106</v>
      </c>
      <c r="B91" s="18">
        <v>0</v>
      </c>
      <c r="C91" s="18">
        <v>0</v>
      </c>
      <c r="D91" s="18">
        <f t="shared" si="6"/>
        <v>0</v>
      </c>
    </row>
    <row r="92" spans="1:4" ht="18" customHeight="1">
      <c r="A92" s="14" t="s">
        <v>107</v>
      </c>
      <c r="B92" s="19">
        <v>12747</v>
      </c>
      <c r="C92" s="19">
        <v>-13019</v>
      </c>
      <c r="D92" s="19">
        <f t="shared" si="6"/>
        <v>-272</v>
      </c>
    </row>
    <row r="93" spans="1:4" ht="18" customHeight="1">
      <c r="A93" s="4" t="s">
        <v>108</v>
      </c>
      <c r="B93" s="18">
        <v>10914</v>
      </c>
      <c r="C93" s="18">
        <v>-10604</v>
      </c>
      <c r="D93" s="18">
        <f t="shared" si="6"/>
        <v>310</v>
      </c>
    </row>
    <row r="94" spans="1:4" ht="18" customHeight="1">
      <c r="A94" s="14" t="s">
        <v>109</v>
      </c>
      <c r="B94" s="19">
        <v>784</v>
      </c>
      <c r="C94" s="19">
        <v>0</v>
      </c>
      <c r="D94" s="19">
        <f t="shared" si="6"/>
        <v>784</v>
      </c>
    </row>
    <row r="95" spans="1:4" ht="18" customHeight="1">
      <c r="A95" s="4" t="s">
        <v>110</v>
      </c>
      <c r="B95" s="18">
        <v>0</v>
      </c>
      <c r="C95" s="18">
        <v>0</v>
      </c>
      <c r="D95" s="18">
        <f t="shared" si="6"/>
        <v>0</v>
      </c>
    </row>
    <row r="96" spans="1:4" ht="18" customHeight="1">
      <c r="A96" s="14" t="s">
        <v>111</v>
      </c>
      <c r="B96" s="19">
        <v>0</v>
      </c>
      <c r="C96" s="19">
        <v>-18</v>
      </c>
      <c r="D96" s="19">
        <f t="shared" si="6"/>
        <v>-18</v>
      </c>
    </row>
    <row r="97" spans="1:4" ht="18" customHeight="1">
      <c r="A97" s="4" t="s">
        <v>112</v>
      </c>
      <c r="B97" s="18">
        <v>1094</v>
      </c>
      <c r="C97" s="18">
        <v>0</v>
      </c>
      <c r="D97" s="18">
        <f t="shared" si="6"/>
        <v>1094</v>
      </c>
    </row>
    <row r="98" spans="1:4" ht="18" customHeight="1">
      <c r="A98" s="14" t="s">
        <v>113</v>
      </c>
      <c r="B98" s="19">
        <v>2471</v>
      </c>
      <c r="C98" s="19">
        <v>-1508</v>
      </c>
      <c r="D98" s="19">
        <f t="shared" si="6"/>
        <v>963</v>
      </c>
    </row>
    <row r="99" spans="1:4" ht="21.95" customHeight="1">
      <c r="A99" s="12" t="s">
        <v>114</v>
      </c>
      <c r="B99" s="20">
        <f>SUM(B89:B98)</f>
        <v>28319</v>
      </c>
      <c r="C99" s="20">
        <f>SUM(C89:C98)</f>
        <v>-25400</v>
      </c>
      <c r="D99" s="20">
        <f t="shared" si="6"/>
        <v>2919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306</v>
      </c>
      <c r="C101" s="18">
        <v>-355</v>
      </c>
      <c r="D101" s="18">
        <f t="shared" si="6"/>
        <v>-49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306</v>
      </c>
      <c r="C104" s="20">
        <f>SUM(C101:C103)</f>
        <v>-355</v>
      </c>
      <c r="D104" s="20">
        <f>B104+C104</f>
        <v>-49</v>
      </c>
    </row>
    <row r="105" spans="1:4" ht="21.95" customHeight="1">
      <c r="A105" s="10" t="s">
        <v>120</v>
      </c>
      <c r="B105" s="21">
        <f>SUM(B13,B24,B35,B51,B61,B68,B87,B99, B104)</f>
        <v>294411</v>
      </c>
      <c r="C105" s="21">
        <f>SUM(C13,C24,C35,C51,C61,C68,C87,C99, C104)</f>
        <v>-83607</v>
      </c>
      <c r="D105" s="21">
        <f>SUM(D13,D24,D35,D51,D61,D68,D87,D99, D104)</f>
        <v>210804</v>
      </c>
    </row>
    <row r="106" spans="1:4" ht="21.95" customHeight="1">
      <c r="A106" s="12" t="s">
        <v>121</v>
      </c>
      <c r="B106" s="20">
        <v>16831</v>
      </c>
      <c r="C106" s="20">
        <v>-28070</v>
      </c>
      <c r="D106" s="20">
        <f t="shared" si="6"/>
        <v>-11239</v>
      </c>
    </row>
    <row r="107" spans="1:4" ht="21.95" customHeight="1">
      <c r="A107" s="10" t="s">
        <v>122</v>
      </c>
      <c r="B107" s="21">
        <f>SUM(B105:B106)</f>
        <v>311242</v>
      </c>
      <c r="C107" s="21">
        <f t="shared" ref="C107:D107" si="7">SUM(C105:C106)</f>
        <v>-111677</v>
      </c>
      <c r="D107" s="21">
        <f t="shared" si="7"/>
        <v>199565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500-000000000000}"/>
  </hyperlinks>
  <pageMargins left="0.25" right="0.25" top="0.75" bottom="0.75" header="0.3" footer="0.3"/>
  <pageSetup paperSize="9" scale="4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128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9052</v>
      </c>
      <c r="C7" s="18">
        <v>-1439</v>
      </c>
      <c r="D7" s="18">
        <f>B7+C7</f>
        <v>7613</v>
      </c>
    </row>
    <row r="8" spans="1:4" ht="18" customHeight="1">
      <c r="A8" s="14" t="s">
        <v>23</v>
      </c>
      <c r="B8" s="19">
        <v>40131</v>
      </c>
      <c r="C8" s="19">
        <v>-2671</v>
      </c>
      <c r="D8" s="19">
        <f t="shared" ref="D8:D23" si="0">B8+C8</f>
        <v>37460</v>
      </c>
    </row>
    <row r="9" spans="1:4" ht="18" customHeight="1">
      <c r="A9" s="4" t="s">
        <v>24</v>
      </c>
      <c r="B9" s="18">
        <v>44827</v>
      </c>
      <c r="C9" s="18">
        <v>-6191</v>
      </c>
      <c r="D9" s="18">
        <f t="shared" si="0"/>
        <v>38636</v>
      </c>
    </row>
    <row r="10" spans="1:4" ht="18" customHeight="1">
      <c r="A10" s="14" t="s">
        <v>25</v>
      </c>
      <c r="B10" s="19">
        <v>11763</v>
      </c>
      <c r="C10" s="19">
        <v>-331</v>
      </c>
      <c r="D10" s="19">
        <f t="shared" si="0"/>
        <v>11432</v>
      </c>
    </row>
    <row r="11" spans="1:4" ht="18" customHeight="1">
      <c r="A11" s="4" t="s">
        <v>26</v>
      </c>
      <c r="B11" s="18">
        <v>2281</v>
      </c>
      <c r="C11" s="18">
        <v>-62</v>
      </c>
      <c r="D11" s="18">
        <f t="shared" si="0"/>
        <v>2219</v>
      </c>
    </row>
    <row r="12" spans="1:4" ht="18" customHeight="1">
      <c r="A12" s="14" t="s">
        <v>27</v>
      </c>
      <c r="B12" s="19">
        <v>0</v>
      </c>
      <c r="C12" s="19">
        <v>0</v>
      </c>
      <c r="D12" s="19">
        <f t="shared" si="0"/>
        <v>0</v>
      </c>
    </row>
    <row r="13" spans="1:4" ht="21.95" customHeight="1">
      <c r="A13" s="12" t="s">
        <v>28</v>
      </c>
      <c r="B13" s="20">
        <f>SUM(B7:B12)</f>
        <v>108054</v>
      </c>
      <c r="C13" s="20">
        <f>SUM(C7:C12)</f>
        <v>-10694</v>
      </c>
      <c r="D13" s="20">
        <f t="shared" si="0"/>
        <v>97360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16</v>
      </c>
      <c r="C15" s="18">
        <v>0</v>
      </c>
      <c r="D15" s="18">
        <f t="shared" si="0"/>
        <v>16</v>
      </c>
    </row>
    <row r="16" spans="1:4" ht="18" customHeight="1">
      <c r="A16" s="14" t="s">
        <v>31</v>
      </c>
      <c r="B16" s="19">
        <v>1690</v>
      </c>
      <c r="C16" s="19">
        <v>0</v>
      </c>
      <c r="D16" s="19">
        <f t="shared" si="0"/>
        <v>1690</v>
      </c>
    </row>
    <row r="17" spans="1:4" ht="18" customHeight="1">
      <c r="A17" s="4" t="s">
        <v>32</v>
      </c>
      <c r="B17" s="18">
        <v>1391</v>
      </c>
      <c r="C17" s="18">
        <v>0</v>
      </c>
      <c r="D17" s="18">
        <f t="shared" si="0"/>
        <v>1391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42</v>
      </c>
      <c r="C19" s="18">
        <v>0</v>
      </c>
      <c r="D19" s="18">
        <f t="shared" si="0"/>
        <v>42</v>
      </c>
    </row>
    <row r="20" spans="1:4" ht="18" customHeight="1">
      <c r="A20" s="14" t="s">
        <v>35</v>
      </c>
      <c r="B20" s="19">
        <v>0</v>
      </c>
      <c r="C20" s="19">
        <v>0</v>
      </c>
      <c r="D20" s="19">
        <f t="shared" si="0"/>
        <v>0</v>
      </c>
    </row>
    <row r="21" spans="1:4" ht="18" customHeight="1">
      <c r="A21" s="4" t="s">
        <v>36</v>
      </c>
      <c r="B21" s="18">
        <v>1573</v>
      </c>
      <c r="C21" s="18">
        <v>-8</v>
      </c>
      <c r="D21" s="18">
        <f t="shared" si="0"/>
        <v>1565</v>
      </c>
    </row>
    <row r="22" spans="1:4" ht="18" customHeight="1">
      <c r="A22" s="14" t="s">
        <v>37</v>
      </c>
      <c r="B22" s="19">
        <v>1943</v>
      </c>
      <c r="C22" s="19">
        <v>-114</v>
      </c>
      <c r="D22" s="19">
        <f t="shared" si="0"/>
        <v>1829</v>
      </c>
    </row>
    <row r="23" spans="1:4" ht="18" customHeight="1">
      <c r="A23" s="4" t="s">
        <v>38</v>
      </c>
      <c r="B23" s="18">
        <v>689</v>
      </c>
      <c r="C23" s="18">
        <v>0</v>
      </c>
      <c r="D23" s="18">
        <f t="shared" si="0"/>
        <v>689</v>
      </c>
    </row>
    <row r="24" spans="1:4" ht="21.95" customHeight="1">
      <c r="A24" s="12" t="s">
        <v>39</v>
      </c>
      <c r="B24" s="20">
        <f>SUM(B15:B23)</f>
        <v>7344</v>
      </c>
      <c r="C24" s="20">
        <f>SUM(C15:C23)</f>
        <v>-122</v>
      </c>
      <c r="D24" s="20">
        <f>B24+C24</f>
        <v>7222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683</v>
      </c>
      <c r="C26" s="18">
        <v>9</v>
      </c>
      <c r="D26" s="18">
        <f t="shared" ref="D26:D34" si="1">B26+C26</f>
        <v>692</v>
      </c>
    </row>
    <row r="27" spans="1:4" ht="18" customHeight="1">
      <c r="A27" s="14" t="s">
        <v>42</v>
      </c>
      <c r="B27" s="19">
        <v>19</v>
      </c>
      <c r="C27" s="19">
        <v>0</v>
      </c>
      <c r="D27" s="19">
        <f t="shared" si="1"/>
        <v>19</v>
      </c>
    </row>
    <row r="28" spans="1:4" ht="18" customHeight="1">
      <c r="A28" s="4" t="s">
        <v>43</v>
      </c>
      <c r="B28" s="18">
        <v>12581</v>
      </c>
      <c r="C28" s="18">
        <v>-249</v>
      </c>
      <c r="D28" s="18">
        <f t="shared" si="1"/>
        <v>12332</v>
      </c>
    </row>
    <row r="29" spans="1:4" ht="18" customHeight="1">
      <c r="A29" s="15" t="s">
        <v>44</v>
      </c>
      <c r="B29" s="19">
        <v>41187</v>
      </c>
      <c r="C29" s="19">
        <v>-8659</v>
      </c>
      <c r="D29" s="19">
        <f t="shared" si="1"/>
        <v>32528</v>
      </c>
    </row>
    <row r="30" spans="1:4" ht="18" customHeight="1">
      <c r="A30" s="5" t="s">
        <v>45</v>
      </c>
      <c r="B30" s="18">
        <v>3027</v>
      </c>
      <c r="C30" s="18">
        <v>-785</v>
      </c>
      <c r="D30" s="18">
        <f t="shared" si="1"/>
        <v>2242</v>
      </c>
    </row>
    <row r="31" spans="1:4" ht="18" customHeight="1">
      <c r="A31" s="14" t="s">
        <v>46</v>
      </c>
      <c r="B31" s="19">
        <v>17635</v>
      </c>
      <c r="C31" s="19">
        <v>-5514</v>
      </c>
      <c r="D31" s="19">
        <f t="shared" si="1"/>
        <v>12121</v>
      </c>
    </row>
    <row r="32" spans="1:4" ht="18" customHeight="1">
      <c r="A32" s="4" t="s">
        <v>47</v>
      </c>
      <c r="B32" s="18">
        <v>3215</v>
      </c>
      <c r="C32" s="18">
        <v>-1686</v>
      </c>
      <c r="D32" s="18">
        <f t="shared" si="1"/>
        <v>1529</v>
      </c>
    </row>
    <row r="33" spans="1:4" ht="18" customHeight="1">
      <c r="A33" s="14" t="s">
        <v>48</v>
      </c>
      <c r="B33" s="19">
        <v>836</v>
      </c>
      <c r="C33" s="19">
        <v>-427</v>
      </c>
      <c r="D33" s="19">
        <f t="shared" si="1"/>
        <v>409</v>
      </c>
    </row>
    <row r="34" spans="1:4" ht="18" customHeight="1">
      <c r="A34" s="4" t="s">
        <v>49</v>
      </c>
      <c r="B34" s="18">
        <v>1321</v>
      </c>
      <c r="C34" s="18">
        <v>-1188</v>
      </c>
      <c r="D34" s="18">
        <f t="shared" si="1"/>
        <v>133</v>
      </c>
    </row>
    <row r="35" spans="1:4" ht="21.95" customHeight="1">
      <c r="A35" s="12" t="s">
        <v>50</v>
      </c>
      <c r="B35" s="20">
        <f>SUM(B26:B34)</f>
        <v>80504</v>
      </c>
      <c r="C35" s="20">
        <f>SUM(C26:C34)</f>
        <v>-18499</v>
      </c>
      <c r="D35" s="20">
        <f>B35+C35</f>
        <v>62005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52</v>
      </c>
      <c r="C37" s="18">
        <v>0</v>
      </c>
      <c r="D37" s="18">
        <f t="shared" ref="D37:D50" si="2">B37+C37</f>
        <v>52</v>
      </c>
    </row>
    <row r="38" spans="1:4" ht="18" customHeight="1">
      <c r="A38" s="14" t="s">
        <v>53</v>
      </c>
      <c r="B38" s="19">
        <v>1995</v>
      </c>
      <c r="C38" s="19">
        <v>0</v>
      </c>
      <c r="D38" s="19">
        <f t="shared" si="2"/>
        <v>1995</v>
      </c>
    </row>
    <row r="39" spans="1:4" ht="18" customHeight="1">
      <c r="A39" s="22" t="s">
        <v>54</v>
      </c>
      <c r="B39" s="18">
        <v>5944</v>
      </c>
      <c r="C39" s="18">
        <v>-251</v>
      </c>
      <c r="D39" s="18">
        <f t="shared" si="2"/>
        <v>5693</v>
      </c>
    </row>
    <row r="40" spans="1:4" ht="18" customHeight="1">
      <c r="A40" s="14" t="s">
        <v>55</v>
      </c>
      <c r="B40" s="19">
        <v>1252</v>
      </c>
      <c r="C40" s="19">
        <v>-3</v>
      </c>
      <c r="D40" s="19">
        <f t="shared" si="2"/>
        <v>1249</v>
      </c>
    </row>
    <row r="41" spans="1:4" ht="18" customHeight="1">
      <c r="A41" s="4" t="s">
        <v>56</v>
      </c>
      <c r="B41" s="18">
        <v>170</v>
      </c>
      <c r="C41" s="18">
        <v>0</v>
      </c>
      <c r="D41" s="18">
        <f t="shared" si="2"/>
        <v>170</v>
      </c>
    </row>
    <row r="42" spans="1:4" ht="18" customHeight="1">
      <c r="A42" s="14" t="s">
        <v>57</v>
      </c>
      <c r="B42" s="19">
        <v>999</v>
      </c>
      <c r="C42" s="19">
        <v>-318</v>
      </c>
      <c r="D42" s="19">
        <f t="shared" si="2"/>
        <v>681</v>
      </c>
    </row>
    <row r="43" spans="1:4" ht="18" customHeight="1">
      <c r="A43" s="4" t="s">
        <v>58</v>
      </c>
      <c r="B43" s="18">
        <v>834</v>
      </c>
      <c r="C43" s="18">
        <v>-1191</v>
      </c>
      <c r="D43" s="18">
        <f t="shared" si="2"/>
        <v>-357</v>
      </c>
    </row>
    <row r="44" spans="1:4" ht="18" customHeight="1">
      <c r="A44" s="14" t="s">
        <v>59</v>
      </c>
      <c r="B44" s="19">
        <v>175</v>
      </c>
      <c r="C44" s="19">
        <v>0</v>
      </c>
      <c r="D44" s="19">
        <f t="shared" si="2"/>
        <v>175</v>
      </c>
    </row>
    <row r="45" spans="1:4" ht="18" customHeight="1">
      <c r="A45" s="4" t="s">
        <v>60</v>
      </c>
      <c r="B45" s="18">
        <v>2492</v>
      </c>
      <c r="C45" s="18">
        <v>-24</v>
      </c>
      <c r="D45" s="18">
        <f t="shared" si="2"/>
        <v>2468</v>
      </c>
    </row>
    <row r="46" spans="1:4" ht="18" customHeight="1">
      <c r="A46" s="14" t="s">
        <v>61</v>
      </c>
      <c r="B46" s="19">
        <v>246</v>
      </c>
      <c r="C46" s="19">
        <v>-68</v>
      </c>
      <c r="D46" s="19">
        <f t="shared" si="2"/>
        <v>178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1708</v>
      </c>
      <c r="C48" s="19">
        <v>-277</v>
      </c>
      <c r="D48" s="19">
        <f t="shared" si="2"/>
        <v>1431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15867</v>
      </c>
      <c r="C51" s="20">
        <f>SUM(C37:C50)</f>
        <v>-2132</v>
      </c>
      <c r="D51" s="20">
        <f>B51+C51</f>
        <v>13735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1557</v>
      </c>
      <c r="C53" s="18">
        <v>-1184</v>
      </c>
      <c r="D53" s="18">
        <f t="shared" ref="D53:D60" si="3">B53+C53</f>
        <v>373</v>
      </c>
    </row>
    <row r="54" spans="1:4" ht="18" customHeight="1">
      <c r="A54" s="14" t="s">
        <v>69</v>
      </c>
      <c r="B54" s="19">
        <v>215</v>
      </c>
      <c r="C54" s="19">
        <v>0</v>
      </c>
      <c r="D54" s="19">
        <f t="shared" si="3"/>
        <v>215</v>
      </c>
    </row>
    <row r="55" spans="1:4" ht="18" customHeight="1">
      <c r="A55" s="4" t="s">
        <v>70</v>
      </c>
      <c r="B55" s="18">
        <v>559</v>
      </c>
      <c r="C55" s="18">
        <v>0</v>
      </c>
      <c r="D55" s="18">
        <f t="shared" si="3"/>
        <v>559</v>
      </c>
    </row>
    <row r="56" spans="1:4" ht="18" customHeight="1">
      <c r="A56" s="14" t="s">
        <v>71</v>
      </c>
      <c r="B56" s="19">
        <v>2614</v>
      </c>
      <c r="C56" s="19">
        <v>-780</v>
      </c>
      <c r="D56" s="19">
        <f t="shared" si="3"/>
        <v>1834</v>
      </c>
    </row>
    <row r="57" spans="1:4" ht="18" customHeight="1">
      <c r="A57" s="4" t="s">
        <v>72</v>
      </c>
      <c r="B57" s="18">
        <v>1058</v>
      </c>
      <c r="C57" s="18">
        <v>-344</v>
      </c>
      <c r="D57" s="18">
        <f t="shared" si="3"/>
        <v>714</v>
      </c>
    </row>
    <row r="58" spans="1:4" ht="18" customHeight="1">
      <c r="A58" s="14" t="s">
        <v>73</v>
      </c>
      <c r="B58" s="19">
        <v>4658</v>
      </c>
      <c r="C58" s="19">
        <v>-2164</v>
      </c>
      <c r="D58" s="19">
        <f t="shared" si="3"/>
        <v>2494</v>
      </c>
    </row>
    <row r="59" spans="1:4" ht="18" customHeight="1">
      <c r="A59" s="4" t="s">
        <v>74</v>
      </c>
      <c r="B59" s="18">
        <v>10099</v>
      </c>
      <c r="C59" s="18">
        <v>-332</v>
      </c>
      <c r="D59" s="18">
        <f t="shared" si="3"/>
        <v>9767</v>
      </c>
    </row>
    <row r="60" spans="1:4" ht="18" customHeight="1">
      <c r="A60" s="14" t="s">
        <v>75</v>
      </c>
      <c r="B60" s="19">
        <v>1139</v>
      </c>
      <c r="C60" s="19">
        <v>-2</v>
      </c>
      <c r="D60" s="19">
        <f t="shared" si="3"/>
        <v>1137</v>
      </c>
    </row>
    <row r="61" spans="1:4" ht="21.95" customHeight="1">
      <c r="A61" s="12" t="s">
        <v>76</v>
      </c>
      <c r="B61" s="20">
        <f>SUM(B53:B60)</f>
        <v>21899</v>
      </c>
      <c r="C61" s="20">
        <f>SUM(C53:C60)</f>
        <v>-4806</v>
      </c>
      <c r="D61" s="20">
        <f>B61+C61</f>
        <v>17093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1163</v>
      </c>
      <c r="C63" s="18">
        <v>-1150</v>
      </c>
      <c r="D63" s="18">
        <f t="shared" ref="D63:D67" si="4">B63+C63</f>
        <v>13</v>
      </c>
    </row>
    <row r="64" spans="1:4" ht="18" customHeight="1">
      <c r="A64" s="14" t="s">
        <v>79</v>
      </c>
      <c r="B64" s="19">
        <v>1754</v>
      </c>
      <c r="C64" s="19">
        <v>-1226</v>
      </c>
      <c r="D64" s="19">
        <f t="shared" si="4"/>
        <v>528</v>
      </c>
    </row>
    <row r="65" spans="1:4" ht="18" customHeight="1">
      <c r="A65" s="4" t="s">
        <v>80</v>
      </c>
      <c r="B65" s="18">
        <v>513</v>
      </c>
      <c r="C65" s="18">
        <v>0</v>
      </c>
      <c r="D65" s="18">
        <f t="shared" si="4"/>
        <v>513</v>
      </c>
    </row>
    <row r="66" spans="1:4" ht="18" customHeight="1">
      <c r="A66" s="14" t="s">
        <v>81</v>
      </c>
      <c r="B66" s="19">
        <v>124</v>
      </c>
      <c r="C66" s="19">
        <v>0</v>
      </c>
      <c r="D66" s="19">
        <f t="shared" si="4"/>
        <v>124</v>
      </c>
    </row>
    <row r="67" spans="1:4" ht="18" customHeight="1">
      <c r="A67" s="4" t="s">
        <v>82</v>
      </c>
      <c r="B67" s="18">
        <v>2960</v>
      </c>
      <c r="C67" s="18">
        <v>-395</v>
      </c>
      <c r="D67" s="18">
        <f t="shared" si="4"/>
        <v>2565</v>
      </c>
    </row>
    <row r="68" spans="1:4" ht="21.95" customHeight="1">
      <c r="A68" s="12" t="s">
        <v>83</v>
      </c>
      <c r="B68" s="20">
        <f>SUM(B63:B67)</f>
        <v>6514</v>
      </c>
      <c r="C68" s="20">
        <f>SUM(C63:C67)</f>
        <v>-2771</v>
      </c>
      <c r="D68" s="20">
        <f>B68+C68</f>
        <v>3743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1205</v>
      </c>
      <c r="C70" s="18">
        <v>-539</v>
      </c>
      <c r="D70" s="18">
        <f t="shared" ref="D70:D87" si="5">B70+C70</f>
        <v>666</v>
      </c>
    </row>
    <row r="71" spans="1:4" ht="18" customHeight="1">
      <c r="A71" s="14" t="s">
        <v>86</v>
      </c>
      <c r="B71" s="19">
        <v>382</v>
      </c>
      <c r="C71" s="19">
        <v>-125</v>
      </c>
      <c r="D71" s="19">
        <f t="shared" si="5"/>
        <v>257</v>
      </c>
    </row>
    <row r="72" spans="1:4" ht="18" customHeight="1">
      <c r="A72" s="4" t="s">
        <v>87</v>
      </c>
      <c r="B72" s="18">
        <v>520</v>
      </c>
      <c r="C72" s="18">
        <v>-126</v>
      </c>
      <c r="D72" s="18">
        <f t="shared" si="5"/>
        <v>394</v>
      </c>
    </row>
    <row r="73" spans="1:4" ht="18" customHeight="1">
      <c r="A73" s="14" t="s">
        <v>88</v>
      </c>
      <c r="B73" s="19">
        <v>851</v>
      </c>
      <c r="C73" s="19">
        <v>-279</v>
      </c>
      <c r="D73" s="19">
        <f t="shared" si="5"/>
        <v>572</v>
      </c>
    </row>
    <row r="74" spans="1:4" ht="18" customHeight="1">
      <c r="A74" s="4" t="s">
        <v>89</v>
      </c>
      <c r="B74" s="18">
        <v>526</v>
      </c>
      <c r="C74" s="18">
        <v>-279</v>
      </c>
      <c r="D74" s="18">
        <f t="shared" si="5"/>
        <v>247</v>
      </c>
    </row>
    <row r="75" spans="1:4" ht="18" customHeight="1">
      <c r="A75" s="14" t="s">
        <v>90</v>
      </c>
      <c r="B75" s="19">
        <v>110</v>
      </c>
      <c r="C75" s="19">
        <v>0</v>
      </c>
      <c r="D75" s="19">
        <f t="shared" si="5"/>
        <v>110</v>
      </c>
    </row>
    <row r="76" spans="1:4" ht="18" customHeight="1">
      <c r="A76" s="4" t="s">
        <v>91</v>
      </c>
      <c r="B76" s="18">
        <v>439</v>
      </c>
      <c r="C76" s="18">
        <v>-336</v>
      </c>
      <c r="D76" s="18">
        <f t="shared" si="5"/>
        <v>103</v>
      </c>
    </row>
    <row r="77" spans="1:4" ht="18" customHeight="1">
      <c r="A77" s="14" t="s">
        <v>92</v>
      </c>
      <c r="B77" s="19">
        <v>47</v>
      </c>
      <c r="C77" s="19">
        <v>0</v>
      </c>
      <c r="D77" s="19">
        <f t="shared" si="5"/>
        <v>47</v>
      </c>
    </row>
    <row r="78" spans="1:4" ht="18" customHeight="1">
      <c r="A78" s="4" t="s">
        <v>93</v>
      </c>
      <c r="B78" s="18">
        <v>404</v>
      </c>
      <c r="C78" s="18">
        <v>0</v>
      </c>
      <c r="D78" s="18">
        <f t="shared" si="5"/>
        <v>404</v>
      </c>
    </row>
    <row r="79" spans="1:4" ht="18" customHeight="1">
      <c r="A79" s="14" t="s">
        <v>94</v>
      </c>
      <c r="B79" s="19">
        <v>294</v>
      </c>
      <c r="C79" s="19">
        <v>0</v>
      </c>
      <c r="D79" s="19">
        <f t="shared" si="5"/>
        <v>294</v>
      </c>
    </row>
    <row r="80" spans="1:4" ht="18" customHeight="1">
      <c r="A80" s="4" t="s">
        <v>95</v>
      </c>
      <c r="B80" s="18">
        <v>583</v>
      </c>
      <c r="C80" s="18">
        <v>0</v>
      </c>
      <c r="D80" s="18">
        <f t="shared" si="5"/>
        <v>583</v>
      </c>
    </row>
    <row r="81" spans="1:4" ht="18" customHeight="1">
      <c r="A81" s="14" t="s">
        <v>96</v>
      </c>
      <c r="B81" s="19">
        <v>0</v>
      </c>
      <c r="C81" s="19">
        <v>-2</v>
      </c>
      <c r="D81" s="19">
        <f t="shared" si="5"/>
        <v>-2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50</v>
      </c>
      <c r="C83" s="19">
        <v>0</v>
      </c>
      <c r="D83" s="19">
        <f t="shared" si="5"/>
        <v>50</v>
      </c>
    </row>
    <row r="84" spans="1:4" ht="18" customHeight="1">
      <c r="A84" s="4" t="s">
        <v>99</v>
      </c>
      <c r="B84" s="18">
        <v>3958</v>
      </c>
      <c r="C84" s="18">
        <v>-31</v>
      </c>
      <c r="D84" s="18">
        <f t="shared" si="5"/>
        <v>3927</v>
      </c>
    </row>
    <row r="85" spans="1:4" ht="18" customHeight="1">
      <c r="A85" s="14" t="s">
        <v>100</v>
      </c>
      <c r="B85" s="19">
        <v>1347</v>
      </c>
      <c r="C85" s="19">
        <v>-1</v>
      </c>
      <c r="D85" s="19">
        <f t="shared" si="5"/>
        <v>1346</v>
      </c>
    </row>
    <row r="86" spans="1:4" ht="18" customHeight="1">
      <c r="A86" s="4" t="s">
        <v>101</v>
      </c>
      <c r="B86" s="18">
        <v>251</v>
      </c>
      <c r="C86" s="18">
        <v>-767</v>
      </c>
      <c r="D86" s="18">
        <f t="shared" si="5"/>
        <v>-516</v>
      </c>
    </row>
    <row r="87" spans="1:4" ht="21.95" customHeight="1">
      <c r="A87" s="12" t="s">
        <v>102</v>
      </c>
      <c r="B87" s="20">
        <f>SUM(B70:B86)</f>
        <v>10967</v>
      </c>
      <c r="C87" s="20">
        <f>SUM(C70:C86)</f>
        <v>-2485</v>
      </c>
      <c r="D87" s="20">
        <f t="shared" si="5"/>
        <v>8482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1158</v>
      </c>
      <c r="C89" s="18">
        <v>-927</v>
      </c>
      <c r="D89" s="18">
        <f t="shared" ref="D89:D106" si="6">B89+C89</f>
        <v>231</v>
      </c>
    </row>
    <row r="90" spans="1:4" ht="18" customHeight="1">
      <c r="A90" s="14" t="s">
        <v>105</v>
      </c>
      <c r="B90" s="19">
        <v>27</v>
      </c>
      <c r="C90" s="19">
        <v>0</v>
      </c>
      <c r="D90" s="19">
        <f t="shared" si="6"/>
        <v>27</v>
      </c>
    </row>
    <row r="91" spans="1:4" ht="18" customHeight="1">
      <c r="A91" s="4" t="s">
        <v>106</v>
      </c>
      <c r="B91" s="18">
        <v>2585</v>
      </c>
      <c r="C91" s="18">
        <v>-2269</v>
      </c>
      <c r="D91" s="18">
        <f t="shared" si="6"/>
        <v>316</v>
      </c>
    </row>
    <row r="92" spans="1:4" ht="18" customHeight="1">
      <c r="A92" s="14" t="s">
        <v>107</v>
      </c>
      <c r="B92" s="19">
        <v>23324</v>
      </c>
      <c r="C92" s="19">
        <v>-22870</v>
      </c>
      <c r="D92" s="19">
        <f t="shared" si="6"/>
        <v>454</v>
      </c>
    </row>
    <row r="93" spans="1:4" ht="18" customHeight="1">
      <c r="A93" s="4" t="s">
        <v>108</v>
      </c>
      <c r="B93" s="18">
        <v>0</v>
      </c>
      <c r="C93" s="18">
        <v>0</v>
      </c>
      <c r="D93" s="18">
        <f t="shared" si="6"/>
        <v>0</v>
      </c>
    </row>
    <row r="94" spans="1:4" ht="18" customHeight="1">
      <c r="A94" s="14" t="s">
        <v>109</v>
      </c>
      <c r="B94" s="19">
        <v>1984</v>
      </c>
      <c r="C94" s="19">
        <v>-400</v>
      </c>
      <c r="D94" s="19">
        <f t="shared" si="6"/>
        <v>1584</v>
      </c>
    </row>
    <row r="95" spans="1:4" ht="18" customHeight="1">
      <c r="A95" s="4" t="s">
        <v>110</v>
      </c>
      <c r="B95" s="18">
        <v>290</v>
      </c>
      <c r="C95" s="18">
        <v>-19</v>
      </c>
      <c r="D95" s="18">
        <f t="shared" si="6"/>
        <v>271</v>
      </c>
    </row>
    <row r="96" spans="1:4" ht="18" customHeight="1">
      <c r="A96" s="14" t="s">
        <v>111</v>
      </c>
      <c r="B96" s="19">
        <v>0</v>
      </c>
      <c r="C96" s="19">
        <v>-1</v>
      </c>
      <c r="D96" s="19">
        <f t="shared" si="6"/>
        <v>-1</v>
      </c>
    </row>
    <row r="97" spans="1:4" ht="18" customHeight="1">
      <c r="A97" s="4" t="s">
        <v>112</v>
      </c>
      <c r="B97" s="18">
        <v>1029</v>
      </c>
      <c r="C97" s="18">
        <v>-7</v>
      </c>
      <c r="D97" s="18">
        <f t="shared" si="6"/>
        <v>1022</v>
      </c>
    </row>
    <row r="98" spans="1:4" ht="18" customHeight="1">
      <c r="A98" s="14" t="s">
        <v>113</v>
      </c>
      <c r="B98" s="19">
        <v>1734</v>
      </c>
      <c r="C98" s="19">
        <v>-61</v>
      </c>
      <c r="D98" s="19">
        <f t="shared" si="6"/>
        <v>1673</v>
      </c>
    </row>
    <row r="99" spans="1:4" ht="21.95" customHeight="1">
      <c r="A99" s="12" t="s">
        <v>114</v>
      </c>
      <c r="B99" s="20">
        <f>SUM(B89:B98)</f>
        <v>32131</v>
      </c>
      <c r="C99" s="20">
        <f>SUM(C89:C98)</f>
        <v>-26554</v>
      </c>
      <c r="D99" s="20">
        <f t="shared" si="6"/>
        <v>5577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110</v>
      </c>
      <c r="C101" s="18">
        <v>-68</v>
      </c>
      <c r="D101" s="18">
        <f t="shared" si="6"/>
        <v>42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4765</v>
      </c>
      <c r="C103" s="18">
        <v>-6236</v>
      </c>
      <c r="D103" s="18">
        <f t="shared" si="6"/>
        <v>-1471</v>
      </c>
    </row>
    <row r="104" spans="1:4" ht="21.95" customHeight="1">
      <c r="A104" s="12" t="s">
        <v>119</v>
      </c>
      <c r="B104" s="20">
        <f>SUM(B101:B103)</f>
        <v>4875</v>
      </c>
      <c r="C104" s="20">
        <f>SUM(C101:C103)</f>
        <v>-6304</v>
      </c>
      <c r="D104" s="20">
        <f>B104+C104</f>
        <v>-1429</v>
      </c>
    </row>
    <row r="105" spans="1:4" ht="21.95" customHeight="1">
      <c r="A105" s="10" t="s">
        <v>120</v>
      </c>
      <c r="B105" s="21">
        <f>SUM(B13,B24,B35,B51,B61,B68,B87,B99, B104)</f>
        <v>288155</v>
      </c>
      <c r="C105" s="21">
        <f>SUM(C13,C24,C35,C51,C61,C68,C87,C99, C104)</f>
        <v>-74367</v>
      </c>
      <c r="D105" s="21">
        <f>SUM(D13,D24,D35,D51,D61,D68,D87,D99, D104)</f>
        <v>213788</v>
      </c>
    </row>
    <row r="106" spans="1:4" ht="21.95" customHeight="1">
      <c r="A106" s="12" t="s">
        <v>121</v>
      </c>
      <c r="B106" s="20">
        <v>0</v>
      </c>
      <c r="C106" s="20">
        <v>0</v>
      </c>
      <c r="D106" s="20">
        <f t="shared" si="6"/>
        <v>0</v>
      </c>
    </row>
    <row r="107" spans="1:4" ht="21.95" customHeight="1">
      <c r="A107" s="10" t="s">
        <v>122</v>
      </c>
      <c r="B107" s="21">
        <f>SUM(B105:B106)</f>
        <v>288155</v>
      </c>
      <c r="C107" s="21">
        <f t="shared" ref="C107:D107" si="7">SUM(C105:C106)</f>
        <v>-74367</v>
      </c>
      <c r="D107" s="21">
        <f t="shared" si="7"/>
        <v>213788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600-000000000000}"/>
  </hyperlinks>
  <pageMargins left="0.25" right="0.25" top="0.75" bottom="0.75" header="0.3" footer="0.3"/>
  <pageSetup paperSize="9" scale="4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129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34397</v>
      </c>
      <c r="C7" s="18">
        <v>-6156</v>
      </c>
      <c r="D7" s="18">
        <f>B7+C7</f>
        <v>28241</v>
      </c>
    </row>
    <row r="8" spans="1:4" ht="18" customHeight="1">
      <c r="A8" s="14" t="s">
        <v>23</v>
      </c>
      <c r="B8" s="19">
        <v>166317</v>
      </c>
      <c r="C8" s="19">
        <v>-14209</v>
      </c>
      <c r="D8" s="19">
        <f t="shared" ref="D8:D23" si="0">B8+C8</f>
        <v>152108</v>
      </c>
    </row>
    <row r="9" spans="1:4" ht="18" customHeight="1">
      <c r="A9" s="4" t="s">
        <v>24</v>
      </c>
      <c r="B9" s="18">
        <v>141545</v>
      </c>
      <c r="C9" s="18">
        <v>-11344</v>
      </c>
      <c r="D9" s="18">
        <f t="shared" si="0"/>
        <v>130201</v>
      </c>
    </row>
    <row r="10" spans="1:4" ht="18" customHeight="1">
      <c r="A10" s="14" t="s">
        <v>25</v>
      </c>
      <c r="B10" s="19">
        <v>49060</v>
      </c>
      <c r="C10" s="19">
        <v>-1330</v>
      </c>
      <c r="D10" s="19">
        <f t="shared" si="0"/>
        <v>47730</v>
      </c>
    </row>
    <row r="11" spans="1:4" ht="18" customHeight="1">
      <c r="A11" s="4" t="s">
        <v>26</v>
      </c>
      <c r="B11" s="18">
        <v>13443</v>
      </c>
      <c r="C11" s="18">
        <v>-3146</v>
      </c>
      <c r="D11" s="18">
        <f t="shared" si="0"/>
        <v>10297</v>
      </c>
    </row>
    <row r="12" spans="1:4" ht="18" customHeight="1">
      <c r="A12" s="14" t="s">
        <v>27</v>
      </c>
      <c r="B12" s="19">
        <v>391</v>
      </c>
      <c r="C12" s="19">
        <v>0</v>
      </c>
      <c r="D12" s="19">
        <f t="shared" si="0"/>
        <v>391</v>
      </c>
    </row>
    <row r="13" spans="1:4" ht="21.95" customHeight="1">
      <c r="A13" s="12" t="s">
        <v>28</v>
      </c>
      <c r="B13" s="20">
        <f>SUM(B7:B12)</f>
        <v>405153</v>
      </c>
      <c r="C13" s="20">
        <f>SUM(C7:C12)</f>
        <v>-36185</v>
      </c>
      <c r="D13" s="20">
        <f t="shared" si="0"/>
        <v>368968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3765</v>
      </c>
      <c r="C15" s="18">
        <v>-835</v>
      </c>
      <c r="D15" s="18">
        <f t="shared" si="0"/>
        <v>2930</v>
      </c>
    </row>
    <row r="16" spans="1:4" ht="18" customHeight="1">
      <c r="A16" s="14" t="s">
        <v>31</v>
      </c>
      <c r="B16" s="19">
        <v>8678</v>
      </c>
      <c r="C16" s="19">
        <v>-6836</v>
      </c>
      <c r="D16" s="19">
        <f t="shared" si="0"/>
        <v>1842</v>
      </c>
    </row>
    <row r="17" spans="1:4" ht="18" customHeight="1">
      <c r="A17" s="4" t="s">
        <v>32</v>
      </c>
      <c r="B17" s="18">
        <v>10198</v>
      </c>
      <c r="C17" s="18">
        <v>-410</v>
      </c>
      <c r="D17" s="18">
        <f t="shared" si="0"/>
        <v>9788</v>
      </c>
    </row>
    <row r="18" spans="1:4" ht="18" customHeight="1">
      <c r="A18" s="14" t="s">
        <v>33</v>
      </c>
      <c r="B18" s="19">
        <v>6592</v>
      </c>
      <c r="C18" s="19">
        <v>-296</v>
      </c>
      <c r="D18" s="19">
        <f t="shared" si="0"/>
        <v>6296</v>
      </c>
    </row>
    <row r="19" spans="1:4" ht="18" customHeight="1">
      <c r="A19" s="4" t="s">
        <v>34</v>
      </c>
      <c r="B19" s="18">
        <v>0</v>
      </c>
      <c r="C19" s="18">
        <v>0</v>
      </c>
      <c r="D19" s="18">
        <f t="shared" si="0"/>
        <v>0</v>
      </c>
    </row>
    <row r="20" spans="1:4" ht="18" customHeight="1">
      <c r="A20" s="14" t="s">
        <v>35</v>
      </c>
      <c r="B20" s="19">
        <v>822</v>
      </c>
      <c r="C20" s="19">
        <v>-185</v>
      </c>
      <c r="D20" s="19">
        <f t="shared" si="0"/>
        <v>637</v>
      </c>
    </row>
    <row r="21" spans="1:4" ht="18" customHeight="1">
      <c r="A21" s="4" t="s">
        <v>36</v>
      </c>
      <c r="B21" s="18">
        <v>7954</v>
      </c>
      <c r="C21" s="18">
        <v>-85</v>
      </c>
      <c r="D21" s="18">
        <f t="shared" si="0"/>
        <v>7869</v>
      </c>
    </row>
    <row r="22" spans="1:4" ht="18" customHeight="1">
      <c r="A22" s="14" t="s">
        <v>37</v>
      </c>
      <c r="B22" s="19">
        <v>9366</v>
      </c>
      <c r="C22" s="19">
        <v>-3950</v>
      </c>
      <c r="D22" s="19">
        <f t="shared" si="0"/>
        <v>5416</v>
      </c>
    </row>
    <row r="23" spans="1:4" ht="18" customHeight="1">
      <c r="A23" s="4" t="s">
        <v>38</v>
      </c>
      <c r="B23" s="18">
        <v>664</v>
      </c>
      <c r="C23" s="18">
        <v>-464</v>
      </c>
      <c r="D23" s="18">
        <f t="shared" si="0"/>
        <v>200</v>
      </c>
    </row>
    <row r="24" spans="1:4" ht="21.95" customHeight="1">
      <c r="A24" s="12" t="s">
        <v>39</v>
      </c>
      <c r="B24" s="20">
        <f>SUM(B15:B23)</f>
        <v>48039</v>
      </c>
      <c r="C24" s="20">
        <f>SUM(C15:C23)</f>
        <v>-13061</v>
      </c>
      <c r="D24" s="20">
        <f>B24+C24</f>
        <v>34978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551</v>
      </c>
      <c r="C26" s="18">
        <v>-559</v>
      </c>
      <c r="D26" s="18">
        <f t="shared" ref="D26:D34" si="1">B26+C26</f>
        <v>-8</v>
      </c>
    </row>
    <row r="27" spans="1:4" ht="18" customHeight="1">
      <c r="A27" s="14" t="s">
        <v>42</v>
      </c>
      <c r="B27" s="19">
        <v>8</v>
      </c>
      <c r="C27" s="19">
        <v>0</v>
      </c>
      <c r="D27" s="19">
        <f t="shared" si="1"/>
        <v>8</v>
      </c>
    </row>
    <row r="28" spans="1:4" ht="18" customHeight="1">
      <c r="A28" s="4" t="s">
        <v>43</v>
      </c>
      <c r="B28" s="18">
        <v>87382</v>
      </c>
      <c r="C28" s="18">
        <v>-3107</v>
      </c>
      <c r="D28" s="18">
        <f t="shared" si="1"/>
        <v>84275</v>
      </c>
    </row>
    <row r="29" spans="1:4" ht="18" customHeight="1">
      <c r="A29" s="15" t="s">
        <v>44</v>
      </c>
      <c r="B29" s="19">
        <v>180261</v>
      </c>
      <c r="C29" s="19">
        <v>-53978</v>
      </c>
      <c r="D29" s="19">
        <f t="shared" si="1"/>
        <v>126283</v>
      </c>
    </row>
    <row r="30" spans="1:4" ht="18" customHeight="1">
      <c r="A30" s="5" t="s">
        <v>45</v>
      </c>
      <c r="B30" s="18">
        <v>29071</v>
      </c>
      <c r="C30" s="18">
        <v>-5862</v>
      </c>
      <c r="D30" s="18">
        <f t="shared" si="1"/>
        <v>23209</v>
      </c>
    </row>
    <row r="31" spans="1:4" ht="18" customHeight="1">
      <c r="A31" s="14" t="s">
        <v>46</v>
      </c>
      <c r="B31" s="19">
        <v>78771</v>
      </c>
      <c r="C31" s="19">
        <v>-22363</v>
      </c>
      <c r="D31" s="19">
        <f t="shared" si="1"/>
        <v>56408</v>
      </c>
    </row>
    <row r="32" spans="1:4" ht="18" customHeight="1">
      <c r="A32" s="4" t="s">
        <v>47</v>
      </c>
      <c r="B32" s="18">
        <v>20735</v>
      </c>
      <c r="C32" s="18">
        <v>-6432</v>
      </c>
      <c r="D32" s="18">
        <f t="shared" si="1"/>
        <v>14303</v>
      </c>
    </row>
    <row r="33" spans="1:4" ht="18" customHeight="1">
      <c r="A33" s="14" t="s">
        <v>48</v>
      </c>
      <c r="B33" s="19">
        <v>5485</v>
      </c>
      <c r="C33" s="19">
        <v>-4409</v>
      </c>
      <c r="D33" s="19">
        <f t="shared" si="1"/>
        <v>1076</v>
      </c>
    </row>
    <row r="34" spans="1:4" ht="18" customHeight="1">
      <c r="A34" s="4" t="s">
        <v>49</v>
      </c>
      <c r="B34" s="18">
        <v>12261</v>
      </c>
      <c r="C34" s="18">
        <v>-11155</v>
      </c>
      <c r="D34" s="18">
        <f t="shared" si="1"/>
        <v>1106</v>
      </c>
    </row>
    <row r="35" spans="1:4" ht="21.95" customHeight="1">
      <c r="A35" s="12" t="s">
        <v>50</v>
      </c>
      <c r="B35" s="20">
        <f>SUM(B26:B34)</f>
        <v>414525</v>
      </c>
      <c r="C35" s="20">
        <f>SUM(C26:C34)</f>
        <v>-107865</v>
      </c>
      <c r="D35" s="20">
        <f>B35+C35</f>
        <v>306660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0</v>
      </c>
      <c r="C37" s="18">
        <v>0</v>
      </c>
      <c r="D37" s="18">
        <f t="shared" ref="D37:D50" si="2">B37+C37</f>
        <v>0</v>
      </c>
    </row>
    <row r="38" spans="1:4" ht="18" customHeight="1">
      <c r="A38" s="14" t="s">
        <v>53</v>
      </c>
      <c r="B38" s="19">
        <v>2090</v>
      </c>
      <c r="C38" s="19">
        <v>0</v>
      </c>
      <c r="D38" s="19">
        <f t="shared" si="2"/>
        <v>2090</v>
      </c>
    </row>
    <row r="39" spans="1:4" ht="18" customHeight="1">
      <c r="A39" s="22" t="s">
        <v>54</v>
      </c>
      <c r="B39" s="18">
        <v>11141</v>
      </c>
      <c r="C39" s="18">
        <v>-2164</v>
      </c>
      <c r="D39" s="18">
        <f t="shared" si="2"/>
        <v>8977</v>
      </c>
    </row>
    <row r="40" spans="1:4" ht="18" customHeight="1">
      <c r="A40" s="14" t="s">
        <v>55</v>
      </c>
      <c r="B40" s="19">
        <v>7894</v>
      </c>
      <c r="C40" s="19">
        <v>-3143</v>
      </c>
      <c r="D40" s="19">
        <f t="shared" si="2"/>
        <v>4751</v>
      </c>
    </row>
    <row r="41" spans="1:4" ht="18" customHeight="1">
      <c r="A41" s="4" t="s">
        <v>56</v>
      </c>
      <c r="B41" s="18">
        <v>1279</v>
      </c>
      <c r="C41" s="18">
        <v>0</v>
      </c>
      <c r="D41" s="18">
        <f t="shared" si="2"/>
        <v>1279</v>
      </c>
    </row>
    <row r="42" spans="1:4" ht="18" customHeight="1">
      <c r="A42" s="14" t="s">
        <v>57</v>
      </c>
      <c r="B42" s="19">
        <v>3291</v>
      </c>
      <c r="C42" s="19">
        <v>-2913</v>
      </c>
      <c r="D42" s="19">
        <f t="shared" si="2"/>
        <v>378</v>
      </c>
    </row>
    <row r="43" spans="1:4" ht="18" customHeight="1">
      <c r="A43" s="4" t="s">
        <v>58</v>
      </c>
      <c r="B43" s="18">
        <v>8399</v>
      </c>
      <c r="C43" s="18">
        <v>-32481</v>
      </c>
      <c r="D43" s="18">
        <f t="shared" si="2"/>
        <v>-24082</v>
      </c>
    </row>
    <row r="44" spans="1:4" ht="18" customHeight="1">
      <c r="A44" s="14" t="s">
        <v>59</v>
      </c>
      <c r="B44" s="19">
        <v>1070</v>
      </c>
      <c r="C44" s="19">
        <v>-111</v>
      </c>
      <c r="D44" s="19">
        <f t="shared" si="2"/>
        <v>959</v>
      </c>
    </row>
    <row r="45" spans="1:4" ht="18" customHeight="1">
      <c r="A45" s="4" t="s">
        <v>60</v>
      </c>
      <c r="B45" s="18">
        <v>2270</v>
      </c>
      <c r="C45" s="18">
        <v>-9</v>
      </c>
      <c r="D45" s="18">
        <f t="shared" si="2"/>
        <v>2261</v>
      </c>
    </row>
    <row r="46" spans="1:4" ht="18" customHeight="1">
      <c r="A46" s="14" t="s">
        <v>61</v>
      </c>
      <c r="B46" s="19">
        <v>13818</v>
      </c>
      <c r="C46" s="19">
        <v>-19870</v>
      </c>
      <c r="D46" s="19">
        <f t="shared" si="2"/>
        <v>-6052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381</v>
      </c>
      <c r="C49" s="18">
        <v>0</v>
      </c>
      <c r="D49" s="18">
        <f t="shared" si="2"/>
        <v>381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51633</v>
      </c>
      <c r="C51" s="20">
        <f>SUM(C37:C50)</f>
        <v>-60691</v>
      </c>
      <c r="D51" s="20">
        <f>B51+C51</f>
        <v>-9058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2738</v>
      </c>
      <c r="C53" s="18">
        <v>-2926</v>
      </c>
      <c r="D53" s="18">
        <f t="shared" ref="D53:D60" si="3">B53+C53</f>
        <v>-188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669</v>
      </c>
      <c r="C55" s="18">
        <v>-11</v>
      </c>
      <c r="D55" s="18">
        <f t="shared" si="3"/>
        <v>658</v>
      </c>
    </row>
    <row r="56" spans="1:4" ht="18" customHeight="1">
      <c r="A56" s="14" t="s">
        <v>71</v>
      </c>
      <c r="B56" s="19">
        <v>13273</v>
      </c>
      <c r="C56" s="19">
        <v>-4859</v>
      </c>
      <c r="D56" s="19">
        <f t="shared" si="3"/>
        <v>8414</v>
      </c>
    </row>
    <row r="57" spans="1:4" ht="18" customHeight="1">
      <c r="A57" s="4" t="s">
        <v>72</v>
      </c>
      <c r="B57" s="18">
        <v>2050</v>
      </c>
      <c r="C57" s="18">
        <v>-185</v>
      </c>
      <c r="D57" s="18">
        <f t="shared" si="3"/>
        <v>1865</v>
      </c>
    </row>
    <row r="58" spans="1:4" ht="18" customHeight="1">
      <c r="A58" s="14" t="s">
        <v>73</v>
      </c>
      <c r="B58" s="19">
        <v>22125</v>
      </c>
      <c r="C58" s="19">
        <v>-3120</v>
      </c>
      <c r="D58" s="19">
        <f t="shared" si="3"/>
        <v>19005</v>
      </c>
    </row>
    <row r="59" spans="1:4" ht="18" customHeight="1">
      <c r="A59" s="4" t="s">
        <v>74</v>
      </c>
      <c r="B59" s="18">
        <v>21797</v>
      </c>
      <c r="C59" s="18">
        <v>-1652</v>
      </c>
      <c r="D59" s="18">
        <f t="shared" si="3"/>
        <v>20145</v>
      </c>
    </row>
    <row r="60" spans="1:4" ht="18" customHeight="1">
      <c r="A60" s="14" t="s">
        <v>75</v>
      </c>
      <c r="B60" s="19">
        <v>12805</v>
      </c>
      <c r="C60" s="19">
        <v>-369</v>
      </c>
      <c r="D60" s="19">
        <f t="shared" si="3"/>
        <v>12436</v>
      </c>
    </row>
    <row r="61" spans="1:4" ht="21.95" customHeight="1">
      <c r="A61" s="12" t="s">
        <v>76</v>
      </c>
      <c r="B61" s="20">
        <f>SUM(B53:B60)</f>
        <v>75457</v>
      </c>
      <c r="C61" s="20">
        <f>SUM(C53:C60)</f>
        <v>-13122</v>
      </c>
      <c r="D61" s="20">
        <f>B61+C61</f>
        <v>62335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4184</v>
      </c>
      <c r="C63" s="18">
        <v>-4254</v>
      </c>
      <c r="D63" s="18">
        <f t="shared" ref="D63:D67" si="4">B63+C63</f>
        <v>-70</v>
      </c>
    </row>
    <row r="64" spans="1:4" ht="18" customHeight="1">
      <c r="A64" s="14" t="s">
        <v>79</v>
      </c>
      <c r="B64" s="19">
        <v>4616</v>
      </c>
      <c r="C64" s="19">
        <v>-3250</v>
      </c>
      <c r="D64" s="19">
        <f t="shared" si="4"/>
        <v>1366</v>
      </c>
    </row>
    <row r="65" spans="1:4" ht="18" customHeight="1">
      <c r="A65" s="4" t="s">
        <v>80</v>
      </c>
      <c r="B65" s="18">
        <v>1511</v>
      </c>
      <c r="C65" s="18">
        <v>-42</v>
      </c>
      <c r="D65" s="18">
        <f t="shared" si="4"/>
        <v>1469</v>
      </c>
    </row>
    <row r="66" spans="1:4" ht="18" customHeight="1">
      <c r="A66" s="14" t="s">
        <v>81</v>
      </c>
      <c r="B66" s="19">
        <v>513</v>
      </c>
      <c r="C66" s="19">
        <v>-2</v>
      </c>
      <c r="D66" s="19">
        <f t="shared" si="4"/>
        <v>511</v>
      </c>
    </row>
    <row r="67" spans="1:4" ht="18" customHeight="1">
      <c r="A67" s="4" t="s">
        <v>82</v>
      </c>
      <c r="B67" s="18">
        <v>24985</v>
      </c>
      <c r="C67" s="18">
        <v>-15675</v>
      </c>
      <c r="D67" s="18">
        <f t="shared" si="4"/>
        <v>9310</v>
      </c>
    </row>
    <row r="68" spans="1:4" ht="21.95" customHeight="1">
      <c r="A68" s="12" t="s">
        <v>83</v>
      </c>
      <c r="B68" s="20">
        <f>SUM(B63:B67)</f>
        <v>35809</v>
      </c>
      <c r="C68" s="20">
        <f>SUM(C63:C67)</f>
        <v>-23223</v>
      </c>
      <c r="D68" s="20">
        <f>B68+C68</f>
        <v>12586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6690</v>
      </c>
      <c r="C70" s="18">
        <v>-4252</v>
      </c>
      <c r="D70" s="18">
        <f t="shared" ref="D70:D87" si="5">B70+C70</f>
        <v>2438</v>
      </c>
    </row>
    <row r="71" spans="1:4" ht="18" customHeight="1">
      <c r="A71" s="14" t="s">
        <v>86</v>
      </c>
      <c r="B71" s="19">
        <v>3895</v>
      </c>
      <c r="C71" s="19">
        <v>-300</v>
      </c>
      <c r="D71" s="19">
        <f t="shared" si="5"/>
        <v>3595</v>
      </c>
    </row>
    <row r="72" spans="1:4" ht="18" customHeight="1">
      <c r="A72" s="4" t="s">
        <v>87</v>
      </c>
      <c r="B72" s="18">
        <v>783</v>
      </c>
      <c r="C72" s="18">
        <v>-833</v>
      </c>
      <c r="D72" s="18">
        <f t="shared" si="5"/>
        <v>-50</v>
      </c>
    </row>
    <row r="73" spans="1:4" ht="18" customHeight="1">
      <c r="A73" s="14" t="s">
        <v>88</v>
      </c>
      <c r="B73" s="19">
        <v>4105</v>
      </c>
      <c r="C73" s="19">
        <v>-2041</v>
      </c>
      <c r="D73" s="19">
        <f t="shared" si="5"/>
        <v>2064</v>
      </c>
    </row>
    <row r="74" spans="1:4" ht="18" customHeight="1">
      <c r="A74" s="4" t="s">
        <v>89</v>
      </c>
      <c r="B74" s="18">
        <v>786</v>
      </c>
      <c r="C74" s="18">
        <v>-953</v>
      </c>
      <c r="D74" s="18">
        <f t="shared" si="5"/>
        <v>-167</v>
      </c>
    </row>
    <row r="75" spans="1:4" ht="18" customHeight="1">
      <c r="A75" s="14" t="s">
        <v>90</v>
      </c>
      <c r="B75" s="19">
        <v>407</v>
      </c>
      <c r="C75" s="19">
        <v>-66</v>
      </c>
      <c r="D75" s="19">
        <f t="shared" si="5"/>
        <v>341</v>
      </c>
    </row>
    <row r="76" spans="1:4" ht="18" customHeight="1">
      <c r="A76" s="4" t="s">
        <v>91</v>
      </c>
      <c r="B76" s="18">
        <v>4993</v>
      </c>
      <c r="C76" s="18">
        <v>-6372</v>
      </c>
      <c r="D76" s="18">
        <f t="shared" si="5"/>
        <v>-1379</v>
      </c>
    </row>
    <row r="77" spans="1:4" ht="18" customHeight="1">
      <c r="A77" s="14" t="s">
        <v>92</v>
      </c>
      <c r="B77" s="19">
        <v>38</v>
      </c>
      <c r="C77" s="19">
        <v>-6</v>
      </c>
      <c r="D77" s="19">
        <f t="shared" si="5"/>
        <v>32</v>
      </c>
    </row>
    <row r="78" spans="1:4" ht="18" customHeight="1">
      <c r="A78" s="4" t="s">
        <v>93</v>
      </c>
      <c r="B78" s="18">
        <v>736</v>
      </c>
      <c r="C78" s="18">
        <v>0</v>
      </c>
      <c r="D78" s="18">
        <f t="shared" si="5"/>
        <v>736</v>
      </c>
    </row>
    <row r="79" spans="1:4" ht="18" customHeight="1">
      <c r="A79" s="14" t="s">
        <v>94</v>
      </c>
      <c r="B79" s="19">
        <v>1094</v>
      </c>
      <c r="C79" s="19">
        <v>0</v>
      </c>
      <c r="D79" s="19">
        <f t="shared" si="5"/>
        <v>1094</v>
      </c>
    </row>
    <row r="80" spans="1:4" ht="18" customHeight="1">
      <c r="A80" s="4" t="s">
        <v>95</v>
      </c>
      <c r="B80" s="18">
        <v>1745</v>
      </c>
      <c r="C80" s="18">
        <v>0</v>
      </c>
      <c r="D80" s="18">
        <f t="shared" si="5"/>
        <v>1745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561</v>
      </c>
      <c r="C82" s="18">
        <v>-92</v>
      </c>
      <c r="D82" s="18">
        <f t="shared" si="5"/>
        <v>469</v>
      </c>
    </row>
    <row r="83" spans="1:4" ht="18" customHeight="1">
      <c r="A83" s="14" t="s">
        <v>98</v>
      </c>
      <c r="B83" s="19">
        <v>0</v>
      </c>
      <c r="C83" s="19">
        <v>0</v>
      </c>
      <c r="D83" s="19">
        <f t="shared" si="5"/>
        <v>0</v>
      </c>
    </row>
    <row r="84" spans="1:4" ht="18" customHeight="1">
      <c r="A84" s="4" t="s">
        <v>99</v>
      </c>
      <c r="B84" s="18">
        <v>11449</v>
      </c>
      <c r="C84" s="18">
        <v>-149</v>
      </c>
      <c r="D84" s="18">
        <f t="shared" si="5"/>
        <v>11300</v>
      </c>
    </row>
    <row r="85" spans="1:4" ht="18" customHeight="1">
      <c r="A85" s="14" t="s">
        <v>100</v>
      </c>
      <c r="B85" s="19">
        <v>9474</v>
      </c>
      <c r="C85" s="19">
        <v>0</v>
      </c>
      <c r="D85" s="19">
        <f t="shared" si="5"/>
        <v>9474</v>
      </c>
    </row>
    <row r="86" spans="1:4" ht="18" customHeight="1">
      <c r="A86" s="4" t="s">
        <v>101</v>
      </c>
      <c r="B86" s="18">
        <v>49450</v>
      </c>
      <c r="C86" s="18">
        <v>-39929</v>
      </c>
      <c r="D86" s="18">
        <f t="shared" si="5"/>
        <v>9521</v>
      </c>
    </row>
    <row r="87" spans="1:4" ht="21.95" customHeight="1">
      <c r="A87" s="12" t="s">
        <v>102</v>
      </c>
      <c r="B87" s="20">
        <f>SUM(B70:B86)</f>
        <v>96206</v>
      </c>
      <c r="C87" s="20">
        <f>SUM(C70:C86)</f>
        <v>-54993</v>
      </c>
      <c r="D87" s="20">
        <f t="shared" si="5"/>
        <v>41213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0</v>
      </c>
      <c r="C89" s="18">
        <v>0</v>
      </c>
      <c r="D89" s="18">
        <f t="shared" ref="D89:D106" si="6">B89+C89</f>
        <v>0</v>
      </c>
    </row>
    <row r="90" spans="1:4" ht="18" customHeight="1">
      <c r="A90" s="14" t="s">
        <v>105</v>
      </c>
      <c r="B90" s="19">
        <v>0</v>
      </c>
      <c r="C90" s="19">
        <v>0</v>
      </c>
      <c r="D90" s="19">
        <f t="shared" si="6"/>
        <v>0</v>
      </c>
    </row>
    <row r="91" spans="1:4" ht="18" customHeight="1">
      <c r="A91" s="4" t="s">
        <v>106</v>
      </c>
      <c r="B91" s="18">
        <v>2920</v>
      </c>
      <c r="C91" s="18">
        <v>-2027</v>
      </c>
      <c r="D91" s="18">
        <f t="shared" si="6"/>
        <v>893</v>
      </c>
    </row>
    <row r="92" spans="1:4" ht="18" customHeight="1">
      <c r="A92" s="14" t="s">
        <v>107</v>
      </c>
      <c r="B92" s="19">
        <v>133022</v>
      </c>
      <c r="C92" s="19">
        <v>-112547</v>
      </c>
      <c r="D92" s="19">
        <f t="shared" si="6"/>
        <v>20475</v>
      </c>
    </row>
    <row r="93" spans="1:4" ht="18" customHeight="1">
      <c r="A93" s="4" t="s">
        <v>108</v>
      </c>
      <c r="B93" s="18">
        <v>59770</v>
      </c>
      <c r="C93" s="18">
        <v>-81057</v>
      </c>
      <c r="D93" s="18">
        <f t="shared" si="6"/>
        <v>-21287</v>
      </c>
    </row>
    <row r="94" spans="1:4" ht="18" customHeight="1">
      <c r="A94" s="14" t="s">
        <v>109</v>
      </c>
      <c r="B94" s="19">
        <v>53781</v>
      </c>
      <c r="C94" s="19">
        <v>-34836</v>
      </c>
      <c r="D94" s="19">
        <f t="shared" si="6"/>
        <v>18945</v>
      </c>
    </row>
    <row r="95" spans="1:4" ht="18" customHeight="1">
      <c r="A95" s="4" t="s">
        <v>110</v>
      </c>
      <c r="B95" s="18">
        <v>3</v>
      </c>
      <c r="C95" s="18">
        <v>-79</v>
      </c>
      <c r="D95" s="18">
        <f t="shared" si="6"/>
        <v>-76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12574</v>
      </c>
      <c r="C97" s="18">
        <v>-476</v>
      </c>
      <c r="D97" s="18">
        <f t="shared" si="6"/>
        <v>12098</v>
      </c>
    </row>
    <row r="98" spans="1:4" ht="18" customHeight="1">
      <c r="A98" s="14" t="s">
        <v>113</v>
      </c>
      <c r="B98" s="19">
        <v>55430</v>
      </c>
      <c r="C98" s="19">
        <v>-54222</v>
      </c>
      <c r="D98" s="19">
        <f t="shared" si="6"/>
        <v>1208</v>
      </c>
    </row>
    <row r="99" spans="1:4" ht="21.95" customHeight="1">
      <c r="A99" s="12" t="s">
        <v>114</v>
      </c>
      <c r="B99" s="20">
        <f>SUM(B89:B98)</f>
        <v>317500</v>
      </c>
      <c r="C99" s="20">
        <f>SUM(C89:C98)</f>
        <v>-285244</v>
      </c>
      <c r="D99" s="20">
        <f t="shared" si="6"/>
        <v>32256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1444322</v>
      </c>
      <c r="C105" s="21">
        <f>SUM(C13,C24,C35,C51,C61,C68,C87,C99, C104)</f>
        <v>-594384</v>
      </c>
      <c r="D105" s="21">
        <f>SUM(D13,D24,D35,D51,D61,D68,D87,D99, D104)</f>
        <v>849938</v>
      </c>
    </row>
    <row r="106" spans="1:4" ht="21.95" customHeight="1">
      <c r="A106" s="12" t="s">
        <v>121</v>
      </c>
      <c r="B106" s="20">
        <v>59369</v>
      </c>
      <c r="C106" s="20">
        <v>-105024</v>
      </c>
      <c r="D106" s="20">
        <f t="shared" si="6"/>
        <v>-45655</v>
      </c>
    </row>
    <row r="107" spans="1:4" ht="21.95" customHeight="1">
      <c r="A107" s="10" t="s">
        <v>122</v>
      </c>
      <c r="B107" s="21">
        <f>SUM(B105:B106)</f>
        <v>1503691</v>
      </c>
      <c r="C107" s="21">
        <f t="shared" ref="C107:D107" si="7">SUM(C105:C106)</f>
        <v>-699408</v>
      </c>
      <c r="D107" s="21">
        <f t="shared" si="7"/>
        <v>804283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700-000000000000}"/>
  </hyperlinks>
  <pageMargins left="0.25" right="0.25" top="0.75" bottom="0.75" header="0.3" footer="0.3"/>
  <pageSetup paperSize="9" scale="4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4" tint="0.59999389629810485"/>
    <pageSetUpPr fitToPage="1"/>
  </sheetPr>
  <dimension ref="A1:D109"/>
  <sheetViews>
    <sheetView zoomScaleNormal="100" workbookViewId="0">
      <pane ySplit="5" topLeftCell="A6" activePane="bottomLeft" state="frozen"/>
      <selection pane="bottomLeft" activeCell="F1" sqref="F1"/>
      <selection activeCell="F1" sqref="F1"/>
    </sheetView>
  </sheetViews>
  <sheetFormatPr defaultRowHeight="14.25"/>
  <cols>
    <col min="1" max="1" width="73.140625" style="3" customWidth="1"/>
    <col min="2" max="3" width="16.140625" style="3" customWidth="1"/>
    <col min="4" max="4" width="25.140625" style="3" customWidth="1"/>
    <col min="5" max="16384" width="9.140625" style="3"/>
  </cols>
  <sheetData>
    <row r="1" spans="1:4" s="1" customFormat="1" ht="15">
      <c r="A1" s="25" t="s">
        <v>16</v>
      </c>
      <c r="B1" s="2"/>
      <c r="C1" s="2"/>
      <c r="D1" s="2"/>
    </row>
    <row r="2" spans="1:4" s="1" customFormat="1">
      <c r="B2" s="2"/>
      <c r="C2" s="2"/>
      <c r="D2" s="2"/>
    </row>
    <row r="3" spans="1:4" s="1" customFormat="1" ht="18" customHeight="1">
      <c r="A3" s="6" t="s">
        <v>130</v>
      </c>
      <c r="B3" s="2"/>
      <c r="C3" s="2"/>
      <c r="D3" s="2"/>
    </row>
    <row r="4" spans="1:4" s="1" customFormat="1" ht="9.9499999999999993" customHeight="1">
      <c r="B4" s="2"/>
      <c r="C4" s="2"/>
      <c r="D4" s="2"/>
    </row>
    <row r="5" spans="1:4" ht="54.95" customHeight="1">
      <c r="A5" s="7"/>
      <c r="B5" s="8" t="s">
        <v>18</v>
      </c>
      <c r="C5" s="9" t="s">
        <v>19</v>
      </c>
      <c r="D5" s="8" t="s">
        <v>20</v>
      </c>
    </row>
    <row r="6" spans="1:4" ht="21.95" customHeight="1">
      <c r="A6" s="10" t="s">
        <v>21</v>
      </c>
      <c r="B6" s="11"/>
      <c r="C6" s="11"/>
      <c r="D6" s="11"/>
    </row>
    <row r="7" spans="1:4" ht="18" customHeight="1">
      <c r="A7" s="4" t="s">
        <v>22</v>
      </c>
      <c r="B7" s="18">
        <v>6035</v>
      </c>
      <c r="C7" s="18">
        <v>-1274</v>
      </c>
      <c r="D7" s="18">
        <f>B7+C7</f>
        <v>4761</v>
      </c>
    </row>
    <row r="8" spans="1:4" ht="18" customHeight="1">
      <c r="A8" s="14" t="s">
        <v>23</v>
      </c>
      <c r="B8" s="19">
        <v>20958</v>
      </c>
      <c r="C8" s="19">
        <v>-2736</v>
      </c>
      <c r="D8" s="19">
        <f t="shared" ref="D8:D23" si="0">B8+C8</f>
        <v>18222</v>
      </c>
    </row>
    <row r="9" spans="1:4" ht="18" customHeight="1">
      <c r="A9" s="4" t="s">
        <v>24</v>
      </c>
      <c r="B9" s="18">
        <v>21118</v>
      </c>
      <c r="C9" s="18">
        <v>-1558</v>
      </c>
      <c r="D9" s="18">
        <f t="shared" si="0"/>
        <v>19560</v>
      </c>
    </row>
    <row r="10" spans="1:4" ht="18" customHeight="1">
      <c r="A10" s="14" t="s">
        <v>25</v>
      </c>
      <c r="B10" s="19">
        <v>8503</v>
      </c>
      <c r="C10" s="19">
        <v>-85</v>
      </c>
      <c r="D10" s="19">
        <f t="shared" si="0"/>
        <v>8418</v>
      </c>
    </row>
    <row r="11" spans="1:4" ht="18" customHeight="1">
      <c r="A11" s="4" t="s">
        <v>26</v>
      </c>
      <c r="B11" s="18">
        <v>439</v>
      </c>
      <c r="C11" s="18">
        <v>-81</v>
      </c>
      <c r="D11" s="18">
        <f t="shared" si="0"/>
        <v>358</v>
      </c>
    </row>
    <row r="12" spans="1:4" ht="18" customHeight="1">
      <c r="A12" s="14" t="s">
        <v>27</v>
      </c>
      <c r="B12" s="19">
        <v>161</v>
      </c>
      <c r="C12" s="19">
        <v>-96</v>
      </c>
      <c r="D12" s="19">
        <f t="shared" si="0"/>
        <v>65</v>
      </c>
    </row>
    <row r="13" spans="1:4" ht="21.95" customHeight="1">
      <c r="A13" s="12" t="s">
        <v>28</v>
      </c>
      <c r="B13" s="20">
        <f>SUM(B7:B12)</f>
        <v>57214</v>
      </c>
      <c r="C13" s="20">
        <f>SUM(C7:C12)</f>
        <v>-5830</v>
      </c>
      <c r="D13" s="20">
        <f t="shared" si="0"/>
        <v>51384</v>
      </c>
    </row>
    <row r="14" spans="1:4" ht="21.95" customHeight="1">
      <c r="A14" s="10" t="s">
        <v>29</v>
      </c>
      <c r="B14" s="21"/>
      <c r="C14" s="21"/>
      <c r="D14" s="21"/>
    </row>
    <row r="15" spans="1:4" ht="18" customHeight="1">
      <c r="A15" s="4" t="s">
        <v>30</v>
      </c>
      <c r="B15" s="18">
        <v>109</v>
      </c>
      <c r="C15" s="18">
        <v>0</v>
      </c>
      <c r="D15" s="18">
        <f t="shared" si="0"/>
        <v>109</v>
      </c>
    </row>
    <row r="16" spans="1:4" ht="18" customHeight="1">
      <c r="A16" s="14" t="s">
        <v>31</v>
      </c>
      <c r="B16" s="19">
        <v>21</v>
      </c>
      <c r="C16" s="19">
        <v>-1</v>
      </c>
      <c r="D16" s="19">
        <f t="shared" si="0"/>
        <v>20</v>
      </c>
    </row>
    <row r="17" spans="1:4" ht="18" customHeight="1">
      <c r="A17" s="4" t="s">
        <v>32</v>
      </c>
      <c r="B17" s="18">
        <v>918</v>
      </c>
      <c r="C17" s="18">
        <v>-15</v>
      </c>
      <c r="D17" s="18">
        <f t="shared" si="0"/>
        <v>903</v>
      </c>
    </row>
    <row r="18" spans="1:4" ht="18" customHeight="1">
      <c r="A18" s="14" t="s">
        <v>33</v>
      </c>
      <c r="B18" s="19">
        <v>0</v>
      </c>
      <c r="C18" s="19">
        <v>0</v>
      </c>
      <c r="D18" s="19">
        <f t="shared" si="0"/>
        <v>0</v>
      </c>
    </row>
    <row r="19" spans="1:4" ht="18" customHeight="1">
      <c r="A19" s="4" t="s">
        <v>34</v>
      </c>
      <c r="B19" s="18">
        <v>456</v>
      </c>
      <c r="C19" s="18">
        <v>0</v>
      </c>
      <c r="D19" s="18">
        <f t="shared" si="0"/>
        <v>456</v>
      </c>
    </row>
    <row r="20" spans="1:4" ht="18" customHeight="1">
      <c r="A20" s="14" t="s">
        <v>35</v>
      </c>
      <c r="B20" s="19">
        <v>717</v>
      </c>
      <c r="C20" s="19">
        <v>-118</v>
      </c>
      <c r="D20" s="19">
        <f t="shared" si="0"/>
        <v>599</v>
      </c>
    </row>
    <row r="21" spans="1:4" ht="18" customHeight="1">
      <c r="A21" s="4" t="s">
        <v>36</v>
      </c>
      <c r="B21" s="18">
        <v>1538</v>
      </c>
      <c r="C21" s="18">
        <v>-956</v>
      </c>
      <c r="D21" s="18">
        <f t="shared" si="0"/>
        <v>582</v>
      </c>
    </row>
    <row r="22" spans="1:4" ht="18" customHeight="1">
      <c r="A22" s="14" t="s">
        <v>37</v>
      </c>
      <c r="B22" s="19">
        <v>1428</v>
      </c>
      <c r="C22" s="19">
        <v>-715</v>
      </c>
      <c r="D22" s="19">
        <f t="shared" si="0"/>
        <v>713</v>
      </c>
    </row>
    <row r="23" spans="1:4" ht="18" customHeight="1">
      <c r="A23" s="4" t="s">
        <v>38</v>
      </c>
      <c r="B23" s="18">
        <v>506</v>
      </c>
      <c r="C23" s="18">
        <v>-61</v>
      </c>
      <c r="D23" s="18">
        <f t="shared" si="0"/>
        <v>445</v>
      </c>
    </row>
    <row r="24" spans="1:4" ht="21.95" customHeight="1">
      <c r="A24" s="12" t="s">
        <v>39</v>
      </c>
      <c r="B24" s="20">
        <f>SUM(B15:B23)</f>
        <v>5693</v>
      </c>
      <c r="C24" s="20">
        <f>SUM(C15:C23)</f>
        <v>-1866</v>
      </c>
      <c r="D24" s="20">
        <f>B24+C24</f>
        <v>3827</v>
      </c>
    </row>
    <row r="25" spans="1:4" ht="21.95" customHeight="1">
      <c r="A25" s="10" t="s">
        <v>40</v>
      </c>
      <c r="B25" s="21"/>
      <c r="C25" s="21"/>
      <c r="D25" s="21"/>
    </row>
    <row r="26" spans="1:4" ht="18" customHeight="1">
      <c r="A26" s="4" t="s">
        <v>41</v>
      </c>
      <c r="B26" s="18">
        <v>1673</v>
      </c>
      <c r="C26" s="18">
        <v>-730</v>
      </c>
      <c r="D26" s="18">
        <f t="shared" ref="D26:D34" si="1">B26+C26</f>
        <v>943</v>
      </c>
    </row>
    <row r="27" spans="1:4" ht="18" customHeight="1">
      <c r="A27" s="14" t="s">
        <v>42</v>
      </c>
      <c r="B27" s="19">
        <v>40</v>
      </c>
      <c r="C27" s="19">
        <v>0</v>
      </c>
      <c r="D27" s="19">
        <f t="shared" si="1"/>
        <v>40</v>
      </c>
    </row>
    <row r="28" spans="1:4" ht="18" customHeight="1">
      <c r="A28" s="4" t="s">
        <v>43</v>
      </c>
      <c r="B28" s="18">
        <v>10328</v>
      </c>
      <c r="C28" s="18">
        <v>0</v>
      </c>
      <c r="D28" s="18">
        <f t="shared" si="1"/>
        <v>10328</v>
      </c>
    </row>
    <row r="29" spans="1:4" ht="18" customHeight="1">
      <c r="A29" s="15" t="s">
        <v>44</v>
      </c>
      <c r="B29" s="19">
        <v>17955</v>
      </c>
      <c r="C29" s="19">
        <v>-7700</v>
      </c>
      <c r="D29" s="19">
        <f t="shared" si="1"/>
        <v>10255</v>
      </c>
    </row>
    <row r="30" spans="1:4" ht="18" customHeight="1">
      <c r="A30" s="5" t="s">
        <v>45</v>
      </c>
      <c r="B30" s="18">
        <v>3193</v>
      </c>
      <c r="C30" s="18">
        <v>-1228</v>
      </c>
      <c r="D30" s="18">
        <f t="shared" si="1"/>
        <v>1965</v>
      </c>
    </row>
    <row r="31" spans="1:4" ht="18" customHeight="1">
      <c r="A31" s="14" t="s">
        <v>46</v>
      </c>
      <c r="B31" s="19">
        <v>7002</v>
      </c>
      <c r="C31" s="19">
        <v>-1706</v>
      </c>
      <c r="D31" s="19">
        <f t="shared" si="1"/>
        <v>5296</v>
      </c>
    </row>
    <row r="32" spans="1:4" ht="18" customHeight="1">
      <c r="A32" s="4" t="s">
        <v>47</v>
      </c>
      <c r="B32" s="18">
        <v>2500</v>
      </c>
      <c r="C32" s="18">
        <v>-648</v>
      </c>
      <c r="D32" s="18">
        <f t="shared" si="1"/>
        <v>1852</v>
      </c>
    </row>
    <row r="33" spans="1:4" ht="18" customHeight="1">
      <c r="A33" s="14" t="s">
        <v>48</v>
      </c>
      <c r="B33" s="19">
        <v>117</v>
      </c>
      <c r="C33" s="19">
        <v>0</v>
      </c>
      <c r="D33" s="19">
        <f t="shared" si="1"/>
        <v>117</v>
      </c>
    </row>
    <row r="34" spans="1:4" ht="18" customHeight="1">
      <c r="A34" s="4" t="s">
        <v>49</v>
      </c>
      <c r="B34" s="18">
        <v>2171</v>
      </c>
      <c r="C34" s="18">
        <v>-1782</v>
      </c>
      <c r="D34" s="18">
        <f t="shared" si="1"/>
        <v>389</v>
      </c>
    </row>
    <row r="35" spans="1:4" ht="21.95" customHeight="1">
      <c r="A35" s="12" t="s">
        <v>50</v>
      </c>
      <c r="B35" s="20">
        <f>SUM(B26:B34)</f>
        <v>44979</v>
      </c>
      <c r="C35" s="20">
        <f>SUM(C26:C34)</f>
        <v>-13794</v>
      </c>
      <c r="D35" s="20">
        <f>B35+C35</f>
        <v>31185</v>
      </c>
    </row>
    <row r="36" spans="1:4" ht="21.95" customHeight="1">
      <c r="A36" s="13" t="s">
        <v>51</v>
      </c>
      <c r="B36" s="21"/>
      <c r="C36" s="21"/>
      <c r="D36" s="21"/>
    </row>
    <row r="37" spans="1:4" ht="18" customHeight="1">
      <c r="A37" s="4" t="s">
        <v>52</v>
      </c>
      <c r="B37" s="18">
        <v>230</v>
      </c>
      <c r="C37" s="18">
        <v>-37</v>
      </c>
      <c r="D37" s="18">
        <f t="shared" ref="D37:D50" si="2">B37+C37</f>
        <v>193</v>
      </c>
    </row>
    <row r="38" spans="1:4" ht="18" customHeight="1">
      <c r="A38" s="14" t="s">
        <v>53</v>
      </c>
      <c r="B38" s="19">
        <v>1006</v>
      </c>
      <c r="C38" s="19">
        <v>-557</v>
      </c>
      <c r="D38" s="19">
        <f t="shared" si="2"/>
        <v>449</v>
      </c>
    </row>
    <row r="39" spans="1:4" ht="18" customHeight="1">
      <c r="A39" s="22" t="s">
        <v>54</v>
      </c>
      <c r="B39" s="18">
        <v>1600</v>
      </c>
      <c r="C39" s="18">
        <v>-553</v>
      </c>
      <c r="D39" s="18">
        <f t="shared" si="2"/>
        <v>1047</v>
      </c>
    </row>
    <row r="40" spans="1:4" ht="18" customHeight="1">
      <c r="A40" s="14" t="s">
        <v>55</v>
      </c>
      <c r="B40" s="19">
        <v>770</v>
      </c>
      <c r="C40" s="19">
        <v>-416</v>
      </c>
      <c r="D40" s="19">
        <f t="shared" si="2"/>
        <v>354</v>
      </c>
    </row>
    <row r="41" spans="1:4" ht="18" customHeight="1">
      <c r="A41" s="4" t="s">
        <v>56</v>
      </c>
      <c r="B41" s="18">
        <v>28</v>
      </c>
      <c r="C41" s="18">
        <v>0</v>
      </c>
      <c r="D41" s="18">
        <f t="shared" si="2"/>
        <v>28</v>
      </c>
    </row>
    <row r="42" spans="1:4" ht="18" customHeight="1">
      <c r="A42" s="14" t="s">
        <v>57</v>
      </c>
      <c r="B42" s="19">
        <v>185</v>
      </c>
      <c r="C42" s="19">
        <v>-89</v>
      </c>
      <c r="D42" s="19">
        <f t="shared" si="2"/>
        <v>96</v>
      </c>
    </row>
    <row r="43" spans="1:4" ht="18" customHeight="1">
      <c r="A43" s="4" t="s">
        <v>58</v>
      </c>
      <c r="B43" s="18">
        <v>43</v>
      </c>
      <c r="C43" s="18">
        <v>-33</v>
      </c>
      <c r="D43" s="18">
        <f t="shared" si="2"/>
        <v>10</v>
      </c>
    </row>
    <row r="44" spans="1:4" ht="18" customHeight="1">
      <c r="A44" s="14" t="s">
        <v>59</v>
      </c>
      <c r="B44" s="19">
        <v>60</v>
      </c>
      <c r="C44" s="19">
        <v>-7</v>
      </c>
      <c r="D44" s="19">
        <f t="shared" si="2"/>
        <v>53</v>
      </c>
    </row>
    <row r="45" spans="1:4" ht="18" customHeight="1">
      <c r="A45" s="4" t="s">
        <v>60</v>
      </c>
      <c r="B45" s="18">
        <v>366</v>
      </c>
      <c r="C45" s="18">
        <v>-64</v>
      </c>
      <c r="D45" s="18">
        <f t="shared" si="2"/>
        <v>302</v>
      </c>
    </row>
    <row r="46" spans="1:4" ht="18" customHeight="1">
      <c r="A46" s="14" t="s">
        <v>61</v>
      </c>
      <c r="B46" s="19">
        <v>71</v>
      </c>
      <c r="C46" s="19">
        <v>-26</v>
      </c>
      <c r="D46" s="19">
        <f t="shared" si="2"/>
        <v>45</v>
      </c>
    </row>
    <row r="47" spans="1:4" ht="18" customHeight="1">
      <c r="A47" s="4" t="s">
        <v>62</v>
      </c>
      <c r="B47" s="18">
        <v>0</v>
      </c>
      <c r="C47" s="18">
        <v>0</v>
      </c>
      <c r="D47" s="18">
        <f t="shared" si="2"/>
        <v>0</v>
      </c>
    </row>
    <row r="48" spans="1:4" ht="18" customHeight="1">
      <c r="A48" s="14" t="s">
        <v>63</v>
      </c>
      <c r="B48" s="19">
        <v>0</v>
      </c>
      <c r="C48" s="19">
        <v>0</v>
      </c>
      <c r="D48" s="19">
        <f t="shared" si="2"/>
        <v>0</v>
      </c>
    </row>
    <row r="49" spans="1:4" ht="18" customHeight="1">
      <c r="A49" s="4" t="s">
        <v>64</v>
      </c>
      <c r="B49" s="18">
        <v>0</v>
      </c>
      <c r="C49" s="18">
        <v>0</v>
      </c>
      <c r="D49" s="18">
        <f t="shared" si="2"/>
        <v>0</v>
      </c>
    </row>
    <row r="50" spans="1:4" ht="18" customHeight="1">
      <c r="A50" s="16" t="s">
        <v>65</v>
      </c>
      <c r="B50" s="19">
        <v>0</v>
      </c>
      <c r="C50" s="19">
        <v>0</v>
      </c>
      <c r="D50" s="19">
        <f t="shared" si="2"/>
        <v>0</v>
      </c>
    </row>
    <row r="51" spans="1:4" ht="21.95" customHeight="1">
      <c r="A51" s="12" t="s">
        <v>66</v>
      </c>
      <c r="B51" s="20">
        <f>SUM(B37:B50)</f>
        <v>4359</v>
      </c>
      <c r="C51" s="20">
        <f>SUM(C37:C50)</f>
        <v>-1782</v>
      </c>
      <c r="D51" s="20">
        <f>B51+C51</f>
        <v>2577</v>
      </c>
    </row>
    <row r="52" spans="1:4" ht="21.95" customHeight="1">
      <c r="A52" s="10" t="s">
        <v>67</v>
      </c>
      <c r="B52" s="21"/>
      <c r="C52" s="21"/>
      <c r="D52" s="21"/>
    </row>
    <row r="53" spans="1:4" ht="18" customHeight="1">
      <c r="A53" s="4" t="s">
        <v>68</v>
      </c>
      <c r="B53" s="18">
        <v>590</v>
      </c>
      <c r="C53" s="18">
        <v>-319</v>
      </c>
      <c r="D53" s="18">
        <f t="shared" ref="D53:D60" si="3">B53+C53</f>
        <v>271</v>
      </c>
    </row>
    <row r="54" spans="1:4" ht="18" customHeight="1">
      <c r="A54" s="14" t="s">
        <v>69</v>
      </c>
      <c r="B54" s="19">
        <v>0</v>
      </c>
      <c r="C54" s="19">
        <v>0</v>
      </c>
      <c r="D54" s="19">
        <f t="shared" si="3"/>
        <v>0</v>
      </c>
    </row>
    <row r="55" spans="1:4" ht="18" customHeight="1">
      <c r="A55" s="4" t="s">
        <v>70</v>
      </c>
      <c r="B55" s="18">
        <v>0</v>
      </c>
      <c r="C55" s="18">
        <v>0</v>
      </c>
      <c r="D55" s="18">
        <f t="shared" si="3"/>
        <v>0</v>
      </c>
    </row>
    <row r="56" spans="1:4" ht="18" customHeight="1">
      <c r="A56" s="14" t="s">
        <v>71</v>
      </c>
      <c r="B56" s="19">
        <v>720</v>
      </c>
      <c r="C56" s="19">
        <v>-91</v>
      </c>
      <c r="D56" s="19">
        <f t="shared" si="3"/>
        <v>629</v>
      </c>
    </row>
    <row r="57" spans="1:4" ht="18" customHeight="1">
      <c r="A57" s="4" t="s">
        <v>72</v>
      </c>
      <c r="B57" s="18">
        <v>165</v>
      </c>
      <c r="C57" s="18">
        <v>0</v>
      </c>
      <c r="D57" s="18">
        <f t="shared" si="3"/>
        <v>165</v>
      </c>
    </row>
    <row r="58" spans="1:4" ht="18" customHeight="1">
      <c r="A58" s="14" t="s">
        <v>73</v>
      </c>
      <c r="B58" s="19">
        <v>2154</v>
      </c>
      <c r="C58" s="19">
        <v>-458</v>
      </c>
      <c r="D58" s="19">
        <f t="shared" si="3"/>
        <v>1696</v>
      </c>
    </row>
    <row r="59" spans="1:4" ht="18" customHeight="1">
      <c r="A59" s="4" t="s">
        <v>74</v>
      </c>
      <c r="B59" s="18">
        <v>2827</v>
      </c>
      <c r="C59" s="18">
        <v>-161</v>
      </c>
      <c r="D59" s="18">
        <f t="shared" si="3"/>
        <v>2666</v>
      </c>
    </row>
    <row r="60" spans="1:4" ht="18" customHeight="1">
      <c r="A60" s="14" t="s">
        <v>75</v>
      </c>
      <c r="B60" s="19">
        <v>771</v>
      </c>
      <c r="C60" s="19">
        <v>-32</v>
      </c>
      <c r="D60" s="19">
        <f t="shared" si="3"/>
        <v>739</v>
      </c>
    </row>
    <row r="61" spans="1:4" ht="21.95" customHeight="1">
      <c r="A61" s="12" t="s">
        <v>76</v>
      </c>
      <c r="B61" s="20">
        <f>SUM(B53:B60)</f>
        <v>7227</v>
      </c>
      <c r="C61" s="20">
        <f>SUM(C53:C60)</f>
        <v>-1061</v>
      </c>
      <c r="D61" s="20">
        <f>B61+C61</f>
        <v>6166</v>
      </c>
    </row>
    <row r="62" spans="1:4" ht="21.95" customHeight="1">
      <c r="A62" s="10" t="s">
        <v>77</v>
      </c>
      <c r="B62" s="21"/>
      <c r="C62" s="21"/>
      <c r="D62" s="21"/>
    </row>
    <row r="63" spans="1:4" ht="18" customHeight="1">
      <c r="A63" s="4" t="s">
        <v>78</v>
      </c>
      <c r="B63" s="18">
        <v>192</v>
      </c>
      <c r="C63" s="18">
        <v>-245</v>
      </c>
      <c r="D63" s="18">
        <f t="shared" ref="D63:D67" si="4">B63+C63</f>
        <v>-53</v>
      </c>
    </row>
    <row r="64" spans="1:4" ht="18" customHeight="1">
      <c r="A64" s="14" t="s">
        <v>79</v>
      </c>
      <c r="B64" s="19">
        <v>278</v>
      </c>
      <c r="C64" s="19">
        <v>-232</v>
      </c>
      <c r="D64" s="19">
        <f t="shared" si="4"/>
        <v>46</v>
      </c>
    </row>
    <row r="65" spans="1:4" ht="18" customHeight="1">
      <c r="A65" s="4" t="s">
        <v>80</v>
      </c>
      <c r="B65" s="18">
        <v>124</v>
      </c>
      <c r="C65" s="18">
        <v>0</v>
      </c>
      <c r="D65" s="18">
        <f t="shared" si="4"/>
        <v>124</v>
      </c>
    </row>
    <row r="66" spans="1:4" ht="18" customHeight="1">
      <c r="A66" s="14" t="s">
        <v>81</v>
      </c>
      <c r="B66" s="19">
        <v>567</v>
      </c>
      <c r="C66" s="19">
        <v>-496</v>
      </c>
      <c r="D66" s="19">
        <f t="shared" si="4"/>
        <v>71</v>
      </c>
    </row>
    <row r="67" spans="1:4" ht="18" customHeight="1">
      <c r="A67" s="4" t="s">
        <v>82</v>
      </c>
      <c r="B67" s="18">
        <v>1039</v>
      </c>
      <c r="C67" s="18">
        <v>-216</v>
      </c>
      <c r="D67" s="18">
        <f t="shared" si="4"/>
        <v>823</v>
      </c>
    </row>
    <row r="68" spans="1:4" ht="21.95" customHeight="1">
      <c r="A68" s="12" t="s">
        <v>83</v>
      </c>
      <c r="B68" s="20">
        <f>SUM(B63:B67)</f>
        <v>2200</v>
      </c>
      <c r="C68" s="20">
        <f>SUM(C63:C67)</f>
        <v>-1189</v>
      </c>
      <c r="D68" s="20">
        <f>B68+C68</f>
        <v>1011</v>
      </c>
    </row>
    <row r="69" spans="1:4" ht="21.95" customHeight="1">
      <c r="A69" s="13" t="s">
        <v>84</v>
      </c>
      <c r="B69" s="21"/>
      <c r="C69" s="21"/>
      <c r="D69" s="21"/>
    </row>
    <row r="70" spans="1:4" ht="18" customHeight="1">
      <c r="A70" s="4" t="s">
        <v>85</v>
      </c>
      <c r="B70" s="18">
        <v>16</v>
      </c>
      <c r="C70" s="18">
        <v>0</v>
      </c>
      <c r="D70" s="18">
        <f t="shared" ref="D70:D87" si="5">B70+C70</f>
        <v>16</v>
      </c>
    </row>
    <row r="71" spans="1:4" ht="18" customHeight="1">
      <c r="A71" s="14" t="s">
        <v>86</v>
      </c>
      <c r="B71" s="19">
        <v>1</v>
      </c>
      <c r="C71" s="19">
        <v>0</v>
      </c>
      <c r="D71" s="19">
        <f t="shared" si="5"/>
        <v>1</v>
      </c>
    </row>
    <row r="72" spans="1:4" ht="18" customHeight="1">
      <c r="A72" s="4" t="s">
        <v>87</v>
      </c>
      <c r="B72" s="18">
        <v>6</v>
      </c>
      <c r="C72" s="18">
        <v>0</v>
      </c>
      <c r="D72" s="18">
        <f t="shared" si="5"/>
        <v>6</v>
      </c>
    </row>
    <row r="73" spans="1:4" ht="18" customHeight="1">
      <c r="A73" s="14" t="s">
        <v>88</v>
      </c>
      <c r="B73" s="19">
        <v>30</v>
      </c>
      <c r="C73" s="19">
        <v>0</v>
      </c>
      <c r="D73" s="19">
        <f t="shared" si="5"/>
        <v>30</v>
      </c>
    </row>
    <row r="74" spans="1:4" ht="18" customHeight="1">
      <c r="A74" s="4" t="s">
        <v>89</v>
      </c>
      <c r="B74" s="18">
        <v>323</v>
      </c>
      <c r="C74" s="18">
        <v>-131</v>
      </c>
      <c r="D74" s="18">
        <f t="shared" si="5"/>
        <v>192</v>
      </c>
    </row>
    <row r="75" spans="1:4" ht="18" customHeight="1">
      <c r="A75" s="14" t="s">
        <v>90</v>
      </c>
      <c r="B75" s="19">
        <v>140</v>
      </c>
      <c r="C75" s="19">
        <v>0</v>
      </c>
      <c r="D75" s="19">
        <f t="shared" si="5"/>
        <v>140</v>
      </c>
    </row>
    <row r="76" spans="1:4" ht="18" customHeight="1">
      <c r="A76" s="4" t="s">
        <v>91</v>
      </c>
      <c r="B76" s="18">
        <v>121</v>
      </c>
      <c r="C76" s="18">
        <v>-109</v>
      </c>
      <c r="D76" s="18">
        <f t="shared" si="5"/>
        <v>12</v>
      </c>
    </row>
    <row r="77" spans="1:4" ht="18" customHeight="1">
      <c r="A77" s="14" t="s">
        <v>92</v>
      </c>
      <c r="B77" s="19">
        <v>188</v>
      </c>
      <c r="C77" s="19">
        <v>0</v>
      </c>
      <c r="D77" s="19">
        <f t="shared" si="5"/>
        <v>188</v>
      </c>
    </row>
    <row r="78" spans="1:4" ht="18" customHeight="1">
      <c r="A78" s="4" t="s">
        <v>93</v>
      </c>
      <c r="B78" s="18">
        <v>127</v>
      </c>
      <c r="C78" s="18">
        <v>0</v>
      </c>
      <c r="D78" s="18">
        <f t="shared" si="5"/>
        <v>127</v>
      </c>
    </row>
    <row r="79" spans="1:4" ht="18" customHeight="1">
      <c r="A79" s="14" t="s">
        <v>94</v>
      </c>
      <c r="B79" s="19">
        <v>127</v>
      </c>
      <c r="C79" s="19">
        <v>0</v>
      </c>
      <c r="D79" s="19">
        <f t="shared" si="5"/>
        <v>127</v>
      </c>
    </row>
    <row r="80" spans="1:4" ht="18" customHeight="1">
      <c r="A80" s="4" t="s">
        <v>95</v>
      </c>
      <c r="B80" s="18">
        <v>127</v>
      </c>
      <c r="C80" s="18">
        <v>0</v>
      </c>
      <c r="D80" s="18">
        <f t="shared" si="5"/>
        <v>127</v>
      </c>
    </row>
    <row r="81" spans="1:4" ht="18" customHeight="1">
      <c r="A81" s="14" t="s">
        <v>96</v>
      </c>
      <c r="B81" s="19">
        <v>0</v>
      </c>
      <c r="C81" s="19">
        <v>0</v>
      </c>
      <c r="D81" s="19">
        <f t="shared" si="5"/>
        <v>0</v>
      </c>
    </row>
    <row r="82" spans="1:4" ht="18" customHeight="1">
      <c r="A82" s="4" t="s">
        <v>97</v>
      </c>
      <c r="B82" s="18">
        <v>0</v>
      </c>
      <c r="C82" s="18">
        <v>0</v>
      </c>
      <c r="D82" s="18">
        <f t="shared" si="5"/>
        <v>0</v>
      </c>
    </row>
    <row r="83" spans="1:4" ht="18" customHeight="1">
      <c r="A83" s="14" t="s">
        <v>98</v>
      </c>
      <c r="B83" s="19">
        <v>13</v>
      </c>
      <c r="C83" s="19">
        <v>0</v>
      </c>
      <c r="D83" s="19">
        <f t="shared" si="5"/>
        <v>13</v>
      </c>
    </row>
    <row r="84" spans="1:4" ht="18" customHeight="1">
      <c r="A84" s="4" t="s">
        <v>99</v>
      </c>
      <c r="B84" s="18">
        <v>2324</v>
      </c>
      <c r="C84" s="18">
        <v>0</v>
      </c>
      <c r="D84" s="18">
        <f t="shared" si="5"/>
        <v>2324</v>
      </c>
    </row>
    <row r="85" spans="1:4" ht="18" customHeight="1">
      <c r="A85" s="14" t="s">
        <v>100</v>
      </c>
      <c r="B85" s="19">
        <v>1690</v>
      </c>
      <c r="C85" s="19">
        <v>-19</v>
      </c>
      <c r="D85" s="19">
        <f t="shared" si="5"/>
        <v>1671</v>
      </c>
    </row>
    <row r="86" spans="1:4" ht="18" customHeight="1">
      <c r="A86" s="4" t="s">
        <v>101</v>
      </c>
      <c r="B86" s="18">
        <v>0</v>
      </c>
      <c r="C86" s="18">
        <v>0</v>
      </c>
      <c r="D86" s="18">
        <f t="shared" si="5"/>
        <v>0</v>
      </c>
    </row>
    <row r="87" spans="1:4" ht="21.95" customHeight="1">
      <c r="A87" s="12" t="s">
        <v>102</v>
      </c>
      <c r="B87" s="20">
        <f>SUM(B70:B86)</f>
        <v>5233</v>
      </c>
      <c r="C87" s="20">
        <f>SUM(C70:C86)</f>
        <v>-259</v>
      </c>
      <c r="D87" s="20">
        <f t="shared" si="5"/>
        <v>4974</v>
      </c>
    </row>
    <row r="88" spans="1:4" ht="21.95" customHeight="1">
      <c r="A88" s="10" t="s">
        <v>103</v>
      </c>
      <c r="B88" s="21"/>
      <c r="C88" s="21"/>
      <c r="D88" s="21"/>
    </row>
    <row r="89" spans="1:4" ht="18" customHeight="1">
      <c r="A89" s="4" t="s">
        <v>104</v>
      </c>
      <c r="B89" s="18">
        <v>12</v>
      </c>
      <c r="C89" s="18">
        <v>-41</v>
      </c>
      <c r="D89" s="18">
        <f t="shared" ref="D89:D106" si="6">B89+C89</f>
        <v>-29</v>
      </c>
    </row>
    <row r="90" spans="1:4" ht="18" customHeight="1">
      <c r="A90" s="14" t="s">
        <v>105</v>
      </c>
      <c r="B90" s="19">
        <v>33</v>
      </c>
      <c r="C90" s="19">
        <v>0</v>
      </c>
      <c r="D90" s="19">
        <f t="shared" si="6"/>
        <v>33</v>
      </c>
    </row>
    <row r="91" spans="1:4" ht="18" customHeight="1">
      <c r="A91" s="4" t="s">
        <v>106</v>
      </c>
      <c r="B91" s="18">
        <v>0</v>
      </c>
      <c r="C91" s="18">
        <v>-33</v>
      </c>
      <c r="D91" s="18">
        <f t="shared" si="6"/>
        <v>-33</v>
      </c>
    </row>
    <row r="92" spans="1:4" ht="18" customHeight="1">
      <c r="A92" s="14" t="s">
        <v>107</v>
      </c>
      <c r="B92" s="19">
        <v>6092</v>
      </c>
      <c r="C92" s="19">
        <v>-6029</v>
      </c>
      <c r="D92" s="19">
        <f t="shared" si="6"/>
        <v>63</v>
      </c>
    </row>
    <row r="93" spans="1:4" ht="18" customHeight="1">
      <c r="A93" s="4" t="s">
        <v>108</v>
      </c>
      <c r="B93" s="18">
        <v>9351</v>
      </c>
      <c r="C93" s="18">
        <v>-8757</v>
      </c>
      <c r="D93" s="18">
        <f t="shared" si="6"/>
        <v>594</v>
      </c>
    </row>
    <row r="94" spans="1:4" ht="18" customHeight="1">
      <c r="A94" s="14" t="s">
        <v>109</v>
      </c>
      <c r="B94" s="19">
        <v>1620</v>
      </c>
      <c r="C94" s="19">
        <v>-2033</v>
      </c>
      <c r="D94" s="19">
        <f t="shared" si="6"/>
        <v>-413</v>
      </c>
    </row>
    <row r="95" spans="1:4" ht="18" customHeight="1">
      <c r="A95" s="4" t="s">
        <v>110</v>
      </c>
      <c r="B95" s="18">
        <v>381</v>
      </c>
      <c r="C95" s="18">
        <v>-441</v>
      </c>
      <c r="D95" s="18">
        <f t="shared" si="6"/>
        <v>-60</v>
      </c>
    </row>
    <row r="96" spans="1:4" ht="18" customHeight="1">
      <c r="A96" s="14" t="s">
        <v>111</v>
      </c>
      <c r="B96" s="19">
        <v>0</v>
      </c>
      <c r="C96" s="19">
        <v>0</v>
      </c>
      <c r="D96" s="19">
        <f t="shared" si="6"/>
        <v>0</v>
      </c>
    </row>
    <row r="97" spans="1:4" ht="18" customHeight="1">
      <c r="A97" s="4" t="s">
        <v>112</v>
      </c>
      <c r="B97" s="18">
        <v>1655</v>
      </c>
      <c r="C97" s="18">
        <v>-711</v>
      </c>
      <c r="D97" s="18">
        <f t="shared" si="6"/>
        <v>944</v>
      </c>
    </row>
    <row r="98" spans="1:4" ht="18" customHeight="1">
      <c r="A98" s="14" t="s">
        <v>113</v>
      </c>
      <c r="B98" s="19">
        <v>68</v>
      </c>
      <c r="C98" s="19">
        <v>0</v>
      </c>
      <c r="D98" s="19">
        <f t="shared" si="6"/>
        <v>68</v>
      </c>
    </row>
    <row r="99" spans="1:4" ht="21.95" customHeight="1">
      <c r="A99" s="12" t="s">
        <v>114</v>
      </c>
      <c r="B99" s="20">
        <f>SUM(B89:B98)</f>
        <v>19212</v>
      </c>
      <c r="C99" s="20">
        <f>SUM(C89:C98)</f>
        <v>-18045</v>
      </c>
      <c r="D99" s="20">
        <f t="shared" si="6"/>
        <v>1167</v>
      </c>
    </row>
    <row r="100" spans="1:4" ht="21.95" customHeight="1">
      <c r="A100" s="10" t="s">
        <v>115</v>
      </c>
      <c r="B100" s="21"/>
      <c r="C100" s="21"/>
      <c r="D100" s="21"/>
    </row>
    <row r="101" spans="1:4" ht="18" customHeight="1">
      <c r="A101" s="4" t="s">
        <v>116</v>
      </c>
      <c r="B101" s="18">
        <v>0</v>
      </c>
      <c r="C101" s="18">
        <v>0</v>
      </c>
      <c r="D101" s="18">
        <f t="shared" si="6"/>
        <v>0</v>
      </c>
    </row>
    <row r="102" spans="1:4" ht="18" customHeight="1">
      <c r="A102" s="14" t="s">
        <v>117</v>
      </c>
      <c r="B102" s="19">
        <v>0</v>
      </c>
      <c r="C102" s="19">
        <v>0</v>
      </c>
      <c r="D102" s="19">
        <f t="shared" si="6"/>
        <v>0</v>
      </c>
    </row>
    <row r="103" spans="1:4" ht="18" customHeight="1">
      <c r="A103" s="4" t="s">
        <v>118</v>
      </c>
      <c r="B103" s="18">
        <v>0</v>
      </c>
      <c r="C103" s="18">
        <v>0</v>
      </c>
      <c r="D103" s="18">
        <f t="shared" si="6"/>
        <v>0</v>
      </c>
    </row>
    <row r="104" spans="1:4" ht="21.95" customHeight="1">
      <c r="A104" s="12" t="s">
        <v>119</v>
      </c>
      <c r="B104" s="20">
        <f>SUM(B101:B103)</f>
        <v>0</v>
      </c>
      <c r="C104" s="20">
        <f>SUM(C101:C103)</f>
        <v>0</v>
      </c>
      <c r="D104" s="20">
        <f>B104+C104</f>
        <v>0</v>
      </c>
    </row>
    <row r="105" spans="1:4" ht="21.95" customHeight="1">
      <c r="A105" s="10" t="s">
        <v>120</v>
      </c>
      <c r="B105" s="21">
        <f>SUM(B13,B24,B35,B51,B61,B68,B87,B99, B104)</f>
        <v>146117</v>
      </c>
      <c r="C105" s="21">
        <f>SUM(C13,C24,C35,C51,C61,C68,C87,C99, C104)</f>
        <v>-43826</v>
      </c>
      <c r="D105" s="21">
        <f>SUM(D13,D24,D35,D51,D61,D68,D87,D99, D104)</f>
        <v>102291</v>
      </c>
    </row>
    <row r="106" spans="1:4" ht="21.95" customHeight="1">
      <c r="A106" s="12" t="s">
        <v>121</v>
      </c>
      <c r="B106" s="20">
        <v>10222</v>
      </c>
      <c r="C106" s="20">
        <v>-19127</v>
      </c>
      <c r="D106" s="20">
        <f t="shared" si="6"/>
        <v>-8905</v>
      </c>
    </row>
    <row r="107" spans="1:4" ht="21.95" customHeight="1">
      <c r="A107" s="10" t="s">
        <v>122</v>
      </c>
      <c r="B107" s="21">
        <f>SUM(B105:B106)</f>
        <v>156339</v>
      </c>
      <c r="C107" s="21">
        <f t="shared" ref="C107:D107" si="7">SUM(C105:C106)</f>
        <v>-62953</v>
      </c>
      <c r="D107" s="21">
        <f t="shared" si="7"/>
        <v>93386</v>
      </c>
    </row>
    <row r="108" spans="1:4" s="1" customFormat="1" ht="9.9499999999999993" customHeight="1"/>
    <row r="109" spans="1:4" s="1" customFormat="1" ht="15">
      <c r="A109" s="3" t="s">
        <v>123</v>
      </c>
      <c r="B109" s="3"/>
      <c r="C109" s="3"/>
      <c r="D109" s="3"/>
    </row>
  </sheetData>
  <hyperlinks>
    <hyperlink ref="A1" location="Notes!A1" display="Return to Notes" xr:uid="{00000000-0004-0000-0800-000000000000}"/>
  </hyperlinks>
  <pageMargins left="0.25" right="0.25" top="0.75" bottom="0.75" header="0.3" footer="0.3"/>
  <pageSetup paperSize="9"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Scottish Government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2020-02-03T10:42:31Z</dcterms:created>
  <dcterms:modified xsi:type="dcterms:W3CDTF">2023-04-20T14:02:06Z</dcterms:modified>
  <cp:category/>
  <cp:contentStatus/>
</cp:coreProperties>
</file>