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FCSD\Linked Spreadsheets\ASD Statistics\SLGFS 2019-20\Publish Standard Files\"/>
    </mc:Choice>
  </mc:AlternateContent>
  <bookViews>
    <workbookView xWindow="0" yWindow="0" windowWidth="28800" windowHeight="12600" tabRatio="859"/>
  </bookViews>
  <sheets>
    <sheet name="Notes" sheetId="67" r:id="rId1"/>
    <sheet name="Scotland" sheetId="65" r:id="rId2"/>
    <sheet name="Councils" sheetId="118" r:id="rId3"/>
    <sheet name="Aberdeen City" sheetId="68" r:id="rId4"/>
    <sheet name="Aberdeenshire" sheetId="69" r:id="rId5"/>
    <sheet name="Angus" sheetId="70" r:id="rId6"/>
    <sheet name="Argyll &amp; Bute" sheetId="71" r:id="rId7"/>
    <sheet name="City of Edinburgh" sheetId="72" r:id="rId8"/>
    <sheet name="Clackmannanshire" sheetId="73" r:id="rId9"/>
    <sheet name="Dumfries &amp; Galloway" sheetId="74" r:id="rId10"/>
    <sheet name="Dundee City" sheetId="75" r:id="rId11"/>
    <sheet name="East Ayrshire" sheetId="76" r:id="rId12"/>
    <sheet name="East Dunbartonshire" sheetId="77" r:id="rId13"/>
    <sheet name="East Lothian" sheetId="78" r:id="rId14"/>
    <sheet name="East Renfrewshire" sheetId="79" r:id="rId15"/>
    <sheet name="Falkirk" sheetId="80" r:id="rId16"/>
    <sheet name="Fife" sheetId="81" r:id="rId17"/>
    <sheet name="Glasgow City" sheetId="82" r:id="rId18"/>
    <sheet name="Highland" sheetId="83" r:id="rId19"/>
    <sheet name="Inverclyde" sheetId="84" r:id="rId20"/>
    <sheet name="Midlothian" sheetId="85" r:id="rId21"/>
    <sheet name="Moray" sheetId="86" r:id="rId22"/>
    <sheet name="Na h-Eileanan Siar" sheetId="87" r:id="rId23"/>
    <sheet name="North Ayrshire" sheetId="88" r:id="rId24"/>
    <sheet name="North Lanarkshire" sheetId="89" r:id="rId25"/>
    <sheet name="Orkney Islands" sheetId="90" r:id="rId26"/>
    <sheet name="Perth &amp; Kinross" sheetId="91" r:id="rId27"/>
    <sheet name="Renfrewshire" sheetId="92" r:id="rId28"/>
    <sheet name="Scottish Borders" sheetId="93" r:id="rId29"/>
    <sheet name="Shetland Islands" sheetId="94" r:id="rId30"/>
    <sheet name="South Ayrshire" sheetId="95" r:id="rId31"/>
    <sheet name="South Lanarkshire" sheetId="96" r:id="rId32"/>
    <sheet name="Stirling" sheetId="97" r:id="rId33"/>
    <sheet name="West Dunbartonshire" sheetId="98" r:id="rId34"/>
    <sheet name="West Lothian" sheetId="99" r:id="rId35"/>
    <sheet name="Ayrshire VJB" sheetId="100" r:id="rId36"/>
    <sheet name="Central VJB" sheetId="101" r:id="rId37"/>
    <sheet name="Dunbartonshire&amp; Argyll&amp;Bute VJB" sheetId="102" r:id="rId38"/>
    <sheet name="Grampian VJB" sheetId="103" r:id="rId39"/>
    <sheet name="Highland &amp; Western Isles VJB" sheetId="104" r:id="rId40"/>
    <sheet name="Lanarkshire VJB" sheetId="105" r:id="rId41"/>
    <sheet name="Lothian VJB" sheetId="106" r:id="rId42"/>
    <sheet name="Orkney &amp; Shetland VJB" sheetId="107" r:id="rId43"/>
    <sheet name="Renfrewshire VJB" sheetId="108" r:id="rId44"/>
    <sheet name="Tayside VJB" sheetId="109" r:id="rId45"/>
    <sheet name="Tay Road Bridge" sheetId="110" r:id="rId46"/>
    <sheet name="HITRANS" sheetId="111" r:id="rId47"/>
    <sheet name="NESTRANS" sheetId="112" r:id="rId48"/>
    <sheet name="SESTRAN" sheetId="113" r:id="rId49"/>
    <sheet name="SPT" sheetId="114" r:id="rId50"/>
    <sheet name="SWESTRANS" sheetId="115" r:id="rId51"/>
    <sheet name="TACTRAN" sheetId="116" r:id="rId52"/>
    <sheet name="ZetTrans" sheetId="117"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2" i="65" l="1"/>
  <c r="C91" i="118"/>
  <c r="B91" i="118"/>
  <c r="C90" i="118"/>
  <c r="B90" i="118"/>
  <c r="C89" i="118"/>
  <c r="B89" i="65"/>
  <c r="C88" i="118"/>
  <c r="B88" i="65"/>
  <c r="C87" i="118"/>
  <c r="B87" i="118"/>
  <c r="C86" i="118"/>
  <c r="C85" i="65"/>
  <c r="B85" i="65"/>
  <c r="D90" i="118" l="1"/>
  <c r="D87" i="118"/>
  <c r="D91" i="118"/>
  <c r="C89" i="65"/>
  <c r="C92" i="118"/>
  <c r="B90" i="65"/>
  <c r="B85" i="118"/>
  <c r="C85" i="118"/>
  <c r="C93" i="118" s="1"/>
  <c r="B89" i="118"/>
  <c r="D89" i="118" s="1"/>
  <c r="B86" i="118"/>
  <c r="D86" i="118" s="1"/>
  <c r="B86" i="65"/>
  <c r="C88" i="65"/>
  <c r="C92" i="65"/>
  <c r="B88" i="118"/>
  <c r="D88" i="118" s="1"/>
  <c r="B92" i="118"/>
  <c r="D92" i="118" s="1"/>
  <c r="D85" i="118"/>
  <c r="C86" i="65"/>
  <c r="C90" i="65"/>
  <c r="B87" i="65"/>
  <c r="B91" i="65"/>
  <c r="C87" i="65"/>
  <c r="C91" i="65"/>
  <c r="C69" i="118" l="1"/>
  <c r="C69" i="65"/>
  <c r="C77" i="118"/>
  <c r="C77" i="65"/>
  <c r="B77" i="118"/>
  <c r="B77" i="65"/>
  <c r="C73" i="118"/>
  <c r="C73" i="65"/>
  <c r="C81" i="118"/>
  <c r="C81" i="65"/>
  <c r="B66" i="65"/>
  <c r="B66" i="118"/>
  <c r="B70" i="65"/>
  <c r="B70" i="118"/>
  <c r="B74" i="65"/>
  <c r="B74" i="118"/>
  <c r="D74" i="118" s="1"/>
  <c r="B78" i="65"/>
  <c r="B78" i="118"/>
  <c r="B82" i="65"/>
  <c r="B82" i="118"/>
  <c r="B73" i="118"/>
  <c r="B73" i="65"/>
  <c r="C66" i="118"/>
  <c r="C66" i="65"/>
  <c r="C74" i="118"/>
  <c r="C74" i="65"/>
  <c r="C82" i="118"/>
  <c r="C82" i="65"/>
  <c r="C70" i="118"/>
  <c r="C70" i="65"/>
  <c r="C78" i="118"/>
  <c r="C78" i="65"/>
  <c r="B67" i="118"/>
  <c r="B67" i="65"/>
  <c r="B71" i="65"/>
  <c r="B71" i="118"/>
  <c r="B75" i="118"/>
  <c r="B75" i="65"/>
  <c r="B79" i="65"/>
  <c r="B79" i="118"/>
  <c r="C67" i="65"/>
  <c r="C67" i="118"/>
  <c r="C71" i="65"/>
  <c r="C71" i="118"/>
  <c r="C75" i="118"/>
  <c r="C75" i="65"/>
  <c r="C79" i="65"/>
  <c r="C79" i="118"/>
  <c r="B69" i="118"/>
  <c r="D69" i="118" s="1"/>
  <c r="B69" i="65"/>
  <c r="B68" i="118"/>
  <c r="B68" i="65"/>
  <c r="B72" i="65"/>
  <c r="B72" i="118"/>
  <c r="B76" i="118"/>
  <c r="B76" i="65"/>
  <c r="B80" i="65"/>
  <c r="B80" i="118"/>
  <c r="B81" i="118"/>
  <c r="D81" i="118" s="1"/>
  <c r="B81" i="65"/>
  <c r="C68" i="118"/>
  <c r="C68" i="65"/>
  <c r="C72" i="118"/>
  <c r="C72" i="65"/>
  <c r="C76" i="118"/>
  <c r="C76" i="65"/>
  <c r="C80" i="118"/>
  <c r="C80" i="65"/>
  <c r="B93" i="118"/>
  <c r="D93" i="118" s="1"/>
  <c r="D76" i="118" l="1"/>
  <c r="D68" i="118"/>
  <c r="C83" i="118"/>
  <c r="C62" i="118"/>
  <c r="C62" i="65"/>
  <c r="D72" i="118"/>
  <c r="D70" i="118"/>
  <c r="B62" i="65"/>
  <c r="B62" i="118"/>
  <c r="D62" i="118" s="1"/>
  <c r="B59" i="118"/>
  <c r="B59" i="65"/>
  <c r="B63" i="118"/>
  <c r="B63" i="65"/>
  <c r="D75" i="118"/>
  <c r="D73" i="118"/>
  <c r="D77" i="118"/>
  <c r="C63" i="118"/>
  <c r="C63" i="65"/>
  <c r="D71" i="118"/>
  <c r="D82" i="118"/>
  <c r="B83" i="118"/>
  <c r="D66" i="118"/>
  <c r="C61" i="118"/>
  <c r="C61" i="65"/>
  <c r="D79" i="118"/>
  <c r="C59" i="118"/>
  <c r="C64" i="118" s="1"/>
  <c r="C59" i="65"/>
  <c r="B60" i="65"/>
  <c r="B60" i="118"/>
  <c r="D60" i="118" s="1"/>
  <c r="C60" i="118"/>
  <c r="C60" i="65"/>
  <c r="D80" i="118"/>
  <c r="D78" i="118"/>
  <c r="B61" i="65"/>
  <c r="B61" i="118"/>
  <c r="D61" i="118" s="1"/>
  <c r="D67" i="118"/>
  <c r="D59" i="118" l="1"/>
  <c r="B64" i="118"/>
  <c r="D64" i="118" s="1"/>
  <c r="C41" i="118"/>
  <c r="C41" i="65"/>
  <c r="B45" i="118"/>
  <c r="B45" i="65"/>
  <c r="C37" i="65"/>
  <c r="C37" i="118"/>
  <c r="C45" i="118"/>
  <c r="C45" i="65"/>
  <c r="B38" i="118"/>
  <c r="B38" i="65"/>
  <c r="B42" i="65"/>
  <c r="B42" i="118"/>
  <c r="C42" i="118"/>
  <c r="C42" i="65"/>
  <c r="B43" i="118"/>
  <c r="B43" i="65"/>
  <c r="B37" i="118"/>
  <c r="B37" i="65"/>
  <c r="B39" i="118"/>
  <c r="B39" i="65"/>
  <c r="C39" i="118"/>
  <c r="C39" i="65"/>
  <c r="D83" i="118"/>
  <c r="C38" i="118"/>
  <c r="C38" i="65"/>
  <c r="B35" i="118"/>
  <c r="B35" i="65"/>
  <c r="C35" i="118"/>
  <c r="C35" i="65"/>
  <c r="C43" i="118"/>
  <c r="C43" i="65"/>
  <c r="B36" i="65"/>
  <c r="B36" i="118"/>
  <c r="B40" i="65"/>
  <c r="B40" i="118"/>
  <c r="B44" i="65"/>
  <c r="B44" i="118"/>
  <c r="D63" i="118"/>
  <c r="B41" i="65"/>
  <c r="B41" i="118"/>
  <c r="D41" i="118" s="1"/>
  <c r="C36" i="118"/>
  <c r="C36" i="65"/>
  <c r="C40" i="118"/>
  <c r="C40" i="65"/>
  <c r="C44" i="118"/>
  <c r="C44" i="65"/>
  <c r="D39" i="118" l="1"/>
  <c r="D45" i="118"/>
  <c r="C49" i="118"/>
  <c r="C49" i="65"/>
  <c r="D44" i="118"/>
  <c r="C53" i="118"/>
  <c r="C53" i="65"/>
  <c r="B50" i="65"/>
  <c r="B50" i="118"/>
  <c r="B54" i="65"/>
  <c r="B54" i="118"/>
  <c r="D42" i="118"/>
  <c r="B53" i="118"/>
  <c r="B53" i="65"/>
  <c r="C54" i="118"/>
  <c r="C54" i="65"/>
  <c r="D40" i="118"/>
  <c r="B49" i="118"/>
  <c r="B49" i="65"/>
  <c r="C50" i="118"/>
  <c r="C50" i="65"/>
  <c r="B51" i="65"/>
  <c r="B51" i="118"/>
  <c r="B55" i="65"/>
  <c r="B55" i="118"/>
  <c r="D35" i="118"/>
  <c r="C51" i="65"/>
  <c r="C51" i="118"/>
  <c r="C55" i="118"/>
  <c r="C55" i="65"/>
  <c r="D36" i="118"/>
  <c r="D37" i="118"/>
  <c r="D38" i="118"/>
  <c r="B56" i="118"/>
  <c r="B56" i="65"/>
  <c r="B52" i="65"/>
  <c r="B52" i="118"/>
  <c r="C52" i="118"/>
  <c r="C52" i="65"/>
  <c r="C56" i="118"/>
  <c r="C56" i="65"/>
  <c r="D43" i="118"/>
  <c r="D53" i="118" l="1"/>
  <c r="D55" i="118"/>
  <c r="D50" i="118"/>
  <c r="D52" i="118"/>
  <c r="D54" i="118"/>
  <c r="C28" i="118"/>
  <c r="C28" i="65"/>
  <c r="C32" i="118"/>
  <c r="C32" i="65"/>
  <c r="B29" i="118"/>
  <c r="B29" i="65"/>
  <c r="D51" i="118"/>
  <c r="B28" i="118"/>
  <c r="B28" i="65"/>
  <c r="C29" i="118"/>
  <c r="C29" i="65"/>
  <c r="B30" i="65"/>
  <c r="B30" i="118"/>
  <c r="C30" i="118"/>
  <c r="C30" i="65"/>
  <c r="B27" i="65"/>
  <c r="B27" i="118"/>
  <c r="B31" i="65"/>
  <c r="B31" i="118"/>
  <c r="D56" i="118"/>
  <c r="B32" i="65"/>
  <c r="B32" i="118"/>
  <c r="C27" i="118"/>
  <c r="C27" i="65"/>
  <c r="C31" i="118"/>
  <c r="C31" i="65"/>
  <c r="B57" i="118"/>
  <c r="D57" i="118" s="1"/>
  <c r="D49" i="118"/>
  <c r="C57" i="118"/>
  <c r="D28" i="118" l="1"/>
  <c r="D32" i="118"/>
  <c r="B19" i="118"/>
  <c r="B19" i="65"/>
  <c r="B23" i="118"/>
  <c r="B23" i="65"/>
  <c r="C33" i="118"/>
  <c r="C19" i="118"/>
  <c r="C19" i="65"/>
  <c r="C23" i="118"/>
  <c r="C23" i="65"/>
  <c r="C18" i="118"/>
  <c r="C18" i="65"/>
  <c r="B16" i="65"/>
  <c r="B16" i="118"/>
  <c r="B20" i="65"/>
  <c r="B20" i="118"/>
  <c r="B24" i="65"/>
  <c r="B24" i="118"/>
  <c r="D30" i="118"/>
  <c r="D29" i="118"/>
  <c r="C20" i="118"/>
  <c r="C20" i="65"/>
  <c r="C24" i="118"/>
  <c r="C24" i="65"/>
  <c r="C16" i="118"/>
  <c r="C16" i="65"/>
  <c r="B17" i="65"/>
  <c r="B17" i="118"/>
  <c r="B21" i="118"/>
  <c r="B21" i="65"/>
  <c r="D31" i="118"/>
  <c r="C22" i="118"/>
  <c r="C22" i="65"/>
  <c r="C21" i="118"/>
  <c r="C21" i="65"/>
  <c r="C17" i="118"/>
  <c r="C17" i="65"/>
  <c r="B18" i="118"/>
  <c r="D18" i="118" s="1"/>
  <c r="B18" i="65"/>
  <c r="B22" i="65"/>
  <c r="B22" i="118"/>
  <c r="D22" i="118" s="1"/>
  <c r="B33" i="118"/>
  <c r="D27" i="118"/>
  <c r="D24" i="118" l="1"/>
  <c r="D19" i="118"/>
  <c r="C25" i="118"/>
  <c r="D33" i="118"/>
  <c r="B13" i="118"/>
  <c r="B13" i="65"/>
  <c r="C13" i="118"/>
  <c r="C13" i="65"/>
  <c r="D20" i="118"/>
  <c r="C9" i="118"/>
  <c r="C9" i="65"/>
  <c r="B10" i="65"/>
  <c r="B10" i="118"/>
  <c r="B9" i="118"/>
  <c r="D9" i="118" s="1"/>
  <c r="B9" i="65"/>
  <c r="B25" i="118"/>
  <c r="D25" i="118" s="1"/>
  <c r="D16" i="118"/>
  <c r="C10" i="118"/>
  <c r="C10" i="65"/>
  <c r="D21" i="118"/>
  <c r="C11" i="118"/>
  <c r="C11" i="65"/>
  <c r="D17" i="118"/>
  <c r="D23" i="118"/>
  <c r="B11" i="65"/>
  <c r="B11" i="118"/>
  <c r="B8" i="118"/>
  <c r="B8" i="65"/>
  <c r="B12" i="65"/>
  <c r="B12" i="118"/>
  <c r="D12" i="118" s="1"/>
  <c r="C8" i="118"/>
  <c r="C14" i="118" s="1"/>
  <c r="C8" i="65"/>
  <c r="C12" i="118"/>
  <c r="C12" i="65"/>
  <c r="D10" i="118" l="1"/>
  <c r="D13" i="118"/>
  <c r="C94" i="118"/>
  <c r="C94" i="65"/>
  <c r="B96" i="118"/>
  <c r="B96" i="65"/>
  <c r="D11" i="118"/>
  <c r="C96" i="118"/>
  <c r="C96" i="65"/>
  <c r="B94" i="118"/>
  <c r="D94" i="118" s="1"/>
  <c r="B94" i="65"/>
  <c r="B14" i="118"/>
  <c r="D8" i="118"/>
  <c r="B46" i="118"/>
  <c r="B46" i="65"/>
  <c r="C46" i="118"/>
  <c r="C47" i="118" s="1"/>
  <c r="C46" i="65"/>
  <c r="D96" i="117"/>
  <c r="D94" i="117"/>
  <c r="D93" i="117"/>
  <c r="C93" i="117"/>
  <c r="B93" i="117"/>
  <c r="D92" i="117"/>
  <c r="D91" i="117"/>
  <c r="D90" i="117"/>
  <c r="D89" i="117"/>
  <c r="D88" i="117"/>
  <c r="D87" i="117"/>
  <c r="D86" i="117"/>
  <c r="D85" i="117"/>
  <c r="C83" i="117"/>
  <c r="B83" i="117"/>
  <c r="D83" i="117" s="1"/>
  <c r="D82" i="117"/>
  <c r="D81" i="117"/>
  <c r="D80" i="117"/>
  <c r="D79" i="117"/>
  <c r="D78" i="117"/>
  <c r="D77" i="117"/>
  <c r="D76" i="117"/>
  <c r="D75" i="117"/>
  <c r="D74" i="117"/>
  <c r="D73" i="117"/>
  <c r="D72" i="117"/>
  <c r="D71" i="117"/>
  <c r="D70" i="117"/>
  <c r="D69" i="117"/>
  <c r="D68" i="117"/>
  <c r="D67" i="117"/>
  <c r="D66" i="117"/>
  <c r="D64" i="117"/>
  <c r="C64" i="117"/>
  <c r="B64" i="117"/>
  <c r="D63" i="117"/>
  <c r="D62" i="117"/>
  <c r="D61" i="117"/>
  <c r="D60" i="117"/>
  <c r="D59" i="117"/>
  <c r="D57" i="117"/>
  <c r="C57" i="117"/>
  <c r="B57" i="117"/>
  <c r="D56" i="117"/>
  <c r="D55" i="117"/>
  <c r="D54" i="117"/>
  <c r="D53" i="117"/>
  <c r="D52" i="117"/>
  <c r="D51" i="117"/>
  <c r="D50" i="117"/>
  <c r="D49" i="117"/>
  <c r="C47" i="117"/>
  <c r="B47" i="117"/>
  <c r="D47" i="117" s="1"/>
  <c r="D46" i="117"/>
  <c r="D45" i="117"/>
  <c r="D44" i="117"/>
  <c r="D43" i="117"/>
  <c r="D42" i="117"/>
  <c r="D41" i="117"/>
  <c r="D40" i="117"/>
  <c r="D39" i="117"/>
  <c r="D38" i="117"/>
  <c r="D37" i="117"/>
  <c r="D36" i="117"/>
  <c r="D35" i="117"/>
  <c r="C33" i="117"/>
  <c r="B33" i="117"/>
  <c r="D33" i="117" s="1"/>
  <c r="D32" i="117"/>
  <c r="D31" i="117"/>
  <c r="D30" i="117"/>
  <c r="D29" i="117"/>
  <c r="D28" i="117"/>
  <c r="D27" i="117"/>
  <c r="C25" i="117"/>
  <c r="B25" i="117"/>
  <c r="D25" i="117" s="1"/>
  <c r="D24" i="117"/>
  <c r="D23" i="117"/>
  <c r="D22" i="117"/>
  <c r="D21" i="117"/>
  <c r="D20" i="117"/>
  <c r="D19" i="117"/>
  <c r="D18" i="117"/>
  <c r="D17" i="117"/>
  <c r="D16" i="117"/>
  <c r="C14" i="117"/>
  <c r="C95" i="117" s="1"/>
  <c r="C97" i="117" s="1"/>
  <c r="B14" i="117"/>
  <c r="D13" i="117"/>
  <c r="D12" i="117"/>
  <c r="D11" i="117"/>
  <c r="D10" i="117"/>
  <c r="D9" i="117"/>
  <c r="D8" i="117"/>
  <c r="D96" i="116"/>
  <c r="D94" i="116"/>
  <c r="D93" i="116"/>
  <c r="C93" i="116"/>
  <c r="B93" i="116"/>
  <c r="D92" i="116"/>
  <c r="D91" i="116"/>
  <c r="D90" i="116"/>
  <c r="D89" i="116"/>
  <c r="D88" i="116"/>
  <c r="D87" i="116"/>
  <c r="D86" i="116"/>
  <c r="D85" i="116"/>
  <c r="C83" i="116"/>
  <c r="B83" i="116"/>
  <c r="D83" i="116" s="1"/>
  <c r="D82" i="116"/>
  <c r="D81" i="116"/>
  <c r="D80" i="116"/>
  <c r="D79" i="116"/>
  <c r="D78" i="116"/>
  <c r="D77" i="116"/>
  <c r="D76" i="116"/>
  <c r="D75" i="116"/>
  <c r="D74" i="116"/>
  <c r="D73" i="116"/>
  <c r="D72" i="116"/>
  <c r="D71" i="116"/>
  <c r="D70" i="116"/>
  <c r="D69" i="116"/>
  <c r="D68" i="116"/>
  <c r="D67" i="116"/>
  <c r="D66" i="116"/>
  <c r="C64" i="116"/>
  <c r="B64" i="116"/>
  <c r="D64" i="116" s="1"/>
  <c r="D63" i="116"/>
  <c r="D62" i="116"/>
  <c r="D61" i="116"/>
  <c r="D60" i="116"/>
  <c r="D59" i="116"/>
  <c r="C57" i="116"/>
  <c r="B57" i="116"/>
  <c r="D56" i="116"/>
  <c r="D55" i="116"/>
  <c r="D54" i="116"/>
  <c r="D53" i="116"/>
  <c r="D52" i="116"/>
  <c r="D51" i="116"/>
  <c r="D50" i="116"/>
  <c r="D49" i="116"/>
  <c r="C47" i="116"/>
  <c r="B47" i="116"/>
  <c r="D46" i="116"/>
  <c r="D45" i="116"/>
  <c r="D44" i="116"/>
  <c r="D43" i="116"/>
  <c r="D42" i="116"/>
  <c r="D41" i="116"/>
  <c r="D40" i="116"/>
  <c r="D39" i="116"/>
  <c r="D38" i="116"/>
  <c r="D37" i="116"/>
  <c r="D36" i="116"/>
  <c r="D35" i="116"/>
  <c r="D33" i="116"/>
  <c r="C33" i="116"/>
  <c r="B33" i="116"/>
  <c r="D32" i="116"/>
  <c r="D31" i="116"/>
  <c r="D30" i="116"/>
  <c r="D29" i="116"/>
  <c r="D28" i="116"/>
  <c r="D27" i="116"/>
  <c r="C25" i="116"/>
  <c r="B25" i="116"/>
  <c r="D25" i="116" s="1"/>
  <c r="D24" i="116"/>
  <c r="D23" i="116"/>
  <c r="D22" i="116"/>
  <c r="D21" i="116"/>
  <c r="D20" i="116"/>
  <c r="D19" i="116"/>
  <c r="D18" i="116"/>
  <c r="D17" i="116"/>
  <c r="D16" i="116"/>
  <c r="C14" i="116"/>
  <c r="B14" i="116"/>
  <c r="D13" i="116"/>
  <c r="D12" i="116"/>
  <c r="D11" i="116"/>
  <c r="D10" i="116"/>
  <c r="D9" i="116"/>
  <c r="D8" i="116"/>
  <c r="D96" i="115"/>
  <c r="D94" i="115"/>
  <c r="C93" i="115"/>
  <c r="B93" i="115"/>
  <c r="D92" i="115"/>
  <c r="D91" i="115"/>
  <c r="D90" i="115"/>
  <c r="D89" i="115"/>
  <c r="D88" i="115"/>
  <c r="D87" i="115"/>
  <c r="D86" i="115"/>
  <c r="D85" i="115"/>
  <c r="C83" i="115"/>
  <c r="B83" i="115"/>
  <c r="D83" i="115" s="1"/>
  <c r="D82" i="115"/>
  <c r="D81" i="115"/>
  <c r="D80" i="115"/>
  <c r="D79" i="115"/>
  <c r="D78" i="115"/>
  <c r="D77" i="115"/>
  <c r="D76" i="115"/>
  <c r="D75" i="115"/>
  <c r="D74" i="115"/>
  <c r="D73" i="115"/>
  <c r="D72" i="115"/>
  <c r="D71" i="115"/>
  <c r="D70" i="115"/>
  <c r="D69" i="115"/>
  <c r="D68" i="115"/>
  <c r="D67" i="115"/>
  <c r="D66" i="115"/>
  <c r="C64" i="115"/>
  <c r="B64" i="115"/>
  <c r="D64" i="115" s="1"/>
  <c r="D63" i="115"/>
  <c r="D62" i="115"/>
  <c r="D61" i="115"/>
  <c r="D60" i="115"/>
  <c r="D59" i="115"/>
  <c r="C57" i="115"/>
  <c r="B57" i="115"/>
  <c r="D56" i="115"/>
  <c r="D55" i="115"/>
  <c r="D54" i="115"/>
  <c r="D53" i="115"/>
  <c r="D52" i="115"/>
  <c r="D51" i="115"/>
  <c r="D50" i="115"/>
  <c r="D49" i="115"/>
  <c r="C47" i="115"/>
  <c r="B47" i="115"/>
  <c r="D46" i="115"/>
  <c r="D45" i="115"/>
  <c r="D44" i="115"/>
  <c r="D43" i="115"/>
  <c r="D42" i="115"/>
  <c r="D41" i="115"/>
  <c r="D40" i="115"/>
  <c r="D39" i="115"/>
  <c r="D38" i="115"/>
  <c r="D37" i="115"/>
  <c r="D36" i="115"/>
  <c r="D35" i="115"/>
  <c r="D33" i="115"/>
  <c r="C33" i="115"/>
  <c r="B33" i="115"/>
  <c r="D32" i="115"/>
  <c r="D31" i="115"/>
  <c r="D30" i="115"/>
  <c r="D29" i="115"/>
  <c r="D28" i="115"/>
  <c r="D27" i="115"/>
  <c r="D25" i="115"/>
  <c r="C25" i="115"/>
  <c r="B25" i="115"/>
  <c r="D24" i="115"/>
  <c r="D23" i="115"/>
  <c r="D22" i="115"/>
  <c r="D21" i="115"/>
  <c r="D20" i="115"/>
  <c r="D19" i="115"/>
  <c r="D18" i="115"/>
  <c r="D17" i="115"/>
  <c r="D16" i="115"/>
  <c r="D14" i="115"/>
  <c r="C14" i="115"/>
  <c r="B14" i="115"/>
  <c r="D13" i="115"/>
  <c r="D12" i="115"/>
  <c r="D11" i="115"/>
  <c r="D10" i="115"/>
  <c r="D9" i="115"/>
  <c r="D8" i="115"/>
  <c r="D96" i="114"/>
  <c r="D94" i="114"/>
  <c r="C93" i="114"/>
  <c r="B93" i="114"/>
  <c r="D93" i="114" s="1"/>
  <c r="D92" i="114"/>
  <c r="D91" i="114"/>
  <c r="D90" i="114"/>
  <c r="D89" i="114"/>
  <c r="D88" i="114"/>
  <c r="D87" i="114"/>
  <c r="D86" i="114"/>
  <c r="D85" i="114"/>
  <c r="C83" i="114"/>
  <c r="D83" i="114" s="1"/>
  <c r="B83" i="114"/>
  <c r="D82" i="114"/>
  <c r="D81" i="114"/>
  <c r="D80" i="114"/>
  <c r="D79" i="114"/>
  <c r="D78" i="114"/>
  <c r="D77" i="114"/>
  <c r="D76" i="114"/>
  <c r="D75" i="114"/>
  <c r="D74" i="114"/>
  <c r="D73" i="114"/>
  <c r="D72" i="114"/>
  <c r="D71" i="114"/>
  <c r="D70" i="114"/>
  <c r="D69" i="114"/>
  <c r="D68" i="114"/>
  <c r="D67" i="114"/>
  <c r="D66" i="114"/>
  <c r="D64" i="114"/>
  <c r="C64" i="114"/>
  <c r="B64" i="114"/>
  <c r="D63" i="114"/>
  <c r="D62" i="114"/>
  <c r="D61" i="114"/>
  <c r="D60" i="114"/>
  <c r="D59" i="114"/>
  <c r="D57" i="114"/>
  <c r="C57" i="114"/>
  <c r="B57" i="114"/>
  <c r="D56" i="114"/>
  <c r="D55" i="114"/>
  <c r="D54" i="114"/>
  <c r="D53" i="114"/>
  <c r="D52" i="114"/>
  <c r="D51" i="114"/>
  <c r="D50" i="114"/>
  <c r="D49" i="114"/>
  <c r="C47" i="114"/>
  <c r="B47" i="114"/>
  <c r="D46" i="114"/>
  <c r="D45" i="114"/>
  <c r="D44" i="114"/>
  <c r="D43" i="114"/>
  <c r="D42" i="114"/>
  <c r="D41" i="114"/>
  <c r="D40" i="114"/>
  <c r="D39" i="114"/>
  <c r="D38" i="114"/>
  <c r="D37" i="114"/>
  <c r="D36" i="114"/>
  <c r="D35" i="114"/>
  <c r="C33" i="114"/>
  <c r="B33" i="114"/>
  <c r="D32" i="114"/>
  <c r="D31" i="114"/>
  <c r="D30" i="114"/>
  <c r="D29" i="114"/>
  <c r="D28" i="114"/>
  <c r="D27" i="114"/>
  <c r="D25" i="114"/>
  <c r="C25" i="114"/>
  <c r="B25" i="114"/>
  <c r="D24" i="114"/>
  <c r="D23" i="114"/>
  <c r="D22" i="114"/>
  <c r="D21" i="114"/>
  <c r="D20" i="114"/>
  <c r="D19" i="114"/>
  <c r="D18" i="114"/>
  <c r="D17" i="114"/>
  <c r="D16" i="114"/>
  <c r="C14" i="114"/>
  <c r="B14" i="114"/>
  <c r="D13" i="114"/>
  <c r="D12" i="114"/>
  <c r="D11" i="114"/>
  <c r="D10" i="114"/>
  <c r="D9" i="114"/>
  <c r="D8" i="114"/>
  <c r="D96" i="113"/>
  <c r="D94" i="113"/>
  <c r="D93" i="113"/>
  <c r="C93" i="113"/>
  <c r="B93" i="113"/>
  <c r="D92" i="113"/>
  <c r="D91" i="113"/>
  <c r="D90" i="113"/>
  <c r="D89" i="113"/>
  <c r="D88" i="113"/>
  <c r="D87" i="113"/>
  <c r="D86" i="113"/>
  <c r="D85" i="113"/>
  <c r="C83" i="113"/>
  <c r="B83" i="113"/>
  <c r="D82" i="113"/>
  <c r="D81" i="113"/>
  <c r="D80" i="113"/>
  <c r="D79" i="113"/>
  <c r="D78" i="113"/>
  <c r="D77" i="113"/>
  <c r="D76" i="113"/>
  <c r="D75" i="113"/>
  <c r="D74" i="113"/>
  <c r="D73" i="113"/>
  <c r="D72" i="113"/>
  <c r="D71" i="113"/>
  <c r="D70" i="113"/>
  <c r="D69" i="113"/>
  <c r="D68" i="113"/>
  <c r="D67" i="113"/>
  <c r="D66" i="113"/>
  <c r="C64" i="113"/>
  <c r="B64" i="113"/>
  <c r="D64" i="113" s="1"/>
  <c r="D63" i="113"/>
  <c r="D62" i="113"/>
  <c r="D61" i="113"/>
  <c r="D60" i="113"/>
  <c r="D59" i="113"/>
  <c r="C57" i="113"/>
  <c r="B57" i="113"/>
  <c r="D57" i="113" s="1"/>
  <c r="D56" i="113"/>
  <c r="D55" i="113"/>
  <c r="D54" i="113"/>
  <c r="D53" i="113"/>
  <c r="D52" i="113"/>
  <c r="D51" i="113"/>
  <c r="D50" i="113"/>
  <c r="D49" i="113"/>
  <c r="C47" i="113"/>
  <c r="B47" i="113"/>
  <c r="D46" i="113"/>
  <c r="D45" i="113"/>
  <c r="D44" i="113"/>
  <c r="D43" i="113"/>
  <c r="D42" i="113"/>
  <c r="D41" i="113"/>
  <c r="D40" i="113"/>
  <c r="D39" i="113"/>
  <c r="D38" i="113"/>
  <c r="D37" i="113"/>
  <c r="D36" i="113"/>
  <c r="D35" i="113"/>
  <c r="C33" i="113"/>
  <c r="B33" i="113"/>
  <c r="D33" i="113" s="1"/>
  <c r="D32" i="113"/>
  <c r="D31" i="113"/>
  <c r="D30" i="113"/>
  <c r="D29" i="113"/>
  <c r="D28" i="113"/>
  <c r="D27" i="113"/>
  <c r="C25" i="113"/>
  <c r="B25" i="113"/>
  <c r="D25" i="113" s="1"/>
  <c r="D24" i="113"/>
  <c r="D23" i="113"/>
  <c r="D22" i="113"/>
  <c r="D21" i="113"/>
  <c r="D20" i="113"/>
  <c r="D19" i="113"/>
  <c r="D18" i="113"/>
  <c r="D17" i="113"/>
  <c r="D16" i="113"/>
  <c r="C14" i="113"/>
  <c r="B14" i="113"/>
  <c r="D13" i="113"/>
  <c r="D12" i="113"/>
  <c r="D11" i="113"/>
  <c r="D10" i="113"/>
  <c r="D9" i="113"/>
  <c r="D8" i="113"/>
  <c r="D96" i="112"/>
  <c r="D94" i="112"/>
  <c r="C93" i="112"/>
  <c r="B93" i="112"/>
  <c r="D93" i="112" s="1"/>
  <c r="D92" i="112"/>
  <c r="D91" i="112"/>
  <c r="D90" i="112"/>
  <c r="D89" i="112"/>
  <c r="D88" i="112"/>
  <c r="D87" i="112"/>
  <c r="D86" i="112"/>
  <c r="D85" i="112"/>
  <c r="C83" i="112"/>
  <c r="B83" i="112"/>
  <c r="D82" i="112"/>
  <c r="D81" i="112"/>
  <c r="D80" i="112"/>
  <c r="D79" i="112"/>
  <c r="D78" i="112"/>
  <c r="D77" i="112"/>
  <c r="D76" i="112"/>
  <c r="D75" i="112"/>
  <c r="D74" i="112"/>
  <c r="D73" i="112"/>
  <c r="D72" i="112"/>
  <c r="D71" i="112"/>
  <c r="D70" i="112"/>
  <c r="D69" i="112"/>
  <c r="D68" i="112"/>
  <c r="D67" i="112"/>
  <c r="D66" i="112"/>
  <c r="C64" i="112"/>
  <c r="B64" i="112"/>
  <c r="D64" i="112" s="1"/>
  <c r="D63" i="112"/>
  <c r="D62" i="112"/>
  <c r="D61" i="112"/>
  <c r="D60" i="112"/>
  <c r="D59" i="112"/>
  <c r="C57" i="112"/>
  <c r="B57" i="112"/>
  <c r="D57" i="112" s="1"/>
  <c r="D56" i="112"/>
  <c r="D55" i="112"/>
  <c r="D54" i="112"/>
  <c r="D53" i="112"/>
  <c r="D52" i="112"/>
  <c r="D51" i="112"/>
  <c r="D50" i="112"/>
  <c r="D49" i="112"/>
  <c r="C47" i="112"/>
  <c r="B47" i="112"/>
  <c r="D46" i="112"/>
  <c r="D45" i="112"/>
  <c r="D44" i="112"/>
  <c r="D43" i="112"/>
  <c r="D42" i="112"/>
  <c r="D41" i="112"/>
  <c r="D40" i="112"/>
  <c r="D39" i="112"/>
  <c r="D38" i="112"/>
  <c r="D37" i="112"/>
  <c r="D36" i="112"/>
  <c r="D35" i="112"/>
  <c r="D33" i="112"/>
  <c r="C33" i="112"/>
  <c r="B33" i="112"/>
  <c r="D32" i="112"/>
  <c r="D31" i="112"/>
  <c r="D30" i="112"/>
  <c r="D29" i="112"/>
  <c r="D28" i="112"/>
  <c r="D27" i="112"/>
  <c r="C25" i="112"/>
  <c r="B25" i="112"/>
  <c r="D25" i="112" s="1"/>
  <c r="D24" i="112"/>
  <c r="D23" i="112"/>
  <c r="D22" i="112"/>
  <c r="D21" i="112"/>
  <c r="D20" i="112"/>
  <c r="D19" i="112"/>
  <c r="D18" i="112"/>
  <c r="D17" i="112"/>
  <c r="D16" i="112"/>
  <c r="C14" i="112"/>
  <c r="B14" i="112"/>
  <c r="D13" i="112"/>
  <c r="D12" i="112"/>
  <c r="D11" i="112"/>
  <c r="D10" i="112"/>
  <c r="D9" i="112"/>
  <c r="D8" i="112"/>
  <c r="D96" i="111"/>
  <c r="D94" i="111"/>
  <c r="C93" i="111"/>
  <c r="B93" i="111"/>
  <c r="D93" i="111" s="1"/>
  <c r="D92" i="111"/>
  <c r="D91" i="111"/>
  <c r="D90" i="111"/>
  <c r="D89" i="111"/>
  <c r="D88" i="111"/>
  <c r="D87" i="111"/>
  <c r="D86" i="111"/>
  <c r="D85" i="111"/>
  <c r="C83" i="111"/>
  <c r="B83" i="111"/>
  <c r="D82" i="111"/>
  <c r="D81" i="111"/>
  <c r="D80" i="111"/>
  <c r="D79" i="111"/>
  <c r="D78" i="111"/>
  <c r="D77" i="111"/>
  <c r="D76" i="111"/>
  <c r="D75" i="111"/>
  <c r="D74" i="111"/>
  <c r="D73" i="111"/>
  <c r="D72" i="111"/>
  <c r="D71" i="111"/>
  <c r="D70" i="111"/>
  <c r="D69" i="111"/>
  <c r="D68" i="111"/>
  <c r="D67" i="111"/>
  <c r="D66" i="111"/>
  <c r="C64" i="111"/>
  <c r="B64" i="111"/>
  <c r="D64" i="111" s="1"/>
  <c r="D63" i="111"/>
  <c r="D62" i="111"/>
  <c r="D61" i="111"/>
  <c r="D60" i="111"/>
  <c r="D59" i="111"/>
  <c r="C57" i="111"/>
  <c r="B57" i="111"/>
  <c r="D57" i="111" s="1"/>
  <c r="D56" i="111"/>
  <c r="D55" i="111"/>
  <c r="D54" i="111"/>
  <c r="D53" i="111"/>
  <c r="D52" i="111"/>
  <c r="D51" i="111"/>
  <c r="D50" i="111"/>
  <c r="D49" i="111"/>
  <c r="C47" i="111"/>
  <c r="B47" i="111"/>
  <c r="D46" i="111"/>
  <c r="D45" i="111"/>
  <c r="D44" i="111"/>
  <c r="D43" i="111"/>
  <c r="D42" i="111"/>
  <c r="D41" i="111"/>
  <c r="D40" i="111"/>
  <c r="D39" i="111"/>
  <c r="D38" i="111"/>
  <c r="D37" i="111"/>
  <c r="D36" i="111"/>
  <c r="D35" i="111"/>
  <c r="C33" i="111"/>
  <c r="B33" i="111"/>
  <c r="D33" i="111" s="1"/>
  <c r="D32" i="111"/>
  <c r="D31" i="111"/>
  <c r="D30" i="111"/>
  <c r="D29" i="111"/>
  <c r="D28" i="111"/>
  <c r="D27" i="111"/>
  <c r="D25" i="111"/>
  <c r="C25" i="111"/>
  <c r="B25" i="111"/>
  <c r="D24" i="111"/>
  <c r="D23" i="111"/>
  <c r="D22" i="111"/>
  <c r="D21" i="111"/>
  <c r="D20" i="111"/>
  <c r="D19" i="111"/>
  <c r="D18" i="111"/>
  <c r="D17" i="111"/>
  <c r="D16" i="111"/>
  <c r="D14" i="111"/>
  <c r="C14" i="111"/>
  <c r="B14" i="111"/>
  <c r="D13" i="111"/>
  <c r="D12" i="111"/>
  <c r="D11" i="111"/>
  <c r="D10" i="111"/>
  <c r="D9" i="111"/>
  <c r="D8" i="111"/>
  <c r="D96" i="110"/>
  <c r="D94" i="110"/>
  <c r="C93" i="110"/>
  <c r="B93" i="110"/>
  <c r="D93" i="110" s="1"/>
  <c r="D92" i="110"/>
  <c r="D91" i="110"/>
  <c r="D90" i="110"/>
  <c r="D89" i="110"/>
  <c r="D88" i="110"/>
  <c r="D87" i="110"/>
  <c r="D86" i="110"/>
  <c r="D85" i="110"/>
  <c r="D83" i="110"/>
  <c r="C83" i="110"/>
  <c r="B83" i="110"/>
  <c r="D82" i="110"/>
  <c r="D81" i="110"/>
  <c r="D80" i="110"/>
  <c r="D79" i="110"/>
  <c r="D78" i="110"/>
  <c r="D77" i="110"/>
  <c r="D76" i="110"/>
  <c r="D75" i="110"/>
  <c r="D74" i="110"/>
  <c r="D73" i="110"/>
  <c r="D72" i="110"/>
  <c r="D71" i="110"/>
  <c r="D70" i="110"/>
  <c r="D69" i="110"/>
  <c r="D68" i="110"/>
  <c r="D67" i="110"/>
  <c r="D66" i="110"/>
  <c r="D64" i="110"/>
  <c r="C64" i="110"/>
  <c r="B64" i="110"/>
  <c r="D63" i="110"/>
  <c r="D62" i="110"/>
  <c r="D61" i="110"/>
  <c r="D60" i="110"/>
  <c r="D59" i="110"/>
  <c r="D57" i="110"/>
  <c r="C57" i="110"/>
  <c r="B57" i="110"/>
  <c r="D56" i="110"/>
  <c r="D55" i="110"/>
  <c r="D54" i="110"/>
  <c r="D53" i="110"/>
  <c r="D52" i="110"/>
  <c r="D51" i="110"/>
  <c r="D50" i="110"/>
  <c r="D49" i="110"/>
  <c r="C47" i="110"/>
  <c r="B47" i="110"/>
  <c r="B95" i="110" s="1"/>
  <c r="D46" i="110"/>
  <c r="D45" i="110"/>
  <c r="D44" i="110"/>
  <c r="D43" i="110"/>
  <c r="D42" i="110"/>
  <c r="D41" i="110"/>
  <c r="D40" i="110"/>
  <c r="D39" i="110"/>
  <c r="D38" i="110"/>
  <c r="D37" i="110"/>
  <c r="D36" i="110"/>
  <c r="D35" i="110"/>
  <c r="C33" i="110"/>
  <c r="B33" i="110"/>
  <c r="D33" i="110" s="1"/>
  <c r="D32" i="110"/>
  <c r="D31" i="110"/>
  <c r="D30" i="110"/>
  <c r="D29" i="110"/>
  <c r="D28" i="110"/>
  <c r="D27" i="110"/>
  <c r="C25" i="110"/>
  <c r="B25" i="110"/>
  <c r="D25" i="110" s="1"/>
  <c r="D24" i="110"/>
  <c r="D23" i="110"/>
  <c r="D22" i="110"/>
  <c r="D21" i="110"/>
  <c r="D20" i="110"/>
  <c r="D19" i="110"/>
  <c r="D18" i="110"/>
  <c r="D17" i="110"/>
  <c r="D16" i="110"/>
  <c r="D14" i="110"/>
  <c r="C14" i="110"/>
  <c r="B14" i="110"/>
  <c r="D13" i="110"/>
  <c r="D12" i="110"/>
  <c r="D11" i="110"/>
  <c r="D10" i="110"/>
  <c r="D9" i="110"/>
  <c r="D8" i="110"/>
  <c r="D96" i="109"/>
  <c r="D94" i="109"/>
  <c r="D93" i="109"/>
  <c r="C93" i="109"/>
  <c r="B93" i="109"/>
  <c r="D92" i="109"/>
  <c r="D91" i="109"/>
  <c r="D90" i="109"/>
  <c r="D89" i="109"/>
  <c r="D88" i="109"/>
  <c r="D87" i="109"/>
  <c r="D86" i="109"/>
  <c r="D85" i="109"/>
  <c r="C83" i="109"/>
  <c r="B83" i="109"/>
  <c r="D82" i="109"/>
  <c r="D81" i="109"/>
  <c r="D80" i="109"/>
  <c r="D79" i="109"/>
  <c r="D78" i="109"/>
  <c r="D77" i="109"/>
  <c r="D76" i="109"/>
  <c r="D75" i="109"/>
  <c r="D74" i="109"/>
  <c r="D73" i="109"/>
  <c r="D72" i="109"/>
  <c r="D71" i="109"/>
  <c r="D70" i="109"/>
  <c r="D69" i="109"/>
  <c r="D68" i="109"/>
  <c r="D67" i="109"/>
  <c r="D66" i="109"/>
  <c r="D64" i="109"/>
  <c r="C64" i="109"/>
  <c r="B64" i="109"/>
  <c r="D63" i="109"/>
  <c r="D62" i="109"/>
  <c r="D61" i="109"/>
  <c r="D60" i="109"/>
  <c r="D59" i="109"/>
  <c r="D57" i="109"/>
  <c r="C57" i="109"/>
  <c r="B57" i="109"/>
  <c r="D56" i="109"/>
  <c r="D55" i="109"/>
  <c r="D54" i="109"/>
  <c r="D53" i="109"/>
  <c r="D52" i="109"/>
  <c r="D51" i="109"/>
  <c r="D50" i="109"/>
  <c r="D49" i="109"/>
  <c r="C47" i="109"/>
  <c r="B47" i="109"/>
  <c r="D46" i="109"/>
  <c r="D45" i="109"/>
  <c r="D44" i="109"/>
  <c r="D43" i="109"/>
  <c r="D42" i="109"/>
  <c r="D41" i="109"/>
  <c r="D40" i="109"/>
  <c r="D39" i="109"/>
  <c r="D38" i="109"/>
  <c r="D37" i="109"/>
  <c r="D36" i="109"/>
  <c r="D35" i="109"/>
  <c r="C33" i="109"/>
  <c r="B33" i="109"/>
  <c r="D33" i="109" s="1"/>
  <c r="D32" i="109"/>
  <c r="D31" i="109"/>
  <c r="D30" i="109"/>
  <c r="D29" i="109"/>
  <c r="D28" i="109"/>
  <c r="D27" i="109"/>
  <c r="C25" i="109"/>
  <c r="B25" i="109"/>
  <c r="D25" i="109" s="1"/>
  <c r="D24" i="109"/>
  <c r="D23" i="109"/>
  <c r="D22" i="109"/>
  <c r="D21" i="109"/>
  <c r="D20" i="109"/>
  <c r="D19" i="109"/>
  <c r="D18" i="109"/>
  <c r="D17" i="109"/>
  <c r="D16" i="109"/>
  <c r="C14" i="109"/>
  <c r="B14" i="109"/>
  <c r="D13" i="109"/>
  <c r="D12" i="109"/>
  <c r="D11" i="109"/>
  <c r="D10" i="109"/>
  <c r="D9" i="109"/>
  <c r="D8" i="109"/>
  <c r="D96" i="108"/>
  <c r="D94" i="108"/>
  <c r="D93" i="108"/>
  <c r="C93" i="108"/>
  <c r="B93" i="108"/>
  <c r="D92" i="108"/>
  <c r="D91" i="108"/>
  <c r="D90" i="108"/>
  <c r="D89" i="108"/>
  <c r="D88" i="108"/>
  <c r="D87" i="108"/>
  <c r="D86" i="108"/>
  <c r="D85" i="108"/>
  <c r="C83" i="108"/>
  <c r="B83" i="108"/>
  <c r="D82" i="108"/>
  <c r="D81" i="108"/>
  <c r="D80" i="108"/>
  <c r="D79" i="108"/>
  <c r="D78" i="108"/>
  <c r="D77" i="108"/>
  <c r="D76" i="108"/>
  <c r="D75" i="108"/>
  <c r="D74" i="108"/>
  <c r="D73" i="108"/>
  <c r="D72" i="108"/>
  <c r="D71" i="108"/>
  <c r="D70" i="108"/>
  <c r="D69" i="108"/>
  <c r="D68" i="108"/>
  <c r="D67" i="108"/>
  <c r="D66" i="108"/>
  <c r="C64" i="108"/>
  <c r="B64" i="108"/>
  <c r="D63" i="108"/>
  <c r="D62" i="108"/>
  <c r="D61" i="108"/>
  <c r="D60" i="108"/>
  <c r="D59" i="108"/>
  <c r="C57" i="108"/>
  <c r="B57" i="108"/>
  <c r="D57" i="108" s="1"/>
  <c r="D56" i="108"/>
  <c r="D55" i="108"/>
  <c r="D54" i="108"/>
  <c r="D53" i="108"/>
  <c r="D52" i="108"/>
  <c r="D51" i="108"/>
  <c r="D50" i="108"/>
  <c r="D49" i="108"/>
  <c r="C47" i="108"/>
  <c r="B47" i="108"/>
  <c r="D46" i="108"/>
  <c r="D45" i="108"/>
  <c r="D44" i="108"/>
  <c r="D43" i="108"/>
  <c r="D42" i="108"/>
  <c r="D41" i="108"/>
  <c r="D40" i="108"/>
  <c r="D39" i="108"/>
  <c r="D38" i="108"/>
  <c r="D37" i="108"/>
  <c r="D36" i="108"/>
  <c r="D35" i="108"/>
  <c r="D33" i="108"/>
  <c r="C33" i="108"/>
  <c r="B33" i="108"/>
  <c r="D32" i="108"/>
  <c r="D31" i="108"/>
  <c r="D30" i="108"/>
  <c r="D29" i="108"/>
  <c r="D28" i="108"/>
  <c r="D27" i="108"/>
  <c r="C25" i="108"/>
  <c r="B25" i="108"/>
  <c r="D25" i="108" s="1"/>
  <c r="D24" i="108"/>
  <c r="D23" i="108"/>
  <c r="D22" i="108"/>
  <c r="D21" i="108"/>
  <c r="D20" i="108"/>
  <c r="D19" i="108"/>
  <c r="D18" i="108"/>
  <c r="D17" i="108"/>
  <c r="D16" i="108"/>
  <c r="C14" i="108"/>
  <c r="B14" i="108"/>
  <c r="D13" i="108"/>
  <c r="D12" i="108"/>
  <c r="D11" i="108"/>
  <c r="D10" i="108"/>
  <c r="D9" i="108"/>
  <c r="D8" i="108"/>
  <c r="D96" i="107"/>
  <c r="D94" i="107"/>
  <c r="C93" i="107"/>
  <c r="B93" i="107"/>
  <c r="D92" i="107"/>
  <c r="D91" i="107"/>
  <c r="D90" i="107"/>
  <c r="D89" i="107"/>
  <c r="D88" i="107"/>
  <c r="D87" i="107"/>
  <c r="D86" i="107"/>
  <c r="D85" i="107"/>
  <c r="C83" i="107"/>
  <c r="B83" i="107"/>
  <c r="D82" i="107"/>
  <c r="D81" i="107"/>
  <c r="D80" i="107"/>
  <c r="D79" i="107"/>
  <c r="D78" i="107"/>
  <c r="D77" i="107"/>
  <c r="D76" i="107"/>
  <c r="D75" i="107"/>
  <c r="D74" i="107"/>
  <c r="D73" i="107"/>
  <c r="D72" i="107"/>
  <c r="D71" i="107"/>
  <c r="D70" i="107"/>
  <c r="D69" i="107"/>
  <c r="D68" i="107"/>
  <c r="D67" i="107"/>
  <c r="D66" i="107"/>
  <c r="C64" i="107"/>
  <c r="B64" i="107"/>
  <c r="D64" i="107" s="1"/>
  <c r="D63" i="107"/>
  <c r="D62" i="107"/>
  <c r="D61" i="107"/>
  <c r="D60" i="107"/>
  <c r="D59" i="107"/>
  <c r="C57" i="107"/>
  <c r="B57" i="107"/>
  <c r="D56" i="107"/>
  <c r="D55" i="107"/>
  <c r="D54" i="107"/>
  <c r="D53" i="107"/>
  <c r="D52" i="107"/>
  <c r="D51" i="107"/>
  <c r="D50" i="107"/>
  <c r="D49" i="107"/>
  <c r="C47" i="107"/>
  <c r="B47" i="107"/>
  <c r="D46" i="107"/>
  <c r="D45" i="107"/>
  <c r="D44" i="107"/>
  <c r="D43" i="107"/>
  <c r="D42" i="107"/>
  <c r="D41" i="107"/>
  <c r="D40" i="107"/>
  <c r="D39" i="107"/>
  <c r="D38" i="107"/>
  <c r="D37" i="107"/>
  <c r="D36" i="107"/>
  <c r="D35" i="107"/>
  <c r="D33" i="107"/>
  <c r="C33" i="107"/>
  <c r="B33" i="107"/>
  <c r="D32" i="107"/>
  <c r="D31" i="107"/>
  <c r="D30" i="107"/>
  <c r="D29" i="107"/>
  <c r="D28" i="107"/>
  <c r="D27" i="107"/>
  <c r="D25" i="107"/>
  <c r="C25" i="107"/>
  <c r="B25" i="107"/>
  <c r="D24" i="107"/>
  <c r="D23" i="107"/>
  <c r="D22" i="107"/>
  <c r="D21" i="107"/>
  <c r="D20" i="107"/>
  <c r="D19" i="107"/>
  <c r="D18" i="107"/>
  <c r="D17" i="107"/>
  <c r="D16" i="107"/>
  <c r="D14" i="107"/>
  <c r="C14" i="107"/>
  <c r="B14" i="107"/>
  <c r="D13" i="107"/>
  <c r="D12" i="107"/>
  <c r="D11" i="107"/>
  <c r="D10" i="107"/>
  <c r="D9" i="107"/>
  <c r="D8" i="107"/>
  <c r="D96" i="106"/>
  <c r="D94" i="106"/>
  <c r="C93" i="106"/>
  <c r="B93" i="106"/>
  <c r="D93" i="106" s="1"/>
  <c r="D92" i="106"/>
  <c r="D91" i="106"/>
  <c r="D90" i="106"/>
  <c r="D89" i="106"/>
  <c r="D88" i="106"/>
  <c r="D87" i="106"/>
  <c r="D86" i="106"/>
  <c r="D85" i="106"/>
  <c r="C83" i="106"/>
  <c r="B83" i="106"/>
  <c r="D83" i="106" s="1"/>
  <c r="D82" i="106"/>
  <c r="D81" i="106"/>
  <c r="D80" i="106"/>
  <c r="D79" i="106"/>
  <c r="D78" i="106"/>
  <c r="D77" i="106"/>
  <c r="D76" i="106"/>
  <c r="D75" i="106"/>
  <c r="D74" i="106"/>
  <c r="D73" i="106"/>
  <c r="D72" i="106"/>
  <c r="D71" i="106"/>
  <c r="D70" i="106"/>
  <c r="D69" i="106"/>
  <c r="D68" i="106"/>
  <c r="D67" i="106"/>
  <c r="D66" i="106"/>
  <c r="D64" i="106"/>
  <c r="C64" i="106"/>
  <c r="B64" i="106"/>
  <c r="D63" i="106"/>
  <c r="D62" i="106"/>
  <c r="D61" i="106"/>
  <c r="D60" i="106"/>
  <c r="D59" i="106"/>
  <c r="D57" i="106"/>
  <c r="C57" i="106"/>
  <c r="B57" i="106"/>
  <c r="D56" i="106"/>
  <c r="D55" i="106"/>
  <c r="D54" i="106"/>
  <c r="D53" i="106"/>
  <c r="D52" i="106"/>
  <c r="D51" i="106"/>
  <c r="D50" i="106"/>
  <c r="D49" i="106"/>
  <c r="C47" i="106"/>
  <c r="B47" i="106"/>
  <c r="D46" i="106"/>
  <c r="D45" i="106"/>
  <c r="D44" i="106"/>
  <c r="D43" i="106"/>
  <c r="D42" i="106"/>
  <c r="D41" i="106"/>
  <c r="D40" i="106"/>
  <c r="D39" i="106"/>
  <c r="D38" i="106"/>
  <c r="D37" i="106"/>
  <c r="D36" i="106"/>
  <c r="D35" i="106"/>
  <c r="C33" i="106"/>
  <c r="B33" i="106"/>
  <c r="D33" i="106" s="1"/>
  <c r="D32" i="106"/>
  <c r="D31" i="106"/>
  <c r="D30" i="106"/>
  <c r="D29" i="106"/>
  <c r="D28" i="106"/>
  <c r="D27" i="106"/>
  <c r="D25" i="106"/>
  <c r="C25" i="106"/>
  <c r="B25" i="106"/>
  <c r="D24" i="106"/>
  <c r="D23" i="106"/>
  <c r="D22" i="106"/>
  <c r="D21" i="106"/>
  <c r="D20" i="106"/>
  <c r="D19" i="106"/>
  <c r="D18" i="106"/>
  <c r="D17" i="106"/>
  <c r="D16" i="106"/>
  <c r="C14" i="106"/>
  <c r="B14" i="106"/>
  <c r="D13" i="106"/>
  <c r="D12" i="106"/>
  <c r="D11" i="106"/>
  <c r="D10" i="106"/>
  <c r="D9" i="106"/>
  <c r="D8" i="106"/>
  <c r="D96" i="105"/>
  <c r="D94" i="105"/>
  <c r="D93" i="105"/>
  <c r="C93" i="105"/>
  <c r="B93" i="105"/>
  <c r="D92" i="105"/>
  <c r="D91" i="105"/>
  <c r="D90" i="105"/>
  <c r="D89" i="105"/>
  <c r="D88" i="105"/>
  <c r="D87" i="105"/>
  <c r="D86" i="105"/>
  <c r="D85" i="105"/>
  <c r="C83" i="105"/>
  <c r="B83" i="105"/>
  <c r="D82" i="105"/>
  <c r="D81" i="105"/>
  <c r="D80" i="105"/>
  <c r="D79" i="105"/>
  <c r="D78" i="105"/>
  <c r="D77" i="105"/>
  <c r="D76" i="105"/>
  <c r="D75" i="105"/>
  <c r="D74" i="105"/>
  <c r="D73" i="105"/>
  <c r="D72" i="105"/>
  <c r="D71" i="105"/>
  <c r="D70" i="105"/>
  <c r="D69" i="105"/>
  <c r="D68" i="105"/>
  <c r="D67" i="105"/>
  <c r="D66" i="105"/>
  <c r="C64" i="105"/>
  <c r="D64" i="105" s="1"/>
  <c r="B64" i="105"/>
  <c r="D63" i="105"/>
  <c r="D62" i="105"/>
  <c r="D61" i="105"/>
  <c r="D60" i="105"/>
  <c r="D59" i="105"/>
  <c r="C57" i="105"/>
  <c r="D57" i="105" s="1"/>
  <c r="B57" i="105"/>
  <c r="D56" i="105"/>
  <c r="D55" i="105"/>
  <c r="D54" i="105"/>
  <c r="D53" i="105"/>
  <c r="D52" i="105"/>
  <c r="D51" i="105"/>
  <c r="D50" i="105"/>
  <c r="D49" i="105"/>
  <c r="C47" i="105"/>
  <c r="B47" i="105"/>
  <c r="D46" i="105"/>
  <c r="D45" i="105"/>
  <c r="D44" i="105"/>
  <c r="D43" i="105"/>
  <c r="D42" i="105"/>
  <c r="D41" i="105"/>
  <c r="D40" i="105"/>
  <c r="D39" i="105"/>
  <c r="D38" i="105"/>
  <c r="D37" i="105"/>
  <c r="D36" i="105"/>
  <c r="D35" i="105"/>
  <c r="C33" i="105"/>
  <c r="B33" i="105"/>
  <c r="D33" i="105" s="1"/>
  <c r="D32" i="105"/>
  <c r="D31" i="105"/>
  <c r="D30" i="105"/>
  <c r="D29" i="105"/>
  <c r="D28" i="105"/>
  <c r="D27" i="105"/>
  <c r="C25" i="105"/>
  <c r="B25" i="105"/>
  <c r="D24" i="105"/>
  <c r="D23" i="105"/>
  <c r="D22" i="105"/>
  <c r="D21" i="105"/>
  <c r="D20" i="105"/>
  <c r="D19" i="105"/>
  <c r="D18" i="105"/>
  <c r="D17" i="105"/>
  <c r="D16" i="105"/>
  <c r="C14" i="105"/>
  <c r="B14" i="105"/>
  <c r="D13" i="105"/>
  <c r="D12" i="105"/>
  <c r="D11" i="105"/>
  <c r="D10" i="105"/>
  <c r="D9" i="105"/>
  <c r="D8" i="105"/>
  <c r="D96" i="104"/>
  <c r="D94" i="104"/>
  <c r="C93" i="104"/>
  <c r="D93" i="104" s="1"/>
  <c r="B93" i="104"/>
  <c r="D92" i="104"/>
  <c r="D91" i="104"/>
  <c r="D90" i="104"/>
  <c r="D89" i="104"/>
  <c r="D88" i="104"/>
  <c r="D87" i="104"/>
  <c r="D86" i="104"/>
  <c r="D85" i="104"/>
  <c r="C83" i="104"/>
  <c r="B83" i="104"/>
  <c r="D82" i="104"/>
  <c r="D81" i="104"/>
  <c r="D80" i="104"/>
  <c r="D79" i="104"/>
  <c r="D78" i="104"/>
  <c r="D77" i="104"/>
  <c r="D76" i="104"/>
  <c r="D75" i="104"/>
  <c r="D74" i="104"/>
  <c r="D73" i="104"/>
  <c r="D72" i="104"/>
  <c r="D71" i="104"/>
  <c r="D70" i="104"/>
  <c r="D69" i="104"/>
  <c r="D68" i="104"/>
  <c r="D67" i="104"/>
  <c r="D66" i="104"/>
  <c r="C64" i="104"/>
  <c r="B64" i="104"/>
  <c r="D64" i="104" s="1"/>
  <c r="D63" i="104"/>
  <c r="D62" i="104"/>
  <c r="D61" i="104"/>
  <c r="D60" i="104"/>
  <c r="D59" i="104"/>
  <c r="C57" i="104"/>
  <c r="B57" i="104"/>
  <c r="D57" i="104" s="1"/>
  <c r="D56" i="104"/>
  <c r="D55" i="104"/>
  <c r="D54" i="104"/>
  <c r="D53" i="104"/>
  <c r="D52" i="104"/>
  <c r="D51" i="104"/>
  <c r="D50" i="104"/>
  <c r="D49" i="104"/>
  <c r="C47" i="104"/>
  <c r="B47" i="104"/>
  <c r="D46" i="104"/>
  <c r="D45" i="104"/>
  <c r="D44" i="104"/>
  <c r="D43" i="104"/>
  <c r="D42" i="104"/>
  <c r="D41" i="104"/>
  <c r="D40" i="104"/>
  <c r="D39" i="104"/>
  <c r="D38" i="104"/>
  <c r="D37" i="104"/>
  <c r="D36" i="104"/>
  <c r="D35" i="104"/>
  <c r="D33" i="104"/>
  <c r="C33" i="104"/>
  <c r="B33" i="104"/>
  <c r="D32" i="104"/>
  <c r="D31" i="104"/>
  <c r="D30" i="104"/>
  <c r="D29" i="104"/>
  <c r="D28" i="104"/>
  <c r="D27" i="104"/>
  <c r="C25" i="104"/>
  <c r="B25" i="104"/>
  <c r="D25" i="104" s="1"/>
  <c r="D24" i="104"/>
  <c r="D23" i="104"/>
  <c r="D22" i="104"/>
  <c r="D21" i="104"/>
  <c r="D20" i="104"/>
  <c r="D19" i="104"/>
  <c r="D18" i="104"/>
  <c r="D17" i="104"/>
  <c r="D16" i="104"/>
  <c r="C14" i="104"/>
  <c r="B14" i="104"/>
  <c r="D13" i="104"/>
  <c r="D12" i="104"/>
  <c r="D11" i="104"/>
  <c r="D10" i="104"/>
  <c r="D9" i="104"/>
  <c r="D8" i="104"/>
  <c r="D96" i="103"/>
  <c r="D94" i="103"/>
  <c r="C93" i="103"/>
  <c r="B93" i="103"/>
  <c r="D93" i="103" s="1"/>
  <c r="D92" i="103"/>
  <c r="D91" i="103"/>
  <c r="D90" i="103"/>
  <c r="D89" i="103"/>
  <c r="D88" i="103"/>
  <c r="D87" i="103"/>
  <c r="D86" i="103"/>
  <c r="D85" i="103"/>
  <c r="C83" i="103"/>
  <c r="B83" i="103"/>
  <c r="D82" i="103"/>
  <c r="D81" i="103"/>
  <c r="D80" i="103"/>
  <c r="D79" i="103"/>
  <c r="D78" i="103"/>
  <c r="D77" i="103"/>
  <c r="D76" i="103"/>
  <c r="D75" i="103"/>
  <c r="D74" i="103"/>
  <c r="D73" i="103"/>
  <c r="D72" i="103"/>
  <c r="D71" i="103"/>
  <c r="D70" i="103"/>
  <c r="D69" i="103"/>
  <c r="D68" i="103"/>
  <c r="D67" i="103"/>
  <c r="D66" i="103"/>
  <c r="C64" i="103"/>
  <c r="B64" i="103"/>
  <c r="D64" i="103" s="1"/>
  <c r="D63" i="103"/>
  <c r="D62" i="103"/>
  <c r="D61" i="103"/>
  <c r="D60" i="103"/>
  <c r="D59" i="103"/>
  <c r="C57" i="103"/>
  <c r="B57" i="103"/>
  <c r="D57" i="103" s="1"/>
  <c r="D56" i="103"/>
  <c r="D55" i="103"/>
  <c r="D54" i="103"/>
  <c r="D53" i="103"/>
  <c r="D52" i="103"/>
  <c r="D51" i="103"/>
  <c r="D50" i="103"/>
  <c r="D49" i="103"/>
  <c r="C47" i="103"/>
  <c r="C95" i="103" s="1"/>
  <c r="C97" i="103" s="1"/>
  <c r="B47" i="103"/>
  <c r="D46" i="103"/>
  <c r="D45" i="103"/>
  <c r="D44" i="103"/>
  <c r="D43" i="103"/>
  <c r="D42" i="103"/>
  <c r="D41" i="103"/>
  <c r="D40" i="103"/>
  <c r="D39" i="103"/>
  <c r="D38" i="103"/>
  <c r="D37" i="103"/>
  <c r="D36" i="103"/>
  <c r="D35" i="103"/>
  <c r="C33" i="103"/>
  <c r="D33" i="103" s="1"/>
  <c r="B33" i="103"/>
  <c r="D32" i="103"/>
  <c r="D31" i="103"/>
  <c r="D30" i="103"/>
  <c r="D29" i="103"/>
  <c r="D28" i="103"/>
  <c r="D27" i="103"/>
  <c r="D25" i="103"/>
  <c r="C25" i="103"/>
  <c r="B25" i="103"/>
  <c r="D24" i="103"/>
  <c r="D23" i="103"/>
  <c r="D22" i="103"/>
  <c r="D21" i="103"/>
  <c r="D20" i="103"/>
  <c r="D19" i="103"/>
  <c r="D18" i="103"/>
  <c r="D17" i="103"/>
  <c r="D16" i="103"/>
  <c r="D14" i="103"/>
  <c r="C14" i="103"/>
  <c r="B14" i="103"/>
  <c r="D13" i="103"/>
  <c r="D12" i="103"/>
  <c r="D11" i="103"/>
  <c r="D10" i="103"/>
  <c r="D9" i="103"/>
  <c r="D8" i="103"/>
  <c r="D96" i="102"/>
  <c r="D94" i="102"/>
  <c r="C93" i="102"/>
  <c r="B93" i="102"/>
  <c r="D93" i="102" s="1"/>
  <c r="D92" i="102"/>
  <c r="D91" i="102"/>
  <c r="D90" i="102"/>
  <c r="D89" i="102"/>
  <c r="D88" i="102"/>
  <c r="D87" i="102"/>
  <c r="D86" i="102"/>
  <c r="D85" i="102"/>
  <c r="C83" i="102"/>
  <c r="B83" i="102"/>
  <c r="D83" i="102" s="1"/>
  <c r="D82" i="102"/>
  <c r="D81" i="102"/>
  <c r="D80" i="102"/>
  <c r="D79" i="102"/>
  <c r="D78" i="102"/>
  <c r="D77" i="102"/>
  <c r="D76" i="102"/>
  <c r="D75" i="102"/>
  <c r="D74" i="102"/>
  <c r="D73" i="102"/>
  <c r="D72" i="102"/>
  <c r="D71" i="102"/>
  <c r="D70" i="102"/>
  <c r="D69" i="102"/>
  <c r="D68" i="102"/>
  <c r="D67" i="102"/>
  <c r="D66" i="102"/>
  <c r="D64" i="102"/>
  <c r="C64" i="102"/>
  <c r="B64" i="102"/>
  <c r="D63" i="102"/>
  <c r="D62" i="102"/>
  <c r="D61" i="102"/>
  <c r="D60" i="102"/>
  <c r="D59" i="102"/>
  <c r="D57" i="102"/>
  <c r="C57" i="102"/>
  <c r="B57" i="102"/>
  <c r="D56" i="102"/>
  <c r="D55" i="102"/>
  <c r="D54" i="102"/>
  <c r="D53" i="102"/>
  <c r="D52" i="102"/>
  <c r="D51" i="102"/>
  <c r="D50" i="102"/>
  <c r="D49" i="102"/>
  <c r="C47" i="102"/>
  <c r="B47" i="102"/>
  <c r="B95" i="102" s="1"/>
  <c r="D46" i="102"/>
  <c r="D45" i="102"/>
  <c r="D44" i="102"/>
  <c r="D43" i="102"/>
  <c r="D42" i="102"/>
  <c r="D41" i="102"/>
  <c r="D40" i="102"/>
  <c r="D39" i="102"/>
  <c r="D38" i="102"/>
  <c r="D37" i="102"/>
  <c r="D36" i="102"/>
  <c r="D35" i="102"/>
  <c r="C33" i="102"/>
  <c r="B33" i="102"/>
  <c r="D33" i="102" s="1"/>
  <c r="D32" i="102"/>
  <c r="D31" i="102"/>
  <c r="D30" i="102"/>
  <c r="D29" i="102"/>
  <c r="D28" i="102"/>
  <c r="D27" i="102"/>
  <c r="C25" i="102"/>
  <c r="D25" i="102" s="1"/>
  <c r="B25" i="102"/>
  <c r="D24" i="102"/>
  <c r="D23" i="102"/>
  <c r="D22" i="102"/>
  <c r="D21" i="102"/>
  <c r="D20" i="102"/>
  <c r="D19" i="102"/>
  <c r="D18" i="102"/>
  <c r="D17" i="102"/>
  <c r="D16" i="102"/>
  <c r="D14" i="102"/>
  <c r="C14" i="102"/>
  <c r="B14" i="102"/>
  <c r="D13" i="102"/>
  <c r="D12" i="102"/>
  <c r="D11" i="102"/>
  <c r="D10" i="102"/>
  <c r="D9" i="102"/>
  <c r="D8" i="102"/>
  <c r="D96" i="101"/>
  <c r="D94" i="101"/>
  <c r="D93" i="101"/>
  <c r="C93" i="101"/>
  <c r="B93" i="101"/>
  <c r="D92" i="101"/>
  <c r="D91" i="101"/>
  <c r="D90" i="101"/>
  <c r="D89" i="101"/>
  <c r="D88" i="101"/>
  <c r="D87" i="101"/>
  <c r="D86" i="101"/>
  <c r="D85" i="101"/>
  <c r="C83" i="101"/>
  <c r="B83" i="101"/>
  <c r="D82" i="101"/>
  <c r="D81" i="101"/>
  <c r="D80" i="101"/>
  <c r="D79" i="101"/>
  <c r="D78" i="101"/>
  <c r="D77" i="101"/>
  <c r="D76" i="101"/>
  <c r="D75" i="101"/>
  <c r="D74" i="101"/>
  <c r="D73" i="101"/>
  <c r="D72" i="101"/>
  <c r="D71" i="101"/>
  <c r="D70" i="101"/>
  <c r="D69" i="101"/>
  <c r="D68" i="101"/>
  <c r="D67" i="101"/>
  <c r="D66" i="101"/>
  <c r="D64" i="101"/>
  <c r="C64" i="101"/>
  <c r="B64" i="101"/>
  <c r="D63" i="101"/>
  <c r="D62" i="101"/>
  <c r="D61" i="101"/>
  <c r="D60" i="101"/>
  <c r="D59" i="101"/>
  <c r="D57" i="101"/>
  <c r="C57" i="101"/>
  <c r="B57" i="101"/>
  <c r="D56" i="101"/>
  <c r="D55" i="101"/>
  <c r="D54" i="101"/>
  <c r="D53" i="101"/>
  <c r="D52" i="101"/>
  <c r="D51" i="101"/>
  <c r="D50" i="101"/>
  <c r="D49" i="101"/>
  <c r="C47" i="101"/>
  <c r="B47" i="101"/>
  <c r="D46" i="101"/>
  <c r="D45" i="101"/>
  <c r="D44" i="101"/>
  <c r="D43" i="101"/>
  <c r="D42" i="101"/>
  <c r="D41" i="101"/>
  <c r="D40" i="101"/>
  <c r="D39" i="101"/>
  <c r="D38" i="101"/>
  <c r="D37" i="101"/>
  <c r="D36" i="101"/>
  <c r="D35" i="101"/>
  <c r="C33" i="101"/>
  <c r="B33" i="101"/>
  <c r="D33" i="101" s="1"/>
  <c r="D32" i="101"/>
  <c r="D31" i="101"/>
  <c r="D30" i="101"/>
  <c r="D29" i="101"/>
  <c r="D28" i="101"/>
  <c r="D27" i="101"/>
  <c r="C25" i="101"/>
  <c r="B25" i="101"/>
  <c r="D25" i="101" s="1"/>
  <c r="D24" i="101"/>
  <c r="D23" i="101"/>
  <c r="D22" i="101"/>
  <c r="D21" i="101"/>
  <c r="D20" i="101"/>
  <c r="D19" i="101"/>
  <c r="D18" i="101"/>
  <c r="D17" i="101"/>
  <c r="D16" i="101"/>
  <c r="C14" i="101"/>
  <c r="B14" i="101"/>
  <c r="D13" i="101"/>
  <c r="D12" i="101"/>
  <c r="D11" i="101"/>
  <c r="D10" i="101"/>
  <c r="D9" i="101"/>
  <c r="D8" i="101"/>
  <c r="D96" i="100"/>
  <c r="D94" i="100"/>
  <c r="D93" i="100"/>
  <c r="C93" i="100"/>
  <c r="B93" i="100"/>
  <c r="D92" i="100"/>
  <c r="D91" i="100"/>
  <c r="D90" i="100"/>
  <c r="D89" i="100"/>
  <c r="D88" i="100"/>
  <c r="D87" i="100"/>
  <c r="D86" i="100"/>
  <c r="D85" i="100"/>
  <c r="C83" i="100"/>
  <c r="B83" i="100"/>
  <c r="D83" i="100" s="1"/>
  <c r="D82" i="100"/>
  <c r="D81" i="100"/>
  <c r="D80" i="100"/>
  <c r="D79" i="100"/>
  <c r="D78" i="100"/>
  <c r="D77" i="100"/>
  <c r="D76" i="100"/>
  <c r="D75" i="100"/>
  <c r="D74" i="100"/>
  <c r="D73" i="100"/>
  <c r="D72" i="100"/>
  <c r="D71" i="100"/>
  <c r="D70" i="100"/>
  <c r="D69" i="100"/>
  <c r="D68" i="100"/>
  <c r="D67" i="100"/>
  <c r="D66" i="100"/>
  <c r="C64" i="100"/>
  <c r="B64" i="100"/>
  <c r="D63" i="100"/>
  <c r="D62" i="100"/>
  <c r="D61" i="100"/>
  <c r="D60" i="100"/>
  <c r="D59" i="100"/>
  <c r="C57" i="100"/>
  <c r="B57" i="100"/>
  <c r="D56" i="100"/>
  <c r="D55" i="100"/>
  <c r="D54" i="100"/>
  <c r="D53" i="100"/>
  <c r="D52" i="100"/>
  <c r="D51" i="100"/>
  <c r="D50" i="100"/>
  <c r="D49" i="100"/>
  <c r="C47" i="100"/>
  <c r="B47" i="100"/>
  <c r="D46" i="100"/>
  <c r="D45" i="100"/>
  <c r="D44" i="100"/>
  <c r="D43" i="100"/>
  <c r="D42" i="100"/>
  <c r="D41" i="100"/>
  <c r="D40" i="100"/>
  <c r="D39" i="100"/>
  <c r="D38" i="100"/>
  <c r="D37" i="100"/>
  <c r="D36" i="100"/>
  <c r="D35" i="100"/>
  <c r="D33" i="100"/>
  <c r="C33" i="100"/>
  <c r="B33" i="100"/>
  <c r="D32" i="100"/>
  <c r="D31" i="100"/>
  <c r="D30" i="100"/>
  <c r="D29" i="100"/>
  <c r="D28" i="100"/>
  <c r="D27" i="100"/>
  <c r="C25" i="100"/>
  <c r="B25" i="100"/>
  <c r="D25" i="100" s="1"/>
  <c r="D24" i="100"/>
  <c r="D23" i="100"/>
  <c r="D22" i="100"/>
  <c r="D21" i="100"/>
  <c r="D20" i="100"/>
  <c r="D19" i="100"/>
  <c r="D18" i="100"/>
  <c r="D17" i="100"/>
  <c r="D16" i="100"/>
  <c r="C14" i="100"/>
  <c r="B14" i="100"/>
  <c r="D13" i="100"/>
  <c r="D12" i="100"/>
  <c r="D11" i="100"/>
  <c r="D10" i="100"/>
  <c r="D9" i="100"/>
  <c r="D8" i="100"/>
  <c r="D96" i="99"/>
  <c r="D94" i="99"/>
  <c r="C93" i="99"/>
  <c r="B93" i="99"/>
  <c r="D93" i="99" s="1"/>
  <c r="D92" i="99"/>
  <c r="D91" i="99"/>
  <c r="D90" i="99"/>
  <c r="D89" i="99"/>
  <c r="D88" i="99"/>
  <c r="D87" i="99"/>
  <c r="D86" i="99"/>
  <c r="D85" i="99"/>
  <c r="C83" i="99"/>
  <c r="B83" i="99"/>
  <c r="D82" i="99"/>
  <c r="D81" i="99"/>
  <c r="D80" i="99"/>
  <c r="D79" i="99"/>
  <c r="D78" i="99"/>
  <c r="D77" i="99"/>
  <c r="D76" i="99"/>
  <c r="D75" i="99"/>
  <c r="D74" i="99"/>
  <c r="D73" i="99"/>
  <c r="D72" i="99"/>
  <c r="D71" i="99"/>
  <c r="D70" i="99"/>
  <c r="D69" i="99"/>
  <c r="D68" i="99"/>
  <c r="D67" i="99"/>
  <c r="D66" i="99"/>
  <c r="C64" i="99"/>
  <c r="B64" i="99"/>
  <c r="D63" i="99"/>
  <c r="D62" i="99"/>
  <c r="D61" i="99"/>
  <c r="D60" i="99"/>
  <c r="D59" i="99"/>
  <c r="C57" i="99"/>
  <c r="B57" i="99"/>
  <c r="D56" i="99"/>
  <c r="D55" i="99"/>
  <c r="D54" i="99"/>
  <c r="D53" i="99"/>
  <c r="D52" i="99"/>
  <c r="D51" i="99"/>
  <c r="D50" i="99"/>
  <c r="D49" i="99"/>
  <c r="C47" i="99"/>
  <c r="B47" i="99"/>
  <c r="D46" i="99"/>
  <c r="D45" i="99"/>
  <c r="D44" i="99"/>
  <c r="D43" i="99"/>
  <c r="D42" i="99"/>
  <c r="D41" i="99"/>
  <c r="D40" i="99"/>
  <c r="D39" i="99"/>
  <c r="D38" i="99"/>
  <c r="D37" i="99"/>
  <c r="D36" i="99"/>
  <c r="D35" i="99"/>
  <c r="C33" i="99"/>
  <c r="B33" i="99"/>
  <c r="D32" i="99"/>
  <c r="D31" i="99"/>
  <c r="D30" i="99"/>
  <c r="D29" i="99"/>
  <c r="D28" i="99"/>
  <c r="D27" i="99"/>
  <c r="C25" i="99"/>
  <c r="B25" i="99"/>
  <c r="D24" i="99"/>
  <c r="D23" i="99"/>
  <c r="D22" i="99"/>
  <c r="D21" i="99"/>
  <c r="D20" i="99"/>
  <c r="D19" i="99"/>
  <c r="D18" i="99"/>
  <c r="D17" i="99"/>
  <c r="D16" i="99"/>
  <c r="C14" i="99"/>
  <c r="B14" i="99"/>
  <c r="D14" i="99" s="1"/>
  <c r="D13" i="99"/>
  <c r="D12" i="99"/>
  <c r="D11" i="99"/>
  <c r="D10" i="99"/>
  <c r="D9" i="99"/>
  <c r="D8" i="99"/>
  <c r="D96" i="98"/>
  <c r="D94" i="98"/>
  <c r="C93" i="98"/>
  <c r="B93" i="98"/>
  <c r="D92" i="98"/>
  <c r="D91" i="98"/>
  <c r="D90" i="98"/>
  <c r="D89" i="98"/>
  <c r="D88" i="98"/>
  <c r="D87" i="98"/>
  <c r="D86" i="98"/>
  <c r="D85" i="98"/>
  <c r="C83" i="98"/>
  <c r="D83" i="98" s="1"/>
  <c r="B83" i="98"/>
  <c r="D82" i="98"/>
  <c r="D81" i="98"/>
  <c r="D80" i="98"/>
  <c r="D79" i="98"/>
  <c r="D78" i="98"/>
  <c r="D77" i="98"/>
  <c r="D76" i="98"/>
  <c r="D75" i="98"/>
  <c r="D74" i="98"/>
  <c r="D73" i="98"/>
  <c r="D72" i="98"/>
  <c r="D71" i="98"/>
  <c r="D70" i="98"/>
  <c r="D69" i="98"/>
  <c r="D68" i="98"/>
  <c r="D67" i="98"/>
  <c r="D66" i="98"/>
  <c r="C64" i="98"/>
  <c r="D64" i="98" s="1"/>
  <c r="B64" i="98"/>
  <c r="D63" i="98"/>
  <c r="D62" i="98"/>
  <c r="D61" i="98"/>
  <c r="D60" i="98"/>
  <c r="D59" i="98"/>
  <c r="C57" i="98"/>
  <c r="B57" i="98"/>
  <c r="D57" i="98" s="1"/>
  <c r="D56" i="98"/>
  <c r="D55" i="98"/>
  <c r="D54" i="98"/>
  <c r="D53" i="98"/>
  <c r="D52" i="98"/>
  <c r="D51" i="98"/>
  <c r="D50" i="98"/>
  <c r="D49" i="98"/>
  <c r="C47" i="98"/>
  <c r="B47" i="98"/>
  <c r="D46" i="98"/>
  <c r="D45" i="98"/>
  <c r="D44" i="98"/>
  <c r="D43" i="98"/>
  <c r="D42" i="98"/>
  <c r="D41" i="98"/>
  <c r="D40" i="98"/>
  <c r="D39" i="98"/>
  <c r="D38" i="98"/>
  <c r="D37" i="98"/>
  <c r="D36" i="98"/>
  <c r="D35" i="98"/>
  <c r="C33" i="98"/>
  <c r="B33" i="98"/>
  <c r="D32" i="98"/>
  <c r="D31" i="98"/>
  <c r="D30" i="98"/>
  <c r="D29" i="98"/>
  <c r="D28" i="98"/>
  <c r="D27" i="98"/>
  <c r="C25" i="98"/>
  <c r="B25" i="98"/>
  <c r="D25" i="98" s="1"/>
  <c r="D24" i="98"/>
  <c r="D23" i="98"/>
  <c r="D22" i="98"/>
  <c r="D21" i="98"/>
  <c r="D20" i="98"/>
  <c r="D19" i="98"/>
  <c r="D18" i="98"/>
  <c r="D17" i="98"/>
  <c r="D16" i="98"/>
  <c r="C14" i="98"/>
  <c r="B14" i="98"/>
  <c r="D13" i="98"/>
  <c r="D12" i="98"/>
  <c r="D11" i="98"/>
  <c r="D10" i="98"/>
  <c r="D9" i="98"/>
  <c r="D8" i="98"/>
  <c r="D96" i="97"/>
  <c r="D94" i="97"/>
  <c r="C93" i="97"/>
  <c r="B93" i="97"/>
  <c r="D92" i="97"/>
  <c r="D91" i="97"/>
  <c r="D90" i="97"/>
  <c r="D89" i="97"/>
  <c r="D88" i="97"/>
  <c r="D87" i="97"/>
  <c r="D86" i="97"/>
  <c r="D85" i="97"/>
  <c r="C83" i="97"/>
  <c r="B83" i="97"/>
  <c r="D82" i="97"/>
  <c r="D81" i="97"/>
  <c r="D80" i="97"/>
  <c r="D79" i="97"/>
  <c r="D78" i="97"/>
  <c r="D77" i="97"/>
  <c r="D76" i="97"/>
  <c r="D75" i="97"/>
  <c r="D74" i="97"/>
  <c r="D73" i="97"/>
  <c r="D72" i="97"/>
  <c r="D71" i="97"/>
  <c r="D70" i="97"/>
  <c r="D69" i="97"/>
  <c r="D68" i="97"/>
  <c r="D67" i="97"/>
  <c r="D66" i="97"/>
  <c r="C64" i="97"/>
  <c r="B64" i="97"/>
  <c r="D63" i="97"/>
  <c r="D62" i="97"/>
  <c r="D61" i="97"/>
  <c r="D60" i="97"/>
  <c r="D59" i="97"/>
  <c r="C57" i="97"/>
  <c r="D57" i="97" s="1"/>
  <c r="B57" i="97"/>
  <c r="D56" i="97"/>
  <c r="D55" i="97"/>
  <c r="D54" i="97"/>
  <c r="D53" i="97"/>
  <c r="D52" i="97"/>
  <c r="D51" i="97"/>
  <c r="D50" i="97"/>
  <c r="D49" i="97"/>
  <c r="C47" i="97"/>
  <c r="B47" i="97"/>
  <c r="D46" i="97"/>
  <c r="D45" i="97"/>
  <c r="D44" i="97"/>
  <c r="D43" i="97"/>
  <c r="D42" i="97"/>
  <c r="D41" i="97"/>
  <c r="D40" i="97"/>
  <c r="D39" i="97"/>
  <c r="D38" i="97"/>
  <c r="D37" i="97"/>
  <c r="D36" i="97"/>
  <c r="D35" i="97"/>
  <c r="C33" i="97"/>
  <c r="B33" i="97"/>
  <c r="D32" i="97"/>
  <c r="D31" i="97"/>
  <c r="D30" i="97"/>
  <c r="D29" i="97"/>
  <c r="D28" i="97"/>
  <c r="D27" i="97"/>
  <c r="C25" i="97"/>
  <c r="B25" i="97"/>
  <c r="D24" i="97"/>
  <c r="D23" i="97"/>
  <c r="D22" i="97"/>
  <c r="D21" i="97"/>
  <c r="D20" i="97"/>
  <c r="D19" i="97"/>
  <c r="D18" i="97"/>
  <c r="D17" i="97"/>
  <c r="D16" i="97"/>
  <c r="C14" i="97"/>
  <c r="B14" i="97"/>
  <c r="D13" i="97"/>
  <c r="D12" i="97"/>
  <c r="D11" i="97"/>
  <c r="D10" i="97"/>
  <c r="D9" i="97"/>
  <c r="D8" i="97"/>
  <c r="D96" i="96"/>
  <c r="D94" i="96"/>
  <c r="C93" i="96"/>
  <c r="B93" i="96"/>
  <c r="D92" i="96"/>
  <c r="D91" i="96"/>
  <c r="D90" i="96"/>
  <c r="D89" i="96"/>
  <c r="D88" i="96"/>
  <c r="D87" i="96"/>
  <c r="D86" i="96"/>
  <c r="D85" i="96"/>
  <c r="C83" i="96"/>
  <c r="B83" i="96"/>
  <c r="D82" i="96"/>
  <c r="D81" i="96"/>
  <c r="D80" i="96"/>
  <c r="D79" i="96"/>
  <c r="D78" i="96"/>
  <c r="D77" i="96"/>
  <c r="D76" i="96"/>
  <c r="D75" i="96"/>
  <c r="D74" i="96"/>
  <c r="D73" i="96"/>
  <c r="D72" i="96"/>
  <c r="D71" i="96"/>
  <c r="D70" i="96"/>
  <c r="D69" i="96"/>
  <c r="D68" i="96"/>
  <c r="D67" i="96"/>
  <c r="D66" i="96"/>
  <c r="C64" i="96"/>
  <c r="B64" i="96"/>
  <c r="D63" i="96"/>
  <c r="D62" i="96"/>
  <c r="D61" i="96"/>
  <c r="D60" i="96"/>
  <c r="D59" i="96"/>
  <c r="C57" i="96"/>
  <c r="B57" i="96"/>
  <c r="D56" i="96"/>
  <c r="D55" i="96"/>
  <c r="D54" i="96"/>
  <c r="D53" i="96"/>
  <c r="D52" i="96"/>
  <c r="D51" i="96"/>
  <c r="D50" i="96"/>
  <c r="D49" i="96"/>
  <c r="C47" i="96"/>
  <c r="B47" i="96"/>
  <c r="D46" i="96"/>
  <c r="D45" i="96"/>
  <c r="D44" i="96"/>
  <c r="D43" i="96"/>
  <c r="D42" i="96"/>
  <c r="D41" i="96"/>
  <c r="D40" i="96"/>
  <c r="D39" i="96"/>
  <c r="D38" i="96"/>
  <c r="D37" i="96"/>
  <c r="D36" i="96"/>
  <c r="D35" i="96"/>
  <c r="C33" i="96"/>
  <c r="B33" i="96"/>
  <c r="D32" i="96"/>
  <c r="D31" i="96"/>
  <c r="D30" i="96"/>
  <c r="D29" i="96"/>
  <c r="D28" i="96"/>
  <c r="D27" i="96"/>
  <c r="C25" i="96"/>
  <c r="B25" i="96"/>
  <c r="D25" i="96" s="1"/>
  <c r="D24" i="96"/>
  <c r="D23" i="96"/>
  <c r="D22" i="96"/>
  <c r="D21" i="96"/>
  <c r="D20" i="96"/>
  <c r="D19" i="96"/>
  <c r="D18" i="96"/>
  <c r="D17" i="96"/>
  <c r="D16" i="96"/>
  <c r="C14" i="96"/>
  <c r="B14" i="96"/>
  <c r="D13" i="96"/>
  <c r="D12" i="96"/>
  <c r="D11" i="96"/>
  <c r="D10" i="96"/>
  <c r="D9" i="96"/>
  <c r="D8" i="96"/>
  <c r="D96" i="95"/>
  <c r="D94" i="95"/>
  <c r="C93" i="95"/>
  <c r="B93" i="95"/>
  <c r="D92" i="95"/>
  <c r="D91" i="95"/>
  <c r="D90" i="95"/>
  <c r="D89" i="95"/>
  <c r="D88" i="95"/>
  <c r="D87" i="95"/>
  <c r="D86" i="95"/>
  <c r="D85" i="95"/>
  <c r="C83" i="95"/>
  <c r="B83" i="95"/>
  <c r="D82" i="95"/>
  <c r="D81" i="95"/>
  <c r="D80" i="95"/>
  <c r="D79" i="95"/>
  <c r="D78" i="95"/>
  <c r="D77" i="95"/>
  <c r="D76" i="95"/>
  <c r="D75" i="95"/>
  <c r="D74" i="95"/>
  <c r="D73" i="95"/>
  <c r="D72" i="95"/>
  <c r="D71" i="95"/>
  <c r="D70" i="95"/>
  <c r="D69" i="95"/>
  <c r="D68" i="95"/>
  <c r="D67" i="95"/>
  <c r="D66" i="95"/>
  <c r="C64" i="95"/>
  <c r="B64" i="95"/>
  <c r="D64" i="95" s="1"/>
  <c r="D63" i="95"/>
  <c r="D62" i="95"/>
  <c r="D61" i="95"/>
  <c r="D60" i="95"/>
  <c r="D59" i="95"/>
  <c r="C57" i="95"/>
  <c r="B57" i="95"/>
  <c r="D56" i="95"/>
  <c r="D55" i="95"/>
  <c r="D54" i="95"/>
  <c r="D53" i="95"/>
  <c r="D52" i="95"/>
  <c r="D51" i="95"/>
  <c r="D50" i="95"/>
  <c r="D49" i="95"/>
  <c r="C47" i="95"/>
  <c r="B47" i="95"/>
  <c r="D46" i="95"/>
  <c r="D45" i="95"/>
  <c r="D44" i="95"/>
  <c r="D43" i="95"/>
  <c r="D42" i="95"/>
  <c r="D41" i="95"/>
  <c r="D40" i="95"/>
  <c r="D39" i="95"/>
  <c r="D38" i="95"/>
  <c r="D37" i="95"/>
  <c r="D36" i="95"/>
  <c r="D35" i="95"/>
  <c r="C33" i="95"/>
  <c r="B33" i="95"/>
  <c r="D32" i="95"/>
  <c r="D31" i="95"/>
  <c r="D30" i="95"/>
  <c r="D29" i="95"/>
  <c r="D28" i="95"/>
  <c r="D27" i="95"/>
  <c r="C25" i="95"/>
  <c r="B25" i="95"/>
  <c r="D25" i="95" s="1"/>
  <c r="D24" i="95"/>
  <c r="D23" i="95"/>
  <c r="D22" i="95"/>
  <c r="D21" i="95"/>
  <c r="D20" i="95"/>
  <c r="D19" i="95"/>
  <c r="D18" i="95"/>
  <c r="D17" i="95"/>
  <c r="D16" i="95"/>
  <c r="C14" i="95"/>
  <c r="B14" i="95"/>
  <c r="D13" i="95"/>
  <c r="D12" i="95"/>
  <c r="D11" i="95"/>
  <c r="D10" i="95"/>
  <c r="D9" i="95"/>
  <c r="D8" i="95"/>
  <c r="D96" i="94"/>
  <c r="D94" i="94"/>
  <c r="C93" i="94"/>
  <c r="B93" i="94"/>
  <c r="D93" i="94" s="1"/>
  <c r="D92" i="94"/>
  <c r="D91" i="94"/>
  <c r="D90" i="94"/>
  <c r="D89" i="94"/>
  <c r="D88" i="94"/>
  <c r="D87" i="94"/>
  <c r="D86" i="94"/>
  <c r="D85" i="94"/>
  <c r="C83" i="94"/>
  <c r="B83" i="94"/>
  <c r="D83" i="94" s="1"/>
  <c r="D82" i="94"/>
  <c r="D81" i="94"/>
  <c r="D80" i="94"/>
  <c r="D79" i="94"/>
  <c r="D78" i="94"/>
  <c r="D77" i="94"/>
  <c r="D76" i="94"/>
  <c r="D75" i="94"/>
  <c r="D74" i="94"/>
  <c r="D73" i="94"/>
  <c r="D72" i="94"/>
  <c r="D71" i="94"/>
  <c r="D70" i="94"/>
  <c r="D69" i="94"/>
  <c r="D68" i="94"/>
  <c r="D67" i="94"/>
  <c r="D66" i="94"/>
  <c r="C64" i="94"/>
  <c r="D64" i="94" s="1"/>
  <c r="B64" i="94"/>
  <c r="D63" i="94"/>
  <c r="D62" i="94"/>
  <c r="D61" i="94"/>
  <c r="D60" i="94"/>
  <c r="D59" i="94"/>
  <c r="C57" i="94"/>
  <c r="B57" i="94"/>
  <c r="D56" i="94"/>
  <c r="D55" i="94"/>
  <c r="D54" i="94"/>
  <c r="D53" i="94"/>
  <c r="D52" i="94"/>
  <c r="D51" i="94"/>
  <c r="D50" i="94"/>
  <c r="D49" i="94"/>
  <c r="C47" i="94"/>
  <c r="B47" i="94"/>
  <c r="D46" i="94"/>
  <c r="D45" i="94"/>
  <c r="D44" i="94"/>
  <c r="D43" i="94"/>
  <c r="D42" i="94"/>
  <c r="D41" i="94"/>
  <c r="D40" i="94"/>
  <c r="D39" i="94"/>
  <c r="D38" i="94"/>
  <c r="D37" i="94"/>
  <c r="D36" i="94"/>
  <c r="D35" i="94"/>
  <c r="C33" i="94"/>
  <c r="B33" i="94"/>
  <c r="D32" i="94"/>
  <c r="D31" i="94"/>
  <c r="D30" i="94"/>
  <c r="D29" i="94"/>
  <c r="D28" i="94"/>
  <c r="D27" i="94"/>
  <c r="C25" i="94"/>
  <c r="D25" i="94" s="1"/>
  <c r="B25" i="94"/>
  <c r="D24" i="94"/>
  <c r="D23" i="94"/>
  <c r="D22" i="94"/>
  <c r="D21" i="94"/>
  <c r="D20" i="94"/>
  <c r="D19" i="94"/>
  <c r="D18" i="94"/>
  <c r="D17" i="94"/>
  <c r="D16" i="94"/>
  <c r="C14" i="94"/>
  <c r="B14" i="94"/>
  <c r="D13" i="94"/>
  <c r="D12" i="94"/>
  <c r="D11" i="94"/>
  <c r="D10" i="94"/>
  <c r="D9" i="94"/>
  <c r="D8" i="94"/>
  <c r="D96" i="93"/>
  <c r="D94" i="93"/>
  <c r="C93" i="93"/>
  <c r="B93" i="93"/>
  <c r="D93" i="93" s="1"/>
  <c r="D92" i="93"/>
  <c r="D91" i="93"/>
  <c r="D90" i="93"/>
  <c r="D89" i="93"/>
  <c r="D88" i="93"/>
  <c r="D87" i="93"/>
  <c r="D86" i="93"/>
  <c r="D85" i="93"/>
  <c r="C83" i="93"/>
  <c r="D83" i="93" s="1"/>
  <c r="B83" i="93"/>
  <c r="D82" i="93"/>
  <c r="D81" i="93"/>
  <c r="D80" i="93"/>
  <c r="D79" i="93"/>
  <c r="D78" i="93"/>
  <c r="D77" i="93"/>
  <c r="D76" i="93"/>
  <c r="D75" i="93"/>
  <c r="D74" i="93"/>
  <c r="D73" i="93"/>
  <c r="D72" i="93"/>
  <c r="D71" i="93"/>
  <c r="D70" i="93"/>
  <c r="D69" i="93"/>
  <c r="D68" i="93"/>
  <c r="D67" i="93"/>
  <c r="D66" i="93"/>
  <c r="C64" i="93"/>
  <c r="B64" i="93"/>
  <c r="D63" i="93"/>
  <c r="D62" i="93"/>
  <c r="D61" i="93"/>
  <c r="D60" i="93"/>
  <c r="D59" i="93"/>
  <c r="C57" i="93"/>
  <c r="B57" i="93"/>
  <c r="D56" i="93"/>
  <c r="D55" i="93"/>
  <c r="D54" i="93"/>
  <c r="D53" i="93"/>
  <c r="D52" i="93"/>
  <c r="D51" i="93"/>
  <c r="D50" i="93"/>
  <c r="D49" i="93"/>
  <c r="C47" i="93"/>
  <c r="B47" i="93"/>
  <c r="D46" i="93"/>
  <c r="D45" i="93"/>
  <c r="D44" i="93"/>
  <c r="D43" i="93"/>
  <c r="D42" i="93"/>
  <c r="D41" i="93"/>
  <c r="D40" i="93"/>
  <c r="D39" i="93"/>
  <c r="D38" i="93"/>
  <c r="D37" i="93"/>
  <c r="D36" i="93"/>
  <c r="D35" i="93"/>
  <c r="C33" i="93"/>
  <c r="B33" i="93"/>
  <c r="D32" i="93"/>
  <c r="D31" i="93"/>
  <c r="D30" i="93"/>
  <c r="D29" i="93"/>
  <c r="D28" i="93"/>
  <c r="D27" i="93"/>
  <c r="C25" i="93"/>
  <c r="B25" i="93"/>
  <c r="D25" i="93" s="1"/>
  <c r="D24" i="93"/>
  <c r="D23" i="93"/>
  <c r="D22" i="93"/>
  <c r="D21" i="93"/>
  <c r="D20" i="93"/>
  <c r="D19" i="93"/>
  <c r="D18" i="93"/>
  <c r="D17" i="93"/>
  <c r="D16" i="93"/>
  <c r="C14" i="93"/>
  <c r="B14" i="93"/>
  <c r="D13" i="93"/>
  <c r="D12" i="93"/>
  <c r="D11" i="93"/>
  <c r="D10" i="93"/>
  <c r="D9" i="93"/>
  <c r="D8" i="93"/>
  <c r="D96" i="92"/>
  <c r="D94" i="92"/>
  <c r="C93" i="92"/>
  <c r="D93" i="92" s="1"/>
  <c r="B93" i="92"/>
  <c r="D92" i="92"/>
  <c r="D91" i="92"/>
  <c r="D90" i="92"/>
  <c r="D89" i="92"/>
  <c r="D88" i="92"/>
  <c r="D87" i="92"/>
  <c r="D86" i="92"/>
  <c r="D85" i="92"/>
  <c r="C83" i="92"/>
  <c r="B83" i="92"/>
  <c r="D82" i="92"/>
  <c r="D81" i="92"/>
  <c r="D80" i="92"/>
  <c r="D79" i="92"/>
  <c r="D78" i="92"/>
  <c r="D77" i="92"/>
  <c r="D76" i="92"/>
  <c r="D75" i="92"/>
  <c r="D74" i="92"/>
  <c r="D73" i="92"/>
  <c r="D72" i="92"/>
  <c r="D71" i="92"/>
  <c r="D70" i="92"/>
  <c r="D69" i="92"/>
  <c r="D68" i="92"/>
  <c r="D67" i="92"/>
  <c r="D66" i="92"/>
  <c r="C64" i="92"/>
  <c r="B64" i="92"/>
  <c r="D63" i="92"/>
  <c r="D62" i="92"/>
  <c r="D61" i="92"/>
  <c r="D60" i="92"/>
  <c r="D59" i="92"/>
  <c r="C57" i="92"/>
  <c r="B57" i="92"/>
  <c r="D56" i="92"/>
  <c r="D55" i="92"/>
  <c r="D54" i="92"/>
  <c r="D53" i="92"/>
  <c r="D52" i="92"/>
  <c r="D51" i="92"/>
  <c r="D50" i="92"/>
  <c r="D49" i="92"/>
  <c r="C47" i="92"/>
  <c r="B47" i="92"/>
  <c r="D46" i="92"/>
  <c r="D45" i="92"/>
  <c r="D44" i="92"/>
  <c r="D43" i="92"/>
  <c r="D42" i="92"/>
  <c r="D41" i="92"/>
  <c r="D40" i="92"/>
  <c r="D39" i="92"/>
  <c r="D38" i="92"/>
  <c r="D37" i="92"/>
  <c r="D36" i="92"/>
  <c r="D35" i="92"/>
  <c r="C33" i="92"/>
  <c r="B33" i="92"/>
  <c r="D32" i="92"/>
  <c r="D31" i="92"/>
  <c r="D30" i="92"/>
  <c r="D29" i="92"/>
  <c r="D28" i="92"/>
  <c r="D27" i="92"/>
  <c r="C25" i="92"/>
  <c r="B25" i="92"/>
  <c r="D24" i="92"/>
  <c r="D23" i="92"/>
  <c r="D22" i="92"/>
  <c r="D21" i="92"/>
  <c r="D20" i="92"/>
  <c r="D19" i="92"/>
  <c r="D18" i="92"/>
  <c r="D17" i="92"/>
  <c r="D16" i="92"/>
  <c r="C14" i="92"/>
  <c r="B14" i="92"/>
  <c r="D13" i="92"/>
  <c r="D12" i="92"/>
  <c r="D11" i="92"/>
  <c r="D10" i="92"/>
  <c r="D9" i="92"/>
  <c r="D8" i="92"/>
  <c r="D96" i="91"/>
  <c r="D94" i="91"/>
  <c r="C93" i="91"/>
  <c r="B93" i="91"/>
  <c r="D93" i="91" s="1"/>
  <c r="D92" i="91"/>
  <c r="D91" i="91"/>
  <c r="D90" i="91"/>
  <c r="D89" i="91"/>
  <c r="D88" i="91"/>
  <c r="D87" i="91"/>
  <c r="D86" i="91"/>
  <c r="D85" i="91"/>
  <c r="C83" i="91"/>
  <c r="B83" i="91"/>
  <c r="D82" i="91"/>
  <c r="D81" i="91"/>
  <c r="D80" i="91"/>
  <c r="D79" i="91"/>
  <c r="D78" i="91"/>
  <c r="D77" i="91"/>
  <c r="D76" i="91"/>
  <c r="D75" i="91"/>
  <c r="D74" i="91"/>
  <c r="D73" i="91"/>
  <c r="D72" i="91"/>
  <c r="D71" i="91"/>
  <c r="D70" i="91"/>
  <c r="D69" i="91"/>
  <c r="D68" i="91"/>
  <c r="D67" i="91"/>
  <c r="D66" i="91"/>
  <c r="C64" i="91"/>
  <c r="B64" i="91"/>
  <c r="D63" i="91"/>
  <c r="D62" i="91"/>
  <c r="D61" i="91"/>
  <c r="D60" i="91"/>
  <c r="D59" i="91"/>
  <c r="C57" i="91"/>
  <c r="B57" i="91"/>
  <c r="D56" i="91"/>
  <c r="D55" i="91"/>
  <c r="D54" i="91"/>
  <c r="D53" i="91"/>
  <c r="D52" i="91"/>
  <c r="D51" i="91"/>
  <c r="D50" i="91"/>
  <c r="D49" i="91"/>
  <c r="C47" i="91"/>
  <c r="B47" i="91"/>
  <c r="D46" i="91"/>
  <c r="D45" i="91"/>
  <c r="D44" i="91"/>
  <c r="D43" i="91"/>
  <c r="D42" i="91"/>
  <c r="D41" i="91"/>
  <c r="D40" i="91"/>
  <c r="D39" i="91"/>
  <c r="D38" i="91"/>
  <c r="D37" i="91"/>
  <c r="D36" i="91"/>
  <c r="D35" i="91"/>
  <c r="C33" i="91"/>
  <c r="B33" i="91"/>
  <c r="D32" i="91"/>
  <c r="D31" i="91"/>
  <c r="D30" i="91"/>
  <c r="D29" i="91"/>
  <c r="D28" i="91"/>
  <c r="D27" i="91"/>
  <c r="D25" i="91"/>
  <c r="C25" i="91"/>
  <c r="B25" i="91"/>
  <c r="D24" i="91"/>
  <c r="D23" i="91"/>
  <c r="D22" i="91"/>
  <c r="D21" i="91"/>
  <c r="D20" i="91"/>
  <c r="D19" i="91"/>
  <c r="D18" i="91"/>
  <c r="D17" i="91"/>
  <c r="D16" i="91"/>
  <c r="C14" i="91"/>
  <c r="B14" i="91"/>
  <c r="D13" i="91"/>
  <c r="D12" i="91"/>
  <c r="D11" i="91"/>
  <c r="D10" i="91"/>
  <c r="D9" i="91"/>
  <c r="D8" i="91"/>
  <c r="D96" i="90"/>
  <c r="D94" i="90"/>
  <c r="C93" i="90"/>
  <c r="B93" i="90"/>
  <c r="D92" i="90"/>
  <c r="D91" i="90"/>
  <c r="D90" i="90"/>
  <c r="D89" i="90"/>
  <c r="D88" i="90"/>
  <c r="D87" i="90"/>
  <c r="D86" i="90"/>
  <c r="D85" i="90"/>
  <c r="C83" i="90"/>
  <c r="B83" i="90"/>
  <c r="D83" i="90" s="1"/>
  <c r="D82" i="90"/>
  <c r="D81" i="90"/>
  <c r="D80" i="90"/>
  <c r="D79" i="90"/>
  <c r="D78" i="90"/>
  <c r="D77" i="90"/>
  <c r="D76" i="90"/>
  <c r="D75" i="90"/>
  <c r="D74" i="90"/>
  <c r="D73" i="90"/>
  <c r="D72" i="90"/>
  <c r="D71" i="90"/>
  <c r="D70" i="90"/>
  <c r="D69" i="90"/>
  <c r="D68" i="90"/>
  <c r="D67" i="90"/>
  <c r="D66" i="90"/>
  <c r="C64" i="90"/>
  <c r="B64" i="90"/>
  <c r="D64" i="90" s="1"/>
  <c r="D63" i="90"/>
  <c r="D62" i="90"/>
  <c r="D61" i="90"/>
  <c r="D60" i="90"/>
  <c r="D59" i="90"/>
  <c r="C57" i="90"/>
  <c r="B57" i="90"/>
  <c r="D57" i="90" s="1"/>
  <c r="D56" i="90"/>
  <c r="D55" i="90"/>
  <c r="D54" i="90"/>
  <c r="D53" i="90"/>
  <c r="D52" i="90"/>
  <c r="D51" i="90"/>
  <c r="D50" i="90"/>
  <c r="D49" i="90"/>
  <c r="C47" i="90"/>
  <c r="B47" i="90"/>
  <c r="D46" i="90"/>
  <c r="D45" i="90"/>
  <c r="D44" i="90"/>
  <c r="D43" i="90"/>
  <c r="D42" i="90"/>
  <c r="D41" i="90"/>
  <c r="D40" i="90"/>
  <c r="D39" i="90"/>
  <c r="D38" i="90"/>
  <c r="D37" i="90"/>
  <c r="D36" i="90"/>
  <c r="D35" i="90"/>
  <c r="C33" i="90"/>
  <c r="B33" i="90"/>
  <c r="D32" i="90"/>
  <c r="D31" i="90"/>
  <c r="D30" i="90"/>
  <c r="D29" i="90"/>
  <c r="D28" i="90"/>
  <c r="D27" i="90"/>
  <c r="C25" i="90"/>
  <c r="D25" i="90" s="1"/>
  <c r="B25" i="90"/>
  <c r="D24" i="90"/>
  <c r="D23" i="90"/>
  <c r="D22" i="90"/>
  <c r="D21" i="90"/>
  <c r="D20" i="90"/>
  <c r="D19" i="90"/>
  <c r="D18" i="90"/>
  <c r="D17" i="90"/>
  <c r="D16" i="90"/>
  <c r="C14" i="90"/>
  <c r="B14" i="90"/>
  <c r="D13" i="90"/>
  <c r="D12" i="90"/>
  <c r="D11" i="90"/>
  <c r="D10" i="90"/>
  <c r="D9" i="90"/>
  <c r="D8" i="90"/>
  <c r="D96" i="89"/>
  <c r="D94" i="89"/>
  <c r="C93" i="89"/>
  <c r="B93" i="89"/>
  <c r="D92" i="89"/>
  <c r="D91" i="89"/>
  <c r="D90" i="89"/>
  <c r="D89" i="89"/>
  <c r="D88" i="89"/>
  <c r="D87" i="89"/>
  <c r="D86" i="89"/>
  <c r="D85" i="89"/>
  <c r="C83" i="89"/>
  <c r="D83" i="89" s="1"/>
  <c r="B83" i="89"/>
  <c r="D82" i="89"/>
  <c r="D81" i="89"/>
  <c r="D80" i="89"/>
  <c r="D79" i="89"/>
  <c r="D78" i="89"/>
  <c r="D77" i="89"/>
  <c r="D76" i="89"/>
  <c r="D75" i="89"/>
  <c r="D74" i="89"/>
  <c r="D73" i="89"/>
  <c r="D72" i="89"/>
  <c r="D71" i="89"/>
  <c r="D70" i="89"/>
  <c r="D69" i="89"/>
  <c r="D68" i="89"/>
  <c r="D67" i="89"/>
  <c r="D66" i="89"/>
  <c r="C64" i="89"/>
  <c r="B64" i="89"/>
  <c r="D63" i="89"/>
  <c r="D62" i="89"/>
  <c r="D61" i="89"/>
  <c r="D60" i="89"/>
  <c r="D59" i="89"/>
  <c r="C57" i="89"/>
  <c r="B57" i="89"/>
  <c r="D56" i="89"/>
  <c r="D55" i="89"/>
  <c r="D54" i="89"/>
  <c r="D53" i="89"/>
  <c r="D52" i="89"/>
  <c r="D51" i="89"/>
  <c r="D50" i="89"/>
  <c r="D49" i="89"/>
  <c r="C47" i="89"/>
  <c r="B47" i="89"/>
  <c r="D46" i="89"/>
  <c r="D45" i="89"/>
  <c r="D44" i="89"/>
  <c r="D43" i="89"/>
  <c r="D42" i="89"/>
  <c r="D41" i="89"/>
  <c r="D40" i="89"/>
  <c r="D39" i="89"/>
  <c r="D38" i="89"/>
  <c r="D37" i="89"/>
  <c r="D36" i="89"/>
  <c r="D35" i="89"/>
  <c r="C33" i="89"/>
  <c r="B33" i="89"/>
  <c r="D32" i="89"/>
  <c r="D31" i="89"/>
  <c r="D30" i="89"/>
  <c r="D29" i="89"/>
  <c r="D28" i="89"/>
  <c r="D27" i="89"/>
  <c r="C25" i="89"/>
  <c r="B25" i="89"/>
  <c r="D24" i="89"/>
  <c r="D23" i="89"/>
  <c r="D22" i="89"/>
  <c r="D21" i="89"/>
  <c r="D20" i="89"/>
  <c r="D19" i="89"/>
  <c r="D18" i="89"/>
  <c r="D17" i="89"/>
  <c r="D16" i="89"/>
  <c r="C14" i="89"/>
  <c r="B14" i="89"/>
  <c r="D13" i="89"/>
  <c r="D12" i="89"/>
  <c r="D11" i="89"/>
  <c r="D10" i="89"/>
  <c r="D9" i="89"/>
  <c r="D8" i="89"/>
  <c r="D96" i="88"/>
  <c r="D94" i="88"/>
  <c r="C93" i="88"/>
  <c r="B93" i="88"/>
  <c r="D92" i="88"/>
  <c r="D91" i="88"/>
  <c r="D90" i="88"/>
  <c r="D89" i="88"/>
  <c r="D88" i="88"/>
  <c r="D87" i="88"/>
  <c r="D86" i="88"/>
  <c r="D85" i="88"/>
  <c r="C83" i="88"/>
  <c r="B83" i="88"/>
  <c r="D82" i="88"/>
  <c r="D81" i="88"/>
  <c r="D80" i="88"/>
  <c r="D79" i="88"/>
  <c r="D78" i="88"/>
  <c r="D77" i="88"/>
  <c r="D76" i="88"/>
  <c r="D75" i="88"/>
  <c r="D74" i="88"/>
  <c r="D73" i="88"/>
  <c r="D72" i="88"/>
  <c r="D71" i="88"/>
  <c r="D70" i="88"/>
  <c r="D69" i="88"/>
  <c r="D68" i="88"/>
  <c r="D67" i="88"/>
  <c r="D66" i="88"/>
  <c r="C64" i="88"/>
  <c r="B64" i="88"/>
  <c r="D63" i="88"/>
  <c r="D62" i="88"/>
  <c r="D61" i="88"/>
  <c r="D60" i="88"/>
  <c r="D59" i="88"/>
  <c r="C57" i="88"/>
  <c r="B57" i="88"/>
  <c r="D56" i="88"/>
  <c r="D55" i="88"/>
  <c r="D54" i="88"/>
  <c r="D53" i="88"/>
  <c r="D52" i="88"/>
  <c r="D51" i="88"/>
  <c r="D50" i="88"/>
  <c r="D49" i="88"/>
  <c r="C47" i="88"/>
  <c r="B47" i="88"/>
  <c r="D46" i="88"/>
  <c r="D45" i="88"/>
  <c r="D44" i="88"/>
  <c r="D43" i="88"/>
  <c r="D42" i="88"/>
  <c r="D41" i="88"/>
  <c r="D40" i="88"/>
  <c r="D39" i="88"/>
  <c r="D38" i="88"/>
  <c r="D37" i="88"/>
  <c r="D36" i="88"/>
  <c r="D35" i="88"/>
  <c r="C33" i="88"/>
  <c r="B33" i="88"/>
  <c r="D33" i="88" s="1"/>
  <c r="D32" i="88"/>
  <c r="D31" i="88"/>
  <c r="D30" i="88"/>
  <c r="D29" i="88"/>
  <c r="D28" i="88"/>
  <c r="D27" i="88"/>
  <c r="C25" i="88"/>
  <c r="B25" i="88"/>
  <c r="D25" i="88" s="1"/>
  <c r="D24" i="88"/>
  <c r="D23" i="88"/>
  <c r="D22" i="88"/>
  <c r="D21" i="88"/>
  <c r="D20" i="88"/>
  <c r="D19" i="88"/>
  <c r="D18" i="88"/>
  <c r="D17" i="88"/>
  <c r="D16" i="88"/>
  <c r="C14" i="88"/>
  <c r="B14" i="88"/>
  <c r="D13" i="88"/>
  <c r="D12" i="88"/>
  <c r="D11" i="88"/>
  <c r="D10" i="88"/>
  <c r="D9" i="88"/>
  <c r="D8" i="88"/>
  <c r="D96" i="87"/>
  <c r="D94" i="87"/>
  <c r="C93" i="87"/>
  <c r="B93" i="87"/>
  <c r="D93" i="87" s="1"/>
  <c r="D92" i="87"/>
  <c r="D91" i="87"/>
  <c r="D90" i="87"/>
  <c r="D89" i="87"/>
  <c r="D88" i="87"/>
  <c r="D87" i="87"/>
  <c r="D86" i="87"/>
  <c r="D85" i="87"/>
  <c r="C83" i="87"/>
  <c r="B83" i="87"/>
  <c r="D82" i="87"/>
  <c r="D81" i="87"/>
  <c r="D80" i="87"/>
  <c r="D79" i="87"/>
  <c r="D78" i="87"/>
  <c r="D77" i="87"/>
  <c r="D76" i="87"/>
  <c r="D75" i="87"/>
  <c r="D74" i="87"/>
  <c r="D73" i="87"/>
  <c r="D72" i="87"/>
  <c r="D71" i="87"/>
  <c r="D70" i="87"/>
  <c r="D69" i="87"/>
  <c r="D68" i="87"/>
  <c r="D67" i="87"/>
  <c r="D66" i="87"/>
  <c r="C64" i="87"/>
  <c r="B64" i="87"/>
  <c r="D63" i="87"/>
  <c r="D62" i="87"/>
  <c r="D61" i="87"/>
  <c r="D60" i="87"/>
  <c r="D59" i="87"/>
  <c r="C57" i="87"/>
  <c r="B57" i="87"/>
  <c r="D57" i="87" s="1"/>
  <c r="D56" i="87"/>
  <c r="D55" i="87"/>
  <c r="D54" i="87"/>
  <c r="D53" i="87"/>
  <c r="D52" i="87"/>
  <c r="D51" i="87"/>
  <c r="D50" i="87"/>
  <c r="D49" i="87"/>
  <c r="C47" i="87"/>
  <c r="B47" i="87"/>
  <c r="D46" i="87"/>
  <c r="D45" i="87"/>
  <c r="D44" i="87"/>
  <c r="D43" i="87"/>
  <c r="D42" i="87"/>
  <c r="D41" i="87"/>
  <c r="D40" i="87"/>
  <c r="D39" i="87"/>
  <c r="D38" i="87"/>
  <c r="D37" i="87"/>
  <c r="D36" i="87"/>
  <c r="D35" i="87"/>
  <c r="C33" i="87"/>
  <c r="B33" i="87"/>
  <c r="D32" i="87"/>
  <c r="D31" i="87"/>
  <c r="D30" i="87"/>
  <c r="D29" i="87"/>
  <c r="D28" i="87"/>
  <c r="D27" i="87"/>
  <c r="C25" i="87"/>
  <c r="B25" i="87"/>
  <c r="D24" i="87"/>
  <c r="D23" i="87"/>
  <c r="D22" i="87"/>
  <c r="D21" i="87"/>
  <c r="D20" i="87"/>
  <c r="D19" i="87"/>
  <c r="D18" i="87"/>
  <c r="D17" i="87"/>
  <c r="D16" i="87"/>
  <c r="C14" i="87"/>
  <c r="B14" i="87"/>
  <c r="D14" i="87" s="1"/>
  <c r="D13" i="87"/>
  <c r="D12" i="87"/>
  <c r="D11" i="87"/>
  <c r="D10" i="87"/>
  <c r="D9" i="87"/>
  <c r="D8" i="87"/>
  <c r="D96" i="86"/>
  <c r="D94" i="86"/>
  <c r="C93" i="86"/>
  <c r="B93" i="86"/>
  <c r="D93" i="86" s="1"/>
  <c r="D92" i="86"/>
  <c r="D91" i="86"/>
  <c r="D90" i="86"/>
  <c r="D89" i="86"/>
  <c r="D88" i="86"/>
  <c r="D87" i="86"/>
  <c r="D86" i="86"/>
  <c r="D85" i="86"/>
  <c r="D83" i="86"/>
  <c r="C83" i="86"/>
  <c r="B83" i="86"/>
  <c r="D82" i="86"/>
  <c r="D81" i="86"/>
  <c r="D80" i="86"/>
  <c r="D79" i="86"/>
  <c r="D78" i="86"/>
  <c r="D77" i="86"/>
  <c r="D76" i="86"/>
  <c r="D75" i="86"/>
  <c r="D74" i="86"/>
  <c r="D73" i="86"/>
  <c r="D72" i="86"/>
  <c r="D71" i="86"/>
  <c r="D70" i="86"/>
  <c r="D69" i="86"/>
  <c r="D68" i="86"/>
  <c r="D67" i="86"/>
  <c r="D66" i="86"/>
  <c r="C64" i="86"/>
  <c r="B64" i="86"/>
  <c r="D64" i="86" s="1"/>
  <c r="D63" i="86"/>
  <c r="D62" i="86"/>
  <c r="D61" i="86"/>
  <c r="D60" i="86"/>
  <c r="D59" i="86"/>
  <c r="C57" i="86"/>
  <c r="D57" i="86" s="1"/>
  <c r="B57" i="86"/>
  <c r="D56" i="86"/>
  <c r="D55" i="86"/>
  <c r="D54" i="86"/>
  <c r="D53" i="86"/>
  <c r="D52" i="86"/>
  <c r="D51" i="86"/>
  <c r="D50" i="86"/>
  <c r="D49" i="86"/>
  <c r="C47" i="86"/>
  <c r="B47" i="86"/>
  <c r="D46" i="86"/>
  <c r="D45" i="86"/>
  <c r="D44" i="86"/>
  <c r="D43" i="86"/>
  <c r="D42" i="86"/>
  <c r="D41" i="86"/>
  <c r="D40" i="86"/>
  <c r="D39" i="86"/>
  <c r="D38" i="86"/>
  <c r="D37" i="86"/>
  <c r="D36" i="86"/>
  <c r="D35" i="86"/>
  <c r="C33" i="86"/>
  <c r="B33" i="86"/>
  <c r="D32" i="86"/>
  <c r="D31" i="86"/>
  <c r="D30" i="86"/>
  <c r="D29" i="86"/>
  <c r="D28" i="86"/>
  <c r="D27" i="86"/>
  <c r="C25" i="86"/>
  <c r="B25" i="86"/>
  <c r="D24" i="86"/>
  <c r="D23" i="86"/>
  <c r="D22" i="86"/>
  <c r="D21" i="86"/>
  <c r="D20" i="86"/>
  <c r="D19" i="86"/>
  <c r="D18" i="86"/>
  <c r="D17" i="86"/>
  <c r="D16" i="86"/>
  <c r="C14" i="86"/>
  <c r="B14" i="86"/>
  <c r="D13" i="86"/>
  <c r="D12" i="86"/>
  <c r="D11" i="86"/>
  <c r="D10" i="86"/>
  <c r="D9" i="86"/>
  <c r="D8" i="86"/>
  <c r="D96" i="85"/>
  <c r="D94" i="85"/>
  <c r="C93" i="85"/>
  <c r="B93" i="85"/>
  <c r="D93" i="85" s="1"/>
  <c r="D92" i="85"/>
  <c r="D91" i="85"/>
  <c r="D90" i="85"/>
  <c r="D89" i="85"/>
  <c r="D88" i="85"/>
  <c r="D87" i="85"/>
  <c r="D86" i="85"/>
  <c r="D85" i="85"/>
  <c r="C83" i="85"/>
  <c r="D83" i="85" s="1"/>
  <c r="B83" i="85"/>
  <c r="D82" i="85"/>
  <c r="D81" i="85"/>
  <c r="D80" i="85"/>
  <c r="D79" i="85"/>
  <c r="D78" i="85"/>
  <c r="D77" i="85"/>
  <c r="D76" i="85"/>
  <c r="D75" i="85"/>
  <c r="D74" i="85"/>
  <c r="D73" i="85"/>
  <c r="D72" i="85"/>
  <c r="D71" i="85"/>
  <c r="D70" i="85"/>
  <c r="D69" i="85"/>
  <c r="D68" i="85"/>
  <c r="D67" i="85"/>
  <c r="D66" i="85"/>
  <c r="C64" i="85"/>
  <c r="D64" i="85" s="1"/>
  <c r="B64" i="85"/>
  <c r="D63" i="85"/>
  <c r="D62" i="85"/>
  <c r="D61" i="85"/>
  <c r="D60" i="85"/>
  <c r="D59" i="85"/>
  <c r="C57" i="85"/>
  <c r="B57" i="85"/>
  <c r="D56" i="85"/>
  <c r="D55" i="85"/>
  <c r="D54" i="85"/>
  <c r="D53" i="85"/>
  <c r="D52" i="85"/>
  <c r="D51" i="85"/>
  <c r="D50" i="85"/>
  <c r="D49" i="85"/>
  <c r="C47" i="85"/>
  <c r="B47" i="85"/>
  <c r="D46" i="85"/>
  <c r="D45" i="85"/>
  <c r="D44" i="85"/>
  <c r="D43" i="85"/>
  <c r="D42" i="85"/>
  <c r="D41" i="85"/>
  <c r="D40" i="85"/>
  <c r="D39" i="85"/>
  <c r="D38" i="85"/>
  <c r="D37" i="85"/>
  <c r="D36" i="85"/>
  <c r="D35" i="85"/>
  <c r="C33" i="85"/>
  <c r="B33" i="85"/>
  <c r="D32" i="85"/>
  <c r="D31" i="85"/>
  <c r="D30" i="85"/>
  <c r="D29" i="85"/>
  <c r="D28" i="85"/>
  <c r="D27" i="85"/>
  <c r="C25" i="85"/>
  <c r="B25" i="85"/>
  <c r="D24" i="85"/>
  <c r="D23" i="85"/>
  <c r="D22" i="85"/>
  <c r="D21" i="85"/>
  <c r="D20" i="85"/>
  <c r="D19" i="85"/>
  <c r="D18" i="85"/>
  <c r="D17" i="85"/>
  <c r="D16" i="85"/>
  <c r="C14" i="85"/>
  <c r="B14" i="85"/>
  <c r="D13" i="85"/>
  <c r="D12" i="85"/>
  <c r="D11" i="85"/>
  <c r="D10" i="85"/>
  <c r="D9" i="85"/>
  <c r="D8" i="85"/>
  <c r="D96" i="84"/>
  <c r="D94" i="84"/>
  <c r="C93" i="84"/>
  <c r="B93" i="84"/>
  <c r="D93" i="84" s="1"/>
  <c r="D92" i="84"/>
  <c r="D91" i="84"/>
  <c r="D90" i="84"/>
  <c r="D89" i="84"/>
  <c r="D88" i="84"/>
  <c r="D87" i="84"/>
  <c r="D86" i="84"/>
  <c r="D85" i="84"/>
  <c r="C83" i="84"/>
  <c r="B83" i="84"/>
  <c r="D82" i="84"/>
  <c r="D81" i="84"/>
  <c r="D80" i="84"/>
  <c r="D79" i="84"/>
  <c r="D78" i="84"/>
  <c r="D77" i="84"/>
  <c r="D76" i="84"/>
  <c r="D75" i="84"/>
  <c r="D74" i="84"/>
  <c r="D73" i="84"/>
  <c r="D72" i="84"/>
  <c r="D71" i="84"/>
  <c r="D70" i="84"/>
  <c r="D69" i="84"/>
  <c r="D68" i="84"/>
  <c r="D67" i="84"/>
  <c r="D66" i="84"/>
  <c r="C64" i="84"/>
  <c r="B64" i="84"/>
  <c r="D63" i="84"/>
  <c r="D62" i="84"/>
  <c r="D61" i="84"/>
  <c r="D60" i="84"/>
  <c r="D59" i="84"/>
  <c r="C57" i="84"/>
  <c r="B57" i="84"/>
  <c r="D56" i="84"/>
  <c r="D55" i="84"/>
  <c r="D54" i="84"/>
  <c r="D53" i="84"/>
  <c r="D52" i="84"/>
  <c r="D51" i="84"/>
  <c r="D50" i="84"/>
  <c r="D49" i="84"/>
  <c r="C47" i="84"/>
  <c r="B47" i="84"/>
  <c r="D46" i="84"/>
  <c r="D45" i="84"/>
  <c r="D44" i="84"/>
  <c r="D43" i="84"/>
  <c r="D42" i="84"/>
  <c r="D41" i="84"/>
  <c r="D40" i="84"/>
  <c r="D39" i="84"/>
  <c r="D38" i="84"/>
  <c r="D37" i="84"/>
  <c r="D36" i="84"/>
  <c r="D35" i="84"/>
  <c r="C33" i="84"/>
  <c r="B33" i="84"/>
  <c r="D33" i="84" s="1"/>
  <c r="D32" i="84"/>
  <c r="D31" i="84"/>
  <c r="D30" i="84"/>
  <c r="D29" i="84"/>
  <c r="D28" i="84"/>
  <c r="D27" i="84"/>
  <c r="C25" i="84"/>
  <c r="B25" i="84"/>
  <c r="D24" i="84"/>
  <c r="D23" i="84"/>
  <c r="D22" i="84"/>
  <c r="D21" i="84"/>
  <c r="D20" i="84"/>
  <c r="D19" i="84"/>
  <c r="D18" i="84"/>
  <c r="D17" i="84"/>
  <c r="D16" i="84"/>
  <c r="C14" i="84"/>
  <c r="B14" i="84"/>
  <c r="D13" i="84"/>
  <c r="D12" i="84"/>
  <c r="D11" i="84"/>
  <c r="D10" i="84"/>
  <c r="D9" i="84"/>
  <c r="D8" i="84"/>
  <c r="D96" i="83"/>
  <c r="D94" i="83"/>
  <c r="C93" i="83"/>
  <c r="B93" i="83"/>
  <c r="D92" i="83"/>
  <c r="D91" i="83"/>
  <c r="D90" i="83"/>
  <c r="D89" i="83"/>
  <c r="D88" i="83"/>
  <c r="D87" i="83"/>
  <c r="D86" i="83"/>
  <c r="D85" i="83"/>
  <c r="C83" i="83"/>
  <c r="B83" i="83"/>
  <c r="D83" i="83" s="1"/>
  <c r="D82" i="83"/>
  <c r="D81" i="83"/>
  <c r="D80" i="83"/>
  <c r="D79" i="83"/>
  <c r="D78" i="83"/>
  <c r="D77" i="83"/>
  <c r="D76" i="83"/>
  <c r="D75" i="83"/>
  <c r="D74" i="83"/>
  <c r="D73" i="83"/>
  <c r="D72" i="83"/>
  <c r="D71" i="83"/>
  <c r="D70" i="83"/>
  <c r="D69" i="83"/>
  <c r="D68" i="83"/>
  <c r="D67" i="83"/>
  <c r="D66" i="83"/>
  <c r="C64" i="83"/>
  <c r="B64" i="83"/>
  <c r="D64" i="83" s="1"/>
  <c r="D63" i="83"/>
  <c r="D62" i="83"/>
  <c r="D61" i="83"/>
  <c r="D60" i="83"/>
  <c r="D59" i="83"/>
  <c r="C57" i="83"/>
  <c r="B57" i="83"/>
  <c r="D57" i="83" s="1"/>
  <c r="D56" i="83"/>
  <c r="D55" i="83"/>
  <c r="D54" i="83"/>
  <c r="D53" i="83"/>
  <c r="D52" i="83"/>
  <c r="D51" i="83"/>
  <c r="D50" i="83"/>
  <c r="D49" i="83"/>
  <c r="C47" i="83"/>
  <c r="B47" i="83"/>
  <c r="D46" i="83"/>
  <c r="D45" i="83"/>
  <c r="D44" i="83"/>
  <c r="D43" i="83"/>
  <c r="D42" i="83"/>
  <c r="D41" i="83"/>
  <c r="D40" i="83"/>
  <c r="D39" i="83"/>
  <c r="D38" i="83"/>
  <c r="D37" i="83"/>
  <c r="D36" i="83"/>
  <c r="D35" i="83"/>
  <c r="C33" i="83"/>
  <c r="B33" i="83"/>
  <c r="D32" i="83"/>
  <c r="D31" i="83"/>
  <c r="D30" i="83"/>
  <c r="D29" i="83"/>
  <c r="D28" i="83"/>
  <c r="D27" i="83"/>
  <c r="C25" i="83"/>
  <c r="B25" i="83"/>
  <c r="D24" i="83"/>
  <c r="D23" i="83"/>
  <c r="D22" i="83"/>
  <c r="D21" i="83"/>
  <c r="D20" i="83"/>
  <c r="D19" i="83"/>
  <c r="D18" i="83"/>
  <c r="D17" i="83"/>
  <c r="D16" i="83"/>
  <c r="C14" i="83"/>
  <c r="B14" i="83"/>
  <c r="D14" i="83" s="1"/>
  <c r="D13" i="83"/>
  <c r="D12" i="83"/>
  <c r="D11" i="83"/>
  <c r="D10" i="83"/>
  <c r="D9" i="83"/>
  <c r="D8" i="83"/>
  <c r="D96" i="82"/>
  <c r="D94" i="82"/>
  <c r="C93" i="82"/>
  <c r="B93" i="82"/>
  <c r="D93" i="82" s="1"/>
  <c r="D92" i="82"/>
  <c r="D91" i="82"/>
  <c r="D90" i="82"/>
  <c r="D89" i="82"/>
  <c r="D88" i="82"/>
  <c r="D87" i="82"/>
  <c r="D86" i="82"/>
  <c r="D85" i="82"/>
  <c r="D83" i="82"/>
  <c r="C83" i="82"/>
  <c r="B83" i="82"/>
  <c r="D82" i="82"/>
  <c r="D81" i="82"/>
  <c r="D80" i="82"/>
  <c r="D79" i="82"/>
  <c r="D78" i="82"/>
  <c r="D77" i="82"/>
  <c r="D76" i="82"/>
  <c r="D75" i="82"/>
  <c r="D74" i="82"/>
  <c r="D73" i="82"/>
  <c r="D72" i="82"/>
  <c r="D71" i="82"/>
  <c r="D70" i="82"/>
  <c r="D69" i="82"/>
  <c r="D68" i="82"/>
  <c r="D67" i="82"/>
  <c r="D66" i="82"/>
  <c r="C64" i="82"/>
  <c r="D64" i="82" s="1"/>
  <c r="B64" i="82"/>
  <c r="D63" i="82"/>
  <c r="D62" i="82"/>
  <c r="D61" i="82"/>
  <c r="D60" i="82"/>
  <c r="D59" i="82"/>
  <c r="C57" i="82"/>
  <c r="B57" i="82"/>
  <c r="D57" i="82" s="1"/>
  <c r="D56" i="82"/>
  <c r="D55" i="82"/>
  <c r="D54" i="82"/>
  <c r="D53" i="82"/>
  <c r="D52" i="82"/>
  <c r="D51" i="82"/>
  <c r="D50" i="82"/>
  <c r="D49" i="82"/>
  <c r="C47" i="82"/>
  <c r="B47" i="82"/>
  <c r="D46" i="82"/>
  <c r="D45" i="82"/>
  <c r="D44" i="82"/>
  <c r="D43" i="82"/>
  <c r="D42" i="82"/>
  <c r="D41" i="82"/>
  <c r="D40" i="82"/>
  <c r="D39" i="82"/>
  <c r="D38" i="82"/>
  <c r="D37" i="82"/>
  <c r="D36" i="82"/>
  <c r="D35" i="82"/>
  <c r="C33" i="82"/>
  <c r="B33" i="82"/>
  <c r="D32" i="82"/>
  <c r="D31" i="82"/>
  <c r="D30" i="82"/>
  <c r="D29" i="82"/>
  <c r="D28" i="82"/>
  <c r="D27" i="82"/>
  <c r="C25" i="82"/>
  <c r="B25" i="82"/>
  <c r="D24" i="82"/>
  <c r="D23" i="82"/>
  <c r="D22" i="82"/>
  <c r="D21" i="82"/>
  <c r="D20" i="82"/>
  <c r="D19" i="82"/>
  <c r="D18" i="82"/>
  <c r="D17" i="82"/>
  <c r="D16" i="82"/>
  <c r="C14" i="82"/>
  <c r="B14" i="82"/>
  <c r="D13" i="82"/>
  <c r="D12" i="82"/>
  <c r="D11" i="82"/>
  <c r="D10" i="82"/>
  <c r="D9" i="82"/>
  <c r="D8" i="82"/>
  <c r="D96" i="81"/>
  <c r="D94" i="81"/>
  <c r="C93" i="81"/>
  <c r="B93" i="81"/>
  <c r="D93" i="81" s="1"/>
  <c r="D92" i="81"/>
  <c r="D91" i="81"/>
  <c r="D90" i="81"/>
  <c r="D89" i="81"/>
  <c r="D88" i="81"/>
  <c r="D87" i="81"/>
  <c r="D86" i="81"/>
  <c r="D85" i="81"/>
  <c r="C83" i="81"/>
  <c r="B83" i="81"/>
  <c r="D82" i="81"/>
  <c r="D81" i="81"/>
  <c r="D80" i="81"/>
  <c r="D79" i="81"/>
  <c r="D78" i="81"/>
  <c r="D77" i="81"/>
  <c r="D76" i="81"/>
  <c r="D75" i="81"/>
  <c r="D74" i="81"/>
  <c r="D73" i="81"/>
  <c r="D72" i="81"/>
  <c r="D71" i="81"/>
  <c r="D70" i="81"/>
  <c r="D69" i="81"/>
  <c r="D68" i="81"/>
  <c r="D67" i="81"/>
  <c r="D66" i="81"/>
  <c r="C64" i="81"/>
  <c r="B64" i="81"/>
  <c r="D63" i="81"/>
  <c r="D62" i="81"/>
  <c r="D61" i="81"/>
  <c r="D60" i="81"/>
  <c r="D59" i="81"/>
  <c r="C57" i="81"/>
  <c r="B57" i="81"/>
  <c r="D56" i="81"/>
  <c r="D55" i="81"/>
  <c r="D54" i="81"/>
  <c r="D53" i="81"/>
  <c r="D52" i="81"/>
  <c r="D51" i="81"/>
  <c r="D50" i="81"/>
  <c r="D49" i="81"/>
  <c r="C47" i="81"/>
  <c r="B47" i="81"/>
  <c r="D46" i="81"/>
  <c r="D45" i="81"/>
  <c r="D44" i="81"/>
  <c r="D43" i="81"/>
  <c r="D42" i="81"/>
  <c r="D41" i="81"/>
  <c r="D40" i="81"/>
  <c r="D39" i="81"/>
  <c r="D38" i="81"/>
  <c r="D37" i="81"/>
  <c r="D36" i="81"/>
  <c r="D35" i="81"/>
  <c r="C33" i="81"/>
  <c r="B33" i="81"/>
  <c r="D32" i="81"/>
  <c r="D31" i="81"/>
  <c r="D30" i="81"/>
  <c r="D29" i="81"/>
  <c r="D28" i="81"/>
  <c r="D27" i="81"/>
  <c r="C25" i="81"/>
  <c r="B25" i="81"/>
  <c r="D24" i="81"/>
  <c r="D23" i="81"/>
  <c r="D22" i="81"/>
  <c r="D21" i="81"/>
  <c r="D20" i="81"/>
  <c r="D19" i="81"/>
  <c r="D18" i="81"/>
  <c r="D17" i="81"/>
  <c r="D16" i="81"/>
  <c r="C14" i="81"/>
  <c r="B14" i="81"/>
  <c r="D13" i="81"/>
  <c r="D12" i="81"/>
  <c r="D11" i="81"/>
  <c r="D10" i="81"/>
  <c r="D9" i="81"/>
  <c r="D8" i="81"/>
  <c r="D96" i="80"/>
  <c r="D94" i="80"/>
  <c r="C93" i="80"/>
  <c r="D93" i="80" s="1"/>
  <c r="B93" i="80"/>
  <c r="D92" i="80"/>
  <c r="D91" i="80"/>
  <c r="D90" i="80"/>
  <c r="D89" i="80"/>
  <c r="D88" i="80"/>
  <c r="D87" i="80"/>
  <c r="D86" i="80"/>
  <c r="D85" i="80"/>
  <c r="C83" i="80"/>
  <c r="B83" i="80"/>
  <c r="D82" i="80"/>
  <c r="D81" i="80"/>
  <c r="D80" i="80"/>
  <c r="D79" i="80"/>
  <c r="D78" i="80"/>
  <c r="D77" i="80"/>
  <c r="D76" i="80"/>
  <c r="D75" i="80"/>
  <c r="D74" i="80"/>
  <c r="D73" i="80"/>
  <c r="D72" i="80"/>
  <c r="D71" i="80"/>
  <c r="D70" i="80"/>
  <c r="D69" i="80"/>
  <c r="D68" i="80"/>
  <c r="D67" i="80"/>
  <c r="D66" i="80"/>
  <c r="C64" i="80"/>
  <c r="B64" i="80"/>
  <c r="D64" i="80" s="1"/>
  <c r="D63" i="80"/>
  <c r="D62" i="80"/>
  <c r="D61" i="80"/>
  <c r="D60" i="80"/>
  <c r="D59" i="80"/>
  <c r="C57" i="80"/>
  <c r="B57" i="80"/>
  <c r="D57" i="80" s="1"/>
  <c r="D56" i="80"/>
  <c r="D55" i="80"/>
  <c r="D54" i="80"/>
  <c r="D53" i="80"/>
  <c r="D52" i="80"/>
  <c r="D51" i="80"/>
  <c r="D50" i="80"/>
  <c r="D49" i="80"/>
  <c r="C47" i="80"/>
  <c r="B47" i="80"/>
  <c r="D46" i="80"/>
  <c r="D45" i="80"/>
  <c r="D44" i="80"/>
  <c r="D43" i="80"/>
  <c r="D42" i="80"/>
  <c r="D41" i="80"/>
  <c r="D40" i="80"/>
  <c r="D39" i="80"/>
  <c r="D38" i="80"/>
  <c r="D37" i="80"/>
  <c r="D36" i="80"/>
  <c r="D35" i="80"/>
  <c r="C33" i="80"/>
  <c r="B33" i="80"/>
  <c r="D32" i="80"/>
  <c r="D31" i="80"/>
  <c r="D30" i="80"/>
  <c r="D29" i="80"/>
  <c r="D28" i="80"/>
  <c r="D27" i="80"/>
  <c r="C25" i="80"/>
  <c r="B25" i="80"/>
  <c r="D24" i="80"/>
  <c r="D23" i="80"/>
  <c r="D22" i="80"/>
  <c r="D21" i="80"/>
  <c r="D20" i="80"/>
  <c r="D19" i="80"/>
  <c r="D18" i="80"/>
  <c r="D17" i="80"/>
  <c r="D16" i="80"/>
  <c r="C14" i="80"/>
  <c r="B14" i="80"/>
  <c r="D13" i="80"/>
  <c r="D12" i="80"/>
  <c r="D11" i="80"/>
  <c r="D10" i="80"/>
  <c r="D9" i="80"/>
  <c r="D8" i="80"/>
  <c r="D96" i="79"/>
  <c r="D94" i="79"/>
  <c r="C93" i="79"/>
  <c r="B93" i="79"/>
  <c r="D92" i="79"/>
  <c r="D91" i="79"/>
  <c r="D90" i="79"/>
  <c r="D89" i="79"/>
  <c r="D88" i="79"/>
  <c r="D87" i="79"/>
  <c r="D86" i="79"/>
  <c r="D85" i="79"/>
  <c r="C83" i="79"/>
  <c r="B83" i="79"/>
  <c r="D82" i="79"/>
  <c r="D81" i="79"/>
  <c r="D80" i="79"/>
  <c r="D79" i="79"/>
  <c r="D78" i="79"/>
  <c r="D77" i="79"/>
  <c r="D76" i="79"/>
  <c r="D75" i="79"/>
  <c r="D74" i="79"/>
  <c r="D73" i="79"/>
  <c r="D72" i="79"/>
  <c r="D71" i="79"/>
  <c r="D70" i="79"/>
  <c r="D69" i="79"/>
  <c r="D68" i="79"/>
  <c r="D67" i="79"/>
  <c r="D66" i="79"/>
  <c r="C64" i="79"/>
  <c r="B64" i="79"/>
  <c r="D63" i="79"/>
  <c r="D62" i="79"/>
  <c r="D61" i="79"/>
  <c r="D60" i="79"/>
  <c r="D59" i="79"/>
  <c r="C57" i="79"/>
  <c r="B57" i="79"/>
  <c r="D56" i="79"/>
  <c r="D55" i="79"/>
  <c r="D54" i="79"/>
  <c r="D53" i="79"/>
  <c r="D52" i="79"/>
  <c r="D51" i="79"/>
  <c r="D50" i="79"/>
  <c r="D49" i="79"/>
  <c r="C47" i="79"/>
  <c r="B47" i="79"/>
  <c r="D46" i="79"/>
  <c r="D45" i="79"/>
  <c r="D44" i="79"/>
  <c r="D43" i="79"/>
  <c r="D42" i="79"/>
  <c r="D41" i="79"/>
  <c r="D40" i="79"/>
  <c r="D39" i="79"/>
  <c r="D38" i="79"/>
  <c r="D37" i="79"/>
  <c r="D36" i="79"/>
  <c r="D35" i="79"/>
  <c r="C33" i="79"/>
  <c r="D33" i="79" s="1"/>
  <c r="B33" i="79"/>
  <c r="D32" i="79"/>
  <c r="D31" i="79"/>
  <c r="D30" i="79"/>
  <c r="D29" i="79"/>
  <c r="D28" i="79"/>
  <c r="D27" i="79"/>
  <c r="C25" i="79"/>
  <c r="B25" i="79"/>
  <c r="D25" i="79" s="1"/>
  <c r="D24" i="79"/>
  <c r="D23" i="79"/>
  <c r="D22" i="79"/>
  <c r="D21" i="79"/>
  <c r="D20" i="79"/>
  <c r="D19" i="79"/>
  <c r="D18" i="79"/>
  <c r="D17" i="79"/>
  <c r="D16" i="79"/>
  <c r="C14" i="79"/>
  <c r="B14" i="79"/>
  <c r="D13" i="79"/>
  <c r="D12" i="79"/>
  <c r="D11" i="79"/>
  <c r="D10" i="79"/>
  <c r="D9" i="79"/>
  <c r="D8" i="79"/>
  <c r="D96" i="78"/>
  <c r="D94" i="78"/>
  <c r="C93" i="78"/>
  <c r="B93" i="78"/>
  <c r="D93" i="78" s="1"/>
  <c r="D92" i="78"/>
  <c r="D91" i="78"/>
  <c r="D90" i="78"/>
  <c r="D89" i="78"/>
  <c r="D88" i="78"/>
  <c r="D87" i="78"/>
  <c r="D86" i="78"/>
  <c r="D85" i="78"/>
  <c r="C83" i="78"/>
  <c r="D83" i="78" s="1"/>
  <c r="B83" i="78"/>
  <c r="D82" i="78"/>
  <c r="D81" i="78"/>
  <c r="D80" i="78"/>
  <c r="D79" i="78"/>
  <c r="D78" i="78"/>
  <c r="D77" i="78"/>
  <c r="D76" i="78"/>
  <c r="D75" i="78"/>
  <c r="D74" i="78"/>
  <c r="D73" i="78"/>
  <c r="D72" i="78"/>
  <c r="D71" i="78"/>
  <c r="D70" i="78"/>
  <c r="D69" i="78"/>
  <c r="D68" i="78"/>
  <c r="D67" i="78"/>
  <c r="D66" i="78"/>
  <c r="C64" i="78"/>
  <c r="D64" i="78" s="1"/>
  <c r="B64" i="78"/>
  <c r="D63" i="78"/>
  <c r="D62" i="78"/>
  <c r="D61" i="78"/>
  <c r="D60" i="78"/>
  <c r="D59" i="78"/>
  <c r="C57" i="78"/>
  <c r="B57" i="78"/>
  <c r="D56" i="78"/>
  <c r="D55" i="78"/>
  <c r="D54" i="78"/>
  <c r="D53" i="78"/>
  <c r="D52" i="78"/>
  <c r="D51" i="78"/>
  <c r="D50" i="78"/>
  <c r="D49" i="78"/>
  <c r="C47" i="78"/>
  <c r="B47" i="78"/>
  <c r="D46" i="78"/>
  <c r="D45" i="78"/>
  <c r="D44" i="78"/>
  <c r="D43" i="78"/>
  <c r="D42" i="78"/>
  <c r="D41" i="78"/>
  <c r="D40" i="78"/>
  <c r="D39" i="78"/>
  <c r="D38" i="78"/>
  <c r="D37" i="78"/>
  <c r="D36" i="78"/>
  <c r="D35" i="78"/>
  <c r="C33" i="78"/>
  <c r="B33" i="78"/>
  <c r="D33" i="78" s="1"/>
  <c r="D32" i="78"/>
  <c r="D31" i="78"/>
  <c r="D30" i="78"/>
  <c r="D29" i="78"/>
  <c r="D28" i="78"/>
  <c r="D27" i="78"/>
  <c r="C25" i="78"/>
  <c r="B25" i="78"/>
  <c r="D24" i="78"/>
  <c r="D23" i="78"/>
  <c r="D22" i="78"/>
  <c r="D21" i="78"/>
  <c r="D20" i="78"/>
  <c r="D19" i="78"/>
  <c r="D18" i="78"/>
  <c r="D17" i="78"/>
  <c r="D16" i="78"/>
  <c r="C14" i="78"/>
  <c r="D14" i="78" s="1"/>
  <c r="B14" i="78"/>
  <c r="D13" i="78"/>
  <c r="D12" i="78"/>
  <c r="D11" i="78"/>
  <c r="D10" i="78"/>
  <c r="D9" i="78"/>
  <c r="D8" i="78"/>
  <c r="D96" i="77"/>
  <c r="D94" i="77"/>
  <c r="C93" i="77"/>
  <c r="B93" i="77"/>
  <c r="D93" i="77" s="1"/>
  <c r="D92" i="77"/>
  <c r="D91" i="77"/>
  <c r="D90" i="77"/>
  <c r="D89" i="77"/>
  <c r="D88" i="77"/>
  <c r="D87" i="77"/>
  <c r="D86" i="77"/>
  <c r="D85" i="77"/>
  <c r="C83" i="77"/>
  <c r="B83" i="77"/>
  <c r="D82" i="77"/>
  <c r="D81" i="77"/>
  <c r="D80" i="77"/>
  <c r="D79" i="77"/>
  <c r="D78" i="77"/>
  <c r="D77" i="77"/>
  <c r="D76" i="77"/>
  <c r="D75" i="77"/>
  <c r="D74" i="77"/>
  <c r="D73" i="77"/>
  <c r="D72" i="77"/>
  <c r="D71" i="77"/>
  <c r="D70" i="77"/>
  <c r="D69" i="77"/>
  <c r="D68" i="77"/>
  <c r="D67" i="77"/>
  <c r="D66" i="77"/>
  <c r="C64" i="77"/>
  <c r="B64" i="77"/>
  <c r="D64" i="77" s="1"/>
  <c r="D63" i="77"/>
  <c r="D62" i="77"/>
  <c r="D61" i="77"/>
  <c r="D60" i="77"/>
  <c r="D59" i="77"/>
  <c r="C57" i="77"/>
  <c r="B57" i="77"/>
  <c r="D57" i="77" s="1"/>
  <c r="D56" i="77"/>
  <c r="D55" i="77"/>
  <c r="D54" i="77"/>
  <c r="D53" i="77"/>
  <c r="D52" i="77"/>
  <c r="D51" i="77"/>
  <c r="D50" i="77"/>
  <c r="D49" i="77"/>
  <c r="C47" i="77"/>
  <c r="B47" i="77"/>
  <c r="D46" i="77"/>
  <c r="D45" i="77"/>
  <c r="D44" i="77"/>
  <c r="D43" i="77"/>
  <c r="D42" i="77"/>
  <c r="D41" i="77"/>
  <c r="D40" i="77"/>
  <c r="D39" i="77"/>
  <c r="D38" i="77"/>
  <c r="D37" i="77"/>
  <c r="D36" i="77"/>
  <c r="D35" i="77"/>
  <c r="C33" i="77"/>
  <c r="B33" i="77"/>
  <c r="D32" i="77"/>
  <c r="D31" i="77"/>
  <c r="D30" i="77"/>
  <c r="D29" i="77"/>
  <c r="D28" i="77"/>
  <c r="D27" i="77"/>
  <c r="C25" i="77"/>
  <c r="B25" i="77"/>
  <c r="D24" i="77"/>
  <c r="D23" i="77"/>
  <c r="D22" i="77"/>
  <c r="D21" i="77"/>
  <c r="D20" i="77"/>
  <c r="D19" i="77"/>
  <c r="D18" i="77"/>
  <c r="D17" i="77"/>
  <c r="D16" i="77"/>
  <c r="C14" i="77"/>
  <c r="B14" i="77"/>
  <c r="D13" i="77"/>
  <c r="D12" i="77"/>
  <c r="D11" i="77"/>
  <c r="D10" i="77"/>
  <c r="D9" i="77"/>
  <c r="D8" i="77"/>
  <c r="D96" i="76"/>
  <c r="D94" i="76"/>
  <c r="C93" i="76"/>
  <c r="B93" i="76"/>
  <c r="D92" i="76"/>
  <c r="D91" i="76"/>
  <c r="D90" i="76"/>
  <c r="D89" i="76"/>
  <c r="D88" i="76"/>
  <c r="D87" i="76"/>
  <c r="D86" i="76"/>
  <c r="D85" i="76"/>
  <c r="C83" i="76"/>
  <c r="B83" i="76"/>
  <c r="D83" i="76" s="1"/>
  <c r="D82" i="76"/>
  <c r="D81" i="76"/>
  <c r="D80" i="76"/>
  <c r="D79" i="76"/>
  <c r="D78" i="76"/>
  <c r="D77" i="76"/>
  <c r="D76" i="76"/>
  <c r="D75" i="76"/>
  <c r="D74" i="76"/>
  <c r="D73" i="76"/>
  <c r="D72" i="76"/>
  <c r="D71" i="76"/>
  <c r="D70" i="76"/>
  <c r="D69" i="76"/>
  <c r="D68" i="76"/>
  <c r="D67" i="76"/>
  <c r="D66" i="76"/>
  <c r="C64" i="76"/>
  <c r="B64" i="76"/>
  <c r="D63" i="76"/>
  <c r="D62" i="76"/>
  <c r="D61" i="76"/>
  <c r="D60" i="76"/>
  <c r="D59" i="76"/>
  <c r="C57" i="76"/>
  <c r="B57" i="76"/>
  <c r="D56" i="76"/>
  <c r="D55" i="76"/>
  <c r="D54" i="76"/>
  <c r="D53" i="76"/>
  <c r="D52" i="76"/>
  <c r="D51" i="76"/>
  <c r="D50" i="76"/>
  <c r="D49" i="76"/>
  <c r="C47" i="76"/>
  <c r="B47" i="76"/>
  <c r="D46" i="76"/>
  <c r="D45" i="76"/>
  <c r="D44" i="76"/>
  <c r="D43" i="76"/>
  <c r="D42" i="76"/>
  <c r="D41" i="76"/>
  <c r="D40" i="76"/>
  <c r="D39" i="76"/>
  <c r="D38" i="76"/>
  <c r="D37" i="76"/>
  <c r="D36" i="76"/>
  <c r="D35" i="76"/>
  <c r="C33" i="76"/>
  <c r="B33" i="76"/>
  <c r="D32" i="76"/>
  <c r="D31" i="76"/>
  <c r="D30" i="76"/>
  <c r="D29" i="76"/>
  <c r="D28" i="76"/>
  <c r="D27" i="76"/>
  <c r="C25" i="76"/>
  <c r="B25" i="76"/>
  <c r="D25" i="76" s="1"/>
  <c r="D24" i="76"/>
  <c r="D23" i="76"/>
  <c r="D22" i="76"/>
  <c r="D21" i="76"/>
  <c r="D20" i="76"/>
  <c r="D19" i="76"/>
  <c r="D18" i="76"/>
  <c r="D17" i="76"/>
  <c r="D16" i="76"/>
  <c r="C14" i="76"/>
  <c r="B14" i="76"/>
  <c r="D13" i="76"/>
  <c r="D12" i="76"/>
  <c r="D11" i="76"/>
  <c r="D10" i="76"/>
  <c r="D9" i="76"/>
  <c r="D8" i="76"/>
  <c r="D96" i="75"/>
  <c r="D94" i="75"/>
  <c r="C93" i="75"/>
  <c r="B93" i="75"/>
  <c r="D92" i="75"/>
  <c r="D91" i="75"/>
  <c r="D90" i="75"/>
  <c r="D89" i="75"/>
  <c r="D88" i="75"/>
  <c r="D87" i="75"/>
  <c r="D86" i="75"/>
  <c r="D85" i="75"/>
  <c r="C83" i="75"/>
  <c r="B83" i="75"/>
  <c r="D82" i="75"/>
  <c r="D81" i="75"/>
  <c r="D80" i="75"/>
  <c r="D79" i="75"/>
  <c r="D78" i="75"/>
  <c r="D77" i="75"/>
  <c r="D76" i="75"/>
  <c r="D75" i="75"/>
  <c r="D74" i="75"/>
  <c r="D73" i="75"/>
  <c r="D72" i="75"/>
  <c r="D71" i="75"/>
  <c r="D70" i="75"/>
  <c r="D69" i="75"/>
  <c r="D68" i="75"/>
  <c r="D67" i="75"/>
  <c r="D66" i="75"/>
  <c r="C64" i="75"/>
  <c r="B64" i="75"/>
  <c r="D63" i="75"/>
  <c r="D62" i="75"/>
  <c r="D61" i="75"/>
  <c r="D60" i="75"/>
  <c r="D59" i="75"/>
  <c r="C57" i="75"/>
  <c r="B57" i="75"/>
  <c r="D56" i="75"/>
  <c r="D55" i="75"/>
  <c r="D54" i="75"/>
  <c r="D53" i="75"/>
  <c r="D52" i="75"/>
  <c r="D51" i="75"/>
  <c r="D50" i="75"/>
  <c r="D49" i="75"/>
  <c r="C47" i="75"/>
  <c r="B47" i="75"/>
  <c r="D46" i="75"/>
  <c r="D45" i="75"/>
  <c r="D44" i="75"/>
  <c r="D43" i="75"/>
  <c r="D42" i="75"/>
  <c r="D41" i="75"/>
  <c r="D40" i="75"/>
  <c r="D39" i="75"/>
  <c r="D38" i="75"/>
  <c r="D37" i="75"/>
  <c r="D36" i="75"/>
  <c r="D35" i="75"/>
  <c r="C33" i="75"/>
  <c r="B33" i="75"/>
  <c r="D32" i="75"/>
  <c r="D31" i="75"/>
  <c r="D30" i="75"/>
  <c r="D29" i="75"/>
  <c r="D28" i="75"/>
  <c r="D27" i="75"/>
  <c r="D25" i="75"/>
  <c r="C25" i="75"/>
  <c r="B25" i="75"/>
  <c r="D24" i="75"/>
  <c r="D23" i="75"/>
  <c r="D22" i="75"/>
  <c r="D21" i="75"/>
  <c r="D20" i="75"/>
  <c r="D19" i="75"/>
  <c r="D18" i="75"/>
  <c r="D17" i="75"/>
  <c r="D16" i="75"/>
  <c r="C14" i="75"/>
  <c r="B14" i="75"/>
  <c r="D13" i="75"/>
  <c r="D12" i="75"/>
  <c r="D11" i="75"/>
  <c r="D10" i="75"/>
  <c r="D9" i="75"/>
  <c r="D8" i="75"/>
  <c r="D96" i="74"/>
  <c r="D94" i="74"/>
  <c r="C93" i="74"/>
  <c r="B93" i="74"/>
  <c r="D92" i="74"/>
  <c r="D91" i="74"/>
  <c r="D90" i="74"/>
  <c r="D89" i="74"/>
  <c r="D88" i="74"/>
  <c r="D87" i="74"/>
  <c r="D86" i="74"/>
  <c r="D85" i="74"/>
  <c r="C83" i="74"/>
  <c r="B83" i="74"/>
  <c r="D83" i="74" s="1"/>
  <c r="D82" i="74"/>
  <c r="D81" i="74"/>
  <c r="D80" i="74"/>
  <c r="D79" i="74"/>
  <c r="D78" i="74"/>
  <c r="D77" i="74"/>
  <c r="D76" i="74"/>
  <c r="D75" i="74"/>
  <c r="D74" i="74"/>
  <c r="D73" i="74"/>
  <c r="D72" i="74"/>
  <c r="D71" i="74"/>
  <c r="D70" i="74"/>
  <c r="D69" i="74"/>
  <c r="D68" i="74"/>
  <c r="D67" i="74"/>
  <c r="D66" i="74"/>
  <c r="C64" i="74"/>
  <c r="B64" i="74"/>
  <c r="D64" i="74" s="1"/>
  <c r="D63" i="74"/>
  <c r="D62" i="74"/>
  <c r="D61" i="74"/>
  <c r="D60" i="74"/>
  <c r="D59" i="74"/>
  <c r="C57" i="74"/>
  <c r="B57" i="74"/>
  <c r="D57" i="74" s="1"/>
  <c r="D56" i="74"/>
  <c r="D55" i="74"/>
  <c r="D54" i="74"/>
  <c r="D53" i="74"/>
  <c r="D52" i="74"/>
  <c r="D51" i="74"/>
  <c r="D50" i="74"/>
  <c r="D49" i="74"/>
  <c r="C47" i="74"/>
  <c r="B47" i="74"/>
  <c r="D46" i="74"/>
  <c r="D45" i="74"/>
  <c r="D44" i="74"/>
  <c r="D43" i="74"/>
  <c r="D42" i="74"/>
  <c r="D41" i="74"/>
  <c r="D40" i="74"/>
  <c r="D39" i="74"/>
  <c r="D38" i="74"/>
  <c r="D37" i="74"/>
  <c r="D36" i="74"/>
  <c r="D35" i="74"/>
  <c r="C33" i="74"/>
  <c r="B33" i="74"/>
  <c r="D33" i="74" s="1"/>
  <c r="D32" i="74"/>
  <c r="D31" i="74"/>
  <c r="D30" i="74"/>
  <c r="D29" i="74"/>
  <c r="D28" i="74"/>
  <c r="D27" i="74"/>
  <c r="C25" i="74"/>
  <c r="B25" i="74"/>
  <c r="D24" i="74"/>
  <c r="D23" i="74"/>
  <c r="D22" i="74"/>
  <c r="D21" i="74"/>
  <c r="D20" i="74"/>
  <c r="D19" i="74"/>
  <c r="D18" i="74"/>
  <c r="D17" i="74"/>
  <c r="D16" i="74"/>
  <c r="C14" i="74"/>
  <c r="B14" i="74"/>
  <c r="D13" i="74"/>
  <c r="D12" i="74"/>
  <c r="D11" i="74"/>
  <c r="D10" i="74"/>
  <c r="D9" i="74"/>
  <c r="D8" i="74"/>
  <c r="D96" i="73"/>
  <c r="D94" i="73"/>
  <c r="C93" i="73"/>
  <c r="B93" i="73"/>
  <c r="D92" i="73"/>
  <c r="D91" i="73"/>
  <c r="D90" i="73"/>
  <c r="D89" i="73"/>
  <c r="D88" i="73"/>
  <c r="D87" i="73"/>
  <c r="D86" i="73"/>
  <c r="D85" i="73"/>
  <c r="C83" i="73"/>
  <c r="D83" i="73" s="1"/>
  <c r="B83" i="73"/>
  <c r="D82" i="73"/>
  <c r="D81" i="73"/>
  <c r="D80" i="73"/>
  <c r="D79" i="73"/>
  <c r="D78" i="73"/>
  <c r="D77" i="73"/>
  <c r="D76" i="73"/>
  <c r="D75" i="73"/>
  <c r="D74" i="73"/>
  <c r="D73" i="73"/>
  <c r="D72" i="73"/>
  <c r="D71" i="73"/>
  <c r="D70" i="73"/>
  <c r="D69" i="73"/>
  <c r="D68" i="73"/>
  <c r="D67" i="73"/>
  <c r="D66" i="73"/>
  <c r="C64" i="73"/>
  <c r="B64" i="73"/>
  <c r="D63" i="73"/>
  <c r="D62" i="73"/>
  <c r="D61" i="73"/>
  <c r="D60" i="73"/>
  <c r="D59" i="73"/>
  <c r="C57" i="73"/>
  <c r="B57" i="73"/>
  <c r="D56" i="73"/>
  <c r="D55" i="73"/>
  <c r="D54" i="73"/>
  <c r="D53" i="73"/>
  <c r="D52" i="73"/>
  <c r="D51" i="73"/>
  <c r="D50" i="73"/>
  <c r="D49" i="73"/>
  <c r="C47" i="73"/>
  <c r="B47" i="73"/>
  <c r="D46" i="73"/>
  <c r="D45" i="73"/>
  <c r="D44" i="73"/>
  <c r="D43" i="73"/>
  <c r="D42" i="73"/>
  <c r="D41" i="73"/>
  <c r="D40" i="73"/>
  <c r="D39" i="73"/>
  <c r="D38" i="73"/>
  <c r="D37" i="73"/>
  <c r="D36" i="73"/>
  <c r="D35" i="73"/>
  <c r="C33" i="73"/>
  <c r="B33" i="73"/>
  <c r="D32" i="73"/>
  <c r="D31" i="73"/>
  <c r="D30" i="73"/>
  <c r="D29" i="73"/>
  <c r="D28" i="73"/>
  <c r="D27" i="73"/>
  <c r="C25" i="73"/>
  <c r="B25" i="73"/>
  <c r="D24" i="73"/>
  <c r="D23" i="73"/>
  <c r="D22" i="73"/>
  <c r="D21" i="73"/>
  <c r="D20" i="73"/>
  <c r="D19" i="73"/>
  <c r="D18" i="73"/>
  <c r="D17" i="73"/>
  <c r="D16" i="73"/>
  <c r="C14" i="73"/>
  <c r="B14" i="73"/>
  <c r="D13" i="73"/>
  <c r="D12" i="73"/>
  <c r="D11" i="73"/>
  <c r="D10" i="73"/>
  <c r="D9" i="73"/>
  <c r="D8" i="73"/>
  <c r="D96" i="72"/>
  <c r="D94" i="72"/>
  <c r="C93" i="72"/>
  <c r="B93" i="72"/>
  <c r="D92" i="72"/>
  <c r="D91" i="72"/>
  <c r="D90" i="72"/>
  <c r="D89" i="72"/>
  <c r="D88" i="72"/>
  <c r="D87" i="72"/>
  <c r="D86" i="72"/>
  <c r="D85" i="72"/>
  <c r="C83" i="72"/>
  <c r="B83" i="72"/>
  <c r="D82" i="72"/>
  <c r="D81" i="72"/>
  <c r="D80" i="72"/>
  <c r="D79" i="72"/>
  <c r="D78" i="72"/>
  <c r="D77" i="72"/>
  <c r="D76" i="72"/>
  <c r="D75" i="72"/>
  <c r="D74" i="72"/>
  <c r="D73" i="72"/>
  <c r="D72" i="72"/>
  <c r="D71" i="72"/>
  <c r="D70" i="72"/>
  <c r="D69" i="72"/>
  <c r="D68" i="72"/>
  <c r="D67" i="72"/>
  <c r="D66" i="72"/>
  <c r="C64" i="72"/>
  <c r="B64" i="72"/>
  <c r="D63" i="72"/>
  <c r="D62" i="72"/>
  <c r="D61" i="72"/>
  <c r="D60" i="72"/>
  <c r="D59" i="72"/>
  <c r="C57" i="72"/>
  <c r="B57" i="72"/>
  <c r="D57" i="72" s="1"/>
  <c r="D56" i="72"/>
  <c r="D55" i="72"/>
  <c r="D54" i="72"/>
  <c r="D53" i="72"/>
  <c r="D52" i="72"/>
  <c r="D51" i="72"/>
  <c r="D50" i="72"/>
  <c r="D49" i="72"/>
  <c r="C47" i="72"/>
  <c r="B47" i="72"/>
  <c r="D46" i="72"/>
  <c r="D45" i="72"/>
  <c r="D44" i="72"/>
  <c r="D43" i="72"/>
  <c r="D42" i="72"/>
  <c r="D41" i="72"/>
  <c r="D40" i="72"/>
  <c r="D39" i="72"/>
  <c r="D38" i="72"/>
  <c r="D37" i="72"/>
  <c r="D36" i="72"/>
  <c r="D35" i="72"/>
  <c r="C33" i="72"/>
  <c r="B33" i="72"/>
  <c r="D33" i="72" s="1"/>
  <c r="D32" i="72"/>
  <c r="D31" i="72"/>
  <c r="D30" i="72"/>
  <c r="D29" i="72"/>
  <c r="D28" i="72"/>
  <c r="D27" i="72"/>
  <c r="C25" i="72"/>
  <c r="B25" i="72"/>
  <c r="D24" i="72"/>
  <c r="D23" i="72"/>
  <c r="D22" i="72"/>
  <c r="D21" i="72"/>
  <c r="D20" i="72"/>
  <c r="D19" i="72"/>
  <c r="D18" i="72"/>
  <c r="D17" i="72"/>
  <c r="D16" i="72"/>
  <c r="C14" i="72"/>
  <c r="B14" i="72"/>
  <c r="D13" i="72"/>
  <c r="D12" i="72"/>
  <c r="D11" i="72"/>
  <c r="D10" i="72"/>
  <c r="D9" i="72"/>
  <c r="D8" i="72"/>
  <c r="D96" i="71"/>
  <c r="D94" i="71"/>
  <c r="C93" i="71"/>
  <c r="B93" i="71"/>
  <c r="D92" i="71"/>
  <c r="D91" i="71"/>
  <c r="D90" i="71"/>
  <c r="D89" i="71"/>
  <c r="D88" i="71"/>
  <c r="D87" i="71"/>
  <c r="D86" i="71"/>
  <c r="D85" i="71"/>
  <c r="C83" i="71"/>
  <c r="B83" i="71"/>
  <c r="D83" i="71" s="1"/>
  <c r="D82" i="71"/>
  <c r="D81" i="71"/>
  <c r="D80" i="71"/>
  <c r="D79" i="71"/>
  <c r="D78" i="71"/>
  <c r="D77" i="71"/>
  <c r="D76" i="71"/>
  <c r="D75" i="71"/>
  <c r="D74" i="71"/>
  <c r="D73" i="71"/>
  <c r="D72" i="71"/>
  <c r="D71" i="71"/>
  <c r="D70" i="71"/>
  <c r="D69" i="71"/>
  <c r="D68" i="71"/>
  <c r="D67" i="71"/>
  <c r="D66" i="71"/>
  <c r="C64" i="71"/>
  <c r="B64" i="71"/>
  <c r="D63" i="71"/>
  <c r="D62" i="71"/>
  <c r="D61" i="71"/>
  <c r="D60" i="71"/>
  <c r="D59" i="71"/>
  <c r="C57" i="71"/>
  <c r="B57" i="71"/>
  <c r="D56" i="71"/>
  <c r="D55" i="71"/>
  <c r="D54" i="71"/>
  <c r="D53" i="71"/>
  <c r="D52" i="71"/>
  <c r="D51" i="71"/>
  <c r="D50" i="71"/>
  <c r="D49" i="71"/>
  <c r="C47" i="71"/>
  <c r="B47" i="71"/>
  <c r="D46" i="71"/>
  <c r="D45" i="71"/>
  <c r="D44" i="71"/>
  <c r="D43" i="71"/>
  <c r="D42" i="71"/>
  <c r="D41" i="71"/>
  <c r="D40" i="71"/>
  <c r="D39" i="71"/>
  <c r="D38" i="71"/>
  <c r="D37" i="71"/>
  <c r="D36" i="71"/>
  <c r="D35" i="71"/>
  <c r="C33" i="71"/>
  <c r="B33" i="71"/>
  <c r="D32" i="71"/>
  <c r="D31" i="71"/>
  <c r="D30" i="71"/>
  <c r="D29" i="71"/>
  <c r="D28" i="71"/>
  <c r="D27" i="71"/>
  <c r="C25" i="71"/>
  <c r="B25" i="71"/>
  <c r="D24" i="71"/>
  <c r="D23" i="71"/>
  <c r="D22" i="71"/>
  <c r="D21" i="71"/>
  <c r="D20" i="71"/>
  <c r="D19" i="71"/>
  <c r="D18" i="71"/>
  <c r="D17" i="71"/>
  <c r="D16" i="71"/>
  <c r="C14" i="71"/>
  <c r="B14" i="71"/>
  <c r="D13" i="71"/>
  <c r="D12" i="71"/>
  <c r="D11" i="71"/>
  <c r="D10" i="71"/>
  <c r="D9" i="71"/>
  <c r="D8" i="71"/>
  <c r="D96" i="70"/>
  <c r="D94" i="70"/>
  <c r="C93" i="70"/>
  <c r="B93" i="70"/>
  <c r="D93" i="70" s="1"/>
  <c r="D92" i="70"/>
  <c r="D91" i="70"/>
  <c r="D90" i="70"/>
  <c r="D89" i="70"/>
  <c r="D88" i="70"/>
  <c r="D87" i="70"/>
  <c r="D86" i="70"/>
  <c r="D85" i="70"/>
  <c r="C83" i="70"/>
  <c r="D83" i="70" s="1"/>
  <c r="B83" i="70"/>
  <c r="D82" i="70"/>
  <c r="D81" i="70"/>
  <c r="D80" i="70"/>
  <c r="D79" i="70"/>
  <c r="D78" i="70"/>
  <c r="D77" i="70"/>
  <c r="D76" i="70"/>
  <c r="D75" i="70"/>
  <c r="D74" i="70"/>
  <c r="D73" i="70"/>
  <c r="D72" i="70"/>
  <c r="D71" i="70"/>
  <c r="D70" i="70"/>
  <c r="D69" i="70"/>
  <c r="D68" i="70"/>
  <c r="D67" i="70"/>
  <c r="D66" i="70"/>
  <c r="C64" i="70"/>
  <c r="B64" i="70"/>
  <c r="D63" i="70"/>
  <c r="D62" i="70"/>
  <c r="D61" i="70"/>
  <c r="D60" i="70"/>
  <c r="D59" i="70"/>
  <c r="C57" i="70"/>
  <c r="B57" i="70"/>
  <c r="D57" i="70" s="1"/>
  <c r="D56" i="70"/>
  <c r="D55" i="70"/>
  <c r="D54" i="70"/>
  <c r="D53" i="70"/>
  <c r="D52" i="70"/>
  <c r="D51" i="70"/>
  <c r="D50" i="70"/>
  <c r="D49" i="70"/>
  <c r="C47" i="70"/>
  <c r="B47" i="70"/>
  <c r="D46" i="70"/>
  <c r="D45" i="70"/>
  <c r="D44" i="70"/>
  <c r="D43" i="70"/>
  <c r="D42" i="70"/>
  <c r="D41" i="70"/>
  <c r="D40" i="70"/>
  <c r="D39" i="70"/>
  <c r="D38" i="70"/>
  <c r="D37" i="70"/>
  <c r="D36" i="70"/>
  <c r="D35" i="70"/>
  <c r="C33" i="70"/>
  <c r="B33" i="70"/>
  <c r="D32" i="70"/>
  <c r="D31" i="70"/>
  <c r="D30" i="70"/>
  <c r="D29" i="70"/>
  <c r="D28" i="70"/>
  <c r="D27" i="70"/>
  <c r="C25" i="70"/>
  <c r="D25" i="70" s="1"/>
  <c r="B25" i="70"/>
  <c r="D24" i="70"/>
  <c r="D23" i="70"/>
  <c r="D22" i="70"/>
  <c r="D21" i="70"/>
  <c r="D20" i="70"/>
  <c r="D19" i="70"/>
  <c r="D18" i="70"/>
  <c r="D17" i="70"/>
  <c r="D16" i="70"/>
  <c r="C14" i="70"/>
  <c r="B14" i="70"/>
  <c r="D14" i="70" s="1"/>
  <c r="D13" i="70"/>
  <c r="D12" i="70"/>
  <c r="D11" i="70"/>
  <c r="D10" i="70"/>
  <c r="D9" i="70"/>
  <c r="D8" i="70"/>
  <c r="D96" i="69"/>
  <c r="D94" i="69"/>
  <c r="C93" i="69"/>
  <c r="B93" i="69"/>
  <c r="D92" i="69"/>
  <c r="D91" i="69"/>
  <c r="D90" i="69"/>
  <c r="D89" i="69"/>
  <c r="D88" i="69"/>
  <c r="D87" i="69"/>
  <c r="D86" i="69"/>
  <c r="D85" i="69"/>
  <c r="C83" i="69"/>
  <c r="B83" i="69"/>
  <c r="D83" i="69" s="1"/>
  <c r="D82" i="69"/>
  <c r="D81" i="69"/>
  <c r="D80" i="69"/>
  <c r="D79" i="69"/>
  <c r="D78" i="69"/>
  <c r="D77" i="69"/>
  <c r="D76" i="69"/>
  <c r="D75" i="69"/>
  <c r="D74" i="69"/>
  <c r="D73" i="69"/>
  <c r="D72" i="69"/>
  <c r="D71" i="69"/>
  <c r="D70" i="69"/>
  <c r="D69" i="69"/>
  <c r="D68" i="69"/>
  <c r="D67" i="69"/>
  <c r="D66" i="69"/>
  <c r="C64" i="69"/>
  <c r="B64" i="69"/>
  <c r="D64" i="69" s="1"/>
  <c r="D63" i="69"/>
  <c r="D62" i="69"/>
  <c r="D61" i="69"/>
  <c r="D60" i="69"/>
  <c r="D59" i="69"/>
  <c r="C57" i="69"/>
  <c r="B57" i="69"/>
  <c r="D56" i="69"/>
  <c r="D55" i="69"/>
  <c r="D54" i="69"/>
  <c r="D53" i="69"/>
  <c r="D52" i="69"/>
  <c r="D51" i="69"/>
  <c r="D50" i="69"/>
  <c r="D49" i="69"/>
  <c r="C47" i="69"/>
  <c r="B47" i="69"/>
  <c r="D46" i="69"/>
  <c r="D45" i="69"/>
  <c r="D44" i="69"/>
  <c r="D43" i="69"/>
  <c r="D42" i="69"/>
  <c r="D41" i="69"/>
  <c r="D40" i="69"/>
  <c r="D39" i="69"/>
  <c r="D38" i="69"/>
  <c r="D37" i="69"/>
  <c r="D36" i="69"/>
  <c r="D35" i="69"/>
  <c r="C33" i="69"/>
  <c r="B33" i="69"/>
  <c r="D32" i="69"/>
  <c r="D31" i="69"/>
  <c r="D30" i="69"/>
  <c r="D29" i="69"/>
  <c r="D28" i="69"/>
  <c r="D27" i="69"/>
  <c r="C25" i="69"/>
  <c r="B25" i="69"/>
  <c r="D25" i="69" s="1"/>
  <c r="D24" i="69"/>
  <c r="D23" i="69"/>
  <c r="D22" i="69"/>
  <c r="D21" i="69"/>
  <c r="D20" i="69"/>
  <c r="D19" i="69"/>
  <c r="D18" i="69"/>
  <c r="D17" i="69"/>
  <c r="D16" i="69"/>
  <c r="C14" i="69"/>
  <c r="B14" i="69"/>
  <c r="D14" i="69" s="1"/>
  <c r="D13" i="69"/>
  <c r="D12" i="69"/>
  <c r="D11" i="69"/>
  <c r="D10" i="69"/>
  <c r="D9" i="69"/>
  <c r="D8" i="69"/>
  <c r="D96" i="68"/>
  <c r="D94" i="68"/>
  <c r="C93" i="68"/>
  <c r="B93" i="68"/>
  <c r="D93" i="68" s="1"/>
  <c r="D92" i="68"/>
  <c r="D91" i="68"/>
  <c r="D90" i="68"/>
  <c r="D89" i="68"/>
  <c r="D88" i="68"/>
  <c r="D87" i="68"/>
  <c r="D86" i="68"/>
  <c r="D85" i="68"/>
  <c r="C83" i="68"/>
  <c r="D83" i="68" s="1"/>
  <c r="B83" i="68"/>
  <c r="D82" i="68"/>
  <c r="D81" i="68"/>
  <c r="D80" i="68"/>
  <c r="D79" i="68"/>
  <c r="D78" i="68"/>
  <c r="D77" i="68"/>
  <c r="D76" i="68"/>
  <c r="D75" i="68"/>
  <c r="D74" i="68"/>
  <c r="D73" i="68"/>
  <c r="D72" i="68"/>
  <c r="D71" i="68"/>
  <c r="D70" i="68"/>
  <c r="D69" i="68"/>
  <c r="D68" i="68"/>
  <c r="D67" i="68"/>
  <c r="D66" i="68"/>
  <c r="D64" i="68"/>
  <c r="C64" i="68"/>
  <c r="B64" i="68"/>
  <c r="D63" i="68"/>
  <c r="D62" i="68"/>
  <c r="D61" i="68"/>
  <c r="D60" i="68"/>
  <c r="D59" i="68"/>
  <c r="C57" i="68"/>
  <c r="B57" i="68"/>
  <c r="D57" i="68" s="1"/>
  <c r="D56" i="68"/>
  <c r="D55" i="68"/>
  <c r="D54" i="68"/>
  <c r="D53" i="68"/>
  <c r="D52" i="68"/>
  <c r="D51" i="68"/>
  <c r="D50" i="68"/>
  <c r="D49" i="68"/>
  <c r="C47" i="68"/>
  <c r="B47" i="68"/>
  <c r="D46" i="68"/>
  <c r="D45" i="68"/>
  <c r="D44" i="68"/>
  <c r="D43" i="68"/>
  <c r="D42" i="68"/>
  <c r="D41" i="68"/>
  <c r="D40" i="68"/>
  <c r="D39" i="68"/>
  <c r="D38" i="68"/>
  <c r="D37" i="68"/>
  <c r="D36" i="68"/>
  <c r="D35" i="68"/>
  <c r="C33" i="68"/>
  <c r="B33" i="68"/>
  <c r="D33" i="68" s="1"/>
  <c r="D32" i="68"/>
  <c r="D31" i="68"/>
  <c r="D30" i="68"/>
  <c r="D29" i="68"/>
  <c r="D28" i="68"/>
  <c r="D27" i="68"/>
  <c r="C25" i="68"/>
  <c r="D25" i="68" s="1"/>
  <c r="B25" i="68"/>
  <c r="D24" i="68"/>
  <c r="D23" i="68"/>
  <c r="D22" i="68"/>
  <c r="D21" i="68"/>
  <c r="D20" i="68"/>
  <c r="D19" i="68"/>
  <c r="D18" i="68"/>
  <c r="D17" i="68"/>
  <c r="D16" i="68"/>
  <c r="C14" i="68"/>
  <c r="B14" i="68"/>
  <c r="D13" i="68"/>
  <c r="D12" i="68"/>
  <c r="D11" i="68"/>
  <c r="D10" i="68"/>
  <c r="D9" i="68"/>
  <c r="D8" i="68"/>
  <c r="D33" i="87" l="1"/>
  <c r="D33" i="69"/>
  <c r="D14" i="94"/>
  <c r="D33" i="92"/>
  <c r="D33" i="99"/>
  <c r="D33" i="80"/>
  <c r="D33" i="93"/>
  <c r="D14" i="95"/>
  <c r="D93" i="79"/>
  <c r="D93" i="76"/>
  <c r="D93" i="89"/>
  <c r="D93" i="90"/>
  <c r="D93" i="97"/>
  <c r="D83" i="105"/>
  <c r="D83" i="81"/>
  <c r="D83" i="112"/>
  <c r="D83" i="75"/>
  <c r="D83" i="108"/>
  <c r="D83" i="113"/>
  <c r="D83" i="97"/>
  <c r="C95" i="111"/>
  <c r="C97" i="111" s="1"/>
  <c r="D83" i="72"/>
  <c r="D83" i="79"/>
  <c r="D83" i="92"/>
  <c r="D83" i="99"/>
  <c r="D83" i="109"/>
  <c r="D64" i="70"/>
  <c r="D64" i="76"/>
  <c r="D64" i="79"/>
  <c r="D64" i="91"/>
  <c r="D64" i="97"/>
  <c r="D64" i="93"/>
  <c r="D64" i="75"/>
  <c r="D57" i="95"/>
  <c r="D57" i="78"/>
  <c r="D57" i="85"/>
  <c r="D57" i="92"/>
  <c r="D57" i="88"/>
  <c r="D57" i="93"/>
  <c r="D57" i="94"/>
  <c r="D47" i="103"/>
  <c r="C95" i="118"/>
  <c r="C97" i="118" s="1"/>
  <c r="D33" i="71"/>
  <c r="D33" i="73"/>
  <c r="D33" i="96"/>
  <c r="D33" i="91"/>
  <c r="D33" i="75"/>
  <c r="D33" i="76"/>
  <c r="D33" i="70"/>
  <c r="D33" i="83"/>
  <c r="D33" i="94"/>
  <c r="D25" i="74"/>
  <c r="D25" i="86"/>
  <c r="D25" i="81"/>
  <c r="D25" i="82"/>
  <c r="D25" i="77"/>
  <c r="D25" i="83"/>
  <c r="D25" i="99"/>
  <c r="D25" i="84"/>
  <c r="D14" i="79"/>
  <c r="D14" i="68"/>
  <c r="D47" i="85"/>
  <c r="D93" i="69"/>
  <c r="D93" i="75"/>
  <c r="D93" i="88"/>
  <c r="D93" i="95"/>
  <c r="D47" i="114"/>
  <c r="D93" i="96"/>
  <c r="D93" i="71"/>
  <c r="D93" i="72"/>
  <c r="D93" i="73"/>
  <c r="D93" i="74"/>
  <c r="D93" i="98"/>
  <c r="D47" i="106"/>
  <c r="C95" i="113"/>
  <c r="C97" i="113" s="1"/>
  <c r="D83" i="84"/>
  <c r="D83" i="87"/>
  <c r="D83" i="88"/>
  <c r="D83" i="77"/>
  <c r="D83" i="101"/>
  <c r="D83" i="91"/>
  <c r="D83" i="107"/>
  <c r="D64" i="89"/>
  <c r="D64" i="72"/>
  <c r="D47" i="73"/>
  <c r="D47" i="77"/>
  <c r="D64" i="92"/>
  <c r="D64" i="73"/>
  <c r="D64" i="84"/>
  <c r="D64" i="87"/>
  <c r="D64" i="96"/>
  <c r="D64" i="81"/>
  <c r="D64" i="88"/>
  <c r="D64" i="99"/>
  <c r="C95" i="96"/>
  <c r="C97" i="96" s="1"/>
  <c r="D47" i="98"/>
  <c r="D57" i="81"/>
  <c r="C95" i="95"/>
  <c r="C97" i="95" s="1"/>
  <c r="D57" i="75"/>
  <c r="D57" i="76"/>
  <c r="D57" i="96"/>
  <c r="D57" i="69"/>
  <c r="D57" i="73"/>
  <c r="D57" i="79"/>
  <c r="D57" i="89"/>
  <c r="D57" i="91"/>
  <c r="D47" i="90"/>
  <c r="D47" i="105"/>
  <c r="B95" i="87"/>
  <c r="B97" i="87" s="1"/>
  <c r="D47" i="113"/>
  <c r="D96" i="118"/>
  <c r="D47" i="71"/>
  <c r="D47" i="87"/>
  <c r="D47" i="79"/>
  <c r="C95" i="87"/>
  <c r="C97" i="87" s="1"/>
  <c r="C95" i="94"/>
  <c r="C97" i="94" s="1"/>
  <c r="D47" i="74"/>
  <c r="D47" i="83"/>
  <c r="D47" i="91"/>
  <c r="C95" i="80"/>
  <c r="C97" i="80" s="1"/>
  <c r="B95" i="68"/>
  <c r="B97" i="68" s="1"/>
  <c r="C95" i="75"/>
  <c r="C97" i="75" s="1"/>
  <c r="D33" i="81"/>
  <c r="D33" i="86"/>
  <c r="D33" i="89"/>
  <c r="D33" i="98"/>
  <c r="C95" i="101"/>
  <c r="C97" i="101" s="1"/>
  <c r="D47" i="101"/>
  <c r="C95" i="91"/>
  <c r="C97" i="91" s="1"/>
  <c r="D33" i="95"/>
  <c r="D47" i="69"/>
  <c r="D33" i="77"/>
  <c r="D33" i="85"/>
  <c r="D33" i="97"/>
  <c r="D47" i="99"/>
  <c r="B95" i="78"/>
  <c r="D47" i="80"/>
  <c r="B95" i="86"/>
  <c r="B97" i="86" s="1"/>
  <c r="C95" i="98"/>
  <c r="C97" i="98" s="1"/>
  <c r="C95" i="85"/>
  <c r="C97" i="85" s="1"/>
  <c r="D47" i="111"/>
  <c r="D47" i="115"/>
  <c r="D47" i="70"/>
  <c r="C95" i="78"/>
  <c r="C97" i="78" s="1"/>
  <c r="B95" i="81"/>
  <c r="D25" i="89"/>
  <c r="B95" i="94"/>
  <c r="B97" i="94" s="1"/>
  <c r="B95" i="96"/>
  <c r="B97" i="96" s="1"/>
  <c r="D47" i="102"/>
  <c r="B95" i="109"/>
  <c r="D25" i="73"/>
  <c r="D47" i="75"/>
  <c r="D25" i="80"/>
  <c r="D25" i="85"/>
  <c r="D47" i="95"/>
  <c r="D47" i="104"/>
  <c r="C95" i="109"/>
  <c r="C97" i="109" s="1"/>
  <c r="D47" i="109"/>
  <c r="D47" i="112"/>
  <c r="B95" i="113"/>
  <c r="B97" i="113" s="1"/>
  <c r="B95" i="117"/>
  <c r="B97" i="117" s="1"/>
  <c r="D97" i="117" s="1"/>
  <c r="C95" i="71"/>
  <c r="C97" i="71" s="1"/>
  <c r="D25" i="78"/>
  <c r="C95" i="84"/>
  <c r="C97" i="84" s="1"/>
  <c r="D47" i="86"/>
  <c r="D25" i="87"/>
  <c r="D25" i="92"/>
  <c r="B95" i="93"/>
  <c r="B97" i="93" s="1"/>
  <c r="B95" i="114"/>
  <c r="B97" i="114" s="1"/>
  <c r="B95" i="69"/>
  <c r="B97" i="69" s="1"/>
  <c r="D25" i="71"/>
  <c r="C95" i="79"/>
  <c r="C97" i="79" s="1"/>
  <c r="D47" i="82"/>
  <c r="D47" i="84"/>
  <c r="D47" i="88"/>
  <c r="B95" i="91"/>
  <c r="B97" i="91" s="1"/>
  <c r="C95" i="93"/>
  <c r="C97" i="93" s="1"/>
  <c r="D47" i="93"/>
  <c r="D47" i="107"/>
  <c r="D47" i="68"/>
  <c r="B95" i="77"/>
  <c r="B97" i="77" s="1"/>
  <c r="B95" i="82"/>
  <c r="B97" i="82" s="1"/>
  <c r="D14" i="86"/>
  <c r="B95" i="105"/>
  <c r="B97" i="105" s="1"/>
  <c r="D47" i="108"/>
  <c r="C95" i="72"/>
  <c r="C97" i="72" s="1"/>
  <c r="C95" i="100"/>
  <c r="C97" i="100" s="1"/>
  <c r="C95" i="70"/>
  <c r="C97" i="70" s="1"/>
  <c r="C95" i="81"/>
  <c r="C97" i="81" s="1"/>
  <c r="D47" i="81"/>
  <c r="B95" i="85"/>
  <c r="B97" i="85" s="1"/>
  <c r="B95" i="90"/>
  <c r="B97" i="90" s="1"/>
  <c r="D47" i="116"/>
  <c r="D47" i="92"/>
  <c r="D47" i="94"/>
  <c r="C95" i="102"/>
  <c r="C97" i="102" s="1"/>
  <c r="B95" i="71"/>
  <c r="B97" i="71" s="1"/>
  <c r="C95" i="104"/>
  <c r="C97" i="104" s="1"/>
  <c r="C95" i="116"/>
  <c r="C97" i="116" s="1"/>
  <c r="D47" i="96"/>
  <c r="B95" i="97"/>
  <c r="B97" i="97" s="1"/>
  <c r="D47" i="100"/>
  <c r="C95" i="110"/>
  <c r="C97" i="110" s="1"/>
  <c r="D47" i="76"/>
  <c r="D47" i="78"/>
  <c r="C95" i="86"/>
  <c r="C97" i="86" s="1"/>
  <c r="C95" i="90"/>
  <c r="C97" i="90" s="1"/>
  <c r="D14" i="91"/>
  <c r="B95" i="101"/>
  <c r="B97" i="101" s="1"/>
  <c r="D47" i="110"/>
  <c r="C95" i="112"/>
  <c r="C97" i="112" s="1"/>
  <c r="B95" i="76"/>
  <c r="D14" i="76"/>
  <c r="B95" i="83"/>
  <c r="B97" i="102"/>
  <c r="B95" i="103"/>
  <c r="D83" i="103"/>
  <c r="B95" i="108"/>
  <c r="D14" i="108"/>
  <c r="C95" i="68"/>
  <c r="C97" i="68" s="1"/>
  <c r="D14" i="71"/>
  <c r="B95" i="74"/>
  <c r="C95" i="76"/>
  <c r="C97" i="76" s="1"/>
  <c r="D83" i="80"/>
  <c r="B95" i="88"/>
  <c r="C95" i="92"/>
  <c r="C97" i="92" s="1"/>
  <c r="C95" i="105"/>
  <c r="C97" i="105" s="1"/>
  <c r="B95" i="107"/>
  <c r="D57" i="107"/>
  <c r="C95" i="115"/>
  <c r="C97" i="115" s="1"/>
  <c r="B95" i="79"/>
  <c r="C95" i="82"/>
  <c r="C97" i="82" s="1"/>
  <c r="D57" i="84"/>
  <c r="B95" i="95"/>
  <c r="D83" i="95"/>
  <c r="B95" i="100"/>
  <c r="D14" i="100"/>
  <c r="C95" i="114"/>
  <c r="C97" i="114" s="1"/>
  <c r="D57" i="116"/>
  <c r="B95" i="72"/>
  <c r="D14" i="72"/>
  <c r="B95" i="75"/>
  <c r="B95" i="80"/>
  <c r="D93" i="83"/>
  <c r="C95" i="97"/>
  <c r="C97" i="97" s="1"/>
  <c r="D47" i="97"/>
  <c r="B95" i="99"/>
  <c r="D57" i="99"/>
  <c r="D83" i="104"/>
  <c r="D25" i="105"/>
  <c r="B95" i="106"/>
  <c r="C95" i="107"/>
  <c r="C97" i="107" s="1"/>
  <c r="D64" i="108"/>
  <c r="B95" i="112"/>
  <c r="D93" i="115"/>
  <c r="B95" i="115"/>
  <c r="D57" i="115"/>
  <c r="B95" i="70"/>
  <c r="B95" i="89"/>
  <c r="B95" i="92"/>
  <c r="D14" i="92"/>
  <c r="C95" i="106"/>
  <c r="C97" i="106" s="1"/>
  <c r="D64" i="71"/>
  <c r="D47" i="72"/>
  <c r="B95" i="73"/>
  <c r="D14" i="73"/>
  <c r="C95" i="77"/>
  <c r="C97" i="77" s="1"/>
  <c r="D14" i="77"/>
  <c r="C95" i="88"/>
  <c r="C97" i="88" s="1"/>
  <c r="C95" i="89"/>
  <c r="C97" i="89" s="1"/>
  <c r="D47" i="89"/>
  <c r="D83" i="96"/>
  <c r="D25" i="97"/>
  <c r="B95" i="98"/>
  <c r="C95" i="99"/>
  <c r="C97" i="99" s="1"/>
  <c r="D64" i="100"/>
  <c r="B95" i="104"/>
  <c r="D93" i="107"/>
  <c r="C95" i="108"/>
  <c r="C97" i="108" s="1"/>
  <c r="D33" i="114"/>
  <c r="C95" i="69"/>
  <c r="C97" i="69" s="1"/>
  <c r="D57" i="71"/>
  <c r="D25" i="72"/>
  <c r="C95" i="73"/>
  <c r="C97" i="73" s="1"/>
  <c r="C95" i="74"/>
  <c r="C97" i="74" s="1"/>
  <c r="D14" i="74"/>
  <c r="C95" i="83"/>
  <c r="C97" i="83" s="1"/>
  <c r="B95" i="84"/>
  <c r="D14" i="84"/>
  <c r="D57" i="100"/>
  <c r="B97" i="110"/>
  <c r="B95" i="111"/>
  <c r="D83" i="111"/>
  <c r="B95" i="116"/>
  <c r="D14" i="116"/>
  <c r="D33" i="82"/>
  <c r="D14" i="85"/>
  <c r="D33" i="90"/>
  <c r="D14" i="93"/>
  <c r="D14" i="101"/>
  <c r="D14" i="109"/>
  <c r="D14" i="117"/>
  <c r="D14" i="75"/>
  <c r="D46" i="118"/>
  <c r="B47" i="118"/>
  <c r="D47" i="118" s="1"/>
  <c r="D14" i="82"/>
  <c r="D14" i="90"/>
  <c r="D14" i="98"/>
  <c r="D14" i="106"/>
  <c r="D14" i="114"/>
  <c r="D14" i="81"/>
  <c r="D14" i="89"/>
  <c r="D14" i="97"/>
  <c r="D14" i="105"/>
  <c r="D14" i="113"/>
  <c r="D14" i="80"/>
  <c r="D14" i="88"/>
  <c r="D14" i="96"/>
  <c r="D14" i="104"/>
  <c r="D14" i="112"/>
  <c r="B95" i="118"/>
  <c r="D14" i="118"/>
  <c r="D96" i="65"/>
  <c r="D97" i="96" l="1"/>
  <c r="D97" i="113"/>
  <c r="D95" i="113"/>
  <c r="D97" i="85"/>
  <c r="D95" i="109"/>
  <c r="D97" i="69"/>
  <c r="D97" i="71"/>
  <c r="D97" i="93"/>
  <c r="D95" i="91"/>
  <c r="D97" i="91"/>
  <c r="D97" i="68"/>
  <c r="B97" i="109"/>
  <c r="D97" i="109" s="1"/>
  <c r="D95" i="81"/>
  <c r="D95" i="78"/>
  <c r="B97" i="78"/>
  <c r="D97" i="78" s="1"/>
  <c r="D95" i="117"/>
  <c r="B97" i="81"/>
  <c r="D97" i="81" s="1"/>
  <c r="D95" i="102"/>
  <c r="D95" i="71"/>
  <c r="D97" i="94"/>
  <c r="D95" i="87"/>
  <c r="D97" i="105"/>
  <c r="D97" i="87"/>
  <c r="D97" i="110"/>
  <c r="D95" i="105"/>
  <c r="D95" i="93"/>
  <c r="D95" i="86"/>
  <c r="D95" i="85"/>
  <c r="D97" i="86"/>
  <c r="D95" i="90"/>
  <c r="D97" i="82"/>
  <c r="D97" i="101"/>
  <c r="D95" i="96"/>
  <c r="D95" i="110"/>
  <c r="D95" i="94"/>
  <c r="D97" i="102"/>
  <c r="D95" i="82"/>
  <c r="D95" i="114"/>
  <c r="D97" i="90"/>
  <c r="D95" i="101"/>
  <c r="B97" i="100"/>
  <c r="D97" i="100" s="1"/>
  <c r="D95" i="100"/>
  <c r="D95" i="74"/>
  <c r="B97" i="74"/>
  <c r="D97" i="74" s="1"/>
  <c r="B97" i="83"/>
  <c r="D97" i="83" s="1"/>
  <c r="D95" i="83"/>
  <c r="B97" i="116"/>
  <c r="D97" i="116" s="1"/>
  <c r="D95" i="116"/>
  <c r="B97" i="92"/>
  <c r="D97" i="92" s="1"/>
  <c r="D95" i="92"/>
  <c r="B97" i="115"/>
  <c r="D97" i="115" s="1"/>
  <c r="D95" i="115"/>
  <c r="D97" i="97"/>
  <c r="B97" i="103"/>
  <c r="D97" i="103" s="1"/>
  <c r="D95" i="103"/>
  <c r="D95" i="89"/>
  <c r="B97" i="89"/>
  <c r="D97" i="89" s="1"/>
  <c r="B97" i="99"/>
  <c r="D97" i="99" s="1"/>
  <c r="D95" i="99"/>
  <c r="B97" i="72"/>
  <c r="D97" i="72" s="1"/>
  <c r="D95" i="72"/>
  <c r="D95" i="97"/>
  <c r="B97" i="107"/>
  <c r="D97" i="107" s="1"/>
  <c r="D95" i="107"/>
  <c r="B97" i="76"/>
  <c r="D97" i="76" s="1"/>
  <c r="D95" i="76"/>
  <c r="D95" i="98"/>
  <c r="B97" i="98"/>
  <c r="D97" i="98" s="1"/>
  <c r="B97" i="75"/>
  <c r="D97" i="75" s="1"/>
  <c r="D95" i="75"/>
  <c r="B97" i="73"/>
  <c r="D97" i="73" s="1"/>
  <c r="D95" i="73"/>
  <c r="B97" i="112"/>
  <c r="D97" i="112" s="1"/>
  <c r="D95" i="112"/>
  <c r="D95" i="69"/>
  <c r="B97" i="79"/>
  <c r="D97" i="79" s="1"/>
  <c r="D95" i="79"/>
  <c r="B97" i="111"/>
  <c r="D97" i="111" s="1"/>
  <c r="D95" i="111"/>
  <c r="B97" i="104"/>
  <c r="D97" i="104" s="1"/>
  <c r="D95" i="104"/>
  <c r="D95" i="77"/>
  <c r="B97" i="95"/>
  <c r="D97" i="95" s="1"/>
  <c r="D95" i="95"/>
  <c r="D95" i="68"/>
  <c r="B97" i="88"/>
  <c r="D97" i="88" s="1"/>
  <c r="D95" i="88"/>
  <c r="B97" i="108"/>
  <c r="D97" i="108" s="1"/>
  <c r="D95" i="108"/>
  <c r="D95" i="118"/>
  <c r="B97" i="118"/>
  <c r="D97" i="118" s="1"/>
  <c r="D97" i="77"/>
  <c r="D95" i="106"/>
  <c r="B97" i="106"/>
  <c r="D97" i="106" s="1"/>
  <c r="B97" i="84"/>
  <c r="D97" i="84" s="1"/>
  <c r="D95" i="84"/>
  <c r="D95" i="70"/>
  <c r="B97" i="70"/>
  <c r="D97" i="70" s="1"/>
  <c r="B97" i="80"/>
  <c r="D97" i="80" s="1"/>
  <c r="D95" i="80"/>
  <c r="D97" i="114"/>
  <c r="B47" i="65"/>
  <c r="D31" i="65"/>
  <c r="D32" i="65" l="1"/>
  <c r="D22" i="65" l="1"/>
  <c r="D21" i="65"/>
  <c r="D20" i="65" l="1"/>
  <c r="D17" i="65"/>
  <c r="D18" i="65"/>
  <c r="D19" i="65"/>
  <c r="D23" i="65"/>
  <c r="D16" i="65"/>
  <c r="D24" i="65"/>
  <c r="B14" i="65" l="1"/>
  <c r="D10" i="65"/>
  <c r="D13" i="65"/>
  <c r="D12" i="65"/>
  <c r="D8" i="65"/>
  <c r="C14" i="65"/>
  <c r="D9" i="65"/>
  <c r="D11" i="65"/>
  <c r="D14" i="65" l="1"/>
  <c r="D91" i="65" l="1"/>
  <c r="D87" i="65"/>
  <c r="D82" i="65"/>
  <c r="D81" i="65"/>
  <c r="D78" i="65"/>
  <c r="D77" i="65"/>
  <c r="D74" i="65"/>
  <c r="D73" i="65"/>
  <c r="D70" i="65"/>
  <c r="D69" i="65"/>
  <c r="D67" i="65"/>
  <c r="D66" i="65"/>
  <c r="D63" i="65"/>
  <c r="D62" i="65"/>
  <c r="D59" i="65"/>
  <c r="D56" i="65"/>
  <c r="D53" i="65"/>
  <c r="D52" i="65"/>
  <c r="D49" i="65"/>
  <c r="D44" i="65"/>
  <c r="D43" i="65"/>
  <c r="D40" i="65"/>
  <c r="D39" i="65"/>
  <c r="D36" i="65"/>
  <c r="D35" i="65"/>
  <c r="D29" i="65"/>
  <c r="D88" i="65" l="1"/>
  <c r="D92" i="65"/>
  <c r="D30" i="65"/>
  <c r="D27" i="65"/>
  <c r="D37" i="65"/>
  <c r="D41" i="65"/>
  <c r="D45" i="65"/>
  <c r="D50" i="65"/>
  <c r="D54" i="65"/>
  <c r="D60" i="65"/>
  <c r="D71" i="65"/>
  <c r="D75" i="65"/>
  <c r="D79" i="65"/>
  <c r="D85" i="65"/>
  <c r="D89" i="65"/>
  <c r="D28" i="65"/>
  <c r="D38" i="65"/>
  <c r="D42" i="65"/>
  <c r="D46" i="65"/>
  <c r="D51" i="65"/>
  <c r="D55" i="65"/>
  <c r="D61" i="65"/>
  <c r="D68" i="65"/>
  <c r="D72" i="65"/>
  <c r="D76" i="65"/>
  <c r="D80" i="65"/>
  <c r="D86" i="65"/>
  <c r="D90" i="65"/>
  <c r="B83" i="65"/>
  <c r="C93" i="65"/>
  <c r="C64" i="65"/>
  <c r="B57" i="65"/>
  <c r="B33" i="65"/>
  <c r="C25" i="65"/>
  <c r="C83" i="65"/>
  <c r="C33" i="65"/>
  <c r="C57" i="65"/>
  <c r="B93" i="65"/>
  <c r="D93" i="65" s="1"/>
  <c r="B25" i="65"/>
  <c r="B64" i="65"/>
  <c r="B95" i="65" l="1"/>
  <c r="B97" i="65" s="1"/>
  <c r="D25" i="65"/>
  <c r="D94" i="65"/>
  <c r="D83" i="65"/>
  <c r="D33" i="65"/>
  <c r="D64" i="65"/>
  <c r="D57" i="65"/>
  <c r="C47" i="65"/>
  <c r="C95" i="65" s="1"/>
  <c r="D95" i="65" s="1"/>
  <c r="C97" i="65" l="1"/>
  <c r="D97" i="65" s="1"/>
  <c r="D47" i="65"/>
</calcChain>
</file>

<file path=xl/sharedStrings.xml><?xml version="1.0" encoding="utf-8"?>
<sst xmlns="http://schemas.openxmlformats.org/spreadsheetml/2006/main" count="5075" uniqueCount="179">
  <si>
    <t>Net Revenue Expenditure</t>
  </si>
  <si>
    <t>Education</t>
  </si>
  <si>
    <t>Community Learning</t>
  </si>
  <si>
    <t>Promotional Events</t>
  </si>
  <si>
    <t>Other Tourism</t>
  </si>
  <si>
    <t>Service Strategy</t>
  </si>
  <si>
    <t>Road Bridges</t>
  </si>
  <si>
    <t>Environmental Health</t>
  </si>
  <si>
    <t>Trading Standards</t>
  </si>
  <si>
    <t>Planning: Policy</t>
  </si>
  <si>
    <t>Licensing</t>
  </si>
  <si>
    <t>Conducting Elections</t>
  </si>
  <si>
    <t>Local Land Charges</t>
  </si>
  <si>
    <t>Other</t>
  </si>
  <si>
    <t>Non-HRA Housing</t>
  </si>
  <si>
    <t>Homelessness</t>
  </si>
  <si>
    <t>Welfare Services</t>
  </si>
  <si>
    <t>Trading Services</t>
  </si>
  <si>
    <t>All Services (GF + HRA)</t>
  </si>
  <si>
    <t>Total Education</t>
  </si>
  <si>
    <t>Gross
Service 
Income</t>
  </si>
  <si>
    <t>Cultural and Related Services</t>
  </si>
  <si>
    <t>Total Cultural and Related Services</t>
  </si>
  <si>
    <t>Total Social Work</t>
  </si>
  <si>
    <t>Social Work</t>
  </si>
  <si>
    <t>Total Roads and Transport</t>
  </si>
  <si>
    <t>Total Environmental Services</t>
  </si>
  <si>
    <t>Total Central Services</t>
  </si>
  <si>
    <t>Total Non-HRA Housing</t>
  </si>
  <si>
    <t>Housing Revenue Account (HRA)</t>
  </si>
  <si>
    <t>Total General Fund (GF)</t>
  </si>
  <si>
    <t>Primary Education</t>
  </si>
  <si>
    <t>Secondary Education</t>
  </si>
  <si>
    <t>Special Education</t>
  </si>
  <si>
    <t>Pre-Primary Education</t>
  </si>
  <si>
    <t>Other Non-School Funding</t>
  </si>
  <si>
    <t>Museums and Galleries</t>
  </si>
  <si>
    <t>Library Service</t>
  </si>
  <si>
    <t>Countryside Recreation and Management</t>
  </si>
  <si>
    <t>Sport Facilities</t>
  </si>
  <si>
    <t>Community Parks and Open Spaces</t>
  </si>
  <si>
    <t>Other Recreation and Sport</t>
  </si>
  <si>
    <t>Children and Families</t>
  </si>
  <si>
    <t>Criminal Justice Social Work Services</t>
  </si>
  <si>
    <t>Cemetery, Cremation and Mortuary Services</t>
  </si>
  <si>
    <t xml:space="preserve">Coast Protection </t>
  </si>
  <si>
    <t>Flood Defence and Land Drainage</t>
  </si>
  <si>
    <t>Planning: Building Control</t>
  </si>
  <si>
    <t>Planning: Development Control</t>
  </si>
  <si>
    <t>Planning: Environmental Initiatives</t>
  </si>
  <si>
    <t>Economic Development</t>
  </si>
  <si>
    <t>Council Tax Collection</t>
  </si>
  <si>
    <t>Council Tax Reduction Administration</t>
  </si>
  <si>
    <t>Non-Domestic Rates Collection</t>
  </si>
  <si>
    <t>Housing Benefit Administration</t>
  </si>
  <si>
    <t>Registration of Births, Deaths and Marriages</t>
  </si>
  <si>
    <t>Emergency Planning</t>
  </si>
  <si>
    <t>Registration of Electors</t>
  </si>
  <si>
    <t>Council Tax Valuation</t>
  </si>
  <si>
    <t>Non-Domestic Lands Valuation</t>
  </si>
  <si>
    <t>Non-Road Lighting</t>
  </si>
  <si>
    <t>General Grants, Bequests and Donations</t>
  </si>
  <si>
    <t>Corporate and Democratic Core Costs</t>
  </si>
  <si>
    <t>Non-Distributed Costs</t>
  </si>
  <si>
    <t>Housing Benefits: Rent Allowances</t>
  </si>
  <si>
    <t>Administration of Housing Advances</t>
  </si>
  <si>
    <t>Other Non-HRA housing (exc. Admin of Housing Benefits)</t>
  </si>
  <si>
    <t>Non-LA Public Transport: Concessionary Fares</t>
  </si>
  <si>
    <t>Non-LA Public Transport: Co-ordination</t>
  </si>
  <si>
    <t>Central Services</t>
  </si>
  <si>
    <t>Environmental Services</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</si>
  <si>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</si>
  <si>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</si>
  <si>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</si>
  <si>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</si>
  <si>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</si>
  <si>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</si>
  <si>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</si>
  <si>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</si>
  <si>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</si>
  <si>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</si>
  <si>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</si>
  <si>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</si>
  <si>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</si>
  <si>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</si>
  <si>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</si>
  <si>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</si>
  <si>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</si>
  <si>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</si>
  <si>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</si>
  <si>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</si>
  <si>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</si>
  <si>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</si>
  <si>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</si>
  <si>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</si>
  <si>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</si>
  <si>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</si>
  <si>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</si>
  <si>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</si>
  <si>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</si>
  <si>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</si>
  <si>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Ayrshire VJB</t>
  </si>
  <si>
    <t>Central VJB</t>
  </si>
  <si>
    <t>Grampian VJB</t>
  </si>
  <si>
    <t>Highland &amp; Western Isles VJB</t>
  </si>
  <si>
    <t>Lanarkshire VJB</t>
  </si>
  <si>
    <t>Lothian VJB</t>
  </si>
  <si>
    <t>Orkney &amp; Shetland VJB</t>
  </si>
  <si>
    <t>Renfrewshire VJB</t>
  </si>
  <si>
    <t>Tayside VJB</t>
  </si>
  <si>
    <t>Tay Road Bridge</t>
  </si>
  <si>
    <t>HITRANS</t>
  </si>
  <si>
    <t>NESTRANS</t>
  </si>
  <si>
    <t>SESTRAN</t>
  </si>
  <si>
    <t>SWESTRANS</t>
  </si>
  <si>
    <t>SPT</t>
  </si>
  <si>
    <t>TACTRAN</t>
  </si>
  <si>
    <t>ZetTrans</t>
  </si>
  <si>
    <t>Dunbartonshire&amp; Argyll&amp;Bute VJB</t>
  </si>
  <si>
    <t>Parking Services</t>
  </si>
  <si>
    <t>Other Cultural and Heritage</t>
  </si>
  <si>
    <t>Planning and Development</t>
  </si>
  <si>
    <t>Total Planning and Development</t>
  </si>
  <si>
    <t>Housing Support Services (Supporting People)</t>
  </si>
  <si>
    <t>Gross 
Service
Expenditure</t>
  </si>
  <si>
    <t>Background</t>
  </si>
  <si>
    <t>www.gov.scot/collections/local-government-finance-statistics/#scottishlocalgovernmentfinancialstatistics</t>
  </si>
  <si>
    <t>Data Sources</t>
  </si>
  <si>
    <t>Enquiries</t>
  </si>
  <si>
    <t>For enquiries about this data, please email</t>
  </si>
  <si>
    <t>lgfstats@gov.scot</t>
  </si>
  <si>
    <t>Return to Notes</t>
  </si>
  <si>
    <t>Roads and Transport</t>
  </si>
  <si>
    <t>revenue expenditure and income, including local taxation; capital expenditure and financing; reserves and fixed assets; debt and prudential indicators; and pensions.</t>
  </si>
  <si>
    <t>Local Authority Level Analysis - Net Revenue Expenditure by Subservice</t>
  </si>
  <si>
    <t>City of Edinburgh</t>
  </si>
  <si>
    <t>Na h-Eileanan Siar</t>
  </si>
  <si>
    <t>Scottish Local Government Finance Statistics (SLGFS) 2019-20</t>
  </si>
  <si>
    <t>Last updated on 27 April 2021</t>
  </si>
  <si>
    <t>The 2019-20 Scottish Local Government Finance Statistics (SLGFS) publication provides a comprehensive overview of the financial activity across local authorities in Scotland. It covers</t>
  </si>
  <si>
    <t>The 2019-20 SLGFS publication is available at</t>
  </si>
  <si>
    <t>www.gov.scot/publications/local-financial-return/</t>
  </si>
  <si>
    <t>Revenue Expenditure and Income in 2019-20 by Subservice, £ thousands</t>
  </si>
  <si>
    <t>Scotland</t>
  </si>
  <si>
    <t>Adult Social Care</t>
  </si>
  <si>
    <t>Integration Joint Boards (IJBs)</t>
  </si>
  <si>
    <t>Roads: Construction</t>
  </si>
  <si>
    <t>Roads: Winter Maintenance</t>
  </si>
  <si>
    <t>Roads: Other Maintenance</t>
  </si>
  <si>
    <t>Roads: Lighting</t>
  </si>
  <si>
    <t>Network &amp; Traffic Management: School Crossing Patrols</t>
  </si>
  <si>
    <t>Network &amp; Traffic Management: Other</t>
  </si>
  <si>
    <t>Non-LA Public Transport: Support to Operators &amp; Voluntary Groups</t>
  </si>
  <si>
    <t>LA Transport Undertakings</t>
  </si>
  <si>
    <t>Children's Hearings</t>
  </si>
  <si>
    <t>Waste Management: Waste Collection</t>
  </si>
  <si>
    <t>Waste Management: Waste Disposal</t>
  </si>
  <si>
    <t>Waste Management: Other</t>
  </si>
  <si>
    <t>Private Sector Housing Renewal</t>
  </si>
  <si>
    <t>Housing Benefits: Rent Rebate</t>
  </si>
  <si>
    <t>Revisions</t>
  </si>
  <si>
    <r>
      <t xml:space="preserve">Please note that this file will </t>
    </r>
    <r>
      <rPr>
        <b/>
        <sz val="12"/>
        <color theme="1"/>
        <rFont val="Arial"/>
        <family val="2"/>
      </rPr>
      <t xml:space="preserve">not </t>
    </r>
    <r>
      <rPr>
        <sz val="12"/>
        <color theme="1"/>
        <rFont val="Arial"/>
        <family val="2"/>
      </rPr>
      <t>be updated following publication to reflect any future revisions to the source data. However, the source LFR workbooks available on the Scottish Government</t>
    </r>
  </si>
  <si>
    <t>website will be revised as needed to reflect any changes to the source data.</t>
  </si>
  <si>
    <t>Data Interpretation</t>
  </si>
  <si>
    <t>Please note the following information when using data provided in this file:</t>
  </si>
  <si>
    <t>•   All years refer to the relevant financial year, for example 2019-20 refers to activity from 1 April 2019 to 31 March 2020.</t>
  </si>
  <si>
    <t>•   Figures within tables / charts may not sum to the total exactly due to rounding.</t>
  </si>
  <si>
    <t>•   Absolute zeroes are presented as a '-'; figures which round to zero are presented as '0'.</t>
  </si>
  <si>
    <r>
      <t xml:space="preserve">•   All figures are presented in cash terms, this means they have </t>
    </r>
    <r>
      <rPr>
        <b/>
        <sz val="12"/>
        <color theme="1"/>
        <rFont val="Arial"/>
        <family val="2"/>
      </rPr>
      <t>not</t>
    </r>
    <r>
      <rPr>
        <sz val="12"/>
        <color theme="1"/>
        <rFont val="Arial"/>
        <family val="2"/>
      </rPr>
      <t xml:space="preserve"> been adjusted for inflation.</t>
    </r>
  </si>
  <si>
    <t xml:space="preserve">•   Expenditure and income figures are presented as positive figures, however net expenditure figures may be presented as negative where gross income has exceeded gross expenditure. </t>
  </si>
  <si>
    <t>The data in this file comes from the LFRs 01, 02, 03, 05, 06, 07, 09, 20, 00. More information on the LFRs is available at</t>
  </si>
  <si>
    <t>•   Figures are presented on a funding basis and so have been adjusted to remove certain accounting transactions that have been charged to services, such as depreciation and pension costs.</t>
  </si>
  <si>
    <t>This file provides gross service expenditure, gross service income and net revenue expenditure in 2019-20 by subservice, as in Tables A1, A2 and A3 of the ‘SLGFS 2019-20 - Additional</t>
  </si>
  <si>
    <t>Councils</t>
  </si>
  <si>
    <t>Analysis’ Excel file, for each local authority. The 'Scotland' tab provides summary figures at Scotland level. The 'Councils' tab provides summary figures for councils only.</t>
  </si>
  <si>
    <t>Local authorities are asked to complete the LFRs in line with the guidance provided to ensure returns are completed on a consistent basis to allow for a reasonable degree of comparability.</t>
  </si>
  <si>
    <t>However, there is the potential for inconsistent reporting between local authorities for lower level figures where local accounting practices may vary.</t>
  </si>
  <si>
    <t>one-off payments in any year, for example Equal Pay back-pay settlement expenditure. It is therefore important to consider these factors when making comparisons between local authorities.</t>
  </si>
  <si>
    <t>Net revenue expenditure can be affected by demand for services and the resources available to deliver those services, which will vary between local authorities. It can also be affected by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</si>
</sst>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0\)"/>
    <numFmt numFmtId="165" formatCode="#,##0;\-#,##0;\-"/>
  </numFmts>
  <fonts count="21">
    <font>
      <sz val="11"/>
      <color theme="1"/>
      <name val="Calibri"/>
      <family val="2"/>
      <scheme val="minor"/>
    </font>
    <font>
      <sz val="10"/>
      <name val="Arial"/>
      <family val="2"/>
    </font>
    <font>
      <b/>
      <sz val="11"/>
      <color theme="1"/>
      <name val="Arial"/>
      <family val="2"/>
    </font>
    <font>
      <sz val="11"/>
      <color theme="1"/>
      <name val="Arial"/>
      <family val="2"/>
    </font>
    <font>
      <b/>
      <sz val="11"/>
      <name val="Arial"/>
      <family val="2"/>
    </font>
    <font>
      <sz val="11"/>
      <name val="Arial"/>
      <family val="2"/>
    </font>
    <font>
      <sz val="11"/>
      <color rgb="FF000000"/>
      <name val="Arial"/>
      <family val="2"/>
    </font>
    <font>
      <u/>
      <sz val="10"/>
      <color theme="10"/>
      <name val="Arial"/>
      <family val="2"/>
    </font>
    <font>
      <b/>
      <sz val="12"/>
      <color theme="1"/>
      <name val="Arial"/>
      <family val="2"/>
    </font>
    <font>
      <b/>
      <sz val="11"/>
      <color theme="0"/>
      <name val="Arial"/>
      <family val="2"/>
    </font>
    <font>
      <sz val="10"/>
      <name val="Geneva"/>
    </font>
    <font>
      <sz val="12"/>
      <color theme="1"/>
      <name val="Arial"/>
      <family val="2"/>
    </font>
    <font>
      <sz val="12"/>
      <name val="Arial"/>
      <family val="2"/>
    </font>
    <font>
      <u/>
      <sz val="12"/>
      <color theme="10"/>
      <name val="Arial"/>
      <family val="2"/>
    </font>
    <font>
      <b/>
      <sz val="20"/>
      <color rgb="FF0070C0"/>
      <name val="Arial"/>
      <family val="2"/>
    </font>
    <font>
      <sz val="14"/>
      <color theme="1"/>
      <name val="Arial"/>
      <family val="2"/>
    </font>
    <font>
      <b/>
      <sz val="14"/>
      <color rgb="FF0070C0"/>
      <name val="Arial"/>
      <family val="2"/>
    </font>
    <font>
      <sz val="11"/>
      <color rgb="FF1F497D"/>
      <name val="Calibri"/>
      <family val="2"/>
      <scheme val="minor"/>
    </font>
    <font>
      <u/>
      <sz val="10"/>
      <color indexed="12"/>
      <name val="Arial"/>
      <family val="2"/>
    </font>
    <font>
      <u/>
      <sz val="12"/>
      <color indexed="12"/>
      <name val="Arial"/>
      <family val="2"/>
    </font>
    <font>
      <b/>
      <sz val="18"/>
      <color rgb="FF0070C0"/>
      <name val="Arial"/>
      <family val="2"/>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BCD6EE"/>
        <bgColor indexed="64"/>
      </patternFill>
    </fill>
    <fill>
      <patternFill patternType="solid">
        <fgColor rgb="FFECF3FA"/>
        <bgColor indexed="64"/>
      </patternFill>
    </fill>
  </fills>
  <borders count="1">
    <border>
      <left/>
      <right/>
      <top/>
      <bottom/>
      <diagonal/>
    </border>
  </borders>
  <cellStyleXfs count="5">
    <xf numFmtId="0" fontId="0" fillId="0" borderId="0"/>
    <xf numFmtId="0" fontId="7" fillId="0" borderId="0" applyNumberFormat="0" applyFill="0" applyBorder="0" applyAlignment="0" applyProtection="0"/>
    <xf numFmtId="0" fontId="10" fillId="0" borderId="0"/>
    <xf numFmtId="0" fontId="1" fillId="0" borderId="0"/>
    <xf numFmtId="0" fontId="18" fillId="0" borderId="0" applyNumberFormat="0" applyFill="0" applyBorder="0" applyAlignment="0" applyProtection="0">
      <alignment vertical="top"/>
      <protection locked="0"/>
    </xf>
  </cellStyleXfs>
  <cellXfs count="37">
    <xf numFmtId="0" fontId="0" fillId="0" borderId="0" xfId="0"/>
    <xf numFmtId="0" fontId="3" fillId="2" borderId="0" xfId="0" applyFont="1" applyFill="1" applyAlignment="1">
      <alignment vertical="center"/>
    </xf>
    <xf numFmtId="0" fontId="3" fillId="2" borderId="0" xfId="0" applyFont="1" applyFill="1" applyAlignment="1">
      <alignment horizontal="right" vertical="center"/>
    </xf>
    <xf numFmtId="0" fontId="3" fillId="2" borderId="0" xfId="0" applyFont="1" applyFill="1" applyBorder="1" applyAlignment="1">
      <alignment vertical="center"/>
    </xf>
    <xf numFmtId="0" fontId="3" fillId="2" borderId="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8" fillId="2" borderId="0" xfId="0" applyFont="1" applyFill="1" applyAlignment="1">
      <alignment vertical="center"/>
    </xf>
    <xf numFmtId="0" fontId="9" fillId="3" borderId="0" xfId="0" applyFont="1" applyFill="1" applyBorder="1" applyAlignment="1">
      <alignment horizontal="center" vertical="center" wrapText="1"/>
    </xf>
    <xf numFmtId="0" fontId="9" fillId="3" borderId="0" xfId="0" quotePrefix="1" applyFont="1" applyFill="1" applyBorder="1" applyAlignment="1">
      <alignment horizontal="right" vertical="center" wrapText="1"/>
    </xf>
    <xf numFmtId="0" fontId="9" fillId="3" borderId="0" xfId="0" applyFont="1" applyFill="1" applyBorder="1" applyAlignment="1">
      <alignment horizontal="right" vertical="center" wrapText="1"/>
    </xf>
    <xf numFmtId="0" fontId="9" fillId="3" borderId="0" xfId="0" applyFont="1" applyFill="1" applyBorder="1" applyAlignment="1">
      <alignment horizontal="left" vertical="center" wrapText="1"/>
    </xf>
    <xf numFmtId="164" fontId="9" fillId="3" borderId="0" xfId="0" applyNumberFormat="1" applyFont="1" applyFill="1" applyBorder="1" applyAlignment="1">
      <alignment horizontal="right" vertical="center"/>
    </xf>
    <xf numFmtId="0" fontId="2" fillId="4" borderId="0" xfId="0" applyFont="1" applyFill="1" applyBorder="1" applyAlignment="1">
      <alignment horizontal="left" vertical="center" wrapText="1"/>
    </xf>
    <xf numFmtId="0" fontId="9" fillId="3" borderId="0" xfId="0" quotePrefix="1" applyFont="1" applyFill="1" applyBorder="1" applyAlignment="1">
      <alignment horizontal="left" vertical="center" wrapText="1"/>
    </xf>
    <xf numFmtId="0" fontId="3" fillId="5" borderId="0" xfId="0" applyFont="1" applyFill="1" applyBorder="1" applyAlignment="1">
      <alignment horizontal="left" vertical="center" wrapText="1"/>
    </xf>
    <xf numFmtId="0" fontId="6" fillId="5" borderId="0" xfId="0" applyFont="1" applyFill="1" applyBorder="1" applyAlignment="1">
      <alignment horizontal="left" vertical="center" wrapText="1"/>
    </xf>
    <xf numFmtId="0" fontId="0" fillId="2" borderId="0" xfId="0" applyFill="1"/>
    <xf numFmtId="0" fontId="3" fillId="2" borderId="0" xfId="0" applyFont="1" applyFill="1" applyBorder="1" applyAlignment="1">
      <alignment horizontal="left" vertical="center"/>
    </xf>
    <xf numFmtId="0" fontId="11" fillId="2" borderId="0" xfId="0" applyFont="1" applyFill="1" applyAlignment="1">
      <alignment vertical="center"/>
    </xf>
    <xf numFmtId="0" fontId="12" fillId="2" borderId="0" xfId="3" applyFont="1" applyFill="1" applyAlignment="1">
      <alignment vertical="center"/>
    </xf>
    <xf numFmtId="0" fontId="13" fillId="2" borderId="0" xfId="1"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0" fontId="20" fillId="2" borderId="0" xfId="0" applyFont="1" applyFill="1" applyAlignment="1">
      <alignment vertical="center"/>
    </xf>
    <xf numFmtId="0" fontId="11" fillId="2" borderId="0" xfId="0" applyFont="1" applyFill="1" applyBorder="1" applyAlignment="1">
      <alignment vertical="center"/>
    </xf>
    <xf numFmtId="0" fontId="17" fillId="2" borderId="0" xfId="0" applyFont="1" applyFill="1" applyAlignment="1">
      <alignment vertical="center"/>
    </xf>
    <xf numFmtId="0" fontId="11" fillId="2" borderId="0" xfId="0" applyFont="1" applyFill="1"/>
    <xf numFmtId="0" fontId="0" fillId="2" borderId="0" xfId="0" applyFont="1" applyFill="1"/>
    <xf numFmtId="0" fontId="19" fillId="2" borderId="0" xfId="4" applyFont="1" applyFill="1" applyBorder="1" applyAlignment="1" applyProtection="1">
      <alignment vertical="center"/>
    </xf>
    <xf numFmtId="0" fontId="11" fillId="2" borderId="0" xfId="0" quotePrefix="1" applyFont="1" applyFill="1" applyBorder="1" applyAlignment="1">
      <alignment vertical="center"/>
    </xf>
    <xf numFmtId="165" fontId="5" fillId="2" borderId="0" xfId="0" applyNumberFormat="1" applyFont="1" applyFill="1" applyBorder="1" applyAlignment="1">
      <alignment horizontal="right" vertical="center"/>
    </xf>
    <xf numFmtId="165" fontId="5" fillId="5" borderId="0" xfId="0" applyNumberFormat="1" applyFont="1" applyFill="1" applyBorder="1" applyAlignment="1">
      <alignment horizontal="right" vertical="center"/>
    </xf>
    <xf numFmtId="165" fontId="4" fillId="4" borderId="0" xfId="0" applyNumberFormat="1" applyFont="1" applyFill="1" applyBorder="1" applyAlignment="1">
      <alignment horizontal="right" vertical="center"/>
    </xf>
    <xf numFmtId="165" fontId="9" fillId="3" borderId="0" xfId="0" applyNumberFormat="1" applyFont="1" applyFill="1" applyBorder="1" applyAlignment="1">
      <alignment horizontal="right" vertical="center"/>
    </xf>
    <xf numFmtId="0" fontId="12" fillId="2" borderId="0" xfId="0" applyFont="1" applyFill="1" applyBorder="1" applyAlignment="1">
      <alignment vertical="center"/>
    </xf>
    <xf numFmtId="0" fontId="13" fillId="2" borderId="0" xfId="1" applyFont="1" applyFill="1" applyAlignment="1">
      <alignment horizontal="left" vertical="center"/>
    </xf>
  </cellXfs>
  <cellStyles count="5">
    <cellStyle name="% 2" xfId="3"/>
    <cellStyle name="Hyperlink" xfId="1" builtinId="8"/>
    <cellStyle name="Hyperlink 2" xfId="4"/>
    <cellStyle name="Normal" xfId="0" builtinId="0"/>
    <cellStyle name="Style 1" xfId="2"/>
  </cellStyles>
  <dxfs count="0"/>
  <tableStyles count="0" defaultTableStyle="TableStyleMedium2" defaultPivotStyle="PivotStyleLight16"/>
  <colors>
    <mruColors>
      <color rgb="FFECF3FA"/>
      <color rgb="FF327CC0"/>
      <color rgb="FFBCD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200025</xdr:colOff>
      <xdr:row>0</xdr:row>
      <xdr:rowOff>123825</xdr:rowOff>
    </xdr:from>
    <xdr:to>
      <xdr:col>10</xdr:col>
      <xdr:colOff>438150</xdr:colOff>
      <xdr:row>4</xdr:row>
      <xdr:rowOff>48030</xdr:rowOff>
    </xdr:to>
    <xdr:pic>
      <xdr:nvPicPr>
        <xdr:cNvPr id="3" name="Picture 2" descr="ANd9GcRVRFTDkXqsLTU4z_RIxwPnUrzED_bbQjm4__tjqX4N2v3lUJxm9nJCfD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01425" y="123825"/>
          <a:ext cx="847725" cy="90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v.scot/publications/local-financial-return/" TargetMode="External"/><Relationship Id="rId2" Type="http://schemas.openxmlformats.org/officeDocument/2006/relationships/hyperlink" Target="https://www.gov.scot/collections/local-government-finance-statistics/" TargetMode="External"/><Relationship Id="rId1" Type="http://schemas.openxmlformats.org/officeDocument/2006/relationships/hyperlink" Target="mailto:lgfstats@gov.sco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183C5C"/>
  </sheetPr>
  <dimension ref="A1:L37"/>
  <sheetViews>
    <sheetView tabSelected="1" zoomScaleNormal="100" workbookViewId="0">
      <selection activeCell="V1" sqref="V1"/>
    </sheetView>
  </sheetViews>
  <sheetFormatPr defaultColWidth="9.140625" defaultRowHeight="15"/>
  <cols>
    <col min="1" max="1" width="2.7109375" style="18" customWidth="1"/>
    <col min="2" max="2" width="40.5703125" style="18" customWidth="1"/>
    <col min="3" max="3" width="4.5703125" style="18" customWidth="1"/>
    <col min="4" max="4" width="71.5703125" style="18" customWidth="1"/>
    <col min="5" max="5" width="12" style="18" customWidth="1"/>
    <col min="6" max="11" width="9.140625" style="18"/>
    <col min="12" max="12" width="10.28515625" style="18" customWidth="1"/>
    <col min="13" max="16384" width="9.140625" style="18"/>
  </cols>
  <sheetData>
    <row r="1" spans="1:11" ht="26.25">
      <c r="A1" s="21" t="s">
        <v>137</v>
      </c>
      <c r="B1" s="16"/>
      <c r="C1" s="16"/>
      <c r="D1" s="16"/>
    </row>
    <row r="2" spans="1:11" ht="23.25">
      <c r="A2" s="24" t="s">
        <v>134</v>
      </c>
      <c r="B2" s="16"/>
      <c r="C2" s="16"/>
      <c r="D2" s="16"/>
    </row>
    <row r="3" spans="1:11" ht="18">
      <c r="A3" s="22" t="s">
        <v>138</v>
      </c>
      <c r="B3" s="28"/>
      <c r="C3" s="16"/>
      <c r="D3" s="16"/>
    </row>
    <row r="4" spans="1:11" ht="9.9499999999999993" customHeight="1">
      <c r="A4" s="19"/>
      <c r="B4" s="16"/>
      <c r="C4" s="16"/>
      <c r="D4" s="16"/>
    </row>
    <row r="5" spans="1:11" ht="21.95" customHeight="1">
      <c r="A5" s="23" t="s">
        <v>125</v>
      </c>
      <c r="B5" s="22"/>
      <c r="C5" s="22"/>
      <c r="D5" s="22"/>
    </row>
    <row r="6" spans="1:11">
      <c r="A6" s="25" t="s">
        <v>139</v>
      </c>
      <c r="B6" s="25"/>
      <c r="C6" s="25"/>
      <c r="D6" s="25"/>
    </row>
    <row r="7" spans="1:11">
      <c r="A7" s="25" t="s">
        <v>133</v>
      </c>
      <c r="B7" s="25"/>
      <c r="C7" s="25"/>
      <c r="D7" s="25"/>
    </row>
    <row r="8" spans="1:11" ht="9.9499999999999993" customHeight="1">
      <c r="A8" s="25"/>
      <c r="B8" s="25"/>
      <c r="C8" s="25"/>
      <c r="D8" s="25"/>
    </row>
    <row r="9" spans="1:11">
      <c r="A9" s="25" t="s">
        <v>172</v>
      </c>
      <c r="B9" s="25"/>
      <c r="C9" s="25"/>
      <c r="D9" s="25"/>
    </row>
    <row r="10" spans="1:11">
      <c r="A10" s="25" t="s">
        <v>174</v>
      </c>
      <c r="B10" s="25"/>
      <c r="C10" s="25"/>
      <c r="D10" s="25"/>
    </row>
    <row r="11" spans="1:11" ht="9.9499999999999993" customHeight="1">
      <c r="A11" s="25"/>
      <c r="B11" s="25"/>
      <c r="C11" s="25"/>
      <c r="D11" s="25"/>
    </row>
    <row r="12" spans="1:11">
      <c r="A12" s="25" t="s">
        <v>140</v>
      </c>
      <c r="B12" s="25"/>
      <c r="C12" s="25"/>
      <c r="D12" s="36" t="s">
        <v>126</v>
      </c>
      <c r="E12" s="36"/>
      <c r="F12" s="36"/>
      <c r="G12" s="36"/>
      <c r="H12" s="36"/>
      <c r="I12" s="20"/>
      <c r="J12" s="20"/>
      <c r="K12" s="20"/>
    </row>
    <row r="13" spans="1:11" ht="20.100000000000001" customHeight="1">
      <c r="A13" s="26"/>
      <c r="B13" s="25"/>
      <c r="C13" s="25"/>
      <c r="D13" s="25"/>
    </row>
    <row r="14" spans="1:11" ht="21.95" customHeight="1">
      <c r="A14" s="23" t="s">
        <v>163</v>
      </c>
      <c r="B14" s="22"/>
      <c r="C14" s="22"/>
      <c r="D14" s="22"/>
    </row>
    <row r="15" spans="1:11" ht="15.95" customHeight="1">
      <c r="A15" s="18" t="s">
        <v>164</v>
      </c>
      <c r="B15" s="25"/>
      <c r="C15" s="25"/>
      <c r="D15" s="25"/>
    </row>
    <row r="16" spans="1:11" ht="18" customHeight="1">
      <c r="B16" s="30" t="s">
        <v>171</v>
      </c>
      <c r="C16" s="25"/>
      <c r="D16" s="25"/>
      <c r="E16" s="29"/>
    </row>
    <row r="17" spans="1:12" ht="18" customHeight="1">
      <c r="B17" s="30" t="s">
        <v>165</v>
      </c>
      <c r="C17" s="25"/>
      <c r="D17" s="25"/>
    </row>
    <row r="18" spans="1:12" ht="18" customHeight="1">
      <c r="B18" s="30" t="s">
        <v>166</v>
      </c>
      <c r="C18" s="25"/>
      <c r="D18" s="25"/>
    </row>
    <row r="19" spans="1:12" ht="18" customHeight="1">
      <c r="B19" s="30" t="s">
        <v>167</v>
      </c>
      <c r="C19" s="25"/>
      <c r="D19" s="25"/>
    </row>
    <row r="20" spans="1:12" ht="18" customHeight="1">
      <c r="B20" s="30" t="s">
        <v>168</v>
      </c>
      <c r="C20" s="25"/>
      <c r="D20" s="25"/>
    </row>
    <row r="21" spans="1:12" ht="18" customHeight="1">
      <c r="B21" s="30" t="s">
        <v>169</v>
      </c>
      <c r="C21" s="25"/>
      <c r="D21" s="25"/>
    </row>
    <row r="22" spans="1:12" ht="9.9499999999999993" customHeight="1">
      <c r="A22" s="25"/>
      <c r="B22" s="25"/>
      <c r="C22" s="25"/>
      <c r="D22" s="25"/>
      <c r="E22" s="29"/>
    </row>
    <row r="23" spans="1:12">
      <c r="A23" s="25" t="s">
        <v>175</v>
      </c>
      <c r="B23" s="25"/>
      <c r="C23" s="25"/>
      <c r="D23" s="25"/>
      <c r="E23" s="25"/>
    </row>
    <row r="24" spans="1:12">
      <c r="A24" s="25" t="s">
        <v>176</v>
      </c>
      <c r="B24" s="25"/>
      <c r="C24" s="25"/>
      <c r="D24" s="25"/>
      <c r="E24" s="25"/>
    </row>
    <row r="25" spans="1:12" ht="9.9499999999999993" customHeight="1">
      <c r="A25" s="25"/>
      <c r="B25" s="25"/>
      <c r="C25" s="25"/>
      <c r="D25" s="25"/>
      <c r="E25" s="29"/>
    </row>
    <row r="26" spans="1:12">
      <c r="A26" s="35" t="s">
        <v>178</v>
      </c>
      <c r="B26" s="25"/>
      <c r="C26" s="25"/>
      <c r="D26" s="25"/>
      <c r="E26" s="25"/>
    </row>
    <row r="27" spans="1:12">
      <c r="A27" s="35" t="s">
        <v>177</v>
      </c>
      <c r="B27" s="25"/>
      <c r="C27" s="25"/>
      <c r="D27" s="25"/>
      <c r="E27" s="25"/>
    </row>
    <row r="28" spans="1:12" ht="20.100000000000001" customHeight="1">
      <c r="A28" s="26"/>
      <c r="B28" s="25"/>
      <c r="C28" s="25"/>
      <c r="D28" s="25"/>
    </row>
    <row r="29" spans="1:12" ht="21.95" customHeight="1">
      <c r="A29" s="23" t="s">
        <v>127</v>
      </c>
      <c r="B29" s="22"/>
      <c r="C29" s="22"/>
      <c r="D29" s="22"/>
    </row>
    <row r="30" spans="1:12">
      <c r="A30" s="25" t="s">
        <v>170</v>
      </c>
      <c r="B30" s="25"/>
      <c r="C30" s="25"/>
      <c r="D30" s="25"/>
      <c r="E30" s="36" t="s">
        <v>141</v>
      </c>
      <c r="F30" s="36"/>
      <c r="G30" s="36"/>
      <c r="H30" s="36"/>
      <c r="I30" s="36"/>
      <c r="J30" s="20"/>
      <c r="K30" s="20"/>
      <c r="L30" s="20"/>
    </row>
    <row r="31" spans="1:12" ht="20.100000000000001" customHeight="1">
      <c r="A31" s="26"/>
      <c r="B31" s="25"/>
      <c r="C31" s="25"/>
      <c r="D31" s="25"/>
    </row>
    <row r="32" spans="1:12" ht="21.95" customHeight="1">
      <c r="A32" s="23" t="s">
        <v>160</v>
      </c>
      <c r="B32" s="22"/>
      <c r="C32" s="22"/>
      <c r="D32" s="22"/>
    </row>
    <row r="33" spans="1:4" ht="15.95" customHeight="1">
      <c r="A33" s="18" t="s">
        <v>161</v>
      </c>
      <c r="B33" s="16"/>
      <c r="C33" s="20"/>
    </row>
    <row r="34" spans="1:4" ht="15.95" customHeight="1">
      <c r="A34" s="18" t="s">
        <v>162</v>
      </c>
      <c r="B34" s="16"/>
      <c r="C34" s="20"/>
    </row>
    <row r="35" spans="1:4" ht="20.100000000000001" customHeight="1">
      <c r="A35" s="27"/>
      <c r="B35" s="25"/>
      <c r="C35" s="25"/>
      <c r="D35" s="25"/>
    </row>
    <row r="36" spans="1:4" ht="21.95" customHeight="1">
      <c r="A36" s="23" t="s">
        <v>128</v>
      </c>
      <c r="B36" s="22"/>
      <c r="C36" s="22"/>
      <c r="D36" s="22"/>
    </row>
    <row r="37" spans="1:4">
      <c r="A37" s="18" t="s">
        <v>129</v>
      </c>
      <c r="B37" s="16"/>
      <c r="C37" s="36" t="s">
        <v>130</v>
      </c>
      <c r="D37" s="36"/>
    </row>
  </sheetData>
  <mergeCells count="3">
    <mergeCell ref="C37:D37"/>
    <mergeCell ref="E30:I30"/>
    <mergeCell ref="D12:H12"/>
  </mergeCells>
  <hyperlinks>
    <hyperlink ref="C37" r:id="rId1"/>
    <hyperlink ref="D12" r:id="rId2" location="scottishlocalgovernmentfinancialstatistics"/>
    <hyperlink ref="E3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76</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13452</v>
      </c>
      <c r="C8" s="31">
        <v>4571</v>
      </c>
      <c r="D8" s="31">
        <f>B8-C8</f>
        <v>8881</v>
      </c>
    </row>
    <row r="9" spans="1:4" ht="18" customHeight="1">
      <c r="A9" s="14" t="s">
        <v>31</v>
      </c>
      <c r="B9" s="32">
        <v>60148</v>
      </c>
      <c r="C9" s="32">
        <v>3884</v>
      </c>
      <c r="D9" s="32">
        <f t="shared" ref="D9:D72" si="0">B9-C9</f>
        <v>56264</v>
      </c>
    </row>
    <row r="10" spans="1:4" ht="18" customHeight="1">
      <c r="A10" s="4" t="s">
        <v>32</v>
      </c>
      <c r="B10" s="31">
        <v>63901</v>
      </c>
      <c r="C10" s="31">
        <v>4689</v>
      </c>
      <c r="D10" s="31">
        <f t="shared" si="0"/>
        <v>59212</v>
      </c>
    </row>
    <row r="11" spans="1:4" ht="18" customHeight="1">
      <c r="A11" s="14" t="s">
        <v>33</v>
      </c>
      <c r="B11" s="32">
        <v>20054</v>
      </c>
      <c r="C11" s="32">
        <v>494</v>
      </c>
      <c r="D11" s="32">
        <f t="shared" si="0"/>
        <v>19560</v>
      </c>
    </row>
    <row r="12" spans="1:4" ht="18" customHeight="1">
      <c r="A12" s="4" t="s">
        <v>2</v>
      </c>
      <c r="B12" s="31">
        <v>3302</v>
      </c>
      <c r="C12" s="31">
        <v>263</v>
      </c>
      <c r="D12" s="31">
        <f t="shared" si="0"/>
        <v>3039</v>
      </c>
    </row>
    <row r="13" spans="1:4" ht="18" customHeight="1">
      <c r="A13" s="14" t="s">
        <v>35</v>
      </c>
      <c r="B13" s="32">
        <v>0</v>
      </c>
      <c r="C13" s="32">
        <v>0</v>
      </c>
      <c r="D13" s="32">
        <f t="shared" si="0"/>
        <v>0</v>
      </c>
    </row>
    <row r="14" spans="1:4" ht="21.95" customHeight="1">
      <c r="A14" s="12" t="s">
        <v>19</v>
      </c>
      <c r="B14" s="33">
        <f>SUM(B8:B13)</f>
        <v>160857</v>
      </c>
      <c r="C14" s="33">
        <f>SUM(C8:C13)</f>
        <v>13901</v>
      </c>
      <c r="D14" s="33">
        <f t="shared" si="0"/>
        <v>146956</v>
      </c>
    </row>
    <row r="15" spans="1:4" ht="21.95" customHeight="1">
      <c r="A15" s="10" t="s">
        <v>21</v>
      </c>
      <c r="B15" s="34"/>
      <c r="C15" s="34"/>
      <c r="D15" s="34"/>
    </row>
    <row r="16" spans="1:4" ht="18" customHeight="1">
      <c r="A16" s="4" t="s">
        <v>36</v>
      </c>
      <c r="B16" s="31">
        <v>2215</v>
      </c>
      <c r="C16" s="31">
        <v>397</v>
      </c>
      <c r="D16" s="31">
        <f t="shared" si="0"/>
        <v>1818</v>
      </c>
    </row>
    <row r="17" spans="1:4" ht="18" customHeight="1">
      <c r="A17" s="14" t="s">
        <v>120</v>
      </c>
      <c r="B17" s="32">
        <v>566</v>
      </c>
      <c r="C17" s="32">
        <v>315</v>
      </c>
      <c r="D17" s="32">
        <f t="shared" si="0"/>
        <v>251</v>
      </c>
    </row>
    <row r="18" spans="1:4" ht="18" customHeight="1">
      <c r="A18" s="4" t="s">
        <v>37</v>
      </c>
      <c r="B18" s="31">
        <v>2176</v>
      </c>
      <c r="C18" s="31">
        <v>59</v>
      </c>
      <c r="D18" s="31">
        <f t="shared" si="0"/>
        <v>2117</v>
      </c>
    </row>
    <row r="19" spans="1:4" ht="18" customHeight="1">
      <c r="A19" s="14" t="s">
        <v>3</v>
      </c>
      <c r="B19" s="32">
        <v>769</v>
      </c>
      <c r="C19" s="32">
        <v>275</v>
      </c>
      <c r="D19" s="32">
        <f t="shared" si="0"/>
        <v>494</v>
      </c>
    </row>
    <row r="20" spans="1:4" ht="18" customHeight="1">
      <c r="A20" s="4" t="s">
        <v>4</v>
      </c>
      <c r="B20" s="31">
        <v>1296</v>
      </c>
      <c r="C20" s="31">
        <v>1146</v>
      </c>
      <c r="D20" s="31">
        <f t="shared" si="0"/>
        <v>150</v>
      </c>
    </row>
    <row r="21" spans="1:4" ht="18" customHeight="1">
      <c r="A21" s="14" t="s">
        <v>38</v>
      </c>
      <c r="B21" s="32">
        <v>384</v>
      </c>
      <c r="C21" s="32">
        <v>161</v>
      </c>
      <c r="D21" s="32">
        <f t="shared" si="0"/>
        <v>223</v>
      </c>
    </row>
    <row r="22" spans="1:4" ht="18" customHeight="1">
      <c r="A22" s="4" t="s">
        <v>39</v>
      </c>
      <c r="B22" s="31">
        <v>8693</v>
      </c>
      <c r="C22" s="31">
        <v>3079</v>
      </c>
      <c r="D22" s="31">
        <f t="shared" si="0"/>
        <v>5614</v>
      </c>
    </row>
    <row r="23" spans="1:4" ht="18" customHeight="1">
      <c r="A23" s="14" t="s">
        <v>40</v>
      </c>
      <c r="B23" s="32">
        <v>3667</v>
      </c>
      <c r="C23" s="32">
        <v>602</v>
      </c>
      <c r="D23" s="32">
        <f t="shared" si="0"/>
        <v>3065</v>
      </c>
    </row>
    <row r="24" spans="1:4" ht="18" customHeight="1">
      <c r="A24" s="4" t="s">
        <v>41</v>
      </c>
      <c r="B24" s="31">
        <v>897</v>
      </c>
      <c r="C24" s="31">
        <v>75</v>
      </c>
      <c r="D24" s="31">
        <f t="shared" si="0"/>
        <v>822</v>
      </c>
    </row>
    <row r="25" spans="1:4" ht="21.95" customHeight="1">
      <c r="A25" s="12" t="s">
        <v>22</v>
      </c>
      <c r="B25" s="33">
        <f>SUM(B16:B24)</f>
        <v>20663</v>
      </c>
      <c r="C25" s="33">
        <f>SUM(C16:C24)</f>
        <v>6109</v>
      </c>
      <c r="D25" s="33">
        <f t="shared" si="0"/>
        <v>14554</v>
      </c>
    </row>
    <row r="26" spans="1:4" ht="21.95" customHeight="1">
      <c r="A26" s="10" t="s">
        <v>24</v>
      </c>
      <c r="B26" s="34"/>
      <c r="C26" s="34"/>
      <c r="D26" s="34"/>
    </row>
    <row r="27" spans="1:4" ht="18" customHeight="1">
      <c r="A27" s="4" t="s">
        <v>5</v>
      </c>
      <c r="B27" s="31">
        <v>2859</v>
      </c>
      <c r="C27" s="31">
        <v>1081</v>
      </c>
      <c r="D27" s="31">
        <f t="shared" si="0"/>
        <v>1778</v>
      </c>
    </row>
    <row r="28" spans="1:4" ht="18" customHeight="1">
      <c r="A28" s="14" t="s">
        <v>154</v>
      </c>
      <c r="B28" s="32">
        <v>20</v>
      </c>
      <c r="C28" s="32">
        <v>0</v>
      </c>
      <c r="D28" s="32">
        <f t="shared" si="0"/>
        <v>20</v>
      </c>
    </row>
    <row r="29" spans="1:4" ht="18" customHeight="1">
      <c r="A29" s="4" t="s">
        <v>42</v>
      </c>
      <c r="B29" s="31">
        <v>21547</v>
      </c>
      <c r="C29" s="31">
        <v>825</v>
      </c>
      <c r="D29" s="31">
        <f t="shared" si="0"/>
        <v>20722</v>
      </c>
    </row>
    <row r="30" spans="1:4" ht="18" customHeight="1">
      <c r="A30" s="15" t="s">
        <v>144</v>
      </c>
      <c r="B30" s="32">
        <v>96686</v>
      </c>
      <c r="C30" s="32">
        <v>91238</v>
      </c>
      <c r="D30" s="32">
        <f t="shared" si="0"/>
        <v>5448</v>
      </c>
    </row>
    <row r="31" spans="1:4" ht="18" customHeight="1">
      <c r="A31" s="5" t="s">
        <v>43</v>
      </c>
      <c r="B31" s="31">
        <v>3727</v>
      </c>
      <c r="C31" s="31">
        <v>3204</v>
      </c>
      <c r="D31" s="31">
        <f t="shared" si="0"/>
        <v>523</v>
      </c>
    </row>
    <row r="32" spans="1:4" ht="18" customHeight="1">
      <c r="A32" s="14" t="s">
        <v>145</v>
      </c>
      <c r="B32" s="32">
        <v>65138</v>
      </c>
      <c r="C32" s="32">
        <v>0</v>
      </c>
      <c r="D32" s="32">
        <f t="shared" si="0"/>
        <v>65138</v>
      </c>
    </row>
    <row r="33" spans="1:4" ht="21.95" customHeight="1">
      <c r="A33" s="12" t="s">
        <v>23</v>
      </c>
      <c r="B33" s="33">
        <f>SUM(B27:B32)</f>
        <v>189977</v>
      </c>
      <c r="C33" s="33">
        <f>SUM(C27:C32)</f>
        <v>96348</v>
      </c>
      <c r="D33" s="33">
        <f t="shared" si="0"/>
        <v>93629</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1586</v>
      </c>
      <c r="C36" s="32">
        <v>0</v>
      </c>
      <c r="D36" s="32">
        <f t="shared" si="0"/>
        <v>1586</v>
      </c>
    </row>
    <row r="37" spans="1:4" ht="18" customHeight="1">
      <c r="A37" s="17" t="s">
        <v>148</v>
      </c>
      <c r="B37" s="31">
        <v>3910</v>
      </c>
      <c r="C37" s="31">
        <v>832</v>
      </c>
      <c r="D37" s="31">
        <f t="shared" si="0"/>
        <v>3078</v>
      </c>
    </row>
    <row r="38" spans="1:4" ht="18" customHeight="1">
      <c r="A38" s="14" t="s">
        <v>149</v>
      </c>
      <c r="B38" s="32">
        <v>586</v>
      </c>
      <c r="C38" s="32">
        <v>0</v>
      </c>
      <c r="D38" s="32">
        <f t="shared" si="0"/>
        <v>586</v>
      </c>
    </row>
    <row r="39" spans="1:4" ht="18" customHeight="1">
      <c r="A39" s="4" t="s">
        <v>150</v>
      </c>
      <c r="B39" s="31">
        <v>269</v>
      </c>
      <c r="C39" s="31">
        <v>0</v>
      </c>
      <c r="D39" s="31">
        <f t="shared" si="0"/>
        <v>269</v>
      </c>
    </row>
    <row r="40" spans="1:4" ht="18" customHeight="1">
      <c r="A40" s="14" t="s">
        <v>151</v>
      </c>
      <c r="B40" s="32">
        <v>1465</v>
      </c>
      <c r="C40" s="32">
        <v>696</v>
      </c>
      <c r="D40" s="32">
        <f t="shared" si="0"/>
        <v>769</v>
      </c>
    </row>
    <row r="41" spans="1:4" ht="18" customHeight="1">
      <c r="A41" s="4" t="s">
        <v>119</v>
      </c>
      <c r="B41" s="31">
        <v>200</v>
      </c>
      <c r="C41" s="31">
        <v>8</v>
      </c>
      <c r="D41" s="31">
        <f t="shared" si="0"/>
        <v>192</v>
      </c>
    </row>
    <row r="42" spans="1:4" ht="18" customHeight="1">
      <c r="A42" s="14" t="s">
        <v>67</v>
      </c>
      <c r="B42" s="32">
        <v>0</v>
      </c>
      <c r="C42" s="32">
        <v>0</v>
      </c>
      <c r="D42" s="32">
        <f t="shared" si="0"/>
        <v>0</v>
      </c>
    </row>
    <row r="43" spans="1:4" ht="18" customHeight="1">
      <c r="A43" s="4" t="s">
        <v>152</v>
      </c>
      <c r="B43" s="31">
        <v>3472</v>
      </c>
      <c r="C43" s="31">
        <v>140</v>
      </c>
      <c r="D43" s="31">
        <f t="shared" si="0"/>
        <v>3332</v>
      </c>
    </row>
    <row r="44" spans="1:4" ht="18" customHeight="1">
      <c r="A44" s="14" t="s">
        <v>68</v>
      </c>
      <c r="B44" s="32">
        <v>1013</v>
      </c>
      <c r="C44" s="32">
        <v>540</v>
      </c>
      <c r="D44" s="32">
        <f t="shared" si="0"/>
        <v>473</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12501</v>
      </c>
      <c r="C47" s="33">
        <f>SUM(C35:C46)</f>
        <v>2216</v>
      </c>
      <c r="D47" s="33">
        <f t="shared" si="0"/>
        <v>10285</v>
      </c>
    </row>
    <row r="48" spans="1:4" ht="21.95" customHeight="1">
      <c r="A48" s="10" t="s">
        <v>70</v>
      </c>
      <c r="B48" s="34"/>
      <c r="C48" s="34"/>
      <c r="D48" s="34"/>
    </row>
    <row r="49" spans="1:4" ht="18" customHeight="1">
      <c r="A49" s="4" t="s">
        <v>44</v>
      </c>
      <c r="B49" s="31">
        <v>1356</v>
      </c>
      <c r="C49" s="31">
        <v>946</v>
      </c>
      <c r="D49" s="31">
        <f t="shared" si="0"/>
        <v>410</v>
      </c>
    </row>
    <row r="50" spans="1:4" ht="18" customHeight="1">
      <c r="A50" s="14" t="s">
        <v>45</v>
      </c>
      <c r="B50" s="32">
        <v>420</v>
      </c>
      <c r="C50" s="32">
        <v>497</v>
      </c>
      <c r="D50" s="32">
        <f t="shared" si="0"/>
        <v>-77</v>
      </c>
    </row>
    <row r="51" spans="1:4" ht="18" customHeight="1">
      <c r="A51" s="4" t="s">
        <v>46</v>
      </c>
      <c r="B51" s="31">
        <v>193</v>
      </c>
      <c r="C51" s="31">
        <v>2</v>
      </c>
      <c r="D51" s="31">
        <f t="shared" si="0"/>
        <v>191</v>
      </c>
    </row>
    <row r="52" spans="1:4" ht="18" customHeight="1">
      <c r="A52" s="14" t="s">
        <v>7</v>
      </c>
      <c r="B52" s="32">
        <v>2453</v>
      </c>
      <c r="C52" s="32">
        <v>202</v>
      </c>
      <c r="D52" s="32">
        <f t="shared" si="0"/>
        <v>2251</v>
      </c>
    </row>
    <row r="53" spans="1:4" ht="18" customHeight="1">
      <c r="A53" s="4" t="s">
        <v>8</v>
      </c>
      <c r="B53" s="31">
        <v>1592</v>
      </c>
      <c r="C53" s="31">
        <v>83</v>
      </c>
      <c r="D53" s="31">
        <f t="shared" si="0"/>
        <v>1509</v>
      </c>
    </row>
    <row r="54" spans="1:4" ht="18" customHeight="1">
      <c r="A54" s="14" t="s">
        <v>155</v>
      </c>
      <c r="B54" s="32">
        <v>5178</v>
      </c>
      <c r="C54" s="32">
        <v>811</v>
      </c>
      <c r="D54" s="32">
        <f t="shared" si="0"/>
        <v>4367</v>
      </c>
    </row>
    <row r="55" spans="1:4" ht="18" customHeight="1">
      <c r="A55" s="4" t="s">
        <v>156</v>
      </c>
      <c r="B55" s="31">
        <v>10672</v>
      </c>
      <c r="C55" s="31">
        <v>267</v>
      </c>
      <c r="D55" s="31">
        <f t="shared" si="0"/>
        <v>10405</v>
      </c>
    </row>
    <row r="56" spans="1:4" ht="18" customHeight="1">
      <c r="A56" s="14" t="s">
        <v>157</v>
      </c>
      <c r="B56" s="32">
        <v>1472</v>
      </c>
      <c r="C56" s="32">
        <v>0</v>
      </c>
      <c r="D56" s="32">
        <f t="shared" si="0"/>
        <v>1472</v>
      </c>
    </row>
    <row r="57" spans="1:4" ht="21.95" customHeight="1">
      <c r="A57" s="12" t="s">
        <v>26</v>
      </c>
      <c r="B57" s="33">
        <f>SUM(B49:B56)</f>
        <v>23336</v>
      </c>
      <c r="C57" s="33">
        <f>SUM(C49:C56)</f>
        <v>2808</v>
      </c>
      <c r="D57" s="33">
        <f t="shared" si="0"/>
        <v>20528</v>
      </c>
    </row>
    <row r="58" spans="1:4" ht="21.95" customHeight="1">
      <c r="A58" s="10" t="s">
        <v>121</v>
      </c>
      <c r="B58" s="34"/>
      <c r="C58" s="34"/>
      <c r="D58" s="34"/>
    </row>
    <row r="59" spans="1:4" ht="18" customHeight="1">
      <c r="A59" s="4" t="s">
        <v>47</v>
      </c>
      <c r="B59" s="31">
        <v>723</v>
      </c>
      <c r="C59" s="31">
        <v>1013</v>
      </c>
      <c r="D59" s="31">
        <f t="shared" si="0"/>
        <v>-290</v>
      </c>
    </row>
    <row r="60" spans="1:4" ht="18" customHeight="1">
      <c r="A60" s="14" t="s">
        <v>48</v>
      </c>
      <c r="B60" s="32">
        <v>1456</v>
      </c>
      <c r="C60" s="32">
        <v>1537</v>
      </c>
      <c r="D60" s="32">
        <f t="shared" si="0"/>
        <v>-81</v>
      </c>
    </row>
    <row r="61" spans="1:4" ht="18" customHeight="1">
      <c r="A61" s="4" t="s">
        <v>9</v>
      </c>
      <c r="B61" s="31">
        <v>485</v>
      </c>
      <c r="C61" s="31">
        <v>42</v>
      </c>
      <c r="D61" s="31">
        <f t="shared" si="0"/>
        <v>443</v>
      </c>
    </row>
    <row r="62" spans="1:4" ht="18" customHeight="1">
      <c r="A62" s="14" t="s">
        <v>49</v>
      </c>
      <c r="B62" s="32">
        <v>113</v>
      </c>
      <c r="C62" s="32">
        <v>241</v>
      </c>
      <c r="D62" s="32">
        <f t="shared" si="0"/>
        <v>-128</v>
      </c>
    </row>
    <row r="63" spans="1:4" ht="18" customHeight="1">
      <c r="A63" s="4" t="s">
        <v>50</v>
      </c>
      <c r="B63" s="31">
        <v>5705</v>
      </c>
      <c r="C63" s="31">
        <v>2575</v>
      </c>
      <c r="D63" s="31">
        <f t="shared" si="0"/>
        <v>3130</v>
      </c>
    </row>
    <row r="64" spans="1:4" ht="21.95" customHeight="1">
      <c r="A64" s="12" t="s">
        <v>122</v>
      </c>
      <c r="B64" s="33">
        <f>SUM(B59:B63)</f>
        <v>8482</v>
      </c>
      <c r="C64" s="33">
        <f>SUM(C59:C63)</f>
        <v>5408</v>
      </c>
      <c r="D64" s="33">
        <f t="shared" si="0"/>
        <v>3074</v>
      </c>
    </row>
    <row r="65" spans="1:4" ht="21.95" customHeight="1">
      <c r="A65" s="13" t="s">
        <v>69</v>
      </c>
      <c r="B65" s="34"/>
      <c r="C65" s="34"/>
      <c r="D65" s="34"/>
    </row>
    <row r="66" spans="1:4" ht="18" customHeight="1">
      <c r="A66" s="4" t="s">
        <v>51</v>
      </c>
      <c r="B66" s="31">
        <v>1103</v>
      </c>
      <c r="C66" s="31">
        <v>868</v>
      </c>
      <c r="D66" s="31">
        <f t="shared" si="0"/>
        <v>235</v>
      </c>
    </row>
    <row r="67" spans="1:4" ht="18" customHeight="1">
      <c r="A67" s="14" t="s">
        <v>52</v>
      </c>
      <c r="B67" s="32">
        <v>381</v>
      </c>
      <c r="C67" s="32">
        <v>172</v>
      </c>
      <c r="D67" s="32">
        <f t="shared" si="0"/>
        <v>209</v>
      </c>
    </row>
    <row r="68" spans="1:4" ht="18" customHeight="1">
      <c r="A68" s="4" t="s">
        <v>53</v>
      </c>
      <c r="B68" s="31">
        <v>341</v>
      </c>
      <c r="C68" s="31">
        <v>25</v>
      </c>
      <c r="D68" s="31">
        <f t="shared" si="0"/>
        <v>316</v>
      </c>
    </row>
    <row r="69" spans="1:4" ht="18" customHeight="1">
      <c r="A69" s="14" t="s">
        <v>54</v>
      </c>
      <c r="B69" s="32">
        <v>1151</v>
      </c>
      <c r="C69" s="32">
        <v>490</v>
      </c>
      <c r="D69" s="32">
        <f t="shared" si="0"/>
        <v>661</v>
      </c>
    </row>
    <row r="70" spans="1:4" ht="18" customHeight="1">
      <c r="A70" s="4" t="s">
        <v>55</v>
      </c>
      <c r="B70" s="31">
        <v>946</v>
      </c>
      <c r="C70" s="31">
        <v>1058</v>
      </c>
      <c r="D70" s="31">
        <f t="shared" si="0"/>
        <v>-112</v>
      </c>
    </row>
    <row r="71" spans="1:4" ht="18" customHeight="1">
      <c r="A71" s="14" t="s">
        <v>56</v>
      </c>
      <c r="B71" s="32">
        <v>478</v>
      </c>
      <c r="C71" s="32">
        <v>75</v>
      </c>
      <c r="D71" s="32">
        <f t="shared" si="0"/>
        <v>403</v>
      </c>
    </row>
    <row r="72" spans="1:4" ht="18" customHeight="1">
      <c r="A72" s="4" t="s">
        <v>10</v>
      </c>
      <c r="B72" s="31">
        <v>463</v>
      </c>
      <c r="C72" s="31">
        <v>412</v>
      </c>
      <c r="D72" s="31">
        <f t="shared" si="0"/>
        <v>51</v>
      </c>
    </row>
    <row r="73" spans="1:4" ht="18" customHeight="1">
      <c r="A73" s="14" t="s">
        <v>11</v>
      </c>
      <c r="B73" s="32">
        <v>847</v>
      </c>
      <c r="C73" s="32">
        <v>687</v>
      </c>
      <c r="D73" s="32">
        <f t="shared" ref="D73:D83" si="1">B73-C73</f>
        <v>160</v>
      </c>
    </row>
    <row r="74" spans="1:4" ht="18" customHeight="1">
      <c r="A74" s="4" t="s">
        <v>57</v>
      </c>
      <c r="B74" s="31">
        <v>553</v>
      </c>
      <c r="C74" s="31">
        <v>126</v>
      </c>
      <c r="D74" s="31">
        <f t="shared" si="1"/>
        <v>427</v>
      </c>
    </row>
    <row r="75" spans="1:4" ht="18" customHeight="1">
      <c r="A75" s="14" t="s">
        <v>58</v>
      </c>
      <c r="B75" s="32">
        <v>306</v>
      </c>
      <c r="C75" s="32">
        <v>0</v>
      </c>
      <c r="D75" s="32">
        <f t="shared" si="1"/>
        <v>306</v>
      </c>
    </row>
    <row r="76" spans="1:4" ht="18" customHeight="1">
      <c r="A76" s="4" t="s">
        <v>59</v>
      </c>
      <c r="B76" s="31">
        <v>349</v>
      </c>
      <c r="C76" s="31">
        <v>0</v>
      </c>
      <c r="D76" s="31">
        <f t="shared" si="1"/>
        <v>349</v>
      </c>
    </row>
    <row r="77" spans="1:4" ht="18" customHeight="1">
      <c r="A77" s="14" t="s">
        <v>12</v>
      </c>
      <c r="B77" s="32">
        <v>0</v>
      </c>
      <c r="C77" s="32">
        <v>0</v>
      </c>
      <c r="D77" s="32">
        <f t="shared" si="1"/>
        <v>0</v>
      </c>
    </row>
    <row r="78" spans="1:4" ht="18" customHeight="1">
      <c r="A78" s="4" t="s">
        <v>60</v>
      </c>
      <c r="B78" s="31">
        <v>40</v>
      </c>
      <c r="C78" s="31">
        <v>0</v>
      </c>
      <c r="D78" s="31">
        <f t="shared" si="1"/>
        <v>40</v>
      </c>
    </row>
    <row r="79" spans="1:4" ht="18" customHeight="1">
      <c r="A79" s="14" t="s">
        <v>61</v>
      </c>
      <c r="B79" s="32">
        <v>0</v>
      </c>
      <c r="C79" s="32">
        <v>0</v>
      </c>
      <c r="D79" s="32">
        <f t="shared" si="1"/>
        <v>0</v>
      </c>
    </row>
    <row r="80" spans="1:4" ht="18" customHeight="1">
      <c r="A80" s="4" t="s">
        <v>62</v>
      </c>
      <c r="B80" s="31">
        <v>4738</v>
      </c>
      <c r="C80" s="31">
        <v>68</v>
      </c>
      <c r="D80" s="31">
        <f t="shared" si="1"/>
        <v>4670</v>
      </c>
    </row>
    <row r="81" spans="1:4" ht="18" customHeight="1">
      <c r="A81" s="14" t="s">
        <v>63</v>
      </c>
      <c r="B81" s="32">
        <v>9707</v>
      </c>
      <c r="C81" s="32">
        <v>590</v>
      </c>
      <c r="D81" s="32">
        <f t="shared" si="1"/>
        <v>9117</v>
      </c>
    </row>
    <row r="82" spans="1:4" ht="18" customHeight="1">
      <c r="A82" s="4" t="s">
        <v>13</v>
      </c>
      <c r="B82" s="31">
        <v>2956</v>
      </c>
      <c r="C82" s="31">
        <v>2127</v>
      </c>
      <c r="D82" s="31">
        <f t="shared" si="1"/>
        <v>829</v>
      </c>
    </row>
    <row r="83" spans="1:4" ht="21.95" customHeight="1">
      <c r="A83" s="12" t="s">
        <v>27</v>
      </c>
      <c r="B83" s="33">
        <f>SUM(B66:B82)</f>
        <v>24359</v>
      </c>
      <c r="C83" s="33">
        <f>SUM(C66:C82)</f>
        <v>6698</v>
      </c>
      <c r="D83" s="33">
        <f t="shared" si="1"/>
        <v>17661</v>
      </c>
    </row>
    <row r="84" spans="1:4" ht="21.95" customHeight="1">
      <c r="A84" s="10" t="s">
        <v>14</v>
      </c>
      <c r="B84" s="34"/>
      <c r="C84" s="34"/>
      <c r="D84" s="34"/>
    </row>
    <row r="85" spans="1:4" ht="18" customHeight="1">
      <c r="A85" s="4" t="s">
        <v>158</v>
      </c>
      <c r="B85" s="31">
        <v>4424</v>
      </c>
      <c r="C85" s="31">
        <v>2189</v>
      </c>
      <c r="D85" s="31">
        <f t="shared" ref="D85:D94" si="2">B85-C85</f>
        <v>2235</v>
      </c>
    </row>
    <row r="86" spans="1:4" ht="18" customHeight="1">
      <c r="A86" s="14" t="s">
        <v>64</v>
      </c>
      <c r="B86" s="32">
        <v>38214</v>
      </c>
      <c r="C86" s="32">
        <v>37047</v>
      </c>
      <c r="D86" s="32">
        <f t="shared" si="2"/>
        <v>1167</v>
      </c>
    </row>
    <row r="87" spans="1:4" ht="18" customHeight="1">
      <c r="A87" s="4" t="s">
        <v>159</v>
      </c>
      <c r="B87" s="31">
        <v>581</v>
      </c>
      <c r="C87" s="31">
        <v>560</v>
      </c>
      <c r="D87" s="31">
        <f t="shared" si="2"/>
        <v>21</v>
      </c>
    </row>
    <row r="88" spans="1:4" ht="18" customHeight="1">
      <c r="A88" s="14" t="s">
        <v>15</v>
      </c>
      <c r="B88" s="32">
        <v>3301</v>
      </c>
      <c r="C88" s="32">
        <v>909</v>
      </c>
      <c r="D88" s="32">
        <f t="shared" si="2"/>
        <v>2392</v>
      </c>
    </row>
    <row r="89" spans="1:4" ht="18" customHeight="1">
      <c r="A89" s="4" t="s">
        <v>16</v>
      </c>
      <c r="B89" s="31">
        <v>2160</v>
      </c>
      <c r="C89" s="31">
        <v>0</v>
      </c>
      <c r="D89" s="31">
        <f t="shared" si="2"/>
        <v>2160</v>
      </c>
    </row>
    <row r="90" spans="1:4" ht="18" customHeight="1">
      <c r="A90" s="14" t="s">
        <v>65</v>
      </c>
      <c r="B90" s="32">
        <v>0</v>
      </c>
      <c r="C90" s="32">
        <v>0</v>
      </c>
      <c r="D90" s="32">
        <f t="shared" si="2"/>
        <v>0</v>
      </c>
    </row>
    <row r="91" spans="1:4" ht="18" customHeight="1">
      <c r="A91" s="4" t="s">
        <v>123</v>
      </c>
      <c r="B91" s="31">
        <v>3324</v>
      </c>
      <c r="C91" s="31">
        <v>174</v>
      </c>
      <c r="D91" s="31">
        <f t="shared" si="2"/>
        <v>3150</v>
      </c>
    </row>
    <row r="92" spans="1:4" ht="18" customHeight="1">
      <c r="A92" s="14" t="s">
        <v>66</v>
      </c>
      <c r="B92" s="32">
        <v>623</v>
      </c>
      <c r="C92" s="32">
        <v>191</v>
      </c>
      <c r="D92" s="32">
        <f t="shared" si="2"/>
        <v>432</v>
      </c>
    </row>
    <row r="93" spans="1:4" ht="21.95" customHeight="1">
      <c r="A93" s="12" t="s">
        <v>28</v>
      </c>
      <c r="B93" s="33">
        <f>SUM(B85:B92)</f>
        <v>52627</v>
      </c>
      <c r="C93" s="33">
        <f>SUM(C85:C92)</f>
        <v>41070</v>
      </c>
      <c r="D93" s="33">
        <f t="shared" si="2"/>
        <v>11557</v>
      </c>
    </row>
    <row r="94" spans="1:4" ht="21.95" customHeight="1">
      <c r="A94" s="12" t="s">
        <v>17</v>
      </c>
      <c r="B94" s="33">
        <v>0</v>
      </c>
      <c r="C94" s="33">
        <v>0</v>
      </c>
      <c r="D94" s="33">
        <f t="shared" si="2"/>
        <v>0</v>
      </c>
    </row>
    <row r="95" spans="1:4" ht="21.95" customHeight="1">
      <c r="A95" s="10" t="s">
        <v>30</v>
      </c>
      <c r="B95" s="34">
        <f>SUM(B14,B25,B33,B47,B57,B64,B83,B93, B94)</f>
        <v>492802</v>
      </c>
      <c r="C95" s="34">
        <f>SUM(C14,C25,C33,C47,C57,C64,C83,C93, C94)</f>
        <v>174558</v>
      </c>
      <c r="D95" s="34">
        <f>B95-C95</f>
        <v>318244</v>
      </c>
    </row>
    <row r="96" spans="1:4" ht="21.95" customHeight="1">
      <c r="A96" s="12" t="s">
        <v>29</v>
      </c>
      <c r="B96" s="33">
        <v>0</v>
      </c>
      <c r="C96" s="33">
        <v>0</v>
      </c>
      <c r="D96" s="33">
        <f>B96-C96</f>
        <v>0</v>
      </c>
    </row>
    <row r="97" spans="1:4" ht="21.95" customHeight="1">
      <c r="A97" s="10" t="s">
        <v>18</v>
      </c>
      <c r="B97" s="34">
        <f>SUM(B95:B96)</f>
        <v>492802</v>
      </c>
      <c r="C97" s="34">
        <f t="shared" ref="C97" si="3">SUM(C95:C96)</f>
        <v>174558</v>
      </c>
      <c r="D97" s="34">
        <f>B97-C97</f>
        <v>318244</v>
      </c>
    </row>
  </sheetData>
  <hyperlinks>
    <hyperlink ref="A1" location="Notes!A1" display="Return to Notes"/>
  </hyperlinks>
  <pageMargins left="0.25" right="0.25" top="0.75" bottom="0.75" header="0.3" footer="0.3"/>
  <pageSetup paperSize="9" scale="4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77</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17774</v>
      </c>
      <c r="C8" s="31">
        <v>6519</v>
      </c>
      <c r="D8" s="31">
        <f>B8-C8</f>
        <v>11255</v>
      </c>
    </row>
    <row r="9" spans="1:4" ht="18" customHeight="1">
      <c r="A9" s="14" t="s">
        <v>31</v>
      </c>
      <c r="B9" s="32">
        <v>56437</v>
      </c>
      <c r="C9" s="32">
        <v>7207</v>
      </c>
      <c r="D9" s="32">
        <f t="shared" ref="D9:D72" si="0">B9-C9</f>
        <v>49230</v>
      </c>
    </row>
    <row r="10" spans="1:4" ht="18" customHeight="1">
      <c r="A10" s="4" t="s">
        <v>32</v>
      </c>
      <c r="B10" s="31">
        <v>56423</v>
      </c>
      <c r="C10" s="31">
        <v>5229</v>
      </c>
      <c r="D10" s="31">
        <f t="shared" si="0"/>
        <v>51194</v>
      </c>
    </row>
    <row r="11" spans="1:4" ht="18" customHeight="1">
      <c r="A11" s="14" t="s">
        <v>33</v>
      </c>
      <c r="B11" s="32">
        <v>20459</v>
      </c>
      <c r="C11" s="32">
        <v>1320</v>
      </c>
      <c r="D11" s="32">
        <f t="shared" si="0"/>
        <v>19139</v>
      </c>
    </row>
    <row r="12" spans="1:4" ht="18" customHeight="1">
      <c r="A12" s="4" t="s">
        <v>2</v>
      </c>
      <c r="B12" s="31">
        <v>5424</v>
      </c>
      <c r="C12" s="31">
        <v>405</v>
      </c>
      <c r="D12" s="31">
        <f t="shared" si="0"/>
        <v>5019</v>
      </c>
    </row>
    <row r="13" spans="1:4" ht="18" customHeight="1">
      <c r="A13" s="14" t="s">
        <v>35</v>
      </c>
      <c r="B13" s="32">
        <v>0</v>
      </c>
      <c r="C13" s="32">
        <v>0</v>
      </c>
      <c r="D13" s="32">
        <f t="shared" si="0"/>
        <v>0</v>
      </c>
    </row>
    <row r="14" spans="1:4" ht="21.95" customHeight="1">
      <c r="A14" s="12" t="s">
        <v>19</v>
      </c>
      <c r="B14" s="33">
        <f>SUM(B8:B13)</f>
        <v>156517</v>
      </c>
      <c r="C14" s="33">
        <f>SUM(C8:C13)</f>
        <v>20680</v>
      </c>
      <c r="D14" s="33">
        <f t="shared" si="0"/>
        <v>135837</v>
      </c>
    </row>
    <row r="15" spans="1:4" ht="21.95" customHeight="1">
      <c r="A15" s="10" t="s">
        <v>21</v>
      </c>
      <c r="B15" s="34"/>
      <c r="C15" s="34"/>
      <c r="D15" s="34"/>
    </row>
    <row r="16" spans="1:4" ht="18" customHeight="1">
      <c r="A16" s="4" t="s">
        <v>36</v>
      </c>
      <c r="B16" s="31">
        <v>2432</v>
      </c>
      <c r="C16" s="31">
        <v>0</v>
      </c>
      <c r="D16" s="31">
        <f t="shared" si="0"/>
        <v>2432</v>
      </c>
    </row>
    <row r="17" spans="1:4" ht="18" customHeight="1">
      <c r="A17" s="14" t="s">
        <v>120</v>
      </c>
      <c r="B17" s="32">
        <v>1893</v>
      </c>
      <c r="C17" s="32">
        <v>3</v>
      </c>
      <c r="D17" s="32">
        <f t="shared" si="0"/>
        <v>1890</v>
      </c>
    </row>
    <row r="18" spans="1:4" ht="18" customHeight="1">
      <c r="A18" s="4" t="s">
        <v>37</v>
      </c>
      <c r="B18" s="31">
        <v>4060</v>
      </c>
      <c r="C18" s="31">
        <v>0</v>
      </c>
      <c r="D18" s="31">
        <f t="shared" si="0"/>
        <v>4060</v>
      </c>
    </row>
    <row r="19" spans="1:4" ht="18" customHeight="1">
      <c r="A19" s="14" t="s">
        <v>3</v>
      </c>
      <c r="B19" s="32">
        <v>0</v>
      </c>
      <c r="C19" s="32">
        <v>0</v>
      </c>
      <c r="D19" s="32">
        <f t="shared" si="0"/>
        <v>0</v>
      </c>
    </row>
    <row r="20" spans="1:4" ht="18" customHeight="1">
      <c r="A20" s="4" t="s">
        <v>4</v>
      </c>
      <c r="B20" s="31">
        <v>193</v>
      </c>
      <c r="C20" s="31">
        <v>7</v>
      </c>
      <c r="D20" s="31">
        <f t="shared" si="0"/>
        <v>186</v>
      </c>
    </row>
    <row r="21" spans="1:4" ht="18" customHeight="1">
      <c r="A21" s="14" t="s">
        <v>38</v>
      </c>
      <c r="B21" s="32">
        <v>1084</v>
      </c>
      <c r="C21" s="32">
        <v>28</v>
      </c>
      <c r="D21" s="32">
        <f t="shared" si="0"/>
        <v>1056</v>
      </c>
    </row>
    <row r="22" spans="1:4" ht="18" customHeight="1">
      <c r="A22" s="4" t="s">
        <v>39</v>
      </c>
      <c r="B22" s="31">
        <v>4336</v>
      </c>
      <c r="C22" s="31">
        <v>40</v>
      </c>
      <c r="D22" s="31">
        <f t="shared" si="0"/>
        <v>4296</v>
      </c>
    </row>
    <row r="23" spans="1:4" ht="18" customHeight="1">
      <c r="A23" s="14" t="s">
        <v>40</v>
      </c>
      <c r="B23" s="32">
        <v>3745</v>
      </c>
      <c r="C23" s="32">
        <v>700</v>
      </c>
      <c r="D23" s="32">
        <f t="shared" si="0"/>
        <v>3045</v>
      </c>
    </row>
    <row r="24" spans="1:4" ht="18" customHeight="1">
      <c r="A24" s="4" t="s">
        <v>41</v>
      </c>
      <c r="B24" s="31">
        <v>1759</v>
      </c>
      <c r="C24" s="31">
        <v>182</v>
      </c>
      <c r="D24" s="31">
        <f t="shared" si="0"/>
        <v>1577</v>
      </c>
    </row>
    <row r="25" spans="1:4" ht="21.95" customHeight="1">
      <c r="A25" s="12" t="s">
        <v>22</v>
      </c>
      <c r="B25" s="33">
        <f>SUM(B16:B24)</f>
        <v>19502</v>
      </c>
      <c r="C25" s="33">
        <f>SUM(C16:C24)</f>
        <v>960</v>
      </c>
      <c r="D25" s="33">
        <f t="shared" si="0"/>
        <v>18542</v>
      </c>
    </row>
    <row r="26" spans="1:4" ht="21.95" customHeight="1">
      <c r="A26" s="10" t="s">
        <v>24</v>
      </c>
      <c r="B26" s="34"/>
      <c r="C26" s="34"/>
      <c r="D26" s="34"/>
    </row>
    <row r="27" spans="1:4" ht="18" customHeight="1">
      <c r="A27" s="4" t="s">
        <v>5</v>
      </c>
      <c r="B27" s="31">
        <v>1994</v>
      </c>
      <c r="C27" s="31">
        <v>1983</v>
      </c>
      <c r="D27" s="31">
        <f t="shared" si="0"/>
        <v>11</v>
      </c>
    </row>
    <row r="28" spans="1:4" ht="18" customHeight="1">
      <c r="A28" s="14" t="s">
        <v>154</v>
      </c>
      <c r="B28" s="32">
        <v>45</v>
      </c>
      <c r="C28" s="32">
        <v>0</v>
      </c>
      <c r="D28" s="32">
        <f t="shared" si="0"/>
        <v>45</v>
      </c>
    </row>
    <row r="29" spans="1:4" ht="18" customHeight="1">
      <c r="A29" s="4" t="s">
        <v>42</v>
      </c>
      <c r="B29" s="31">
        <v>37279</v>
      </c>
      <c r="C29" s="31">
        <v>1004</v>
      </c>
      <c r="D29" s="31">
        <f t="shared" si="0"/>
        <v>36275</v>
      </c>
    </row>
    <row r="30" spans="1:4" ht="18" customHeight="1">
      <c r="A30" s="15" t="s">
        <v>144</v>
      </c>
      <c r="B30" s="32">
        <v>118719</v>
      </c>
      <c r="C30" s="32">
        <v>119747</v>
      </c>
      <c r="D30" s="32">
        <f t="shared" si="0"/>
        <v>-1028</v>
      </c>
    </row>
    <row r="31" spans="1:4" ht="18" customHeight="1">
      <c r="A31" s="5" t="s">
        <v>43</v>
      </c>
      <c r="B31" s="31">
        <v>4911</v>
      </c>
      <c r="C31" s="31">
        <v>4784</v>
      </c>
      <c r="D31" s="31">
        <f t="shared" si="0"/>
        <v>127</v>
      </c>
    </row>
    <row r="32" spans="1:4" ht="18" customHeight="1">
      <c r="A32" s="14" t="s">
        <v>145</v>
      </c>
      <c r="B32" s="32">
        <v>83575</v>
      </c>
      <c r="C32" s="32">
        <v>0</v>
      </c>
      <c r="D32" s="32">
        <f t="shared" si="0"/>
        <v>83575</v>
      </c>
    </row>
    <row r="33" spans="1:4" ht="21.95" customHeight="1">
      <c r="A33" s="12" t="s">
        <v>23</v>
      </c>
      <c r="B33" s="33">
        <f>SUM(B27:B32)</f>
        <v>246523</v>
      </c>
      <c r="C33" s="33">
        <f>SUM(C27:C32)</f>
        <v>127518</v>
      </c>
      <c r="D33" s="33">
        <f t="shared" si="0"/>
        <v>119005</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1523</v>
      </c>
      <c r="C36" s="32">
        <v>0</v>
      </c>
      <c r="D36" s="32">
        <f t="shared" si="0"/>
        <v>1523</v>
      </c>
    </row>
    <row r="37" spans="1:4" ht="18" customHeight="1">
      <c r="A37" s="17" t="s">
        <v>148</v>
      </c>
      <c r="B37" s="31">
        <v>1718</v>
      </c>
      <c r="C37" s="31">
        <v>302</v>
      </c>
      <c r="D37" s="31">
        <f t="shared" si="0"/>
        <v>1416</v>
      </c>
    </row>
    <row r="38" spans="1:4" ht="18" customHeight="1">
      <c r="A38" s="14" t="s">
        <v>149</v>
      </c>
      <c r="B38" s="32">
        <v>1012</v>
      </c>
      <c r="C38" s="32">
        <v>64</v>
      </c>
      <c r="D38" s="32">
        <f t="shared" si="0"/>
        <v>948</v>
      </c>
    </row>
    <row r="39" spans="1:4" ht="18" customHeight="1">
      <c r="A39" s="4" t="s">
        <v>150</v>
      </c>
      <c r="B39" s="31">
        <v>0</v>
      </c>
      <c r="C39" s="31">
        <v>0</v>
      </c>
      <c r="D39" s="31">
        <f t="shared" si="0"/>
        <v>0</v>
      </c>
    </row>
    <row r="40" spans="1:4" ht="18" customHeight="1">
      <c r="A40" s="14" t="s">
        <v>151</v>
      </c>
      <c r="B40" s="32">
        <v>4505</v>
      </c>
      <c r="C40" s="32">
        <v>1464</v>
      </c>
      <c r="D40" s="32">
        <f t="shared" si="0"/>
        <v>3041</v>
      </c>
    </row>
    <row r="41" spans="1:4" ht="18" customHeight="1">
      <c r="A41" s="4" t="s">
        <v>119</v>
      </c>
      <c r="B41" s="31">
        <v>2828</v>
      </c>
      <c r="C41" s="31">
        <v>5252</v>
      </c>
      <c r="D41" s="31">
        <f t="shared" si="0"/>
        <v>-2424</v>
      </c>
    </row>
    <row r="42" spans="1:4" ht="18" customHeight="1">
      <c r="A42" s="14" t="s">
        <v>67</v>
      </c>
      <c r="B42" s="32">
        <v>114</v>
      </c>
      <c r="C42" s="32">
        <v>78</v>
      </c>
      <c r="D42" s="32">
        <f t="shared" si="0"/>
        <v>36</v>
      </c>
    </row>
    <row r="43" spans="1:4" ht="18" customHeight="1">
      <c r="A43" s="4" t="s">
        <v>152</v>
      </c>
      <c r="B43" s="31">
        <v>631</v>
      </c>
      <c r="C43" s="31">
        <v>261</v>
      </c>
      <c r="D43" s="31">
        <f t="shared" si="0"/>
        <v>370</v>
      </c>
    </row>
    <row r="44" spans="1:4" ht="18" customHeight="1">
      <c r="A44" s="14" t="s">
        <v>68</v>
      </c>
      <c r="B44" s="32">
        <v>344</v>
      </c>
      <c r="C44" s="32">
        <v>182</v>
      </c>
      <c r="D44" s="32">
        <f t="shared" si="0"/>
        <v>162</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12675</v>
      </c>
      <c r="C47" s="33">
        <f>SUM(C35:C46)</f>
        <v>7603</v>
      </c>
      <c r="D47" s="33">
        <f t="shared" si="0"/>
        <v>5072</v>
      </c>
    </row>
    <row r="48" spans="1:4" ht="21.95" customHeight="1">
      <c r="A48" s="10" t="s">
        <v>70</v>
      </c>
      <c r="B48" s="34"/>
      <c r="C48" s="34"/>
      <c r="D48" s="34"/>
    </row>
    <row r="49" spans="1:4" ht="18" customHeight="1">
      <c r="A49" s="4" t="s">
        <v>44</v>
      </c>
      <c r="B49" s="31">
        <v>757</v>
      </c>
      <c r="C49" s="31">
        <v>668</v>
      </c>
      <c r="D49" s="31">
        <f t="shared" si="0"/>
        <v>89</v>
      </c>
    </row>
    <row r="50" spans="1:4" ht="18" customHeight="1">
      <c r="A50" s="14" t="s">
        <v>45</v>
      </c>
      <c r="B50" s="32">
        <v>5</v>
      </c>
      <c r="C50" s="32">
        <v>0</v>
      </c>
      <c r="D50" s="32">
        <f t="shared" si="0"/>
        <v>5</v>
      </c>
    </row>
    <row r="51" spans="1:4" ht="18" customHeight="1">
      <c r="A51" s="4" t="s">
        <v>46</v>
      </c>
      <c r="B51" s="31">
        <v>75</v>
      </c>
      <c r="C51" s="31">
        <v>0</v>
      </c>
      <c r="D51" s="31">
        <f t="shared" si="0"/>
        <v>75</v>
      </c>
    </row>
    <row r="52" spans="1:4" ht="18" customHeight="1">
      <c r="A52" s="14" t="s">
        <v>7</v>
      </c>
      <c r="B52" s="32">
        <v>2608</v>
      </c>
      <c r="C52" s="32">
        <v>400</v>
      </c>
      <c r="D52" s="32">
        <f t="shared" si="0"/>
        <v>2208</v>
      </c>
    </row>
    <row r="53" spans="1:4" ht="18" customHeight="1">
      <c r="A53" s="4" t="s">
        <v>8</v>
      </c>
      <c r="B53" s="31">
        <v>1574</v>
      </c>
      <c r="C53" s="31">
        <v>712</v>
      </c>
      <c r="D53" s="31">
        <f t="shared" si="0"/>
        <v>862</v>
      </c>
    </row>
    <row r="54" spans="1:4" ht="18" customHeight="1">
      <c r="A54" s="14" t="s">
        <v>155</v>
      </c>
      <c r="B54" s="32">
        <v>5849</v>
      </c>
      <c r="C54" s="32">
        <v>1604</v>
      </c>
      <c r="D54" s="32">
        <f t="shared" si="0"/>
        <v>4245</v>
      </c>
    </row>
    <row r="55" spans="1:4" ht="18" customHeight="1">
      <c r="A55" s="4" t="s">
        <v>156</v>
      </c>
      <c r="B55" s="31">
        <v>7029</v>
      </c>
      <c r="C55" s="31">
        <v>295</v>
      </c>
      <c r="D55" s="31">
        <f t="shared" si="0"/>
        <v>6734</v>
      </c>
    </row>
    <row r="56" spans="1:4" ht="18" customHeight="1">
      <c r="A56" s="14" t="s">
        <v>157</v>
      </c>
      <c r="B56" s="32">
        <v>3057</v>
      </c>
      <c r="C56" s="32">
        <v>42</v>
      </c>
      <c r="D56" s="32">
        <f t="shared" si="0"/>
        <v>3015</v>
      </c>
    </row>
    <row r="57" spans="1:4" ht="21.95" customHeight="1">
      <c r="A57" s="12" t="s">
        <v>26</v>
      </c>
      <c r="B57" s="33">
        <f>SUM(B49:B56)</f>
        <v>20954</v>
      </c>
      <c r="C57" s="33">
        <f>SUM(C49:C56)</f>
        <v>3721</v>
      </c>
      <c r="D57" s="33">
        <f t="shared" si="0"/>
        <v>17233</v>
      </c>
    </row>
    <row r="58" spans="1:4" ht="21.95" customHeight="1">
      <c r="A58" s="10" t="s">
        <v>121</v>
      </c>
      <c r="B58" s="34"/>
      <c r="C58" s="34"/>
      <c r="D58" s="34"/>
    </row>
    <row r="59" spans="1:4" ht="18" customHeight="1">
      <c r="A59" s="4" t="s">
        <v>47</v>
      </c>
      <c r="B59" s="31">
        <v>685</v>
      </c>
      <c r="C59" s="31">
        <v>718</v>
      </c>
      <c r="D59" s="31">
        <f t="shared" si="0"/>
        <v>-33</v>
      </c>
    </row>
    <row r="60" spans="1:4" ht="18" customHeight="1">
      <c r="A60" s="14" t="s">
        <v>48</v>
      </c>
      <c r="B60" s="32">
        <v>493</v>
      </c>
      <c r="C60" s="32">
        <v>680</v>
      </c>
      <c r="D60" s="32">
        <f t="shared" si="0"/>
        <v>-187</v>
      </c>
    </row>
    <row r="61" spans="1:4" ht="18" customHeight="1">
      <c r="A61" s="4" t="s">
        <v>9</v>
      </c>
      <c r="B61" s="31">
        <v>816</v>
      </c>
      <c r="C61" s="31">
        <v>55</v>
      </c>
      <c r="D61" s="31">
        <f t="shared" si="0"/>
        <v>761</v>
      </c>
    </row>
    <row r="62" spans="1:4" ht="18" customHeight="1">
      <c r="A62" s="14" t="s">
        <v>49</v>
      </c>
      <c r="B62" s="32">
        <v>0</v>
      </c>
      <c r="C62" s="32">
        <v>0</v>
      </c>
      <c r="D62" s="32">
        <f t="shared" si="0"/>
        <v>0</v>
      </c>
    </row>
    <row r="63" spans="1:4" ht="18" customHeight="1">
      <c r="A63" s="4" t="s">
        <v>50</v>
      </c>
      <c r="B63" s="31">
        <v>9386</v>
      </c>
      <c r="C63" s="31">
        <v>3455</v>
      </c>
      <c r="D63" s="31">
        <f t="shared" si="0"/>
        <v>5931</v>
      </c>
    </row>
    <row r="64" spans="1:4" ht="21.95" customHeight="1">
      <c r="A64" s="12" t="s">
        <v>122</v>
      </c>
      <c r="B64" s="33">
        <f>SUM(B59:B63)</f>
        <v>11380</v>
      </c>
      <c r="C64" s="33">
        <f>SUM(C59:C63)</f>
        <v>4908</v>
      </c>
      <c r="D64" s="33">
        <f t="shared" si="0"/>
        <v>6472</v>
      </c>
    </row>
    <row r="65" spans="1:4" ht="21.95" customHeight="1">
      <c r="A65" s="13" t="s">
        <v>69</v>
      </c>
      <c r="B65" s="34"/>
      <c r="C65" s="34"/>
      <c r="D65" s="34"/>
    </row>
    <row r="66" spans="1:4" ht="18" customHeight="1">
      <c r="A66" s="4" t="s">
        <v>51</v>
      </c>
      <c r="B66" s="31">
        <v>2024</v>
      </c>
      <c r="C66" s="31">
        <v>600</v>
      </c>
      <c r="D66" s="31">
        <f t="shared" si="0"/>
        <v>1424</v>
      </c>
    </row>
    <row r="67" spans="1:4" ht="18" customHeight="1">
      <c r="A67" s="14" t="s">
        <v>52</v>
      </c>
      <c r="B67" s="32">
        <v>1144</v>
      </c>
      <c r="C67" s="32">
        <v>1</v>
      </c>
      <c r="D67" s="32">
        <f t="shared" si="0"/>
        <v>1143</v>
      </c>
    </row>
    <row r="68" spans="1:4" ht="18" customHeight="1">
      <c r="A68" s="4" t="s">
        <v>53</v>
      </c>
      <c r="B68" s="31">
        <v>239</v>
      </c>
      <c r="C68" s="31">
        <v>94</v>
      </c>
      <c r="D68" s="31">
        <f t="shared" si="0"/>
        <v>145</v>
      </c>
    </row>
    <row r="69" spans="1:4" ht="18" customHeight="1">
      <c r="A69" s="14" t="s">
        <v>54</v>
      </c>
      <c r="B69" s="32">
        <v>1160</v>
      </c>
      <c r="C69" s="32">
        <v>1005</v>
      </c>
      <c r="D69" s="32">
        <f t="shared" si="0"/>
        <v>155</v>
      </c>
    </row>
    <row r="70" spans="1:4" ht="18" customHeight="1">
      <c r="A70" s="4" t="s">
        <v>55</v>
      </c>
      <c r="B70" s="31">
        <v>274</v>
      </c>
      <c r="C70" s="31">
        <v>218</v>
      </c>
      <c r="D70" s="31">
        <f t="shared" si="0"/>
        <v>56</v>
      </c>
    </row>
    <row r="71" spans="1:4" ht="18" customHeight="1">
      <c r="A71" s="14" t="s">
        <v>56</v>
      </c>
      <c r="B71" s="32">
        <v>0</v>
      </c>
      <c r="C71" s="32">
        <v>0</v>
      </c>
      <c r="D71" s="32">
        <f t="shared" si="0"/>
        <v>0</v>
      </c>
    </row>
    <row r="72" spans="1:4" ht="18" customHeight="1">
      <c r="A72" s="4" t="s">
        <v>10</v>
      </c>
      <c r="B72" s="31">
        <v>303</v>
      </c>
      <c r="C72" s="31">
        <v>585</v>
      </c>
      <c r="D72" s="31">
        <f t="shared" si="0"/>
        <v>-282</v>
      </c>
    </row>
    <row r="73" spans="1:4" ht="18" customHeight="1">
      <c r="A73" s="14" t="s">
        <v>11</v>
      </c>
      <c r="B73" s="32">
        <v>43</v>
      </c>
      <c r="C73" s="32">
        <v>0</v>
      </c>
      <c r="D73" s="32">
        <f t="shared" ref="D73:D83" si="1">B73-C73</f>
        <v>43</v>
      </c>
    </row>
    <row r="74" spans="1:4" ht="18" customHeight="1">
      <c r="A74" s="4" t="s">
        <v>57</v>
      </c>
      <c r="B74" s="31">
        <v>237</v>
      </c>
      <c r="C74" s="31">
        <v>69</v>
      </c>
      <c r="D74" s="31">
        <f t="shared" si="1"/>
        <v>168</v>
      </c>
    </row>
    <row r="75" spans="1:4" ht="18" customHeight="1">
      <c r="A75" s="14" t="s">
        <v>58</v>
      </c>
      <c r="B75" s="32">
        <v>459</v>
      </c>
      <c r="C75" s="32">
        <v>0</v>
      </c>
      <c r="D75" s="32">
        <f t="shared" si="1"/>
        <v>459</v>
      </c>
    </row>
    <row r="76" spans="1:4" ht="18" customHeight="1">
      <c r="A76" s="4" t="s">
        <v>59</v>
      </c>
      <c r="B76" s="31">
        <v>453</v>
      </c>
      <c r="C76" s="31">
        <v>0</v>
      </c>
      <c r="D76" s="31">
        <f t="shared" si="1"/>
        <v>453</v>
      </c>
    </row>
    <row r="77" spans="1:4" ht="18" customHeight="1">
      <c r="A77" s="14" t="s">
        <v>12</v>
      </c>
      <c r="B77" s="32">
        <v>0</v>
      </c>
      <c r="C77" s="32">
        <v>0</v>
      </c>
      <c r="D77" s="32">
        <f t="shared" si="1"/>
        <v>0</v>
      </c>
    </row>
    <row r="78" spans="1:4" ht="18" customHeight="1">
      <c r="A78" s="4" t="s">
        <v>60</v>
      </c>
      <c r="B78" s="31">
        <v>675</v>
      </c>
      <c r="C78" s="31">
        <v>42</v>
      </c>
      <c r="D78" s="31">
        <f t="shared" si="1"/>
        <v>633</v>
      </c>
    </row>
    <row r="79" spans="1:4" ht="18" customHeight="1">
      <c r="A79" s="14" t="s">
        <v>61</v>
      </c>
      <c r="B79" s="32">
        <v>0</v>
      </c>
      <c r="C79" s="32">
        <v>0</v>
      </c>
      <c r="D79" s="32">
        <f t="shared" si="1"/>
        <v>0</v>
      </c>
    </row>
    <row r="80" spans="1:4" ht="18" customHeight="1">
      <c r="A80" s="4" t="s">
        <v>62</v>
      </c>
      <c r="B80" s="31">
        <v>3607</v>
      </c>
      <c r="C80" s="31">
        <v>148</v>
      </c>
      <c r="D80" s="31">
        <f t="shared" si="1"/>
        <v>3459</v>
      </c>
    </row>
    <row r="81" spans="1:4" ht="18" customHeight="1">
      <c r="A81" s="14" t="s">
        <v>63</v>
      </c>
      <c r="B81" s="32">
        <v>2711</v>
      </c>
      <c r="C81" s="32">
        <v>0</v>
      </c>
      <c r="D81" s="32">
        <f t="shared" si="1"/>
        <v>2711</v>
      </c>
    </row>
    <row r="82" spans="1:4" ht="18" customHeight="1">
      <c r="A82" s="4" t="s">
        <v>13</v>
      </c>
      <c r="B82" s="31">
        <v>24015</v>
      </c>
      <c r="C82" s="31">
        <v>28694</v>
      </c>
      <c r="D82" s="31">
        <f t="shared" si="1"/>
        <v>-4679</v>
      </c>
    </row>
    <row r="83" spans="1:4" ht="21.95" customHeight="1">
      <c r="A83" s="12" t="s">
        <v>27</v>
      </c>
      <c r="B83" s="33">
        <f>SUM(B66:B82)</f>
        <v>37344</v>
      </c>
      <c r="C83" s="33">
        <f>SUM(C66:C82)</f>
        <v>31456</v>
      </c>
      <c r="D83" s="33">
        <f t="shared" si="1"/>
        <v>5888</v>
      </c>
    </row>
    <row r="84" spans="1:4" ht="21.95" customHeight="1">
      <c r="A84" s="10" t="s">
        <v>14</v>
      </c>
      <c r="B84" s="34"/>
      <c r="C84" s="34"/>
      <c r="D84" s="34"/>
    </row>
    <row r="85" spans="1:4" ht="18" customHeight="1">
      <c r="A85" s="4" t="s">
        <v>158</v>
      </c>
      <c r="B85" s="31">
        <v>2069</v>
      </c>
      <c r="C85" s="31">
        <v>2067</v>
      </c>
      <c r="D85" s="31">
        <f t="shared" ref="D85:D94" si="2">B85-C85</f>
        <v>2</v>
      </c>
    </row>
    <row r="86" spans="1:4" ht="18" customHeight="1">
      <c r="A86" s="14" t="s">
        <v>64</v>
      </c>
      <c r="B86" s="32">
        <v>29626</v>
      </c>
      <c r="C86" s="32">
        <v>28168</v>
      </c>
      <c r="D86" s="32">
        <f t="shared" si="2"/>
        <v>1458</v>
      </c>
    </row>
    <row r="87" spans="1:4" ht="18" customHeight="1">
      <c r="A87" s="4" t="s">
        <v>159</v>
      </c>
      <c r="B87" s="31">
        <v>26160</v>
      </c>
      <c r="C87" s="31">
        <v>24513</v>
      </c>
      <c r="D87" s="31">
        <f t="shared" si="2"/>
        <v>1647</v>
      </c>
    </row>
    <row r="88" spans="1:4" ht="18" customHeight="1">
      <c r="A88" s="14" t="s">
        <v>15</v>
      </c>
      <c r="B88" s="32">
        <v>2017</v>
      </c>
      <c r="C88" s="32">
        <v>1081</v>
      </c>
      <c r="D88" s="32">
        <f t="shared" si="2"/>
        <v>936</v>
      </c>
    </row>
    <row r="89" spans="1:4" ht="18" customHeight="1">
      <c r="A89" s="4" t="s">
        <v>16</v>
      </c>
      <c r="B89" s="31">
        <v>35</v>
      </c>
      <c r="C89" s="31">
        <v>5</v>
      </c>
      <c r="D89" s="31">
        <f t="shared" si="2"/>
        <v>30</v>
      </c>
    </row>
    <row r="90" spans="1:4" ht="18" customHeight="1">
      <c r="A90" s="14" t="s">
        <v>65</v>
      </c>
      <c r="B90" s="32">
        <v>0</v>
      </c>
      <c r="C90" s="32">
        <v>1</v>
      </c>
      <c r="D90" s="32">
        <f t="shared" si="2"/>
        <v>-1</v>
      </c>
    </row>
    <row r="91" spans="1:4" ht="18" customHeight="1">
      <c r="A91" s="4" t="s">
        <v>123</v>
      </c>
      <c r="B91" s="31">
        <v>342</v>
      </c>
      <c r="C91" s="31">
        <v>133</v>
      </c>
      <c r="D91" s="31">
        <f t="shared" si="2"/>
        <v>209</v>
      </c>
    </row>
    <row r="92" spans="1:4" ht="18" customHeight="1">
      <c r="A92" s="14" t="s">
        <v>66</v>
      </c>
      <c r="B92" s="32">
        <v>1813</v>
      </c>
      <c r="C92" s="32">
        <v>1</v>
      </c>
      <c r="D92" s="32">
        <f t="shared" si="2"/>
        <v>1812</v>
      </c>
    </row>
    <row r="93" spans="1:4" ht="21.95" customHeight="1">
      <c r="A93" s="12" t="s">
        <v>28</v>
      </c>
      <c r="B93" s="33">
        <f>SUM(B85:B92)</f>
        <v>62062</v>
      </c>
      <c r="C93" s="33">
        <f>SUM(C85:C92)</f>
        <v>55969</v>
      </c>
      <c r="D93" s="33">
        <f t="shared" si="2"/>
        <v>6093</v>
      </c>
    </row>
    <row r="94" spans="1:4" ht="21.95" customHeight="1">
      <c r="A94" s="12" t="s">
        <v>17</v>
      </c>
      <c r="B94" s="33">
        <v>0</v>
      </c>
      <c r="C94" s="33">
        <v>0</v>
      </c>
      <c r="D94" s="33">
        <f t="shared" si="2"/>
        <v>0</v>
      </c>
    </row>
    <row r="95" spans="1:4" ht="21.95" customHeight="1">
      <c r="A95" s="10" t="s">
        <v>30</v>
      </c>
      <c r="B95" s="34">
        <f>SUM(B14,B25,B33,B47,B57,B64,B83,B93, B94)</f>
        <v>566957</v>
      </c>
      <c r="C95" s="34">
        <f>SUM(C14,C25,C33,C47,C57,C64,C83,C93, C94)</f>
        <v>252815</v>
      </c>
      <c r="D95" s="34">
        <f>B95-C95</f>
        <v>314142</v>
      </c>
    </row>
    <row r="96" spans="1:4" ht="21.95" customHeight="1">
      <c r="A96" s="12" t="s">
        <v>29</v>
      </c>
      <c r="B96" s="33">
        <v>33419</v>
      </c>
      <c r="C96" s="33">
        <v>53766</v>
      </c>
      <c r="D96" s="33">
        <f>B96-C96</f>
        <v>-20347</v>
      </c>
    </row>
    <row r="97" spans="1:4" ht="21.95" customHeight="1">
      <c r="A97" s="10" t="s">
        <v>18</v>
      </c>
      <c r="B97" s="34">
        <f>SUM(B95:B96)</f>
        <v>600376</v>
      </c>
      <c r="C97" s="34">
        <f t="shared" ref="C97" si="3">SUM(C95:C96)</f>
        <v>306581</v>
      </c>
      <c r="D97" s="34">
        <f>B97-C97</f>
        <v>293795</v>
      </c>
    </row>
  </sheetData>
  <hyperlinks>
    <hyperlink ref="A1" location="Notes!A1" display="Return to Notes"/>
  </hyperlinks>
  <pageMargins left="0.25" right="0.25" top="0.75" bottom="0.75" header="0.3" footer="0.3"/>
  <pageSetup paperSize="9" scale="4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78</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20041</v>
      </c>
      <c r="C8" s="31">
        <v>7126</v>
      </c>
      <c r="D8" s="31">
        <f>B8-C8</f>
        <v>12915</v>
      </c>
    </row>
    <row r="9" spans="1:4" ht="18" customHeight="1">
      <c r="A9" s="14" t="s">
        <v>31</v>
      </c>
      <c r="B9" s="32">
        <v>52981</v>
      </c>
      <c r="C9" s="32">
        <v>6375</v>
      </c>
      <c r="D9" s="32">
        <f t="shared" ref="D9:D72" si="0">B9-C9</f>
        <v>46606</v>
      </c>
    </row>
    <row r="10" spans="1:4" ht="18" customHeight="1">
      <c r="A10" s="4" t="s">
        <v>32</v>
      </c>
      <c r="B10" s="31">
        <v>51187</v>
      </c>
      <c r="C10" s="31">
        <v>4284</v>
      </c>
      <c r="D10" s="31">
        <f t="shared" si="0"/>
        <v>46903</v>
      </c>
    </row>
    <row r="11" spans="1:4" ht="18" customHeight="1">
      <c r="A11" s="14" t="s">
        <v>33</v>
      </c>
      <c r="B11" s="32">
        <v>19290</v>
      </c>
      <c r="C11" s="32">
        <v>1298</v>
      </c>
      <c r="D11" s="32">
        <f t="shared" si="0"/>
        <v>17992</v>
      </c>
    </row>
    <row r="12" spans="1:4" ht="18" customHeight="1">
      <c r="A12" s="4" t="s">
        <v>2</v>
      </c>
      <c r="B12" s="31">
        <v>3660</v>
      </c>
      <c r="C12" s="31">
        <v>138</v>
      </c>
      <c r="D12" s="31">
        <f t="shared" si="0"/>
        <v>3522</v>
      </c>
    </row>
    <row r="13" spans="1:4" ht="18" customHeight="1">
      <c r="A13" s="14" t="s">
        <v>35</v>
      </c>
      <c r="B13" s="32">
        <v>30</v>
      </c>
      <c r="C13" s="32">
        <v>0</v>
      </c>
      <c r="D13" s="32">
        <f t="shared" si="0"/>
        <v>30</v>
      </c>
    </row>
    <row r="14" spans="1:4" ht="21.95" customHeight="1">
      <c r="A14" s="12" t="s">
        <v>19</v>
      </c>
      <c r="B14" s="33">
        <f>SUM(B8:B13)</f>
        <v>147189</v>
      </c>
      <c r="C14" s="33">
        <f>SUM(C8:C13)</f>
        <v>19221</v>
      </c>
      <c r="D14" s="33">
        <f t="shared" si="0"/>
        <v>127968</v>
      </c>
    </row>
    <row r="15" spans="1:4" ht="21.95" customHeight="1">
      <c r="A15" s="10" t="s">
        <v>21</v>
      </c>
      <c r="B15" s="34"/>
      <c r="C15" s="34"/>
      <c r="D15" s="34"/>
    </row>
    <row r="16" spans="1:4" ht="18" customHeight="1">
      <c r="A16" s="4" t="s">
        <v>36</v>
      </c>
      <c r="B16" s="31">
        <v>740</v>
      </c>
      <c r="C16" s="31">
        <v>0</v>
      </c>
      <c r="D16" s="31">
        <f t="shared" si="0"/>
        <v>740</v>
      </c>
    </row>
    <row r="17" spans="1:4" ht="18" customHeight="1">
      <c r="A17" s="14" t="s">
        <v>120</v>
      </c>
      <c r="B17" s="32">
        <v>836</v>
      </c>
      <c r="C17" s="32">
        <v>172</v>
      </c>
      <c r="D17" s="32">
        <f t="shared" si="0"/>
        <v>664</v>
      </c>
    </row>
    <row r="18" spans="1:4" ht="18" customHeight="1">
      <c r="A18" s="4" t="s">
        <v>37</v>
      </c>
      <c r="B18" s="31">
        <v>1682</v>
      </c>
      <c r="C18" s="31">
        <v>0</v>
      </c>
      <c r="D18" s="31">
        <f t="shared" si="0"/>
        <v>1682</v>
      </c>
    </row>
    <row r="19" spans="1:4" ht="18" customHeight="1">
      <c r="A19" s="14" t="s">
        <v>3</v>
      </c>
      <c r="B19" s="32">
        <v>0</v>
      </c>
      <c r="C19" s="32">
        <v>0</v>
      </c>
      <c r="D19" s="32">
        <f t="shared" si="0"/>
        <v>0</v>
      </c>
    </row>
    <row r="20" spans="1:4" ht="18" customHeight="1">
      <c r="A20" s="4" t="s">
        <v>4</v>
      </c>
      <c r="B20" s="31">
        <v>1534</v>
      </c>
      <c r="C20" s="31">
        <v>106</v>
      </c>
      <c r="D20" s="31">
        <f t="shared" si="0"/>
        <v>1428</v>
      </c>
    </row>
    <row r="21" spans="1:4" ht="18" customHeight="1">
      <c r="A21" s="14" t="s">
        <v>38</v>
      </c>
      <c r="B21" s="32">
        <v>797</v>
      </c>
      <c r="C21" s="32">
        <v>88</v>
      </c>
      <c r="D21" s="32">
        <f t="shared" si="0"/>
        <v>709</v>
      </c>
    </row>
    <row r="22" spans="1:4" ht="18" customHeight="1">
      <c r="A22" s="4" t="s">
        <v>39</v>
      </c>
      <c r="B22" s="31">
        <v>703</v>
      </c>
      <c r="C22" s="31">
        <v>0</v>
      </c>
      <c r="D22" s="31">
        <f t="shared" si="0"/>
        <v>703</v>
      </c>
    </row>
    <row r="23" spans="1:4" ht="18" customHeight="1">
      <c r="A23" s="14" t="s">
        <v>40</v>
      </c>
      <c r="B23" s="32">
        <v>2493</v>
      </c>
      <c r="C23" s="32">
        <v>1609</v>
      </c>
      <c r="D23" s="32">
        <f t="shared" si="0"/>
        <v>884</v>
      </c>
    </row>
    <row r="24" spans="1:4" ht="18" customHeight="1">
      <c r="A24" s="4" t="s">
        <v>41</v>
      </c>
      <c r="B24" s="31">
        <v>2391</v>
      </c>
      <c r="C24" s="31">
        <v>1184</v>
      </c>
      <c r="D24" s="31">
        <f t="shared" si="0"/>
        <v>1207</v>
      </c>
    </row>
    <row r="25" spans="1:4" ht="21.95" customHeight="1">
      <c r="A25" s="12" t="s">
        <v>22</v>
      </c>
      <c r="B25" s="33">
        <f>SUM(B16:B24)</f>
        <v>11176</v>
      </c>
      <c r="C25" s="33">
        <f>SUM(C16:C24)</f>
        <v>3159</v>
      </c>
      <c r="D25" s="33">
        <f t="shared" si="0"/>
        <v>8017</v>
      </c>
    </row>
    <row r="26" spans="1:4" ht="21.95" customHeight="1">
      <c r="A26" s="10" t="s">
        <v>24</v>
      </c>
      <c r="B26" s="34"/>
      <c r="C26" s="34"/>
      <c r="D26" s="34"/>
    </row>
    <row r="27" spans="1:4" ht="18" customHeight="1">
      <c r="A27" s="4" t="s">
        <v>5</v>
      </c>
      <c r="B27" s="31">
        <v>2162</v>
      </c>
      <c r="C27" s="31">
        <v>1362</v>
      </c>
      <c r="D27" s="31">
        <f t="shared" si="0"/>
        <v>800</v>
      </c>
    </row>
    <row r="28" spans="1:4" ht="18" customHeight="1">
      <c r="A28" s="14" t="s">
        <v>154</v>
      </c>
      <c r="B28" s="32">
        <v>29</v>
      </c>
      <c r="C28" s="32">
        <v>0</v>
      </c>
      <c r="D28" s="32">
        <f t="shared" si="0"/>
        <v>29</v>
      </c>
    </row>
    <row r="29" spans="1:4" ht="18" customHeight="1">
      <c r="A29" s="4" t="s">
        <v>42</v>
      </c>
      <c r="B29" s="31">
        <v>25695</v>
      </c>
      <c r="C29" s="31">
        <v>24497</v>
      </c>
      <c r="D29" s="31">
        <f t="shared" si="0"/>
        <v>1198</v>
      </c>
    </row>
    <row r="30" spans="1:4" ht="18" customHeight="1">
      <c r="A30" s="15" t="s">
        <v>144</v>
      </c>
      <c r="B30" s="32">
        <v>74022</v>
      </c>
      <c r="C30" s="32">
        <v>71449</v>
      </c>
      <c r="D30" s="32">
        <f t="shared" si="0"/>
        <v>2573</v>
      </c>
    </row>
    <row r="31" spans="1:4" ht="18" customHeight="1">
      <c r="A31" s="5" t="s">
        <v>43</v>
      </c>
      <c r="B31" s="31">
        <v>3361</v>
      </c>
      <c r="C31" s="31">
        <v>3070</v>
      </c>
      <c r="D31" s="31">
        <f t="shared" si="0"/>
        <v>291</v>
      </c>
    </row>
    <row r="32" spans="1:4" ht="18" customHeight="1">
      <c r="A32" s="14" t="s">
        <v>145</v>
      </c>
      <c r="B32" s="32">
        <v>80774</v>
      </c>
      <c r="C32" s="32">
        <v>0</v>
      </c>
      <c r="D32" s="32">
        <f t="shared" si="0"/>
        <v>80774</v>
      </c>
    </row>
    <row r="33" spans="1:4" ht="21.95" customHeight="1">
      <c r="A33" s="12" t="s">
        <v>23</v>
      </c>
      <c r="B33" s="33">
        <f>SUM(B27:B32)</f>
        <v>186043</v>
      </c>
      <c r="C33" s="33">
        <f>SUM(C27:C32)</f>
        <v>100378</v>
      </c>
      <c r="D33" s="33">
        <f t="shared" si="0"/>
        <v>85665</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921</v>
      </c>
      <c r="C36" s="32">
        <v>0</v>
      </c>
      <c r="D36" s="32">
        <f t="shared" si="0"/>
        <v>921</v>
      </c>
    </row>
    <row r="37" spans="1:4" ht="18" customHeight="1">
      <c r="A37" s="17" t="s">
        <v>148</v>
      </c>
      <c r="B37" s="31">
        <v>4797</v>
      </c>
      <c r="C37" s="31">
        <v>1031</v>
      </c>
      <c r="D37" s="31">
        <f t="shared" si="0"/>
        <v>3766</v>
      </c>
    </row>
    <row r="38" spans="1:4" ht="18" customHeight="1">
      <c r="A38" s="14" t="s">
        <v>149</v>
      </c>
      <c r="B38" s="32">
        <v>1931</v>
      </c>
      <c r="C38" s="32">
        <v>109</v>
      </c>
      <c r="D38" s="32">
        <f t="shared" si="0"/>
        <v>1822</v>
      </c>
    </row>
    <row r="39" spans="1:4" ht="18" customHeight="1">
      <c r="A39" s="4" t="s">
        <v>150</v>
      </c>
      <c r="B39" s="31">
        <v>215</v>
      </c>
      <c r="C39" s="31">
        <v>0</v>
      </c>
      <c r="D39" s="31">
        <f t="shared" si="0"/>
        <v>215</v>
      </c>
    </row>
    <row r="40" spans="1:4" ht="18" customHeight="1">
      <c r="A40" s="14" t="s">
        <v>151</v>
      </c>
      <c r="B40" s="32">
        <v>1831</v>
      </c>
      <c r="C40" s="32">
        <v>807</v>
      </c>
      <c r="D40" s="32">
        <f t="shared" si="0"/>
        <v>1024</v>
      </c>
    </row>
    <row r="41" spans="1:4" ht="18" customHeight="1">
      <c r="A41" s="4" t="s">
        <v>119</v>
      </c>
      <c r="B41" s="31">
        <v>1029</v>
      </c>
      <c r="C41" s="31">
        <v>1400</v>
      </c>
      <c r="D41" s="31">
        <f t="shared" si="0"/>
        <v>-371</v>
      </c>
    </row>
    <row r="42" spans="1:4" ht="18" customHeight="1">
      <c r="A42" s="14" t="s">
        <v>67</v>
      </c>
      <c r="B42" s="32">
        <v>235</v>
      </c>
      <c r="C42" s="32">
        <v>0</v>
      </c>
      <c r="D42" s="32">
        <f t="shared" si="0"/>
        <v>235</v>
      </c>
    </row>
    <row r="43" spans="1:4" ht="18" customHeight="1">
      <c r="A43" s="4" t="s">
        <v>152</v>
      </c>
      <c r="B43" s="31">
        <v>1790</v>
      </c>
      <c r="C43" s="31">
        <v>0</v>
      </c>
      <c r="D43" s="31">
        <f t="shared" si="0"/>
        <v>1790</v>
      </c>
    </row>
    <row r="44" spans="1:4" ht="18" customHeight="1">
      <c r="A44" s="14" t="s">
        <v>68</v>
      </c>
      <c r="B44" s="32">
        <v>270</v>
      </c>
      <c r="C44" s="32">
        <v>0</v>
      </c>
      <c r="D44" s="32">
        <f t="shared" si="0"/>
        <v>270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13019</v>
      </c>
      <c r="C47" s="33">
        <f>SUM(C35:C46)</f>
        <v>3347</v>
      </c>
      <c r="D47" s="33">
        <f t="shared" si="0"/>
        <v>9672</v>
      </c>
    </row>
    <row r="48" spans="1:4" ht="21.95" customHeight="1">
      <c r="A48" s="10" t="s">
        <v>70</v>
      </c>
      <c r="B48" s="34"/>
      <c r="C48" s="34"/>
      <c r="D48" s="34"/>
    </row>
    <row r="49" spans="1:4" ht="18" customHeight="1">
      <c r="A49" s="4" t="s">
        <v>44</v>
      </c>
      <c r="B49" s="31">
        <v>952</v>
      </c>
      <c r="C49" s="31">
        <v>608</v>
      </c>
      <c r="D49" s="31">
        <f t="shared" si="0"/>
        <v>344</v>
      </c>
    </row>
    <row r="50" spans="1:4" ht="18" customHeight="1">
      <c r="A50" s="14" t="s">
        <v>45</v>
      </c>
      <c r="B50" s="32">
        <v>0</v>
      </c>
      <c r="C50" s="32">
        <v>0</v>
      </c>
      <c r="D50" s="32">
        <f t="shared" si="0"/>
        <v>0</v>
      </c>
    </row>
    <row r="51" spans="1:4" ht="18" customHeight="1">
      <c r="A51" s="4" t="s">
        <v>46</v>
      </c>
      <c r="B51" s="31">
        <v>383</v>
      </c>
      <c r="C51" s="31">
        <v>0</v>
      </c>
      <c r="D51" s="31">
        <f t="shared" si="0"/>
        <v>383</v>
      </c>
    </row>
    <row r="52" spans="1:4" ht="18" customHeight="1">
      <c r="A52" s="14" t="s">
        <v>7</v>
      </c>
      <c r="B52" s="32">
        <v>1457</v>
      </c>
      <c r="C52" s="32">
        <v>53</v>
      </c>
      <c r="D52" s="32">
        <f t="shared" si="0"/>
        <v>1404</v>
      </c>
    </row>
    <row r="53" spans="1:4" ht="18" customHeight="1">
      <c r="A53" s="4" t="s">
        <v>8</v>
      </c>
      <c r="B53" s="31">
        <v>557</v>
      </c>
      <c r="C53" s="31">
        <v>224</v>
      </c>
      <c r="D53" s="31">
        <f t="shared" si="0"/>
        <v>333</v>
      </c>
    </row>
    <row r="54" spans="1:4" ht="18" customHeight="1">
      <c r="A54" s="14" t="s">
        <v>155</v>
      </c>
      <c r="B54" s="32">
        <v>4654</v>
      </c>
      <c r="C54" s="32">
        <v>917</v>
      </c>
      <c r="D54" s="32">
        <f t="shared" si="0"/>
        <v>3737</v>
      </c>
    </row>
    <row r="55" spans="1:4" ht="18" customHeight="1">
      <c r="A55" s="4" t="s">
        <v>156</v>
      </c>
      <c r="B55" s="31">
        <v>5274</v>
      </c>
      <c r="C55" s="31">
        <v>485</v>
      </c>
      <c r="D55" s="31">
        <f t="shared" si="0"/>
        <v>4789</v>
      </c>
    </row>
    <row r="56" spans="1:4" ht="18" customHeight="1">
      <c r="A56" s="14" t="s">
        <v>157</v>
      </c>
      <c r="B56" s="32">
        <v>1446</v>
      </c>
      <c r="C56" s="32">
        <v>31</v>
      </c>
      <c r="D56" s="32">
        <f t="shared" si="0"/>
        <v>1415</v>
      </c>
    </row>
    <row r="57" spans="1:4" ht="21.95" customHeight="1">
      <c r="A57" s="12" t="s">
        <v>26</v>
      </c>
      <c r="B57" s="33">
        <f>SUM(B49:B56)</f>
        <v>14723</v>
      </c>
      <c r="C57" s="33">
        <f>SUM(C49:C56)</f>
        <v>2318</v>
      </c>
      <c r="D57" s="33">
        <f t="shared" si="0"/>
        <v>12405</v>
      </c>
    </row>
    <row r="58" spans="1:4" ht="21.95" customHeight="1">
      <c r="A58" s="10" t="s">
        <v>121</v>
      </c>
      <c r="B58" s="34"/>
      <c r="C58" s="34"/>
      <c r="D58" s="34"/>
    </row>
    <row r="59" spans="1:4" ht="18" customHeight="1">
      <c r="A59" s="4" t="s">
        <v>47</v>
      </c>
      <c r="B59" s="31">
        <v>917</v>
      </c>
      <c r="C59" s="31">
        <v>526</v>
      </c>
      <c r="D59" s="31">
        <f t="shared" si="0"/>
        <v>391</v>
      </c>
    </row>
    <row r="60" spans="1:4" ht="18" customHeight="1">
      <c r="A60" s="14" t="s">
        <v>48</v>
      </c>
      <c r="B60" s="32">
        <v>1573</v>
      </c>
      <c r="C60" s="32">
        <v>825</v>
      </c>
      <c r="D60" s="32">
        <f t="shared" si="0"/>
        <v>748</v>
      </c>
    </row>
    <row r="61" spans="1:4" ht="18" customHeight="1">
      <c r="A61" s="4" t="s">
        <v>9</v>
      </c>
      <c r="B61" s="31">
        <v>682</v>
      </c>
      <c r="C61" s="31">
        <v>21</v>
      </c>
      <c r="D61" s="31">
        <f t="shared" si="0"/>
        <v>661</v>
      </c>
    </row>
    <row r="62" spans="1:4" ht="18" customHeight="1">
      <c r="A62" s="14" t="s">
        <v>49</v>
      </c>
      <c r="B62" s="32">
        <v>4694</v>
      </c>
      <c r="C62" s="32">
        <v>4271</v>
      </c>
      <c r="D62" s="32">
        <f t="shared" si="0"/>
        <v>423</v>
      </c>
    </row>
    <row r="63" spans="1:4" ht="18" customHeight="1">
      <c r="A63" s="4" t="s">
        <v>50</v>
      </c>
      <c r="B63" s="31">
        <v>6748</v>
      </c>
      <c r="C63" s="31">
        <v>5010</v>
      </c>
      <c r="D63" s="31">
        <f t="shared" si="0"/>
        <v>1738</v>
      </c>
    </row>
    <row r="64" spans="1:4" ht="21.95" customHeight="1">
      <c r="A64" s="12" t="s">
        <v>122</v>
      </c>
      <c r="B64" s="33">
        <f>SUM(B59:B63)</f>
        <v>14614</v>
      </c>
      <c r="C64" s="33">
        <f>SUM(C59:C63)</f>
        <v>10653</v>
      </c>
      <c r="D64" s="33">
        <f t="shared" si="0"/>
        <v>3961</v>
      </c>
    </row>
    <row r="65" spans="1:4" ht="21.95" customHeight="1">
      <c r="A65" s="13" t="s">
        <v>69</v>
      </c>
      <c r="B65" s="34"/>
      <c r="C65" s="34"/>
      <c r="D65" s="34"/>
    </row>
    <row r="66" spans="1:4" ht="18" customHeight="1">
      <c r="A66" s="4" t="s">
        <v>51</v>
      </c>
      <c r="B66" s="31">
        <v>897</v>
      </c>
      <c r="C66" s="31">
        <v>1102</v>
      </c>
      <c r="D66" s="31">
        <f t="shared" si="0"/>
        <v>-205</v>
      </c>
    </row>
    <row r="67" spans="1:4" ht="18" customHeight="1">
      <c r="A67" s="14" t="s">
        <v>52</v>
      </c>
      <c r="B67" s="32">
        <v>1056</v>
      </c>
      <c r="C67" s="32">
        <v>341</v>
      </c>
      <c r="D67" s="32">
        <f t="shared" si="0"/>
        <v>715</v>
      </c>
    </row>
    <row r="68" spans="1:4" ht="18" customHeight="1">
      <c r="A68" s="4" t="s">
        <v>53</v>
      </c>
      <c r="B68" s="31">
        <v>384</v>
      </c>
      <c r="C68" s="31">
        <v>0</v>
      </c>
      <c r="D68" s="31">
        <f t="shared" si="0"/>
        <v>384</v>
      </c>
    </row>
    <row r="69" spans="1:4" ht="18" customHeight="1">
      <c r="A69" s="14" t="s">
        <v>54</v>
      </c>
      <c r="B69" s="32">
        <v>700</v>
      </c>
      <c r="C69" s="32">
        <v>842</v>
      </c>
      <c r="D69" s="32">
        <f t="shared" si="0"/>
        <v>-142</v>
      </c>
    </row>
    <row r="70" spans="1:4" ht="18" customHeight="1">
      <c r="A70" s="4" t="s">
        <v>55</v>
      </c>
      <c r="B70" s="31">
        <v>538</v>
      </c>
      <c r="C70" s="31">
        <v>190</v>
      </c>
      <c r="D70" s="31">
        <f t="shared" si="0"/>
        <v>348</v>
      </c>
    </row>
    <row r="71" spans="1:4" ht="18" customHeight="1">
      <c r="A71" s="14" t="s">
        <v>56</v>
      </c>
      <c r="B71" s="32">
        <v>45</v>
      </c>
      <c r="C71" s="32">
        <v>0</v>
      </c>
      <c r="D71" s="32">
        <f t="shared" si="0"/>
        <v>45</v>
      </c>
    </row>
    <row r="72" spans="1:4" ht="18" customHeight="1">
      <c r="A72" s="4" t="s">
        <v>10</v>
      </c>
      <c r="B72" s="31">
        <v>267</v>
      </c>
      <c r="C72" s="31">
        <v>270</v>
      </c>
      <c r="D72" s="31">
        <f t="shared" si="0"/>
        <v>-3</v>
      </c>
    </row>
    <row r="73" spans="1:4" ht="18" customHeight="1">
      <c r="A73" s="14" t="s">
        <v>11</v>
      </c>
      <c r="B73" s="32">
        <v>3</v>
      </c>
      <c r="C73" s="32">
        <v>0</v>
      </c>
      <c r="D73" s="32">
        <f t="shared" ref="D73:D83" si="1">B73-C73</f>
        <v>3</v>
      </c>
    </row>
    <row r="74" spans="1:4" ht="18" customHeight="1">
      <c r="A74" s="4" t="s">
        <v>57</v>
      </c>
      <c r="B74" s="31">
        <v>295</v>
      </c>
      <c r="C74" s="31">
        <v>0</v>
      </c>
      <c r="D74" s="31">
        <f t="shared" si="1"/>
        <v>295</v>
      </c>
    </row>
    <row r="75" spans="1:4" ht="18" customHeight="1">
      <c r="A75" s="14" t="s">
        <v>58</v>
      </c>
      <c r="B75" s="32">
        <v>140</v>
      </c>
      <c r="C75" s="32">
        <v>0</v>
      </c>
      <c r="D75" s="32">
        <f t="shared" si="1"/>
        <v>140</v>
      </c>
    </row>
    <row r="76" spans="1:4" ht="18" customHeight="1">
      <c r="A76" s="4" t="s">
        <v>59</v>
      </c>
      <c r="B76" s="31">
        <v>259</v>
      </c>
      <c r="C76" s="31">
        <v>0</v>
      </c>
      <c r="D76" s="31">
        <f t="shared" si="1"/>
        <v>259</v>
      </c>
    </row>
    <row r="77" spans="1:4" ht="18" customHeight="1">
      <c r="A77" s="14" t="s">
        <v>12</v>
      </c>
      <c r="B77" s="32">
        <v>0</v>
      </c>
      <c r="C77" s="32">
        <v>0</v>
      </c>
      <c r="D77" s="32">
        <f t="shared" si="1"/>
        <v>0</v>
      </c>
    </row>
    <row r="78" spans="1:4" ht="18" customHeight="1">
      <c r="A78" s="4" t="s">
        <v>60</v>
      </c>
      <c r="B78" s="31">
        <v>322</v>
      </c>
      <c r="C78" s="31">
        <v>0</v>
      </c>
      <c r="D78" s="31">
        <f t="shared" si="1"/>
        <v>322</v>
      </c>
    </row>
    <row r="79" spans="1:4" ht="18" customHeight="1">
      <c r="A79" s="14" t="s">
        <v>61</v>
      </c>
      <c r="B79" s="32">
        <v>80</v>
      </c>
      <c r="C79" s="32">
        <v>2</v>
      </c>
      <c r="D79" s="32">
        <f t="shared" si="1"/>
        <v>78</v>
      </c>
    </row>
    <row r="80" spans="1:4" ht="18" customHeight="1">
      <c r="A80" s="4" t="s">
        <v>62</v>
      </c>
      <c r="B80" s="31">
        <v>3304</v>
      </c>
      <c r="C80" s="31">
        <v>110</v>
      </c>
      <c r="D80" s="31">
        <f t="shared" si="1"/>
        <v>3194</v>
      </c>
    </row>
    <row r="81" spans="1:4" ht="18" customHeight="1">
      <c r="A81" s="14" t="s">
        <v>63</v>
      </c>
      <c r="B81" s="32">
        <v>0</v>
      </c>
      <c r="C81" s="32">
        <v>0</v>
      </c>
      <c r="D81" s="32">
        <f t="shared" si="1"/>
        <v>0</v>
      </c>
    </row>
    <row r="82" spans="1:4" ht="18" customHeight="1">
      <c r="A82" s="4" t="s">
        <v>13</v>
      </c>
      <c r="B82" s="31">
        <v>233</v>
      </c>
      <c r="C82" s="31">
        <v>5273</v>
      </c>
      <c r="D82" s="31">
        <f t="shared" si="1"/>
        <v>-5040</v>
      </c>
    </row>
    <row r="83" spans="1:4" ht="21.95" customHeight="1">
      <c r="A83" s="12" t="s">
        <v>27</v>
      </c>
      <c r="B83" s="33">
        <f>SUM(B66:B82)</f>
        <v>8523</v>
      </c>
      <c r="C83" s="33">
        <f>SUM(C66:C82)</f>
        <v>8130</v>
      </c>
      <c r="D83" s="33">
        <f t="shared" si="1"/>
        <v>393</v>
      </c>
    </row>
    <row r="84" spans="1:4" ht="21.95" customHeight="1">
      <c r="A84" s="10" t="s">
        <v>14</v>
      </c>
      <c r="B84" s="34"/>
      <c r="C84" s="34"/>
      <c r="D84" s="34"/>
    </row>
    <row r="85" spans="1:4" ht="18" customHeight="1">
      <c r="A85" s="4" t="s">
        <v>158</v>
      </c>
      <c r="B85" s="31">
        <v>2151</v>
      </c>
      <c r="C85" s="31">
        <v>1636</v>
      </c>
      <c r="D85" s="31">
        <f t="shared" ref="D85:D94" si="2">B85-C85</f>
        <v>515</v>
      </c>
    </row>
    <row r="86" spans="1:4" ht="18" customHeight="1">
      <c r="A86" s="14" t="s">
        <v>64</v>
      </c>
      <c r="B86" s="32">
        <v>12949</v>
      </c>
      <c r="C86" s="32">
        <v>12276</v>
      </c>
      <c r="D86" s="32">
        <f t="shared" si="2"/>
        <v>673</v>
      </c>
    </row>
    <row r="87" spans="1:4" ht="18" customHeight="1">
      <c r="A87" s="4" t="s">
        <v>159</v>
      </c>
      <c r="B87" s="31">
        <v>19018</v>
      </c>
      <c r="C87" s="31">
        <v>17638</v>
      </c>
      <c r="D87" s="31">
        <f t="shared" si="2"/>
        <v>1380</v>
      </c>
    </row>
    <row r="88" spans="1:4" ht="18" customHeight="1">
      <c r="A88" s="14" t="s">
        <v>15</v>
      </c>
      <c r="B88" s="32">
        <v>1486</v>
      </c>
      <c r="C88" s="32">
        <v>601</v>
      </c>
      <c r="D88" s="32">
        <f t="shared" si="2"/>
        <v>885</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6723</v>
      </c>
      <c r="C91" s="31">
        <v>5934</v>
      </c>
      <c r="D91" s="31">
        <f t="shared" si="2"/>
        <v>789</v>
      </c>
    </row>
    <row r="92" spans="1:4" ht="18" customHeight="1">
      <c r="A92" s="14" t="s">
        <v>66</v>
      </c>
      <c r="B92" s="32">
        <v>336</v>
      </c>
      <c r="C92" s="32">
        <v>137</v>
      </c>
      <c r="D92" s="32">
        <f t="shared" si="2"/>
        <v>199</v>
      </c>
    </row>
    <row r="93" spans="1:4" ht="21.95" customHeight="1">
      <c r="A93" s="12" t="s">
        <v>28</v>
      </c>
      <c r="B93" s="33">
        <f>SUM(B85:B92)</f>
        <v>42663</v>
      </c>
      <c r="C93" s="33">
        <f>SUM(C85:C92)</f>
        <v>38222</v>
      </c>
      <c r="D93" s="33">
        <f t="shared" si="2"/>
        <v>4441</v>
      </c>
    </row>
    <row r="94" spans="1:4" ht="21.95" customHeight="1">
      <c r="A94" s="12" t="s">
        <v>17</v>
      </c>
      <c r="B94" s="33">
        <v>0</v>
      </c>
      <c r="C94" s="33">
        <v>0</v>
      </c>
      <c r="D94" s="33">
        <f t="shared" si="2"/>
        <v>0</v>
      </c>
    </row>
    <row r="95" spans="1:4" ht="21.95" customHeight="1">
      <c r="A95" s="10" t="s">
        <v>30</v>
      </c>
      <c r="B95" s="34">
        <f>SUM(B14,B25,B33,B47,B57,B64,B83,B93, B94)</f>
        <v>437950</v>
      </c>
      <c r="C95" s="34">
        <f>SUM(C14,C25,C33,C47,C57,C64,C83,C93, C94)</f>
        <v>185428</v>
      </c>
      <c r="D95" s="34">
        <f>B95-C95</f>
        <v>252522</v>
      </c>
    </row>
    <row r="96" spans="1:4" ht="21.95" customHeight="1">
      <c r="A96" s="12" t="s">
        <v>29</v>
      </c>
      <c r="B96" s="33">
        <v>29192</v>
      </c>
      <c r="C96" s="33">
        <v>45149</v>
      </c>
      <c r="D96" s="33">
        <f>B96-C96</f>
        <v>-15957</v>
      </c>
    </row>
    <row r="97" spans="1:4" ht="21.95" customHeight="1">
      <c r="A97" s="10" t="s">
        <v>18</v>
      </c>
      <c r="B97" s="34">
        <f>SUM(B95:B96)</f>
        <v>467142</v>
      </c>
      <c r="C97" s="34">
        <f t="shared" ref="C97" si="3">SUM(C95:C96)</f>
        <v>230577</v>
      </c>
      <c r="D97" s="34">
        <f>B97-C97</f>
        <v>236565</v>
      </c>
    </row>
  </sheetData>
  <hyperlinks>
    <hyperlink ref="A1" location="Notes!A1" display="Return to Notes"/>
  </hyperlinks>
  <pageMargins left="0.25" right="0.25" top="0.75" bottom="0.75" header="0.3" footer="0.3"/>
  <pageSetup paperSize="9" scale="4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79</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12579</v>
      </c>
      <c r="C8" s="31">
        <v>4910</v>
      </c>
      <c r="D8" s="31">
        <f>B8-C8</f>
        <v>7669</v>
      </c>
    </row>
    <row r="9" spans="1:4" ht="18" customHeight="1">
      <c r="A9" s="14" t="s">
        <v>31</v>
      </c>
      <c r="B9" s="32">
        <v>48266</v>
      </c>
      <c r="C9" s="32">
        <v>1640</v>
      </c>
      <c r="D9" s="32">
        <f t="shared" ref="D9:D72" si="0">B9-C9</f>
        <v>46626</v>
      </c>
    </row>
    <row r="10" spans="1:4" ht="18" customHeight="1">
      <c r="A10" s="4" t="s">
        <v>32</v>
      </c>
      <c r="B10" s="31">
        <v>61425</v>
      </c>
      <c r="C10" s="31">
        <v>2580</v>
      </c>
      <c r="D10" s="31">
        <f t="shared" si="0"/>
        <v>58845</v>
      </c>
    </row>
    <row r="11" spans="1:4" ht="18" customHeight="1">
      <c r="A11" s="14" t="s">
        <v>33</v>
      </c>
      <c r="B11" s="32">
        <v>12537</v>
      </c>
      <c r="C11" s="32">
        <v>13</v>
      </c>
      <c r="D11" s="32">
        <f t="shared" si="0"/>
        <v>12524</v>
      </c>
    </row>
    <row r="12" spans="1:4" ht="18" customHeight="1">
      <c r="A12" s="4" t="s">
        <v>2</v>
      </c>
      <c r="B12" s="31">
        <v>2099</v>
      </c>
      <c r="C12" s="31">
        <v>139</v>
      </c>
      <c r="D12" s="31">
        <f t="shared" si="0"/>
        <v>1960</v>
      </c>
    </row>
    <row r="13" spans="1:4" ht="18" customHeight="1">
      <c r="A13" s="14" t="s">
        <v>35</v>
      </c>
      <c r="B13" s="32">
        <v>70</v>
      </c>
      <c r="C13" s="32">
        <v>69</v>
      </c>
      <c r="D13" s="32">
        <f t="shared" si="0"/>
        <v>1</v>
      </c>
    </row>
    <row r="14" spans="1:4" ht="21.95" customHeight="1">
      <c r="A14" s="12" t="s">
        <v>19</v>
      </c>
      <c r="B14" s="33">
        <f>SUM(B8:B13)</f>
        <v>136976</v>
      </c>
      <c r="C14" s="33">
        <f>SUM(C8:C13)</f>
        <v>9351</v>
      </c>
      <c r="D14" s="33">
        <f t="shared" si="0"/>
        <v>127625</v>
      </c>
    </row>
    <row r="15" spans="1:4" ht="21.95" customHeight="1">
      <c r="A15" s="10" t="s">
        <v>21</v>
      </c>
      <c r="B15" s="34"/>
      <c r="C15" s="34"/>
      <c r="D15" s="34"/>
    </row>
    <row r="16" spans="1:4" ht="18" customHeight="1">
      <c r="A16" s="4" t="s">
        <v>36</v>
      </c>
      <c r="B16" s="31">
        <v>226</v>
      </c>
      <c r="C16" s="31">
        <v>0</v>
      </c>
      <c r="D16" s="31">
        <f t="shared" si="0"/>
        <v>226</v>
      </c>
    </row>
    <row r="17" spans="1:4" ht="18" customHeight="1">
      <c r="A17" s="14" t="s">
        <v>120</v>
      </c>
      <c r="B17" s="32">
        <v>261</v>
      </c>
      <c r="C17" s="32">
        <v>0</v>
      </c>
      <c r="D17" s="32">
        <f t="shared" si="0"/>
        <v>261</v>
      </c>
    </row>
    <row r="18" spans="1:4" ht="18" customHeight="1">
      <c r="A18" s="4" t="s">
        <v>37</v>
      </c>
      <c r="B18" s="31">
        <v>2095</v>
      </c>
      <c r="C18" s="31">
        <v>0</v>
      </c>
      <c r="D18" s="31">
        <f t="shared" si="0"/>
        <v>2095</v>
      </c>
    </row>
    <row r="19" spans="1:4" ht="18" customHeight="1">
      <c r="A19" s="14" t="s">
        <v>3</v>
      </c>
      <c r="B19" s="32">
        <v>71</v>
      </c>
      <c r="C19" s="32">
        <v>0</v>
      </c>
      <c r="D19" s="32">
        <f t="shared" si="0"/>
        <v>71</v>
      </c>
    </row>
    <row r="20" spans="1:4" ht="18" customHeight="1">
      <c r="A20" s="4" t="s">
        <v>4</v>
      </c>
      <c r="B20" s="31">
        <v>41</v>
      </c>
      <c r="C20" s="31">
        <v>0</v>
      </c>
      <c r="D20" s="31">
        <f t="shared" si="0"/>
        <v>41</v>
      </c>
    </row>
    <row r="21" spans="1:4" ht="18" customHeight="1">
      <c r="A21" s="14" t="s">
        <v>38</v>
      </c>
      <c r="B21" s="32">
        <v>501</v>
      </c>
      <c r="C21" s="32">
        <v>182</v>
      </c>
      <c r="D21" s="32">
        <f t="shared" si="0"/>
        <v>319</v>
      </c>
    </row>
    <row r="22" spans="1:4" ht="18" customHeight="1">
      <c r="A22" s="4" t="s">
        <v>39</v>
      </c>
      <c r="B22" s="31">
        <v>2364</v>
      </c>
      <c r="C22" s="31">
        <v>0</v>
      </c>
      <c r="D22" s="31">
        <f t="shared" si="0"/>
        <v>2364</v>
      </c>
    </row>
    <row r="23" spans="1:4" ht="18" customHeight="1">
      <c r="A23" s="14" t="s">
        <v>40</v>
      </c>
      <c r="B23" s="32">
        <v>3219</v>
      </c>
      <c r="C23" s="32">
        <v>393</v>
      </c>
      <c r="D23" s="32">
        <f t="shared" si="0"/>
        <v>2826</v>
      </c>
    </row>
    <row r="24" spans="1:4" ht="18" customHeight="1">
      <c r="A24" s="4" t="s">
        <v>41</v>
      </c>
      <c r="B24" s="31">
        <v>737</v>
      </c>
      <c r="C24" s="31">
        <v>6</v>
      </c>
      <c r="D24" s="31">
        <f t="shared" si="0"/>
        <v>731</v>
      </c>
    </row>
    <row r="25" spans="1:4" ht="21.95" customHeight="1">
      <c r="A25" s="12" t="s">
        <v>22</v>
      </c>
      <c r="B25" s="33">
        <f>SUM(B16:B24)</f>
        <v>9515</v>
      </c>
      <c r="C25" s="33">
        <f>SUM(C16:C24)</f>
        <v>581</v>
      </c>
      <c r="D25" s="33">
        <f t="shared" si="0"/>
        <v>8934</v>
      </c>
    </row>
    <row r="26" spans="1:4" ht="21.95" customHeight="1">
      <c r="A26" s="10" t="s">
        <v>24</v>
      </c>
      <c r="B26" s="34"/>
      <c r="C26" s="34"/>
      <c r="D26" s="34"/>
    </row>
    <row r="27" spans="1:4" ht="18" customHeight="1">
      <c r="A27" s="4" t="s">
        <v>5</v>
      </c>
      <c r="B27" s="31">
        <v>796</v>
      </c>
      <c r="C27" s="31">
        <v>635</v>
      </c>
      <c r="D27" s="31">
        <f t="shared" si="0"/>
        <v>161</v>
      </c>
    </row>
    <row r="28" spans="1:4" ht="18" customHeight="1">
      <c r="A28" s="14" t="s">
        <v>154</v>
      </c>
      <c r="B28" s="32">
        <v>0</v>
      </c>
      <c r="C28" s="32">
        <v>0</v>
      </c>
      <c r="D28" s="32">
        <f t="shared" si="0"/>
        <v>0</v>
      </c>
    </row>
    <row r="29" spans="1:4" ht="18" customHeight="1">
      <c r="A29" s="4" t="s">
        <v>42</v>
      </c>
      <c r="B29" s="31">
        <v>14191</v>
      </c>
      <c r="C29" s="31">
        <v>13066</v>
      </c>
      <c r="D29" s="31">
        <f t="shared" si="0"/>
        <v>1125</v>
      </c>
    </row>
    <row r="30" spans="1:4" ht="18" customHeight="1">
      <c r="A30" s="15" t="s">
        <v>144</v>
      </c>
      <c r="B30" s="32">
        <v>65539</v>
      </c>
      <c r="C30" s="32">
        <v>63205</v>
      </c>
      <c r="D30" s="32">
        <f t="shared" si="0"/>
        <v>2334</v>
      </c>
    </row>
    <row r="31" spans="1:4" ht="18" customHeight="1">
      <c r="A31" s="5" t="s">
        <v>43</v>
      </c>
      <c r="B31" s="31">
        <v>1068</v>
      </c>
      <c r="C31" s="31">
        <v>1018</v>
      </c>
      <c r="D31" s="31">
        <f t="shared" si="0"/>
        <v>50</v>
      </c>
    </row>
    <row r="32" spans="1:4" ht="18" customHeight="1">
      <c r="A32" s="14" t="s">
        <v>145</v>
      </c>
      <c r="B32" s="32">
        <v>55760</v>
      </c>
      <c r="C32" s="32">
        <v>0</v>
      </c>
      <c r="D32" s="32">
        <f t="shared" si="0"/>
        <v>55760</v>
      </c>
    </row>
    <row r="33" spans="1:4" ht="21.95" customHeight="1">
      <c r="A33" s="12" t="s">
        <v>23</v>
      </c>
      <c r="B33" s="33">
        <f>SUM(B27:B32)</f>
        <v>137354</v>
      </c>
      <c r="C33" s="33">
        <f>SUM(C27:C32)</f>
        <v>77924</v>
      </c>
      <c r="D33" s="33">
        <f t="shared" si="0"/>
        <v>59430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737</v>
      </c>
      <c r="C36" s="32">
        <v>4</v>
      </c>
      <c r="D36" s="32">
        <f t="shared" si="0"/>
        <v>733</v>
      </c>
    </row>
    <row r="37" spans="1:4" ht="18" customHeight="1">
      <c r="A37" s="17" t="s">
        <v>148</v>
      </c>
      <c r="B37" s="31">
        <v>2450</v>
      </c>
      <c r="C37" s="31">
        <v>8</v>
      </c>
      <c r="D37" s="31">
        <f t="shared" si="0"/>
        <v>2442</v>
      </c>
    </row>
    <row r="38" spans="1:4" ht="18" customHeight="1">
      <c r="A38" s="14" t="s">
        <v>149</v>
      </c>
      <c r="B38" s="32">
        <v>916</v>
      </c>
      <c r="C38" s="32">
        <v>2</v>
      </c>
      <c r="D38" s="32">
        <f t="shared" si="0"/>
        <v>914</v>
      </c>
    </row>
    <row r="39" spans="1:4" ht="18" customHeight="1">
      <c r="A39" s="4" t="s">
        <v>150</v>
      </c>
      <c r="B39" s="31">
        <v>385</v>
      </c>
      <c r="C39" s="31">
        <v>0</v>
      </c>
      <c r="D39" s="31">
        <f t="shared" si="0"/>
        <v>385</v>
      </c>
    </row>
    <row r="40" spans="1:4" ht="18" customHeight="1">
      <c r="A40" s="14" t="s">
        <v>151</v>
      </c>
      <c r="B40" s="32">
        <v>1207</v>
      </c>
      <c r="C40" s="32">
        <v>258</v>
      </c>
      <c r="D40" s="32">
        <f t="shared" si="0"/>
        <v>949</v>
      </c>
    </row>
    <row r="41" spans="1:4" ht="18" customHeight="1">
      <c r="A41" s="4" t="s">
        <v>119</v>
      </c>
      <c r="B41" s="31">
        <v>403</v>
      </c>
      <c r="C41" s="31">
        <v>579</v>
      </c>
      <c r="D41" s="31">
        <f t="shared" si="0"/>
        <v>-176</v>
      </c>
    </row>
    <row r="42" spans="1:4" ht="18" customHeight="1">
      <c r="A42" s="14" t="s">
        <v>67</v>
      </c>
      <c r="B42" s="32">
        <v>227</v>
      </c>
      <c r="C42" s="32">
        <v>0</v>
      </c>
      <c r="D42" s="32">
        <f t="shared" si="0"/>
        <v>227</v>
      </c>
    </row>
    <row r="43" spans="1:4" ht="18" customHeight="1">
      <c r="A43" s="4" t="s">
        <v>152</v>
      </c>
      <c r="B43" s="31">
        <v>1724</v>
      </c>
      <c r="C43" s="31">
        <v>0</v>
      </c>
      <c r="D43" s="31">
        <f t="shared" si="0"/>
        <v>1724</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8049</v>
      </c>
      <c r="C47" s="33">
        <f>SUM(C35:C46)</f>
        <v>851</v>
      </c>
      <c r="D47" s="33">
        <f t="shared" si="0"/>
        <v>7198</v>
      </c>
    </row>
    <row r="48" spans="1:4" ht="21.95" customHeight="1">
      <c r="A48" s="10" t="s">
        <v>70</v>
      </c>
      <c r="B48" s="34"/>
      <c r="C48" s="34"/>
      <c r="D48" s="34"/>
    </row>
    <row r="49" spans="1:4" ht="18" customHeight="1">
      <c r="A49" s="4" t="s">
        <v>44</v>
      </c>
      <c r="B49" s="31">
        <v>446</v>
      </c>
      <c r="C49" s="31">
        <v>625</v>
      </c>
      <c r="D49" s="31">
        <f t="shared" si="0"/>
        <v>-179</v>
      </c>
    </row>
    <row r="50" spans="1:4" ht="18" customHeight="1">
      <c r="A50" s="14" t="s">
        <v>45</v>
      </c>
      <c r="B50" s="32">
        <v>0</v>
      </c>
      <c r="C50" s="32">
        <v>0</v>
      </c>
      <c r="D50" s="32">
        <f t="shared" si="0"/>
        <v>0</v>
      </c>
    </row>
    <row r="51" spans="1:4" ht="18" customHeight="1">
      <c r="A51" s="4" t="s">
        <v>46</v>
      </c>
      <c r="B51" s="31">
        <v>256</v>
      </c>
      <c r="C51" s="31">
        <v>0</v>
      </c>
      <c r="D51" s="31">
        <f t="shared" si="0"/>
        <v>256</v>
      </c>
    </row>
    <row r="52" spans="1:4" ht="18" customHeight="1">
      <c r="A52" s="14" t="s">
        <v>7</v>
      </c>
      <c r="B52" s="32">
        <v>1608</v>
      </c>
      <c r="C52" s="32">
        <v>23</v>
      </c>
      <c r="D52" s="32">
        <f t="shared" si="0"/>
        <v>1585</v>
      </c>
    </row>
    <row r="53" spans="1:4" ht="18" customHeight="1">
      <c r="A53" s="4" t="s">
        <v>8</v>
      </c>
      <c r="B53" s="31">
        <v>954</v>
      </c>
      <c r="C53" s="31">
        <v>3</v>
      </c>
      <c r="D53" s="31">
        <f t="shared" si="0"/>
        <v>951</v>
      </c>
    </row>
    <row r="54" spans="1:4" ht="18" customHeight="1">
      <c r="A54" s="14" t="s">
        <v>155</v>
      </c>
      <c r="B54" s="32">
        <v>4497</v>
      </c>
      <c r="C54" s="32">
        <v>387</v>
      </c>
      <c r="D54" s="32">
        <f t="shared" si="0"/>
        <v>4110</v>
      </c>
    </row>
    <row r="55" spans="1:4" ht="18" customHeight="1">
      <c r="A55" s="4" t="s">
        <v>156</v>
      </c>
      <c r="B55" s="31">
        <v>5992</v>
      </c>
      <c r="C55" s="31">
        <v>190</v>
      </c>
      <c r="D55" s="31">
        <f t="shared" si="0"/>
        <v>5802</v>
      </c>
    </row>
    <row r="56" spans="1:4" ht="18" customHeight="1">
      <c r="A56" s="14" t="s">
        <v>157</v>
      </c>
      <c r="B56" s="32">
        <v>809</v>
      </c>
      <c r="C56" s="32">
        <v>52</v>
      </c>
      <c r="D56" s="32">
        <f t="shared" si="0"/>
        <v>757</v>
      </c>
    </row>
    <row r="57" spans="1:4" ht="21.95" customHeight="1">
      <c r="A57" s="12" t="s">
        <v>26</v>
      </c>
      <c r="B57" s="33">
        <f>SUM(B49:B56)</f>
        <v>14562</v>
      </c>
      <c r="C57" s="33">
        <f>SUM(C49:C56)</f>
        <v>1280</v>
      </c>
      <c r="D57" s="33">
        <f t="shared" si="0"/>
        <v>13282</v>
      </c>
    </row>
    <row r="58" spans="1:4" ht="21.95" customHeight="1">
      <c r="A58" s="10" t="s">
        <v>121</v>
      </c>
      <c r="B58" s="34"/>
      <c r="C58" s="34"/>
      <c r="D58" s="34"/>
    </row>
    <row r="59" spans="1:4" ht="18" customHeight="1">
      <c r="A59" s="4" t="s">
        <v>47</v>
      </c>
      <c r="B59" s="31">
        <v>971</v>
      </c>
      <c r="C59" s="31">
        <v>635</v>
      </c>
      <c r="D59" s="31">
        <f t="shared" si="0"/>
        <v>336</v>
      </c>
    </row>
    <row r="60" spans="1:4" ht="18" customHeight="1">
      <c r="A60" s="14" t="s">
        <v>48</v>
      </c>
      <c r="B60" s="32">
        <v>525</v>
      </c>
      <c r="C60" s="32">
        <v>408</v>
      </c>
      <c r="D60" s="32">
        <f t="shared" si="0"/>
        <v>117</v>
      </c>
    </row>
    <row r="61" spans="1:4" ht="18" customHeight="1">
      <c r="A61" s="4" t="s">
        <v>9</v>
      </c>
      <c r="B61" s="31">
        <v>1467</v>
      </c>
      <c r="C61" s="31">
        <v>29</v>
      </c>
      <c r="D61" s="31">
        <f t="shared" si="0"/>
        <v>1438</v>
      </c>
    </row>
    <row r="62" spans="1:4" ht="18" customHeight="1">
      <c r="A62" s="14" t="s">
        <v>49</v>
      </c>
      <c r="B62" s="32">
        <v>112</v>
      </c>
      <c r="C62" s="32">
        <v>113</v>
      </c>
      <c r="D62" s="32">
        <f t="shared" si="0"/>
        <v>-1</v>
      </c>
    </row>
    <row r="63" spans="1:4" ht="18" customHeight="1">
      <c r="A63" s="4" t="s">
        <v>50</v>
      </c>
      <c r="B63" s="31">
        <v>5729</v>
      </c>
      <c r="C63" s="31">
        <v>2012</v>
      </c>
      <c r="D63" s="31">
        <f t="shared" si="0"/>
        <v>3717</v>
      </c>
    </row>
    <row r="64" spans="1:4" ht="21.95" customHeight="1">
      <c r="A64" s="12" t="s">
        <v>122</v>
      </c>
      <c r="B64" s="33">
        <f>SUM(B59:B63)</f>
        <v>8804</v>
      </c>
      <c r="C64" s="33">
        <f>SUM(C59:C63)</f>
        <v>3197</v>
      </c>
      <c r="D64" s="33">
        <f t="shared" si="0"/>
        <v>5607</v>
      </c>
    </row>
    <row r="65" spans="1:4" ht="21.95" customHeight="1">
      <c r="A65" s="13" t="s">
        <v>69</v>
      </c>
      <c r="B65" s="34"/>
      <c r="C65" s="34"/>
      <c r="D65" s="34"/>
    </row>
    <row r="66" spans="1:4" ht="18" customHeight="1">
      <c r="A66" s="4" t="s">
        <v>51</v>
      </c>
      <c r="B66" s="31">
        <v>440</v>
      </c>
      <c r="C66" s="31">
        <v>585</v>
      </c>
      <c r="D66" s="31">
        <f t="shared" si="0"/>
        <v>-145</v>
      </c>
    </row>
    <row r="67" spans="1:4" ht="18" customHeight="1">
      <c r="A67" s="14" t="s">
        <v>52</v>
      </c>
      <c r="B67" s="32">
        <v>364</v>
      </c>
      <c r="C67" s="32">
        <v>100</v>
      </c>
      <c r="D67" s="32">
        <f t="shared" si="0"/>
        <v>264</v>
      </c>
    </row>
    <row r="68" spans="1:4" ht="18" customHeight="1">
      <c r="A68" s="4" t="s">
        <v>53</v>
      </c>
      <c r="B68" s="31">
        <v>132</v>
      </c>
      <c r="C68" s="31">
        <v>71</v>
      </c>
      <c r="D68" s="31">
        <f t="shared" si="0"/>
        <v>61</v>
      </c>
    </row>
    <row r="69" spans="1:4" ht="18" customHeight="1">
      <c r="A69" s="14" t="s">
        <v>54</v>
      </c>
      <c r="B69" s="32">
        <v>429</v>
      </c>
      <c r="C69" s="32">
        <v>99</v>
      </c>
      <c r="D69" s="32">
        <f t="shared" si="0"/>
        <v>330</v>
      </c>
    </row>
    <row r="70" spans="1:4" ht="18" customHeight="1">
      <c r="A70" s="4" t="s">
        <v>55</v>
      </c>
      <c r="B70" s="31">
        <v>152</v>
      </c>
      <c r="C70" s="31">
        <v>118</v>
      </c>
      <c r="D70" s="31">
        <f t="shared" si="0"/>
        <v>34</v>
      </c>
    </row>
    <row r="71" spans="1:4" ht="18" customHeight="1">
      <c r="A71" s="14" t="s">
        <v>56</v>
      </c>
      <c r="B71" s="32">
        <v>52</v>
      </c>
      <c r="C71" s="32">
        <v>0</v>
      </c>
      <c r="D71" s="32">
        <f t="shared" si="0"/>
        <v>52</v>
      </c>
    </row>
    <row r="72" spans="1:4" ht="18" customHeight="1">
      <c r="A72" s="4" t="s">
        <v>10</v>
      </c>
      <c r="B72" s="31">
        <v>257</v>
      </c>
      <c r="C72" s="31">
        <v>271</v>
      </c>
      <c r="D72" s="31">
        <f t="shared" si="0"/>
        <v>-14</v>
      </c>
    </row>
    <row r="73" spans="1:4" ht="18" customHeight="1">
      <c r="A73" s="14" t="s">
        <v>11</v>
      </c>
      <c r="B73" s="32">
        <v>355</v>
      </c>
      <c r="C73" s="32">
        <v>236</v>
      </c>
      <c r="D73" s="32">
        <f t="shared" ref="D73:D83" si="1">B73-C73</f>
        <v>119</v>
      </c>
    </row>
    <row r="74" spans="1:4" ht="18" customHeight="1">
      <c r="A74" s="4" t="s">
        <v>57</v>
      </c>
      <c r="B74" s="31">
        <v>194</v>
      </c>
      <c r="C74" s="31">
        <v>0</v>
      </c>
      <c r="D74" s="31">
        <f t="shared" si="1"/>
        <v>194</v>
      </c>
    </row>
    <row r="75" spans="1:4" ht="18" customHeight="1">
      <c r="A75" s="14" t="s">
        <v>58</v>
      </c>
      <c r="B75" s="32">
        <v>174</v>
      </c>
      <c r="C75" s="32">
        <v>0</v>
      </c>
      <c r="D75" s="32">
        <f t="shared" si="1"/>
        <v>174</v>
      </c>
    </row>
    <row r="76" spans="1:4" ht="18" customHeight="1">
      <c r="A76" s="4" t="s">
        <v>59</v>
      </c>
      <c r="B76" s="31">
        <v>302</v>
      </c>
      <c r="C76" s="31">
        <v>0</v>
      </c>
      <c r="D76" s="31">
        <f t="shared" si="1"/>
        <v>302</v>
      </c>
    </row>
    <row r="77" spans="1:4" ht="18" customHeight="1">
      <c r="A77" s="14" t="s">
        <v>12</v>
      </c>
      <c r="B77" s="32">
        <v>0</v>
      </c>
      <c r="C77" s="32">
        <v>0</v>
      </c>
      <c r="D77" s="32">
        <f t="shared" si="1"/>
        <v>0</v>
      </c>
    </row>
    <row r="78" spans="1:4" ht="18" customHeight="1">
      <c r="A78" s="4" t="s">
        <v>60</v>
      </c>
      <c r="B78" s="31">
        <v>81</v>
      </c>
      <c r="C78" s="31">
        <v>0</v>
      </c>
      <c r="D78" s="31">
        <f t="shared" si="1"/>
        <v>81</v>
      </c>
    </row>
    <row r="79" spans="1:4" ht="18" customHeight="1">
      <c r="A79" s="14" t="s">
        <v>61</v>
      </c>
      <c r="B79" s="32">
        <v>241</v>
      </c>
      <c r="C79" s="32">
        <v>18</v>
      </c>
      <c r="D79" s="32">
        <f t="shared" si="1"/>
        <v>223</v>
      </c>
    </row>
    <row r="80" spans="1:4" ht="18" customHeight="1">
      <c r="A80" s="4" t="s">
        <v>62</v>
      </c>
      <c r="B80" s="31">
        <v>2637</v>
      </c>
      <c r="C80" s="31">
        <v>0</v>
      </c>
      <c r="D80" s="31">
        <f t="shared" si="1"/>
        <v>2637</v>
      </c>
    </row>
    <row r="81" spans="1:4" ht="18" customHeight="1">
      <c r="A81" s="14" t="s">
        <v>63</v>
      </c>
      <c r="B81" s="32">
        <v>4760</v>
      </c>
      <c r="C81" s="32">
        <v>48</v>
      </c>
      <c r="D81" s="32">
        <f t="shared" si="1"/>
        <v>4712</v>
      </c>
    </row>
    <row r="82" spans="1:4" ht="18" customHeight="1">
      <c r="A82" s="4" t="s">
        <v>13</v>
      </c>
      <c r="B82" s="31">
        <v>-363</v>
      </c>
      <c r="C82" s="31">
        <v>0</v>
      </c>
      <c r="D82" s="31">
        <f t="shared" si="1"/>
        <v>-363</v>
      </c>
    </row>
    <row r="83" spans="1:4" ht="21.95" customHeight="1">
      <c r="A83" s="12" t="s">
        <v>27</v>
      </c>
      <c r="B83" s="33">
        <f>SUM(B66:B82)</f>
        <v>10207</v>
      </c>
      <c r="C83" s="33">
        <f>SUM(C66:C82)</f>
        <v>1546</v>
      </c>
      <c r="D83" s="33">
        <f t="shared" si="1"/>
        <v>8661</v>
      </c>
    </row>
    <row r="84" spans="1:4" ht="21.95" customHeight="1">
      <c r="A84" s="10" t="s">
        <v>14</v>
      </c>
      <c r="B84" s="34"/>
      <c r="C84" s="34"/>
      <c r="D84" s="34"/>
    </row>
    <row r="85" spans="1:4" ht="18" customHeight="1">
      <c r="A85" s="4" t="s">
        <v>158</v>
      </c>
      <c r="B85" s="31">
        <v>336</v>
      </c>
      <c r="C85" s="31">
        <v>312</v>
      </c>
      <c r="D85" s="31">
        <f t="shared" ref="D85:D94" si="2">B85-C85</f>
        <v>24</v>
      </c>
    </row>
    <row r="86" spans="1:4" ht="18" customHeight="1">
      <c r="A86" s="14" t="s">
        <v>64</v>
      </c>
      <c r="B86" s="32">
        <v>8425</v>
      </c>
      <c r="C86" s="32">
        <v>8264</v>
      </c>
      <c r="D86" s="32">
        <f t="shared" si="2"/>
        <v>161</v>
      </c>
    </row>
    <row r="87" spans="1:4" ht="18" customHeight="1">
      <c r="A87" s="4" t="s">
        <v>159</v>
      </c>
      <c r="B87" s="31">
        <v>6366</v>
      </c>
      <c r="C87" s="31">
        <v>6222</v>
      </c>
      <c r="D87" s="31">
        <f t="shared" si="2"/>
        <v>144</v>
      </c>
    </row>
    <row r="88" spans="1:4" ht="18" customHeight="1">
      <c r="A88" s="14" t="s">
        <v>15</v>
      </c>
      <c r="B88" s="32">
        <v>2956</v>
      </c>
      <c r="C88" s="32">
        <v>1758</v>
      </c>
      <c r="D88" s="32">
        <f t="shared" si="2"/>
        <v>1198</v>
      </c>
    </row>
    <row r="89" spans="1:4" ht="18" customHeight="1">
      <c r="A89" s="4" t="s">
        <v>16</v>
      </c>
      <c r="B89" s="31">
        <v>173</v>
      </c>
      <c r="C89" s="31">
        <v>179</v>
      </c>
      <c r="D89" s="31">
        <f t="shared" si="2"/>
        <v>-6</v>
      </c>
    </row>
    <row r="90" spans="1:4" ht="18" customHeight="1">
      <c r="A90" s="14" t="s">
        <v>65</v>
      </c>
      <c r="B90" s="32">
        <v>0</v>
      </c>
      <c r="C90" s="32">
        <v>0</v>
      </c>
      <c r="D90" s="32">
        <f t="shared" si="2"/>
        <v>0</v>
      </c>
    </row>
    <row r="91" spans="1:4" ht="18" customHeight="1">
      <c r="A91" s="4" t="s">
        <v>123</v>
      </c>
      <c r="B91" s="31">
        <v>548</v>
      </c>
      <c r="C91" s="31">
        <v>77</v>
      </c>
      <c r="D91" s="31">
        <f t="shared" si="2"/>
        <v>471</v>
      </c>
    </row>
    <row r="92" spans="1:4" ht="18" customHeight="1">
      <c r="A92" s="14" t="s">
        <v>66</v>
      </c>
      <c r="B92" s="32">
        <v>1153</v>
      </c>
      <c r="C92" s="32">
        <v>193</v>
      </c>
      <c r="D92" s="32">
        <f t="shared" si="2"/>
        <v>960</v>
      </c>
    </row>
    <row r="93" spans="1:4" ht="21.95" customHeight="1">
      <c r="A93" s="12" t="s">
        <v>28</v>
      </c>
      <c r="B93" s="33">
        <f>SUM(B85:B92)</f>
        <v>19957</v>
      </c>
      <c r="C93" s="33">
        <f>SUM(C85:C92)</f>
        <v>17005</v>
      </c>
      <c r="D93" s="33">
        <f t="shared" si="2"/>
        <v>2952</v>
      </c>
    </row>
    <row r="94" spans="1:4" ht="21.95" customHeight="1">
      <c r="A94" s="12" t="s">
        <v>17</v>
      </c>
      <c r="B94" s="33">
        <v>0</v>
      </c>
      <c r="C94" s="33">
        <v>0</v>
      </c>
      <c r="D94" s="33">
        <f t="shared" si="2"/>
        <v>0</v>
      </c>
    </row>
    <row r="95" spans="1:4" ht="21.95" customHeight="1">
      <c r="A95" s="10" t="s">
        <v>30</v>
      </c>
      <c r="B95" s="34">
        <f>SUM(B14,B25,B33,B47,B57,B64,B83,B93, B94)</f>
        <v>345424</v>
      </c>
      <c r="C95" s="34">
        <f>SUM(C14,C25,C33,C47,C57,C64,C83,C93, C94)</f>
        <v>111735</v>
      </c>
      <c r="D95" s="34">
        <f>B95-C95</f>
        <v>233689</v>
      </c>
    </row>
    <row r="96" spans="1:4" ht="21.95" customHeight="1">
      <c r="A96" s="12" t="s">
        <v>29</v>
      </c>
      <c r="B96" s="33">
        <v>7437</v>
      </c>
      <c r="C96" s="33">
        <v>14493</v>
      </c>
      <c r="D96" s="33">
        <f>B96-C96</f>
        <v>-7056</v>
      </c>
    </row>
    <row r="97" spans="1:4" ht="21.95" customHeight="1">
      <c r="A97" s="10" t="s">
        <v>18</v>
      </c>
      <c r="B97" s="34">
        <f>SUM(B95:B96)</f>
        <v>352861</v>
      </c>
      <c r="C97" s="34">
        <f t="shared" ref="C97" si="3">SUM(C95:C96)</f>
        <v>126228</v>
      </c>
      <c r="D97" s="34">
        <f>B97-C97</f>
        <v>226633</v>
      </c>
    </row>
  </sheetData>
  <hyperlinks>
    <hyperlink ref="A1" location="Notes!A1" display="Return to Notes"/>
  </hyperlinks>
  <pageMargins left="0.25" right="0.25" top="0.75" bottom="0.75" header="0.3" footer="0.3"/>
  <pageSetup paperSize="9" scale="49"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80</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11169</v>
      </c>
      <c r="C8" s="31">
        <v>6494</v>
      </c>
      <c r="D8" s="31">
        <f>B8-C8</f>
        <v>4675</v>
      </c>
    </row>
    <row r="9" spans="1:4" ht="18" customHeight="1">
      <c r="A9" s="14" t="s">
        <v>31</v>
      </c>
      <c r="B9" s="32">
        <v>44819</v>
      </c>
      <c r="C9" s="32">
        <v>2662</v>
      </c>
      <c r="D9" s="32">
        <f t="shared" ref="D9:D72" si="0">B9-C9</f>
        <v>42157</v>
      </c>
    </row>
    <row r="10" spans="1:4" ht="18" customHeight="1">
      <c r="A10" s="4" t="s">
        <v>32</v>
      </c>
      <c r="B10" s="31">
        <v>41863</v>
      </c>
      <c r="C10" s="31">
        <v>1879</v>
      </c>
      <c r="D10" s="31">
        <f t="shared" si="0"/>
        <v>39984</v>
      </c>
    </row>
    <row r="11" spans="1:4" ht="18" customHeight="1">
      <c r="A11" s="14" t="s">
        <v>33</v>
      </c>
      <c r="B11" s="32">
        <v>9428</v>
      </c>
      <c r="C11" s="32">
        <v>13</v>
      </c>
      <c r="D11" s="32">
        <f t="shared" si="0"/>
        <v>9415</v>
      </c>
    </row>
    <row r="12" spans="1:4" ht="18" customHeight="1">
      <c r="A12" s="4" t="s">
        <v>2</v>
      </c>
      <c r="B12" s="31">
        <v>908</v>
      </c>
      <c r="C12" s="31">
        <v>207</v>
      </c>
      <c r="D12" s="31">
        <f t="shared" si="0"/>
        <v>701</v>
      </c>
    </row>
    <row r="13" spans="1:4" ht="18" customHeight="1">
      <c r="A13" s="14" t="s">
        <v>35</v>
      </c>
      <c r="B13" s="32">
        <v>487</v>
      </c>
      <c r="C13" s="32">
        <v>271</v>
      </c>
      <c r="D13" s="32">
        <f t="shared" si="0"/>
        <v>216</v>
      </c>
    </row>
    <row r="14" spans="1:4" ht="21.95" customHeight="1">
      <c r="A14" s="12" t="s">
        <v>19</v>
      </c>
      <c r="B14" s="33">
        <f>SUM(B8:B13)</f>
        <v>108674</v>
      </c>
      <c r="C14" s="33">
        <f>SUM(C8:C13)</f>
        <v>11526</v>
      </c>
      <c r="D14" s="33">
        <f t="shared" si="0"/>
        <v>97148</v>
      </c>
    </row>
    <row r="15" spans="1:4" ht="21.95" customHeight="1">
      <c r="A15" s="10" t="s">
        <v>21</v>
      </c>
      <c r="B15" s="34"/>
      <c r="C15" s="34"/>
      <c r="D15" s="34"/>
    </row>
    <row r="16" spans="1:4" ht="18" customHeight="1">
      <c r="A16" s="4" t="s">
        <v>36</v>
      </c>
      <c r="B16" s="31">
        <v>474</v>
      </c>
      <c r="C16" s="31">
        <v>37</v>
      </c>
      <c r="D16" s="31">
        <f t="shared" si="0"/>
        <v>437</v>
      </c>
    </row>
    <row r="17" spans="1:4" ht="18" customHeight="1">
      <c r="A17" s="14" t="s">
        <v>120</v>
      </c>
      <c r="B17" s="32">
        <v>3337</v>
      </c>
      <c r="C17" s="32">
        <v>685</v>
      </c>
      <c r="D17" s="32">
        <f t="shared" si="0"/>
        <v>2652</v>
      </c>
    </row>
    <row r="18" spans="1:4" ht="18" customHeight="1">
      <c r="A18" s="4" t="s">
        <v>37</v>
      </c>
      <c r="B18" s="31">
        <v>2093</v>
      </c>
      <c r="C18" s="31">
        <v>78</v>
      </c>
      <c r="D18" s="31">
        <f t="shared" si="0"/>
        <v>2015</v>
      </c>
    </row>
    <row r="19" spans="1:4" ht="18" customHeight="1">
      <c r="A19" s="14" t="s">
        <v>3</v>
      </c>
      <c r="B19" s="32">
        <v>278</v>
      </c>
      <c r="C19" s="32">
        <v>0</v>
      </c>
      <c r="D19" s="32">
        <f t="shared" si="0"/>
        <v>278</v>
      </c>
    </row>
    <row r="20" spans="1:4" ht="18" customHeight="1">
      <c r="A20" s="4" t="s">
        <v>4</v>
      </c>
      <c r="B20" s="31">
        <v>0</v>
      </c>
      <c r="C20" s="31">
        <v>0</v>
      </c>
      <c r="D20" s="31">
        <f t="shared" si="0"/>
        <v>0</v>
      </c>
    </row>
    <row r="21" spans="1:4" ht="18" customHeight="1">
      <c r="A21" s="14" t="s">
        <v>38</v>
      </c>
      <c r="B21" s="32">
        <v>889</v>
      </c>
      <c r="C21" s="32">
        <v>118</v>
      </c>
      <c r="D21" s="32">
        <f t="shared" si="0"/>
        <v>771</v>
      </c>
    </row>
    <row r="22" spans="1:4" ht="18" customHeight="1">
      <c r="A22" s="4" t="s">
        <v>39</v>
      </c>
      <c r="B22" s="31">
        <v>4657</v>
      </c>
      <c r="C22" s="31">
        <v>868</v>
      </c>
      <c r="D22" s="31">
        <f t="shared" si="0"/>
        <v>3789</v>
      </c>
    </row>
    <row r="23" spans="1:4" ht="18" customHeight="1">
      <c r="A23" s="14" t="s">
        <v>40</v>
      </c>
      <c r="B23" s="32">
        <v>3049</v>
      </c>
      <c r="C23" s="32">
        <v>109</v>
      </c>
      <c r="D23" s="32">
        <f t="shared" si="0"/>
        <v>2940</v>
      </c>
    </row>
    <row r="24" spans="1:4" ht="18" customHeight="1">
      <c r="A24" s="4" t="s">
        <v>41</v>
      </c>
      <c r="B24" s="31">
        <v>2750</v>
      </c>
      <c r="C24" s="31">
        <v>100</v>
      </c>
      <c r="D24" s="31">
        <f t="shared" si="0"/>
        <v>2650</v>
      </c>
    </row>
    <row r="25" spans="1:4" ht="21.95" customHeight="1">
      <c r="A25" s="12" t="s">
        <v>22</v>
      </c>
      <c r="B25" s="33">
        <f>SUM(B16:B24)</f>
        <v>17527</v>
      </c>
      <c r="C25" s="33">
        <f>SUM(C16:C24)</f>
        <v>1995</v>
      </c>
      <c r="D25" s="33">
        <f t="shared" si="0"/>
        <v>15532</v>
      </c>
    </row>
    <row r="26" spans="1:4" ht="21.95" customHeight="1">
      <c r="A26" s="10" t="s">
        <v>24</v>
      </c>
      <c r="B26" s="34"/>
      <c r="C26" s="34"/>
      <c r="D26" s="34"/>
    </row>
    <row r="27" spans="1:4" ht="18" customHeight="1">
      <c r="A27" s="4" t="s">
        <v>5</v>
      </c>
      <c r="B27" s="31">
        <v>966</v>
      </c>
      <c r="C27" s="31">
        <v>2551</v>
      </c>
      <c r="D27" s="31">
        <f t="shared" si="0"/>
        <v>-1585</v>
      </c>
    </row>
    <row r="28" spans="1:4" ht="18" customHeight="1">
      <c r="A28" s="14" t="s">
        <v>154</v>
      </c>
      <c r="B28" s="32">
        <v>0</v>
      </c>
      <c r="C28" s="32">
        <v>0</v>
      </c>
      <c r="D28" s="32">
        <f t="shared" si="0"/>
        <v>0</v>
      </c>
    </row>
    <row r="29" spans="1:4" ht="18" customHeight="1">
      <c r="A29" s="4" t="s">
        <v>42</v>
      </c>
      <c r="B29" s="31">
        <v>18470</v>
      </c>
      <c r="C29" s="31">
        <v>231</v>
      </c>
      <c r="D29" s="31">
        <f t="shared" si="0"/>
        <v>18239</v>
      </c>
    </row>
    <row r="30" spans="1:4" ht="18" customHeight="1">
      <c r="A30" s="15" t="s">
        <v>144</v>
      </c>
      <c r="B30" s="32">
        <v>63243</v>
      </c>
      <c r="C30" s="32">
        <v>60156</v>
      </c>
      <c r="D30" s="32">
        <f t="shared" si="0"/>
        <v>3087</v>
      </c>
    </row>
    <row r="31" spans="1:4" ht="18" customHeight="1">
      <c r="A31" s="5" t="s">
        <v>43</v>
      </c>
      <c r="B31" s="31">
        <v>1314</v>
      </c>
      <c r="C31" s="31">
        <v>1313</v>
      </c>
      <c r="D31" s="31">
        <f t="shared" si="0"/>
        <v>1</v>
      </c>
    </row>
    <row r="32" spans="1:4" ht="18" customHeight="1">
      <c r="A32" s="14" t="s">
        <v>145</v>
      </c>
      <c r="B32" s="32">
        <v>47284</v>
      </c>
      <c r="C32" s="32">
        <v>0</v>
      </c>
      <c r="D32" s="32">
        <f t="shared" si="0"/>
        <v>47284</v>
      </c>
    </row>
    <row r="33" spans="1:4" ht="21.95" customHeight="1">
      <c r="A33" s="12" t="s">
        <v>23</v>
      </c>
      <c r="B33" s="33">
        <f>SUM(B27:B32)</f>
        <v>131277</v>
      </c>
      <c r="C33" s="33">
        <f>SUM(C27:C32)</f>
        <v>64251</v>
      </c>
      <c r="D33" s="33">
        <f t="shared" si="0"/>
        <v>67026</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1381</v>
      </c>
      <c r="C36" s="32">
        <v>0</v>
      </c>
      <c r="D36" s="32">
        <f t="shared" si="0"/>
        <v>1381</v>
      </c>
    </row>
    <row r="37" spans="1:4" ht="18" customHeight="1">
      <c r="A37" s="17" t="s">
        <v>148</v>
      </c>
      <c r="B37" s="31">
        <v>1201</v>
      </c>
      <c r="C37" s="31">
        <v>468</v>
      </c>
      <c r="D37" s="31">
        <f t="shared" si="0"/>
        <v>733</v>
      </c>
    </row>
    <row r="38" spans="1:4" ht="18" customHeight="1">
      <c r="A38" s="14" t="s">
        <v>149</v>
      </c>
      <c r="B38" s="32">
        <v>1647</v>
      </c>
      <c r="C38" s="32">
        <v>1</v>
      </c>
      <c r="D38" s="32">
        <f t="shared" si="0"/>
        <v>1646</v>
      </c>
    </row>
    <row r="39" spans="1:4" ht="18" customHeight="1">
      <c r="A39" s="4" t="s">
        <v>150</v>
      </c>
      <c r="B39" s="31">
        <v>267</v>
      </c>
      <c r="C39" s="31">
        <v>0</v>
      </c>
      <c r="D39" s="31">
        <f t="shared" si="0"/>
        <v>267</v>
      </c>
    </row>
    <row r="40" spans="1:4" ht="18" customHeight="1">
      <c r="A40" s="14" t="s">
        <v>151</v>
      </c>
      <c r="B40" s="32">
        <v>400</v>
      </c>
      <c r="C40" s="32">
        <v>45</v>
      </c>
      <c r="D40" s="32">
        <f t="shared" si="0"/>
        <v>355</v>
      </c>
    </row>
    <row r="41" spans="1:4" ht="18" customHeight="1">
      <c r="A41" s="4" t="s">
        <v>119</v>
      </c>
      <c r="B41" s="31">
        <v>480</v>
      </c>
      <c r="C41" s="31">
        <v>501</v>
      </c>
      <c r="D41" s="31">
        <f t="shared" si="0"/>
        <v>-21</v>
      </c>
    </row>
    <row r="42" spans="1:4" ht="18" customHeight="1">
      <c r="A42" s="14" t="s">
        <v>67</v>
      </c>
      <c r="B42" s="32">
        <v>0</v>
      </c>
      <c r="C42" s="32">
        <v>0</v>
      </c>
      <c r="D42" s="32">
        <f t="shared" si="0"/>
        <v>0</v>
      </c>
    </row>
    <row r="43" spans="1:4" ht="18" customHeight="1">
      <c r="A43" s="4" t="s">
        <v>152</v>
      </c>
      <c r="B43" s="31">
        <v>1193</v>
      </c>
      <c r="C43" s="31">
        <v>0</v>
      </c>
      <c r="D43" s="31">
        <f t="shared" si="0"/>
        <v>1193</v>
      </c>
    </row>
    <row r="44" spans="1:4" ht="18" customHeight="1">
      <c r="A44" s="14" t="s">
        <v>68</v>
      </c>
      <c r="B44" s="32">
        <v>229</v>
      </c>
      <c r="C44" s="32">
        <v>12</v>
      </c>
      <c r="D44" s="32">
        <f t="shared" si="0"/>
        <v>217</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6798</v>
      </c>
      <c r="C47" s="33">
        <f>SUM(C35:C46)</f>
        <v>1027</v>
      </c>
      <c r="D47" s="33">
        <f t="shared" si="0"/>
        <v>5771</v>
      </c>
    </row>
    <row r="48" spans="1:4" ht="21.95" customHeight="1">
      <c r="A48" s="10" t="s">
        <v>70</v>
      </c>
      <c r="B48" s="34"/>
      <c r="C48" s="34"/>
      <c r="D48" s="34"/>
    </row>
    <row r="49" spans="1:4" ht="18" customHeight="1">
      <c r="A49" s="4" t="s">
        <v>44</v>
      </c>
      <c r="B49" s="31">
        <v>693</v>
      </c>
      <c r="C49" s="31">
        <v>403</v>
      </c>
      <c r="D49" s="31">
        <f t="shared" si="0"/>
        <v>290</v>
      </c>
    </row>
    <row r="50" spans="1:4" ht="18" customHeight="1">
      <c r="A50" s="14" t="s">
        <v>45</v>
      </c>
      <c r="B50" s="32">
        <v>0</v>
      </c>
      <c r="C50" s="32">
        <v>0</v>
      </c>
      <c r="D50" s="32">
        <f t="shared" si="0"/>
        <v>0</v>
      </c>
    </row>
    <row r="51" spans="1:4" ht="18" customHeight="1">
      <c r="A51" s="4" t="s">
        <v>46</v>
      </c>
      <c r="B51" s="31">
        <v>74</v>
      </c>
      <c r="C51" s="31">
        <v>0</v>
      </c>
      <c r="D51" s="31">
        <f t="shared" si="0"/>
        <v>74</v>
      </c>
    </row>
    <row r="52" spans="1:4" ht="18" customHeight="1">
      <c r="A52" s="14" t="s">
        <v>7</v>
      </c>
      <c r="B52" s="32">
        <v>1358</v>
      </c>
      <c r="C52" s="32">
        <v>109</v>
      </c>
      <c r="D52" s="32">
        <f t="shared" si="0"/>
        <v>1249</v>
      </c>
    </row>
    <row r="53" spans="1:4" ht="18" customHeight="1">
      <c r="A53" s="4" t="s">
        <v>8</v>
      </c>
      <c r="B53" s="31">
        <v>394</v>
      </c>
      <c r="C53" s="31">
        <v>9</v>
      </c>
      <c r="D53" s="31">
        <f t="shared" si="0"/>
        <v>385</v>
      </c>
    </row>
    <row r="54" spans="1:4" ht="18" customHeight="1">
      <c r="A54" s="14" t="s">
        <v>155</v>
      </c>
      <c r="B54" s="32">
        <v>3633</v>
      </c>
      <c r="C54" s="32">
        <v>281</v>
      </c>
      <c r="D54" s="32">
        <f t="shared" si="0"/>
        <v>3352</v>
      </c>
    </row>
    <row r="55" spans="1:4" ht="18" customHeight="1">
      <c r="A55" s="4" t="s">
        <v>156</v>
      </c>
      <c r="B55" s="31">
        <v>4304</v>
      </c>
      <c r="C55" s="31">
        <v>412</v>
      </c>
      <c r="D55" s="31">
        <f t="shared" si="0"/>
        <v>3892</v>
      </c>
    </row>
    <row r="56" spans="1:4" ht="18" customHeight="1">
      <c r="A56" s="14" t="s">
        <v>157</v>
      </c>
      <c r="B56" s="32">
        <v>1844</v>
      </c>
      <c r="C56" s="32">
        <v>7</v>
      </c>
      <c r="D56" s="32">
        <f t="shared" si="0"/>
        <v>1837</v>
      </c>
    </row>
    <row r="57" spans="1:4" ht="21.95" customHeight="1">
      <c r="A57" s="12" t="s">
        <v>26</v>
      </c>
      <c r="B57" s="33">
        <f>SUM(B49:B56)</f>
        <v>12300</v>
      </c>
      <c r="C57" s="33">
        <f>SUM(C49:C56)</f>
        <v>1221</v>
      </c>
      <c r="D57" s="33">
        <f t="shared" si="0"/>
        <v>11079</v>
      </c>
    </row>
    <row r="58" spans="1:4" ht="21.95" customHeight="1">
      <c r="A58" s="10" t="s">
        <v>121</v>
      </c>
      <c r="B58" s="34"/>
      <c r="C58" s="34"/>
      <c r="D58" s="34"/>
    </row>
    <row r="59" spans="1:4" ht="18" customHeight="1">
      <c r="A59" s="4" t="s">
        <v>47</v>
      </c>
      <c r="B59" s="31">
        <v>796</v>
      </c>
      <c r="C59" s="31">
        <v>866</v>
      </c>
      <c r="D59" s="31">
        <f t="shared" si="0"/>
        <v>-70</v>
      </c>
    </row>
    <row r="60" spans="1:4" ht="18" customHeight="1">
      <c r="A60" s="14" t="s">
        <v>48</v>
      </c>
      <c r="B60" s="32">
        <v>1077</v>
      </c>
      <c r="C60" s="32">
        <v>1067</v>
      </c>
      <c r="D60" s="32">
        <f t="shared" si="0"/>
        <v>10</v>
      </c>
    </row>
    <row r="61" spans="1:4" ht="18" customHeight="1">
      <c r="A61" s="4" t="s">
        <v>9</v>
      </c>
      <c r="B61" s="31">
        <v>1089</v>
      </c>
      <c r="C61" s="31">
        <v>345</v>
      </c>
      <c r="D61" s="31">
        <f t="shared" si="0"/>
        <v>744</v>
      </c>
    </row>
    <row r="62" spans="1:4" ht="18" customHeight="1">
      <c r="A62" s="14" t="s">
        <v>49</v>
      </c>
      <c r="B62" s="32">
        <v>0</v>
      </c>
      <c r="C62" s="32">
        <v>0</v>
      </c>
      <c r="D62" s="32">
        <f t="shared" si="0"/>
        <v>0</v>
      </c>
    </row>
    <row r="63" spans="1:4" ht="18" customHeight="1">
      <c r="A63" s="4" t="s">
        <v>50</v>
      </c>
      <c r="B63" s="31">
        <v>4401</v>
      </c>
      <c r="C63" s="31">
        <v>761</v>
      </c>
      <c r="D63" s="31">
        <f t="shared" si="0"/>
        <v>3640</v>
      </c>
    </row>
    <row r="64" spans="1:4" ht="21.95" customHeight="1">
      <c r="A64" s="12" t="s">
        <v>122</v>
      </c>
      <c r="B64" s="33">
        <f>SUM(B59:B63)</f>
        <v>7363</v>
      </c>
      <c r="C64" s="33">
        <f>SUM(C59:C63)</f>
        <v>3039</v>
      </c>
      <c r="D64" s="33">
        <f t="shared" si="0"/>
        <v>4324</v>
      </c>
    </row>
    <row r="65" spans="1:4" ht="21.95" customHeight="1">
      <c r="A65" s="13" t="s">
        <v>69</v>
      </c>
      <c r="B65" s="34"/>
      <c r="C65" s="34"/>
      <c r="D65" s="34"/>
    </row>
    <row r="66" spans="1:4" ht="18" customHeight="1">
      <c r="A66" s="4" t="s">
        <v>51</v>
      </c>
      <c r="B66" s="31">
        <v>942</v>
      </c>
      <c r="C66" s="31">
        <v>689</v>
      </c>
      <c r="D66" s="31">
        <f t="shared" si="0"/>
        <v>253</v>
      </c>
    </row>
    <row r="67" spans="1:4" ht="18" customHeight="1">
      <c r="A67" s="14" t="s">
        <v>52</v>
      </c>
      <c r="B67" s="32">
        <v>715</v>
      </c>
      <c r="C67" s="32">
        <v>0</v>
      </c>
      <c r="D67" s="32">
        <f t="shared" si="0"/>
        <v>715</v>
      </c>
    </row>
    <row r="68" spans="1:4" ht="18" customHeight="1">
      <c r="A68" s="4" t="s">
        <v>53</v>
      </c>
      <c r="B68" s="31">
        <v>140</v>
      </c>
      <c r="C68" s="31">
        <v>44</v>
      </c>
      <c r="D68" s="31">
        <f t="shared" si="0"/>
        <v>96</v>
      </c>
    </row>
    <row r="69" spans="1:4" ht="18" customHeight="1">
      <c r="A69" s="14" t="s">
        <v>54</v>
      </c>
      <c r="B69" s="32">
        <v>715</v>
      </c>
      <c r="C69" s="32">
        <v>726</v>
      </c>
      <c r="D69" s="32">
        <f t="shared" si="0"/>
        <v>-11</v>
      </c>
    </row>
    <row r="70" spans="1:4" ht="18" customHeight="1">
      <c r="A70" s="4" t="s">
        <v>55</v>
      </c>
      <c r="B70" s="31">
        <v>250</v>
      </c>
      <c r="C70" s="31">
        <v>138</v>
      </c>
      <c r="D70" s="31">
        <f t="shared" si="0"/>
        <v>112</v>
      </c>
    </row>
    <row r="71" spans="1:4" ht="18" customHeight="1">
      <c r="A71" s="14" t="s">
        <v>56</v>
      </c>
      <c r="B71" s="32">
        <v>228</v>
      </c>
      <c r="C71" s="32">
        <v>37</v>
      </c>
      <c r="D71" s="32">
        <f t="shared" si="0"/>
        <v>191</v>
      </c>
    </row>
    <row r="72" spans="1:4" ht="18" customHeight="1">
      <c r="A72" s="4" t="s">
        <v>10</v>
      </c>
      <c r="B72" s="31">
        <v>272</v>
      </c>
      <c r="C72" s="31">
        <v>370</v>
      </c>
      <c r="D72" s="31">
        <f t="shared" si="0"/>
        <v>-98</v>
      </c>
    </row>
    <row r="73" spans="1:4" ht="18" customHeight="1">
      <c r="A73" s="14" t="s">
        <v>11</v>
      </c>
      <c r="B73" s="32">
        <v>207</v>
      </c>
      <c r="C73" s="32">
        <v>156</v>
      </c>
      <c r="D73" s="32">
        <f t="shared" ref="D73:D83" si="1">B73-C73</f>
        <v>51</v>
      </c>
    </row>
    <row r="74" spans="1:4" ht="18" customHeight="1">
      <c r="A74" s="4" t="s">
        <v>57</v>
      </c>
      <c r="B74" s="31">
        <v>148</v>
      </c>
      <c r="C74" s="31">
        <v>7</v>
      </c>
      <c r="D74" s="31">
        <f t="shared" si="1"/>
        <v>141</v>
      </c>
    </row>
    <row r="75" spans="1:4" ht="18" customHeight="1">
      <c r="A75" s="14" t="s">
        <v>58</v>
      </c>
      <c r="B75" s="32">
        <v>198</v>
      </c>
      <c r="C75" s="32">
        <v>0</v>
      </c>
      <c r="D75" s="32">
        <f t="shared" si="1"/>
        <v>198</v>
      </c>
    </row>
    <row r="76" spans="1:4" ht="18" customHeight="1">
      <c r="A76" s="4" t="s">
        <v>59</v>
      </c>
      <c r="B76" s="31">
        <v>311</v>
      </c>
      <c r="C76" s="31">
        <v>0</v>
      </c>
      <c r="D76" s="31">
        <f t="shared" si="1"/>
        <v>311</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347</v>
      </c>
      <c r="C79" s="32">
        <v>0</v>
      </c>
      <c r="D79" s="32">
        <f t="shared" si="1"/>
        <v>347</v>
      </c>
    </row>
    <row r="80" spans="1:4" ht="18" customHeight="1">
      <c r="A80" s="4" t="s">
        <v>62</v>
      </c>
      <c r="B80" s="31">
        <v>2472</v>
      </c>
      <c r="C80" s="31">
        <v>44</v>
      </c>
      <c r="D80" s="31">
        <f t="shared" si="1"/>
        <v>2428</v>
      </c>
    </row>
    <row r="81" spans="1:4" ht="18" customHeight="1">
      <c r="A81" s="14" t="s">
        <v>63</v>
      </c>
      <c r="B81" s="32">
        <v>415</v>
      </c>
      <c r="C81" s="32">
        <v>0</v>
      </c>
      <c r="D81" s="32">
        <f t="shared" si="1"/>
        <v>415</v>
      </c>
    </row>
    <row r="82" spans="1:4" ht="18" customHeight="1">
      <c r="A82" s="4" t="s">
        <v>13</v>
      </c>
      <c r="B82" s="31">
        <v>4746</v>
      </c>
      <c r="C82" s="31">
        <v>3759</v>
      </c>
      <c r="D82" s="31">
        <f t="shared" si="1"/>
        <v>987</v>
      </c>
    </row>
    <row r="83" spans="1:4" ht="21.95" customHeight="1">
      <c r="A83" s="12" t="s">
        <v>27</v>
      </c>
      <c r="B83" s="33">
        <f>SUM(B66:B82)</f>
        <v>12106</v>
      </c>
      <c r="C83" s="33">
        <f>SUM(C66:C82)</f>
        <v>5970</v>
      </c>
      <c r="D83" s="33">
        <f t="shared" si="1"/>
        <v>6136</v>
      </c>
    </row>
    <row r="84" spans="1:4" ht="21.95" customHeight="1">
      <c r="A84" s="10" t="s">
        <v>14</v>
      </c>
      <c r="B84" s="34"/>
      <c r="C84" s="34"/>
      <c r="D84" s="34"/>
    </row>
    <row r="85" spans="1:4" ht="18" customHeight="1">
      <c r="A85" s="4" t="s">
        <v>158</v>
      </c>
      <c r="B85" s="31">
        <v>688</v>
      </c>
      <c r="C85" s="31">
        <v>628</v>
      </c>
      <c r="D85" s="31">
        <f t="shared" ref="D85:D94" si="2">B85-C85</f>
        <v>60</v>
      </c>
    </row>
    <row r="86" spans="1:4" ht="18" customHeight="1">
      <c r="A86" s="14" t="s">
        <v>64</v>
      </c>
      <c r="B86" s="32">
        <v>8738</v>
      </c>
      <c r="C86" s="32">
        <v>7761</v>
      </c>
      <c r="D86" s="32">
        <f t="shared" si="2"/>
        <v>977</v>
      </c>
    </row>
    <row r="87" spans="1:4" ht="18" customHeight="1">
      <c r="A87" s="4" t="s">
        <v>159</v>
      </c>
      <c r="B87" s="31">
        <v>9601</v>
      </c>
      <c r="C87" s="31">
        <v>9728</v>
      </c>
      <c r="D87" s="31">
        <f t="shared" si="2"/>
        <v>-127</v>
      </c>
    </row>
    <row r="88" spans="1:4" ht="18" customHeight="1">
      <c r="A88" s="14" t="s">
        <v>15</v>
      </c>
      <c r="B88" s="32">
        <v>4758</v>
      </c>
      <c r="C88" s="32">
        <v>2966</v>
      </c>
      <c r="D88" s="32">
        <f t="shared" si="2"/>
        <v>1792</v>
      </c>
    </row>
    <row r="89" spans="1:4" ht="18" customHeight="1">
      <c r="A89" s="4" t="s">
        <v>16</v>
      </c>
      <c r="B89" s="31">
        <v>0</v>
      </c>
      <c r="C89" s="31">
        <v>0</v>
      </c>
      <c r="D89" s="31">
        <f t="shared" si="2"/>
        <v>0</v>
      </c>
    </row>
    <row r="90" spans="1:4" ht="18" customHeight="1">
      <c r="A90" s="14" t="s">
        <v>65</v>
      </c>
      <c r="B90" s="32">
        <v>89</v>
      </c>
      <c r="C90" s="32">
        <v>0</v>
      </c>
      <c r="D90" s="32">
        <f t="shared" si="2"/>
        <v>89</v>
      </c>
    </row>
    <row r="91" spans="1:4" ht="18" customHeight="1">
      <c r="A91" s="4" t="s">
        <v>123</v>
      </c>
      <c r="B91" s="31">
        <v>798</v>
      </c>
      <c r="C91" s="31">
        <v>0</v>
      </c>
      <c r="D91" s="31">
        <f t="shared" si="2"/>
        <v>798</v>
      </c>
    </row>
    <row r="92" spans="1:4" ht="18" customHeight="1">
      <c r="A92" s="14" t="s">
        <v>66</v>
      </c>
      <c r="B92" s="32">
        <v>-115</v>
      </c>
      <c r="C92" s="32">
        <v>757</v>
      </c>
      <c r="D92" s="32">
        <f t="shared" si="2"/>
        <v>-872</v>
      </c>
    </row>
    <row r="93" spans="1:4" ht="21.95" customHeight="1">
      <c r="A93" s="12" t="s">
        <v>28</v>
      </c>
      <c r="B93" s="33">
        <f>SUM(B85:B92)</f>
        <v>24557</v>
      </c>
      <c r="C93" s="33">
        <f>SUM(C85:C92)</f>
        <v>21840</v>
      </c>
      <c r="D93" s="33">
        <f t="shared" si="2"/>
        <v>2717</v>
      </c>
    </row>
    <row r="94" spans="1:4" ht="21.95" customHeight="1">
      <c r="A94" s="12" t="s">
        <v>17</v>
      </c>
      <c r="B94" s="33">
        <v>0</v>
      </c>
      <c r="C94" s="33">
        <v>0</v>
      </c>
      <c r="D94" s="33">
        <f t="shared" si="2"/>
        <v>0</v>
      </c>
    </row>
    <row r="95" spans="1:4" ht="21.95" customHeight="1">
      <c r="A95" s="10" t="s">
        <v>30</v>
      </c>
      <c r="B95" s="34">
        <f>SUM(B14,B25,B33,B47,B57,B64,B83,B93, B94)</f>
        <v>320602</v>
      </c>
      <c r="C95" s="34">
        <f>SUM(C14,C25,C33,C47,C57,C64,C83,C93, C94)</f>
        <v>110869</v>
      </c>
      <c r="D95" s="34">
        <f>B95-C95</f>
        <v>209733</v>
      </c>
    </row>
    <row r="96" spans="1:4" ht="21.95" customHeight="1">
      <c r="A96" s="12" t="s">
        <v>29</v>
      </c>
      <c r="B96" s="33">
        <v>18054</v>
      </c>
      <c r="C96" s="33">
        <v>31637</v>
      </c>
      <c r="D96" s="33">
        <f>B96-C96</f>
        <v>-13583</v>
      </c>
    </row>
    <row r="97" spans="1:4" ht="21.95" customHeight="1">
      <c r="A97" s="10" t="s">
        <v>18</v>
      </c>
      <c r="B97" s="34">
        <f>SUM(B95:B96)</f>
        <v>338656</v>
      </c>
      <c r="C97" s="34">
        <f t="shared" ref="C97" si="3">SUM(C95:C96)</f>
        <v>142506</v>
      </c>
      <c r="D97" s="34">
        <f>B97-C97</f>
        <v>196150</v>
      </c>
    </row>
  </sheetData>
  <hyperlinks>
    <hyperlink ref="A1" location="Notes!A1" display="Return to Notes"/>
  </hyperlinks>
  <pageMargins left="0.25" right="0.25" top="0.75" bottom="0.75" header="0.3" footer="0.3"/>
  <pageSetup paperSize="9" scale="49"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81</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13297</v>
      </c>
      <c r="C8" s="31">
        <v>4461</v>
      </c>
      <c r="D8" s="31">
        <f>B8-C8</f>
        <v>8836</v>
      </c>
    </row>
    <row r="9" spans="1:4" ht="18" customHeight="1">
      <c r="A9" s="14" t="s">
        <v>31</v>
      </c>
      <c r="B9" s="32">
        <v>50155</v>
      </c>
      <c r="C9" s="32">
        <v>2392</v>
      </c>
      <c r="D9" s="32">
        <f t="shared" ref="D9:D72" si="0">B9-C9</f>
        <v>47763</v>
      </c>
    </row>
    <row r="10" spans="1:4" ht="18" customHeight="1">
      <c r="A10" s="4" t="s">
        <v>32</v>
      </c>
      <c r="B10" s="31">
        <v>58712</v>
      </c>
      <c r="C10" s="31">
        <v>4358</v>
      </c>
      <c r="D10" s="31">
        <f t="shared" si="0"/>
        <v>54354</v>
      </c>
    </row>
    <row r="11" spans="1:4" ht="18" customHeight="1">
      <c r="A11" s="14" t="s">
        <v>33</v>
      </c>
      <c r="B11" s="32">
        <v>8192</v>
      </c>
      <c r="C11" s="32">
        <v>140</v>
      </c>
      <c r="D11" s="32">
        <f t="shared" si="0"/>
        <v>8052</v>
      </c>
    </row>
    <row r="12" spans="1:4" ht="18" customHeight="1">
      <c r="A12" s="4" t="s">
        <v>2</v>
      </c>
      <c r="B12" s="31">
        <v>1373</v>
      </c>
      <c r="C12" s="31">
        <v>79</v>
      </c>
      <c r="D12" s="31">
        <f t="shared" si="0"/>
        <v>1294</v>
      </c>
    </row>
    <row r="13" spans="1:4" ht="18" customHeight="1">
      <c r="A13" s="14" t="s">
        <v>35</v>
      </c>
      <c r="B13" s="32">
        <v>1</v>
      </c>
      <c r="C13" s="32">
        <v>0</v>
      </c>
      <c r="D13" s="32">
        <f t="shared" si="0"/>
        <v>1</v>
      </c>
    </row>
    <row r="14" spans="1:4" ht="21.95" customHeight="1">
      <c r="A14" s="12" t="s">
        <v>19</v>
      </c>
      <c r="B14" s="33">
        <f>SUM(B8:B13)</f>
        <v>131730</v>
      </c>
      <c r="C14" s="33">
        <f>SUM(C8:C13)</f>
        <v>11430</v>
      </c>
      <c r="D14" s="33">
        <f t="shared" si="0"/>
        <v>120300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982</v>
      </c>
      <c r="C17" s="32">
        <v>0</v>
      </c>
      <c r="D17" s="32">
        <f t="shared" si="0"/>
        <v>982</v>
      </c>
    </row>
    <row r="18" spans="1:4" ht="18" customHeight="1">
      <c r="A18" s="4" t="s">
        <v>37</v>
      </c>
      <c r="B18" s="31">
        <v>1851</v>
      </c>
      <c r="C18" s="31">
        <v>0</v>
      </c>
      <c r="D18" s="31">
        <f t="shared" si="0"/>
        <v>1851</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5658</v>
      </c>
      <c r="C22" s="31">
        <v>499</v>
      </c>
      <c r="D22" s="31">
        <f t="shared" si="0"/>
        <v>5159</v>
      </c>
    </row>
    <row r="23" spans="1:4" ht="18" customHeight="1">
      <c r="A23" s="14" t="s">
        <v>40</v>
      </c>
      <c r="B23" s="32">
        <v>1790</v>
      </c>
      <c r="C23" s="32">
        <v>73</v>
      </c>
      <c r="D23" s="32">
        <f t="shared" si="0"/>
        <v>1717</v>
      </c>
    </row>
    <row r="24" spans="1:4" ht="18" customHeight="1">
      <c r="A24" s="4" t="s">
        <v>41</v>
      </c>
      <c r="B24" s="31">
        <v>140</v>
      </c>
      <c r="C24" s="31">
        <v>14</v>
      </c>
      <c r="D24" s="31">
        <f t="shared" si="0"/>
        <v>126</v>
      </c>
    </row>
    <row r="25" spans="1:4" ht="21.95" customHeight="1">
      <c r="A25" s="12" t="s">
        <v>22</v>
      </c>
      <c r="B25" s="33">
        <f>SUM(B16:B24)</f>
        <v>10421</v>
      </c>
      <c r="C25" s="33">
        <f>SUM(C16:C24)</f>
        <v>586</v>
      </c>
      <c r="D25" s="33">
        <f t="shared" si="0"/>
        <v>9835</v>
      </c>
    </row>
    <row r="26" spans="1:4" ht="21.95" customHeight="1">
      <c r="A26" s="10" t="s">
        <v>24</v>
      </c>
      <c r="B26" s="34"/>
      <c r="C26" s="34"/>
      <c r="D26" s="34"/>
    </row>
    <row r="27" spans="1:4" ht="18" customHeight="1">
      <c r="A27" s="4" t="s">
        <v>5</v>
      </c>
      <c r="B27" s="31">
        <v>1350</v>
      </c>
      <c r="C27" s="31">
        <v>1347</v>
      </c>
      <c r="D27" s="31">
        <f t="shared" si="0"/>
        <v>3</v>
      </c>
    </row>
    <row r="28" spans="1:4" ht="18" customHeight="1">
      <c r="A28" s="14" t="s">
        <v>154</v>
      </c>
      <c r="B28" s="32">
        <v>0</v>
      </c>
      <c r="C28" s="32">
        <v>0</v>
      </c>
      <c r="D28" s="32">
        <f t="shared" si="0"/>
        <v>0</v>
      </c>
    </row>
    <row r="29" spans="1:4" ht="18" customHeight="1">
      <c r="A29" s="4" t="s">
        <v>42</v>
      </c>
      <c r="B29" s="31">
        <v>9891</v>
      </c>
      <c r="C29" s="31">
        <v>9790</v>
      </c>
      <c r="D29" s="31">
        <f t="shared" si="0"/>
        <v>101</v>
      </c>
    </row>
    <row r="30" spans="1:4" ht="18" customHeight="1">
      <c r="A30" s="15" t="s">
        <v>144</v>
      </c>
      <c r="B30" s="32">
        <v>56765</v>
      </c>
      <c r="C30" s="32">
        <v>55503</v>
      </c>
      <c r="D30" s="32">
        <f t="shared" si="0"/>
        <v>1262</v>
      </c>
    </row>
    <row r="31" spans="1:4" ht="18" customHeight="1">
      <c r="A31" s="5" t="s">
        <v>43</v>
      </c>
      <c r="B31" s="31">
        <v>672</v>
      </c>
      <c r="C31" s="31">
        <v>654</v>
      </c>
      <c r="D31" s="31">
        <f t="shared" si="0"/>
        <v>18</v>
      </c>
    </row>
    <row r="32" spans="1:4" ht="18" customHeight="1">
      <c r="A32" s="14" t="s">
        <v>145</v>
      </c>
      <c r="B32" s="32">
        <v>49598</v>
      </c>
      <c r="C32" s="32">
        <v>0</v>
      </c>
      <c r="D32" s="32">
        <f t="shared" si="0"/>
        <v>49598</v>
      </c>
    </row>
    <row r="33" spans="1:4" ht="21.95" customHeight="1">
      <c r="A33" s="12" t="s">
        <v>23</v>
      </c>
      <c r="B33" s="33">
        <f>SUM(B27:B32)</f>
        <v>118276</v>
      </c>
      <c r="C33" s="33">
        <f>SUM(C27:C32)</f>
        <v>67294</v>
      </c>
      <c r="D33" s="33">
        <f t="shared" si="0"/>
        <v>50982</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929</v>
      </c>
      <c r="C36" s="32">
        <v>0</v>
      </c>
      <c r="D36" s="32">
        <f t="shared" si="0"/>
        <v>929</v>
      </c>
    </row>
    <row r="37" spans="1:4" ht="18" customHeight="1">
      <c r="A37" s="17" t="s">
        <v>148</v>
      </c>
      <c r="B37" s="31">
        <v>7267</v>
      </c>
      <c r="C37" s="31">
        <v>1548</v>
      </c>
      <c r="D37" s="31">
        <f t="shared" si="0"/>
        <v>5719</v>
      </c>
    </row>
    <row r="38" spans="1:4" ht="18" customHeight="1">
      <c r="A38" s="14" t="s">
        <v>149</v>
      </c>
      <c r="B38" s="32">
        <v>1304</v>
      </c>
      <c r="C38" s="32">
        <v>16</v>
      </c>
      <c r="D38" s="32">
        <f t="shared" si="0"/>
        <v>1288</v>
      </c>
    </row>
    <row r="39" spans="1:4" ht="18" customHeight="1">
      <c r="A39" s="4" t="s">
        <v>150</v>
      </c>
      <c r="B39" s="31">
        <v>224</v>
      </c>
      <c r="C39" s="31">
        <v>0</v>
      </c>
      <c r="D39" s="31">
        <f t="shared" si="0"/>
        <v>224</v>
      </c>
    </row>
    <row r="40" spans="1:4" ht="18" customHeight="1">
      <c r="A40" s="14" t="s">
        <v>151</v>
      </c>
      <c r="B40" s="32">
        <v>180</v>
      </c>
      <c r="C40" s="32">
        <v>74</v>
      </c>
      <c r="D40" s="32">
        <f t="shared" si="0"/>
        <v>106</v>
      </c>
    </row>
    <row r="41" spans="1:4" ht="18" customHeight="1">
      <c r="A41" s="4" t="s">
        <v>119</v>
      </c>
      <c r="B41" s="31">
        <v>412</v>
      </c>
      <c r="C41" s="31">
        <v>154</v>
      </c>
      <c r="D41" s="31">
        <f t="shared" si="0"/>
        <v>258</v>
      </c>
    </row>
    <row r="42" spans="1:4" ht="18" customHeight="1">
      <c r="A42" s="14" t="s">
        <v>67</v>
      </c>
      <c r="B42" s="32">
        <v>180</v>
      </c>
      <c r="C42" s="32">
        <v>0</v>
      </c>
      <c r="D42" s="32">
        <f t="shared" si="0"/>
        <v>180</v>
      </c>
    </row>
    <row r="43" spans="1:4" ht="18" customHeight="1">
      <c r="A43" s="4" t="s">
        <v>152</v>
      </c>
      <c r="B43" s="31">
        <v>1400</v>
      </c>
      <c r="C43" s="31">
        <v>0</v>
      </c>
      <c r="D43" s="31">
        <f t="shared" si="0"/>
        <v>1400</v>
      </c>
    </row>
    <row r="44" spans="1:4" ht="18" customHeight="1">
      <c r="A44" s="14" t="s">
        <v>68</v>
      </c>
      <c r="B44" s="32">
        <v>158</v>
      </c>
      <c r="C44" s="32">
        <v>0</v>
      </c>
      <c r="D44" s="32">
        <f t="shared" si="0"/>
        <v>158</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12054</v>
      </c>
      <c r="C47" s="33">
        <f>SUM(C35:C46)</f>
        <v>1792</v>
      </c>
      <c r="D47" s="33">
        <f t="shared" si="0"/>
        <v>10262</v>
      </c>
    </row>
    <row r="48" spans="1:4" ht="21.95" customHeight="1">
      <c r="A48" s="10" t="s">
        <v>70</v>
      </c>
      <c r="B48" s="34"/>
      <c r="C48" s="34"/>
      <c r="D48" s="34"/>
    </row>
    <row r="49" spans="1:4" ht="18" customHeight="1">
      <c r="A49" s="4" t="s">
        <v>44</v>
      </c>
      <c r="B49" s="31">
        <v>519</v>
      </c>
      <c r="C49" s="31">
        <v>459</v>
      </c>
      <c r="D49" s="31">
        <f t="shared" si="0"/>
        <v>60</v>
      </c>
    </row>
    <row r="50" spans="1:4" ht="18" customHeight="1">
      <c r="A50" s="14" t="s">
        <v>45</v>
      </c>
      <c r="B50" s="32">
        <v>0</v>
      </c>
      <c r="C50" s="32">
        <v>0</v>
      </c>
      <c r="D50" s="32">
        <f t="shared" si="0"/>
        <v>0</v>
      </c>
    </row>
    <row r="51" spans="1:4" ht="18" customHeight="1">
      <c r="A51" s="4" t="s">
        <v>46</v>
      </c>
      <c r="B51" s="31">
        <v>50</v>
      </c>
      <c r="C51" s="31">
        <v>0</v>
      </c>
      <c r="D51" s="31">
        <f t="shared" si="0"/>
        <v>50</v>
      </c>
    </row>
    <row r="52" spans="1:4" ht="18" customHeight="1">
      <c r="A52" s="14" t="s">
        <v>7</v>
      </c>
      <c r="B52" s="32">
        <v>824</v>
      </c>
      <c r="C52" s="32">
        <v>14</v>
      </c>
      <c r="D52" s="32">
        <f t="shared" si="0"/>
        <v>810</v>
      </c>
    </row>
    <row r="53" spans="1:4" ht="18" customHeight="1">
      <c r="A53" s="4" t="s">
        <v>8</v>
      </c>
      <c r="B53" s="31">
        <v>996</v>
      </c>
      <c r="C53" s="31">
        <v>6</v>
      </c>
      <c r="D53" s="31">
        <f t="shared" si="0"/>
        <v>990</v>
      </c>
    </row>
    <row r="54" spans="1:4" ht="18" customHeight="1">
      <c r="A54" s="14" t="s">
        <v>155</v>
      </c>
      <c r="B54" s="32">
        <v>3769</v>
      </c>
      <c r="C54" s="32">
        <v>518</v>
      </c>
      <c r="D54" s="32">
        <f t="shared" si="0"/>
        <v>3251</v>
      </c>
    </row>
    <row r="55" spans="1:4" ht="18" customHeight="1">
      <c r="A55" s="4" t="s">
        <v>156</v>
      </c>
      <c r="B55" s="31">
        <v>3722</v>
      </c>
      <c r="C55" s="31">
        <v>154</v>
      </c>
      <c r="D55" s="31">
        <f t="shared" si="0"/>
        <v>3568</v>
      </c>
    </row>
    <row r="56" spans="1:4" ht="18" customHeight="1">
      <c r="A56" s="14" t="s">
        <v>157</v>
      </c>
      <c r="B56" s="32">
        <v>1076</v>
      </c>
      <c r="C56" s="32">
        <v>4</v>
      </c>
      <c r="D56" s="32">
        <f t="shared" si="0"/>
        <v>1072</v>
      </c>
    </row>
    <row r="57" spans="1:4" ht="21.95" customHeight="1">
      <c r="A57" s="12" t="s">
        <v>26</v>
      </c>
      <c r="B57" s="33">
        <f>SUM(B49:B56)</f>
        <v>10956</v>
      </c>
      <c r="C57" s="33">
        <f>SUM(C49:C56)</f>
        <v>1155</v>
      </c>
      <c r="D57" s="33">
        <f t="shared" si="0"/>
        <v>9801</v>
      </c>
    </row>
    <row r="58" spans="1:4" ht="21.95" customHeight="1">
      <c r="A58" s="10" t="s">
        <v>121</v>
      </c>
      <c r="B58" s="34"/>
      <c r="C58" s="34"/>
      <c r="D58" s="34"/>
    </row>
    <row r="59" spans="1:4" ht="18" customHeight="1">
      <c r="A59" s="4" t="s">
        <v>47</v>
      </c>
      <c r="B59" s="31">
        <v>673</v>
      </c>
      <c r="C59" s="31">
        <v>652</v>
      </c>
      <c r="D59" s="31">
        <f t="shared" si="0"/>
        <v>21</v>
      </c>
    </row>
    <row r="60" spans="1:4" ht="18" customHeight="1">
      <c r="A60" s="14" t="s">
        <v>48</v>
      </c>
      <c r="B60" s="32">
        <v>671</v>
      </c>
      <c r="C60" s="32">
        <v>463</v>
      </c>
      <c r="D60" s="32">
        <f t="shared" si="0"/>
        <v>208</v>
      </c>
    </row>
    <row r="61" spans="1:4" ht="18" customHeight="1">
      <c r="A61" s="4" t="s">
        <v>9</v>
      </c>
      <c r="B61" s="31">
        <v>1629</v>
      </c>
      <c r="C61" s="31">
        <v>930</v>
      </c>
      <c r="D61" s="31">
        <f t="shared" si="0"/>
        <v>699</v>
      </c>
    </row>
    <row r="62" spans="1:4" ht="18" customHeight="1">
      <c r="A62" s="14" t="s">
        <v>49</v>
      </c>
      <c r="B62" s="32">
        <v>0</v>
      </c>
      <c r="C62" s="32">
        <v>0</v>
      </c>
      <c r="D62" s="32">
        <f t="shared" si="0"/>
        <v>0</v>
      </c>
    </row>
    <row r="63" spans="1:4" ht="18" customHeight="1">
      <c r="A63" s="4" t="s">
        <v>50</v>
      </c>
      <c r="B63" s="31">
        <v>2599</v>
      </c>
      <c r="C63" s="31">
        <v>1489</v>
      </c>
      <c r="D63" s="31">
        <f t="shared" si="0"/>
        <v>1110</v>
      </c>
    </row>
    <row r="64" spans="1:4" ht="21.95" customHeight="1">
      <c r="A64" s="12" t="s">
        <v>122</v>
      </c>
      <c r="B64" s="33">
        <f>SUM(B59:B63)</f>
        <v>5572</v>
      </c>
      <c r="C64" s="33">
        <f>SUM(C59:C63)</f>
        <v>3534</v>
      </c>
      <c r="D64" s="33">
        <f t="shared" si="0"/>
        <v>2038</v>
      </c>
    </row>
    <row r="65" spans="1:4" ht="21.95" customHeight="1">
      <c r="A65" s="13" t="s">
        <v>69</v>
      </c>
      <c r="B65" s="34"/>
      <c r="C65" s="34"/>
      <c r="D65" s="34"/>
    </row>
    <row r="66" spans="1:4" ht="18" customHeight="1">
      <c r="A66" s="4" t="s">
        <v>51</v>
      </c>
      <c r="B66" s="31">
        <v>996</v>
      </c>
      <c r="C66" s="31">
        <v>486</v>
      </c>
      <c r="D66" s="31">
        <f t="shared" si="0"/>
        <v>510</v>
      </c>
    </row>
    <row r="67" spans="1:4" ht="18" customHeight="1">
      <c r="A67" s="14" t="s">
        <v>52</v>
      </c>
      <c r="B67" s="32">
        <v>503</v>
      </c>
      <c r="C67" s="32">
        <v>143</v>
      </c>
      <c r="D67" s="32">
        <f t="shared" si="0"/>
        <v>360</v>
      </c>
    </row>
    <row r="68" spans="1:4" ht="18" customHeight="1">
      <c r="A68" s="4" t="s">
        <v>53</v>
      </c>
      <c r="B68" s="31">
        <v>220</v>
      </c>
      <c r="C68" s="31">
        <v>37</v>
      </c>
      <c r="D68" s="31">
        <f t="shared" si="0"/>
        <v>183</v>
      </c>
    </row>
    <row r="69" spans="1:4" ht="18" customHeight="1">
      <c r="A69" s="14" t="s">
        <v>54</v>
      </c>
      <c r="B69" s="32">
        <v>373</v>
      </c>
      <c r="C69" s="32">
        <v>50</v>
      </c>
      <c r="D69" s="32">
        <f t="shared" si="0"/>
        <v>323</v>
      </c>
    </row>
    <row r="70" spans="1:4" ht="18" customHeight="1">
      <c r="A70" s="4" t="s">
        <v>55</v>
      </c>
      <c r="B70" s="31">
        <v>335</v>
      </c>
      <c r="C70" s="31">
        <v>133</v>
      </c>
      <c r="D70" s="31">
        <f t="shared" si="0"/>
        <v>202</v>
      </c>
    </row>
    <row r="71" spans="1:4" ht="18" customHeight="1">
      <c r="A71" s="14" t="s">
        <v>56</v>
      </c>
      <c r="B71" s="32">
        <v>58</v>
      </c>
      <c r="C71" s="32">
        <v>0</v>
      </c>
      <c r="D71" s="32">
        <f t="shared" si="0"/>
        <v>58</v>
      </c>
    </row>
    <row r="72" spans="1:4" ht="18" customHeight="1">
      <c r="A72" s="4" t="s">
        <v>10</v>
      </c>
      <c r="B72" s="31">
        <v>192</v>
      </c>
      <c r="C72" s="31">
        <v>177</v>
      </c>
      <c r="D72" s="31">
        <f t="shared" si="0"/>
        <v>15</v>
      </c>
    </row>
    <row r="73" spans="1:4" ht="18" customHeight="1">
      <c r="A73" s="14" t="s">
        <v>11</v>
      </c>
      <c r="B73" s="32">
        <v>146</v>
      </c>
      <c r="C73" s="32">
        <v>0</v>
      </c>
      <c r="D73" s="32">
        <f t="shared" ref="D73:D83" si="1">B73-C73</f>
        <v>146</v>
      </c>
    </row>
    <row r="74" spans="1:4" ht="18" customHeight="1">
      <c r="A74" s="4" t="s">
        <v>57</v>
      </c>
      <c r="B74" s="31">
        <v>122</v>
      </c>
      <c r="C74" s="31">
        <v>0</v>
      </c>
      <c r="D74" s="31">
        <f t="shared" si="1"/>
        <v>122</v>
      </c>
    </row>
    <row r="75" spans="1:4" ht="18" customHeight="1">
      <c r="A75" s="14" t="s">
        <v>58</v>
      </c>
      <c r="B75" s="32">
        <v>186</v>
      </c>
      <c r="C75" s="32">
        <v>0</v>
      </c>
      <c r="D75" s="32">
        <f t="shared" si="1"/>
        <v>186</v>
      </c>
    </row>
    <row r="76" spans="1:4" ht="18" customHeight="1">
      <c r="A76" s="4" t="s">
        <v>59</v>
      </c>
      <c r="B76" s="31">
        <v>211</v>
      </c>
      <c r="C76" s="31">
        <v>0</v>
      </c>
      <c r="D76" s="31">
        <f t="shared" si="1"/>
        <v>211</v>
      </c>
    </row>
    <row r="77" spans="1:4" ht="18" customHeight="1">
      <c r="A77" s="14" t="s">
        <v>12</v>
      </c>
      <c r="B77" s="32">
        <v>0</v>
      </c>
      <c r="C77" s="32">
        <v>0</v>
      </c>
      <c r="D77" s="32">
        <f t="shared" si="1"/>
        <v>0</v>
      </c>
    </row>
    <row r="78" spans="1:4" ht="18" customHeight="1">
      <c r="A78" s="4" t="s">
        <v>60</v>
      </c>
      <c r="B78" s="31">
        <v>85</v>
      </c>
      <c r="C78" s="31">
        <v>0</v>
      </c>
      <c r="D78" s="31">
        <f t="shared" si="1"/>
        <v>85</v>
      </c>
    </row>
    <row r="79" spans="1:4" ht="18" customHeight="1">
      <c r="A79" s="14" t="s">
        <v>61</v>
      </c>
      <c r="B79" s="32">
        <v>0</v>
      </c>
      <c r="C79" s="32">
        <v>0</v>
      </c>
      <c r="D79" s="32">
        <f t="shared" si="1"/>
        <v>0</v>
      </c>
    </row>
    <row r="80" spans="1:4" ht="18" customHeight="1">
      <c r="A80" s="4" t="s">
        <v>62</v>
      </c>
      <c r="B80" s="31">
        <v>2241</v>
      </c>
      <c r="C80" s="31">
        <v>85</v>
      </c>
      <c r="D80" s="31">
        <f t="shared" si="1"/>
        <v>2156</v>
      </c>
    </row>
    <row r="81" spans="1:4" ht="18" customHeight="1">
      <c r="A81" s="14" t="s">
        <v>63</v>
      </c>
      <c r="B81" s="32">
        <v>1055</v>
      </c>
      <c r="C81" s="32">
        <v>34</v>
      </c>
      <c r="D81" s="32">
        <f t="shared" si="1"/>
        <v>1021</v>
      </c>
    </row>
    <row r="82" spans="1:4" ht="18" customHeight="1">
      <c r="A82" s="4" t="s">
        <v>13</v>
      </c>
      <c r="B82" s="31">
        <v>0</v>
      </c>
      <c r="C82" s="31">
        <v>0</v>
      </c>
      <c r="D82" s="31">
        <f t="shared" si="1"/>
        <v>0</v>
      </c>
    </row>
    <row r="83" spans="1:4" ht="21.95" customHeight="1">
      <c r="A83" s="12" t="s">
        <v>27</v>
      </c>
      <c r="B83" s="33">
        <f>SUM(B66:B82)</f>
        <v>6723</v>
      </c>
      <c r="C83" s="33">
        <f>SUM(C66:C82)</f>
        <v>1145</v>
      </c>
      <c r="D83" s="33">
        <f t="shared" si="1"/>
        <v>5578</v>
      </c>
    </row>
    <row r="84" spans="1:4" ht="21.95" customHeight="1">
      <c r="A84" s="10" t="s">
        <v>14</v>
      </c>
      <c r="B84" s="34"/>
      <c r="C84" s="34"/>
      <c r="D84" s="34"/>
    </row>
    <row r="85" spans="1:4" ht="18" customHeight="1">
      <c r="A85" s="4" t="s">
        <v>158</v>
      </c>
      <c r="B85" s="31">
        <v>449</v>
      </c>
      <c r="C85" s="31">
        <v>15</v>
      </c>
      <c r="D85" s="31">
        <f t="shared" ref="D85:D94" si="2">B85-C85</f>
        <v>434</v>
      </c>
    </row>
    <row r="86" spans="1:4" ht="18" customHeight="1">
      <c r="A86" s="14" t="s">
        <v>64</v>
      </c>
      <c r="B86" s="32">
        <v>7791</v>
      </c>
      <c r="C86" s="32">
        <v>7792</v>
      </c>
      <c r="D86" s="32">
        <f t="shared" si="2"/>
        <v>-1</v>
      </c>
    </row>
    <row r="87" spans="1:4" ht="18" customHeight="1">
      <c r="A87" s="4" t="s">
        <v>159</v>
      </c>
      <c r="B87" s="31">
        <v>5510</v>
      </c>
      <c r="C87" s="31">
        <v>5510</v>
      </c>
      <c r="D87" s="31">
        <f t="shared" si="2"/>
        <v>0</v>
      </c>
    </row>
    <row r="88" spans="1:4" ht="18" customHeight="1">
      <c r="A88" s="14" t="s">
        <v>15</v>
      </c>
      <c r="B88" s="32">
        <v>1487</v>
      </c>
      <c r="C88" s="32">
        <v>506</v>
      </c>
      <c r="D88" s="32">
        <f t="shared" si="2"/>
        <v>981</v>
      </c>
    </row>
    <row r="89" spans="1:4" ht="18" customHeight="1">
      <c r="A89" s="4" t="s">
        <v>16</v>
      </c>
      <c r="B89" s="31">
        <v>54</v>
      </c>
      <c r="C89" s="31">
        <v>0</v>
      </c>
      <c r="D89" s="31">
        <f t="shared" si="2"/>
        <v>54</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3339</v>
      </c>
      <c r="C92" s="32">
        <v>921</v>
      </c>
      <c r="D92" s="32">
        <f t="shared" si="2"/>
        <v>2418</v>
      </c>
    </row>
    <row r="93" spans="1:4" ht="21.95" customHeight="1">
      <c r="A93" s="12" t="s">
        <v>28</v>
      </c>
      <c r="B93" s="33">
        <f>SUM(B85:B92)</f>
        <v>18630</v>
      </c>
      <c r="C93" s="33">
        <f>SUM(C85:C92)</f>
        <v>14744</v>
      </c>
      <c r="D93" s="33">
        <f t="shared" si="2"/>
        <v>3886</v>
      </c>
    </row>
    <row r="94" spans="1:4" ht="21.95" customHeight="1">
      <c r="A94" s="12" t="s">
        <v>17</v>
      </c>
      <c r="B94" s="33">
        <v>0</v>
      </c>
      <c r="C94" s="33">
        <v>0</v>
      </c>
      <c r="D94" s="33">
        <f t="shared" si="2"/>
        <v>0</v>
      </c>
    </row>
    <row r="95" spans="1:4" ht="21.95" customHeight="1">
      <c r="A95" s="10" t="s">
        <v>30</v>
      </c>
      <c r="B95" s="34">
        <f>SUM(B14,B25,B33,B47,B57,B64,B83,B93, B94)</f>
        <v>314362</v>
      </c>
      <c r="C95" s="34">
        <f>SUM(C14,C25,C33,C47,C57,C64,C83,C93, C94)</f>
        <v>101680</v>
      </c>
      <c r="D95" s="34">
        <f>B95-C95</f>
        <v>212682</v>
      </c>
    </row>
    <row r="96" spans="1:4" ht="21.95" customHeight="1">
      <c r="A96" s="12" t="s">
        <v>29</v>
      </c>
      <c r="B96" s="33">
        <v>8193</v>
      </c>
      <c r="C96" s="33">
        <v>12314</v>
      </c>
      <c r="D96" s="33">
        <f>B96-C96</f>
        <v>-4121</v>
      </c>
    </row>
    <row r="97" spans="1:4" ht="21.95" customHeight="1">
      <c r="A97" s="10" t="s">
        <v>18</v>
      </c>
      <c r="B97" s="34">
        <f>SUM(B95:B96)</f>
        <v>322555</v>
      </c>
      <c r="C97" s="34">
        <f t="shared" ref="C97" si="3">SUM(C95:C96)</f>
        <v>113994</v>
      </c>
      <c r="D97" s="34">
        <f>B97-C97</f>
        <v>208561</v>
      </c>
    </row>
  </sheetData>
  <hyperlinks>
    <hyperlink ref="A1" location="Notes!A1" display="Return to Notes"/>
  </hyperlinks>
  <pageMargins left="0.25" right="0.25" top="0.75" bottom="0.75" header="0.3" footer="0.3"/>
  <pageSetup paperSize="9" scale="49"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82</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20417</v>
      </c>
      <c r="C8" s="31">
        <v>11039</v>
      </c>
      <c r="D8" s="31">
        <f>B8-C8</f>
        <v>9378</v>
      </c>
    </row>
    <row r="9" spans="1:4" ht="18" customHeight="1">
      <c r="A9" s="14" t="s">
        <v>31</v>
      </c>
      <c r="B9" s="32">
        <v>66202</v>
      </c>
      <c r="C9" s="32">
        <v>4000</v>
      </c>
      <c r="D9" s="32">
        <f t="shared" ref="D9:D72" si="0">B9-C9</f>
        <v>62202</v>
      </c>
    </row>
    <row r="10" spans="1:4" ht="18" customHeight="1">
      <c r="A10" s="4" t="s">
        <v>32</v>
      </c>
      <c r="B10" s="31">
        <v>65029</v>
      </c>
      <c r="C10" s="31">
        <v>2465</v>
      </c>
      <c r="D10" s="31">
        <f t="shared" si="0"/>
        <v>62564</v>
      </c>
    </row>
    <row r="11" spans="1:4" ht="18" customHeight="1">
      <c r="A11" s="14" t="s">
        <v>33</v>
      </c>
      <c r="B11" s="32">
        <v>23637</v>
      </c>
      <c r="C11" s="32">
        <v>251</v>
      </c>
      <c r="D11" s="32">
        <f t="shared" si="0"/>
        <v>23386</v>
      </c>
    </row>
    <row r="12" spans="1:4" ht="18" customHeight="1">
      <c r="A12" s="4" t="s">
        <v>2</v>
      </c>
      <c r="B12" s="31">
        <v>3241</v>
      </c>
      <c r="C12" s="31">
        <v>240</v>
      </c>
      <c r="D12" s="31">
        <f t="shared" si="0"/>
        <v>3001</v>
      </c>
    </row>
    <row r="13" spans="1:4" ht="18" customHeight="1">
      <c r="A13" s="14" t="s">
        <v>35</v>
      </c>
      <c r="B13" s="32">
        <v>0</v>
      </c>
      <c r="C13" s="32">
        <v>0</v>
      </c>
      <c r="D13" s="32">
        <f t="shared" si="0"/>
        <v>0</v>
      </c>
    </row>
    <row r="14" spans="1:4" ht="21.95" customHeight="1">
      <c r="A14" s="12" t="s">
        <v>19</v>
      </c>
      <c r="B14" s="33">
        <f>SUM(B8:B13)</f>
        <v>178526</v>
      </c>
      <c r="C14" s="33">
        <f>SUM(C8:C13)</f>
        <v>17995</v>
      </c>
      <c r="D14" s="33">
        <f t="shared" si="0"/>
        <v>160531</v>
      </c>
    </row>
    <row r="15" spans="1:4" ht="21.95" customHeight="1">
      <c r="A15" s="10" t="s">
        <v>21</v>
      </c>
      <c r="B15" s="34"/>
      <c r="C15" s="34"/>
      <c r="D15" s="34"/>
    </row>
    <row r="16" spans="1:4" ht="18" customHeight="1">
      <c r="A16" s="4" t="s">
        <v>36</v>
      </c>
      <c r="B16" s="31">
        <v>920</v>
      </c>
      <c r="C16" s="31">
        <v>278</v>
      </c>
      <c r="D16" s="31">
        <f t="shared" si="0"/>
        <v>642</v>
      </c>
    </row>
    <row r="17" spans="1:4" ht="18" customHeight="1">
      <c r="A17" s="14" t="s">
        <v>120</v>
      </c>
      <c r="B17" s="32">
        <v>2490</v>
      </c>
      <c r="C17" s="32">
        <v>1051</v>
      </c>
      <c r="D17" s="32">
        <f t="shared" si="0"/>
        <v>1439</v>
      </c>
    </row>
    <row r="18" spans="1:4" ht="18" customHeight="1">
      <c r="A18" s="4" t="s">
        <v>37</v>
      </c>
      <c r="B18" s="31">
        <v>3085</v>
      </c>
      <c r="C18" s="31">
        <v>153</v>
      </c>
      <c r="D18" s="31">
        <f t="shared" si="0"/>
        <v>2932</v>
      </c>
    </row>
    <row r="19" spans="1:4" ht="18" customHeight="1">
      <c r="A19" s="14" t="s">
        <v>3</v>
      </c>
      <c r="B19" s="32">
        <v>0</v>
      </c>
      <c r="C19" s="32">
        <v>0</v>
      </c>
      <c r="D19" s="32">
        <f t="shared" si="0"/>
        <v>0</v>
      </c>
    </row>
    <row r="20" spans="1:4" ht="18" customHeight="1">
      <c r="A20" s="4" t="s">
        <v>4</v>
      </c>
      <c r="B20" s="31">
        <v>56</v>
      </c>
      <c r="C20" s="31">
        <v>0</v>
      </c>
      <c r="D20" s="31">
        <f t="shared" si="0"/>
        <v>56</v>
      </c>
    </row>
    <row r="21" spans="1:4" ht="18" customHeight="1">
      <c r="A21" s="14" t="s">
        <v>38</v>
      </c>
      <c r="B21" s="32">
        <v>813</v>
      </c>
      <c r="C21" s="32">
        <v>67</v>
      </c>
      <c r="D21" s="32">
        <f t="shared" si="0"/>
        <v>746</v>
      </c>
    </row>
    <row r="22" spans="1:4" ht="18" customHeight="1">
      <c r="A22" s="4" t="s">
        <v>39</v>
      </c>
      <c r="B22" s="31">
        <v>10892</v>
      </c>
      <c r="C22" s="31">
        <v>5869</v>
      </c>
      <c r="D22" s="31">
        <f t="shared" si="0"/>
        <v>5023</v>
      </c>
    </row>
    <row r="23" spans="1:4" ht="18" customHeight="1">
      <c r="A23" s="14" t="s">
        <v>40</v>
      </c>
      <c r="B23" s="32">
        <v>4861</v>
      </c>
      <c r="C23" s="32">
        <v>1884</v>
      </c>
      <c r="D23" s="32">
        <f t="shared" si="0"/>
        <v>2977</v>
      </c>
    </row>
    <row r="24" spans="1:4" ht="18" customHeight="1">
      <c r="A24" s="4" t="s">
        <v>41</v>
      </c>
      <c r="B24" s="31">
        <v>422</v>
      </c>
      <c r="C24" s="31">
        <v>26</v>
      </c>
      <c r="D24" s="31">
        <f t="shared" si="0"/>
        <v>396</v>
      </c>
    </row>
    <row r="25" spans="1:4" ht="21.95" customHeight="1">
      <c r="A25" s="12" t="s">
        <v>22</v>
      </c>
      <c r="B25" s="33">
        <f>SUM(B16:B24)</f>
        <v>23539</v>
      </c>
      <c r="C25" s="33">
        <f>SUM(C16:C24)</f>
        <v>9328</v>
      </c>
      <c r="D25" s="33">
        <f t="shared" si="0"/>
        <v>14211</v>
      </c>
    </row>
    <row r="26" spans="1:4" ht="21.95" customHeight="1">
      <c r="A26" s="10" t="s">
        <v>24</v>
      </c>
      <c r="B26" s="34"/>
      <c r="C26" s="34"/>
      <c r="D26" s="34"/>
    </row>
    <row r="27" spans="1:4" ht="18" customHeight="1">
      <c r="A27" s="4" t="s">
        <v>5</v>
      </c>
      <c r="B27" s="31">
        <v>1086</v>
      </c>
      <c r="C27" s="31">
        <v>223</v>
      </c>
      <c r="D27" s="31">
        <f t="shared" si="0"/>
        <v>863</v>
      </c>
    </row>
    <row r="28" spans="1:4" ht="18" customHeight="1">
      <c r="A28" s="14" t="s">
        <v>154</v>
      </c>
      <c r="B28" s="32">
        <v>79</v>
      </c>
      <c r="C28" s="32">
        <v>56</v>
      </c>
      <c r="D28" s="32">
        <f t="shared" si="0"/>
        <v>23</v>
      </c>
    </row>
    <row r="29" spans="1:4" ht="18" customHeight="1">
      <c r="A29" s="4" t="s">
        <v>42</v>
      </c>
      <c r="B29" s="31">
        <v>26539</v>
      </c>
      <c r="C29" s="31">
        <v>582</v>
      </c>
      <c r="D29" s="31">
        <f t="shared" si="0"/>
        <v>25957</v>
      </c>
    </row>
    <row r="30" spans="1:4" ht="18" customHeight="1">
      <c r="A30" s="15" t="s">
        <v>144</v>
      </c>
      <c r="B30" s="32">
        <v>108162</v>
      </c>
      <c r="C30" s="32">
        <v>101156</v>
      </c>
      <c r="D30" s="32">
        <f t="shared" si="0"/>
        <v>7006</v>
      </c>
    </row>
    <row r="31" spans="1:4" ht="18" customHeight="1">
      <c r="A31" s="5" t="s">
        <v>43</v>
      </c>
      <c r="B31" s="31">
        <v>3747</v>
      </c>
      <c r="C31" s="31">
        <v>3680</v>
      </c>
      <c r="D31" s="31">
        <f t="shared" si="0"/>
        <v>67</v>
      </c>
    </row>
    <row r="32" spans="1:4" ht="18" customHeight="1">
      <c r="A32" s="14" t="s">
        <v>145</v>
      </c>
      <c r="B32" s="32">
        <v>65493</v>
      </c>
      <c r="C32" s="32">
        <v>0</v>
      </c>
      <c r="D32" s="32">
        <f t="shared" si="0"/>
        <v>65493</v>
      </c>
    </row>
    <row r="33" spans="1:4" ht="21.95" customHeight="1">
      <c r="A33" s="12" t="s">
        <v>23</v>
      </c>
      <c r="B33" s="33">
        <f>SUM(B27:B32)</f>
        <v>205106</v>
      </c>
      <c r="C33" s="33">
        <f>SUM(C27:C32)</f>
        <v>105697</v>
      </c>
      <c r="D33" s="33">
        <f t="shared" si="0"/>
        <v>99409</v>
      </c>
    </row>
    <row r="34" spans="1:4" ht="21.95" customHeight="1">
      <c r="A34" s="13" t="s">
        <v>132</v>
      </c>
      <c r="B34" s="34"/>
      <c r="C34" s="34"/>
      <c r="D34" s="34"/>
    </row>
    <row r="35" spans="1:4" ht="18" customHeight="1">
      <c r="A35" s="4" t="s">
        <v>146</v>
      </c>
      <c r="B35" s="31">
        <v>-84</v>
      </c>
      <c r="C35" s="31">
        <v>0</v>
      </c>
      <c r="D35" s="31">
        <f t="shared" si="0"/>
        <v>-84</v>
      </c>
    </row>
    <row r="36" spans="1:4" ht="18" customHeight="1">
      <c r="A36" s="14" t="s">
        <v>147</v>
      </c>
      <c r="B36" s="32">
        <v>613</v>
      </c>
      <c r="C36" s="32">
        <v>0</v>
      </c>
      <c r="D36" s="32">
        <f t="shared" si="0"/>
        <v>613</v>
      </c>
    </row>
    <row r="37" spans="1:4" ht="18" customHeight="1">
      <c r="A37" s="17" t="s">
        <v>148</v>
      </c>
      <c r="B37" s="31">
        <v>3028</v>
      </c>
      <c r="C37" s="31">
        <v>131</v>
      </c>
      <c r="D37" s="31">
        <f t="shared" si="0"/>
        <v>2897</v>
      </c>
    </row>
    <row r="38" spans="1:4" ht="18" customHeight="1">
      <c r="A38" s="14" t="s">
        <v>149</v>
      </c>
      <c r="B38" s="32">
        <v>1625</v>
      </c>
      <c r="C38" s="32">
        <v>95</v>
      </c>
      <c r="D38" s="32">
        <f t="shared" si="0"/>
        <v>1530</v>
      </c>
    </row>
    <row r="39" spans="1:4" ht="18" customHeight="1">
      <c r="A39" s="4" t="s">
        <v>150</v>
      </c>
      <c r="B39" s="31">
        <v>394</v>
      </c>
      <c r="C39" s="31">
        <v>0</v>
      </c>
      <c r="D39" s="31">
        <f t="shared" si="0"/>
        <v>394</v>
      </c>
    </row>
    <row r="40" spans="1:4" ht="18" customHeight="1">
      <c r="A40" s="14" t="s">
        <v>151</v>
      </c>
      <c r="B40" s="32">
        <v>2141</v>
      </c>
      <c r="C40" s="32">
        <v>457</v>
      </c>
      <c r="D40" s="32">
        <f t="shared" si="0"/>
        <v>1684</v>
      </c>
    </row>
    <row r="41" spans="1:4" ht="18" customHeight="1">
      <c r="A41" s="4" t="s">
        <v>119</v>
      </c>
      <c r="B41" s="31">
        <v>430</v>
      </c>
      <c r="C41" s="31">
        <v>772</v>
      </c>
      <c r="D41" s="31">
        <f t="shared" si="0"/>
        <v>-342</v>
      </c>
    </row>
    <row r="42" spans="1:4" ht="18" customHeight="1">
      <c r="A42" s="14" t="s">
        <v>67</v>
      </c>
      <c r="B42" s="32">
        <v>186</v>
      </c>
      <c r="C42" s="32">
        <v>66</v>
      </c>
      <c r="D42" s="32">
        <f t="shared" si="0"/>
        <v>120</v>
      </c>
    </row>
    <row r="43" spans="1:4" ht="18" customHeight="1">
      <c r="A43" s="4" t="s">
        <v>152</v>
      </c>
      <c r="B43" s="31">
        <v>1568</v>
      </c>
      <c r="C43" s="31">
        <v>0</v>
      </c>
      <c r="D43" s="31">
        <f t="shared" si="0"/>
        <v>1568</v>
      </c>
    </row>
    <row r="44" spans="1:4" ht="18" customHeight="1">
      <c r="A44" s="14" t="s">
        <v>68</v>
      </c>
      <c r="B44" s="32">
        <v>424</v>
      </c>
      <c r="C44" s="32">
        <v>25</v>
      </c>
      <c r="D44" s="32">
        <f t="shared" si="0"/>
        <v>399</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10325</v>
      </c>
      <c r="C47" s="33">
        <f>SUM(C35:C46)</f>
        <v>1546</v>
      </c>
      <c r="D47" s="33">
        <f t="shared" si="0"/>
        <v>8779</v>
      </c>
    </row>
    <row r="48" spans="1:4" ht="21.95" customHeight="1">
      <c r="A48" s="10" t="s">
        <v>70</v>
      </c>
      <c r="B48" s="34"/>
      <c r="C48" s="34"/>
      <c r="D48" s="34"/>
    </row>
    <row r="49" spans="1:4" ht="18" customHeight="1">
      <c r="A49" s="4" t="s">
        <v>44</v>
      </c>
      <c r="B49" s="31">
        <v>1575</v>
      </c>
      <c r="C49" s="31">
        <v>1909</v>
      </c>
      <c r="D49" s="31">
        <f t="shared" si="0"/>
        <v>-334</v>
      </c>
    </row>
    <row r="50" spans="1:4" ht="18" customHeight="1">
      <c r="A50" s="14" t="s">
        <v>45</v>
      </c>
      <c r="B50" s="32">
        <v>0</v>
      </c>
      <c r="C50" s="32">
        <v>0</v>
      </c>
      <c r="D50" s="32">
        <f t="shared" si="0"/>
        <v>0</v>
      </c>
    </row>
    <row r="51" spans="1:4" ht="18" customHeight="1">
      <c r="A51" s="4" t="s">
        <v>46</v>
      </c>
      <c r="B51" s="31">
        <v>395</v>
      </c>
      <c r="C51" s="31">
        <v>0</v>
      </c>
      <c r="D51" s="31">
        <f t="shared" si="0"/>
        <v>395</v>
      </c>
    </row>
    <row r="52" spans="1:4" ht="18" customHeight="1">
      <c r="A52" s="14" t="s">
        <v>7</v>
      </c>
      <c r="B52" s="32">
        <v>2030</v>
      </c>
      <c r="C52" s="32">
        <v>195</v>
      </c>
      <c r="D52" s="32">
        <f t="shared" si="0"/>
        <v>1835</v>
      </c>
    </row>
    <row r="53" spans="1:4" ht="18" customHeight="1">
      <c r="A53" s="4" t="s">
        <v>8</v>
      </c>
      <c r="B53" s="31">
        <v>1130</v>
      </c>
      <c r="C53" s="31">
        <v>152</v>
      </c>
      <c r="D53" s="31">
        <f t="shared" si="0"/>
        <v>978</v>
      </c>
    </row>
    <row r="54" spans="1:4" ht="18" customHeight="1">
      <c r="A54" s="14" t="s">
        <v>155</v>
      </c>
      <c r="B54" s="32">
        <v>4859</v>
      </c>
      <c r="C54" s="32">
        <v>601</v>
      </c>
      <c r="D54" s="32">
        <f t="shared" si="0"/>
        <v>4258</v>
      </c>
    </row>
    <row r="55" spans="1:4" ht="18" customHeight="1">
      <c r="A55" s="4" t="s">
        <v>156</v>
      </c>
      <c r="B55" s="31">
        <v>5720</v>
      </c>
      <c r="C55" s="31">
        <v>677</v>
      </c>
      <c r="D55" s="31">
        <f t="shared" si="0"/>
        <v>5043</v>
      </c>
    </row>
    <row r="56" spans="1:4" ht="18" customHeight="1">
      <c r="A56" s="14" t="s">
        <v>157</v>
      </c>
      <c r="B56" s="32">
        <v>4881</v>
      </c>
      <c r="C56" s="32">
        <v>626</v>
      </c>
      <c r="D56" s="32">
        <f t="shared" si="0"/>
        <v>4255</v>
      </c>
    </row>
    <row r="57" spans="1:4" ht="21.95" customHeight="1">
      <c r="A57" s="12" t="s">
        <v>26</v>
      </c>
      <c r="B57" s="33">
        <f>SUM(B49:B56)</f>
        <v>20590</v>
      </c>
      <c r="C57" s="33">
        <f>SUM(C49:C56)</f>
        <v>4160</v>
      </c>
      <c r="D57" s="33">
        <f t="shared" si="0"/>
        <v>16430</v>
      </c>
    </row>
    <row r="58" spans="1:4" ht="21.95" customHeight="1">
      <c r="A58" s="10" t="s">
        <v>121</v>
      </c>
      <c r="B58" s="34"/>
      <c r="C58" s="34"/>
      <c r="D58" s="34"/>
    </row>
    <row r="59" spans="1:4" ht="18" customHeight="1">
      <c r="A59" s="4" t="s">
        <v>47</v>
      </c>
      <c r="B59" s="31">
        <v>1167</v>
      </c>
      <c r="C59" s="31">
        <v>1013</v>
      </c>
      <c r="D59" s="31">
        <f t="shared" si="0"/>
        <v>154</v>
      </c>
    </row>
    <row r="60" spans="1:4" ht="18" customHeight="1">
      <c r="A60" s="14" t="s">
        <v>48</v>
      </c>
      <c r="B60" s="32">
        <v>987</v>
      </c>
      <c r="C60" s="32">
        <v>511</v>
      </c>
      <c r="D60" s="32">
        <f t="shared" si="0"/>
        <v>476</v>
      </c>
    </row>
    <row r="61" spans="1:4" ht="18" customHeight="1">
      <c r="A61" s="4" t="s">
        <v>9</v>
      </c>
      <c r="B61" s="31">
        <v>529</v>
      </c>
      <c r="C61" s="31">
        <v>15</v>
      </c>
      <c r="D61" s="31">
        <f t="shared" si="0"/>
        <v>514</v>
      </c>
    </row>
    <row r="62" spans="1:4" ht="18" customHeight="1">
      <c r="A62" s="14" t="s">
        <v>49</v>
      </c>
      <c r="B62" s="32">
        <v>329</v>
      </c>
      <c r="C62" s="32">
        <v>79</v>
      </c>
      <c r="D62" s="32">
        <f t="shared" si="0"/>
        <v>250</v>
      </c>
    </row>
    <row r="63" spans="1:4" ht="18" customHeight="1">
      <c r="A63" s="4" t="s">
        <v>50</v>
      </c>
      <c r="B63" s="31">
        <v>8869</v>
      </c>
      <c r="C63" s="31">
        <v>7164</v>
      </c>
      <c r="D63" s="31">
        <f t="shared" si="0"/>
        <v>1705</v>
      </c>
    </row>
    <row r="64" spans="1:4" ht="21.95" customHeight="1">
      <c r="A64" s="12" t="s">
        <v>122</v>
      </c>
      <c r="B64" s="33">
        <f>SUM(B59:B63)</f>
        <v>11881</v>
      </c>
      <c r="C64" s="33">
        <f>SUM(C59:C63)</f>
        <v>8782</v>
      </c>
      <c r="D64" s="33">
        <f t="shared" si="0"/>
        <v>3099</v>
      </c>
    </row>
    <row r="65" spans="1:4" ht="21.95" customHeight="1">
      <c r="A65" s="13" t="s">
        <v>69</v>
      </c>
      <c r="B65" s="34"/>
      <c r="C65" s="34"/>
      <c r="D65" s="34"/>
    </row>
    <row r="66" spans="1:4" ht="18" customHeight="1">
      <c r="A66" s="4" t="s">
        <v>51</v>
      </c>
      <c r="B66" s="31">
        <v>1323</v>
      </c>
      <c r="C66" s="31">
        <v>990</v>
      </c>
      <c r="D66" s="31">
        <f t="shared" si="0"/>
        <v>333</v>
      </c>
    </row>
    <row r="67" spans="1:4" ht="18" customHeight="1">
      <c r="A67" s="14" t="s">
        <v>52</v>
      </c>
      <c r="B67" s="32">
        <v>140</v>
      </c>
      <c r="C67" s="32">
        <v>0</v>
      </c>
      <c r="D67" s="32">
        <f t="shared" si="0"/>
        <v>140</v>
      </c>
    </row>
    <row r="68" spans="1:4" ht="18" customHeight="1">
      <c r="A68" s="4" t="s">
        <v>53</v>
      </c>
      <c r="B68" s="31">
        <v>392</v>
      </c>
      <c r="C68" s="31">
        <v>42</v>
      </c>
      <c r="D68" s="31">
        <f t="shared" si="0"/>
        <v>350</v>
      </c>
    </row>
    <row r="69" spans="1:4" ht="18" customHeight="1">
      <c r="A69" s="14" t="s">
        <v>54</v>
      </c>
      <c r="B69" s="32">
        <v>911</v>
      </c>
      <c r="C69" s="32">
        <v>513</v>
      </c>
      <c r="D69" s="32">
        <f t="shared" si="0"/>
        <v>398</v>
      </c>
    </row>
    <row r="70" spans="1:4" ht="18" customHeight="1">
      <c r="A70" s="4" t="s">
        <v>55</v>
      </c>
      <c r="B70" s="31">
        <v>344</v>
      </c>
      <c r="C70" s="31">
        <v>199</v>
      </c>
      <c r="D70" s="31">
        <f t="shared" si="0"/>
        <v>145</v>
      </c>
    </row>
    <row r="71" spans="1:4" ht="18" customHeight="1">
      <c r="A71" s="14" t="s">
        <v>56</v>
      </c>
      <c r="B71" s="32">
        <v>179</v>
      </c>
      <c r="C71" s="32">
        <v>0</v>
      </c>
      <c r="D71" s="32">
        <f t="shared" si="0"/>
        <v>179</v>
      </c>
    </row>
    <row r="72" spans="1:4" ht="18" customHeight="1">
      <c r="A72" s="4" t="s">
        <v>10</v>
      </c>
      <c r="B72" s="31">
        <v>645</v>
      </c>
      <c r="C72" s="31">
        <v>356</v>
      </c>
      <c r="D72" s="31">
        <f t="shared" si="0"/>
        <v>289</v>
      </c>
    </row>
    <row r="73" spans="1:4" ht="18" customHeight="1">
      <c r="A73" s="14" t="s">
        <v>11</v>
      </c>
      <c r="B73" s="32">
        <v>103</v>
      </c>
      <c r="C73" s="32">
        <v>0</v>
      </c>
      <c r="D73" s="32">
        <f t="shared" ref="D73:D83" si="1">B73-C73</f>
        <v>103</v>
      </c>
    </row>
    <row r="74" spans="1:4" ht="18" customHeight="1">
      <c r="A74" s="4" t="s">
        <v>57</v>
      </c>
      <c r="B74" s="31">
        <v>251</v>
      </c>
      <c r="C74" s="31">
        <v>0</v>
      </c>
      <c r="D74" s="31">
        <f t="shared" si="1"/>
        <v>251</v>
      </c>
    </row>
    <row r="75" spans="1:4" ht="18" customHeight="1">
      <c r="A75" s="14" t="s">
        <v>58</v>
      </c>
      <c r="B75" s="32">
        <v>377</v>
      </c>
      <c r="C75" s="32">
        <v>0</v>
      </c>
      <c r="D75" s="32">
        <f t="shared" si="1"/>
        <v>377</v>
      </c>
    </row>
    <row r="76" spans="1:4" ht="18" customHeight="1">
      <c r="A76" s="4" t="s">
        <v>59</v>
      </c>
      <c r="B76" s="31">
        <v>629</v>
      </c>
      <c r="C76" s="31">
        <v>0</v>
      </c>
      <c r="D76" s="31">
        <f t="shared" si="1"/>
        <v>629</v>
      </c>
    </row>
    <row r="77" spans="1:4" ht="18" customHeight="1">
      <c r="A77" s="14" t="s">
        <v>12</v>
      </c>
      <c r="B77" s="32">
        <v>0</v>
      </c>
      <c r="C77" s="32">
        <v>0</v>
      </c>
      <c r="D77" s="32">
        <f t="shared" si="1"/>
        <v>0</v>
      </c>
    </row>
    <row r="78" spans="1:4" ht="18" customHeight="1">
      <c r="A78" s="4" t="s">
        <v>60</v>
      </c>
      <c r="B78" s="31">
        <v>202</v>
      </c>
      <c r="C78" s="31">
        <v>0</v>
      </c>
      <c r="D78" s="31">
        <f t="shared" si="1"/>
        <v>202</v>
      </c>
    </row>
    <row r="79" spans="1:4" ht="18" customHeight="1">
      <c r="A79" s="14" t="s">
        <v>61</v>
      </c>
      <c r="B79" s="32">
        <v>363</v>
      </c>
      <c r="C79" s="32">
        <v>0</v>
      </c>
      <c r="D79" s="32">
        <f t="shared" si="1"/>
        <v>363</v>
      </c>
    </row>
    <row r="80" spans="1:4" ht="18" customHeight="1">
      <c r="A80" s="4" t="s">
        <v>62</v>
      </c>
      <c r="B80" s="31">
        <v>2653</v>
      </c>
      <c r="C80" s="31">
        <v>0</v>
      </c>
      <c r="D80" s="31">
        <f t="shared" si="1"/>
        <v>2653</v>
      </c>
    </row>
    <row r="81" spans="1:4" ht="18" customHeight="1">
      <c r="A81" s="14" t="s">
        <v>63</v>
      </c>
      <c r="B81" s="32">
        <v>2036</v>
      </c>
      <c r="C81" s="32">
        <v>0</v>
      </c>
      <c r="D81" s="32">
        <f t="shared" si="1"/>
        <v>2036</v>
      </c>
    </row>
    <row r="82" spans="1:4" ht="18" customHeight="1">
      <c r="A82" s="4" t="s">
        <v>13</v>
      </c>
      <c r="B82" s="31">
        <v>2832</v>
      </c>
      <c r="C82" s="31">
        <v>493</v>
      </c>
      <c r="D82" s="31">
        <f t="shared" si="1"/>
        <v>2339</v>
      </c>
    </row>
    <row r="83" spans="1:4" ht="21.95" customHeight="1">
      <c r="A83" s="12" t="s">
        <v>27</v>
      </c>
      <c r="B83" s="33">
        <f>SUM(B66:B82)</f>
        <v>13380</v>
      </c>
      <c r="C83" s="33">
        <f>SUM(C66:C82)</f>
        <v>2593</v>
      </c>
      <c r="D83" s="33">
        <f t="shared" si="1"/>
        <v>10787</v>
      </c>
    </row>
    <row r="84" spans="1:4" ht="21.95" customHeight="1">
      <c r="A84" s="10" t="s">
        <v>14</v>
      </c>
      <c r="B84" s="34"/>
      <c r="C84" s="34"/>
      <c r="D84" s="34"/>
    </row>
    <row r="85" spans="1:4" ht="18" customHeight="1">
      <c r="A85" s="4" t="s">
        <v>158</v>
      </c>
      <c r="B85" s="31">
        <v>921</v>
      </c>
      <c r="C85" s="31">
        <v>630</v>
      </c>
      <c r="D85" s="31">
        <f t="shared" ref="D85:D94" si="2">B85-C85</f>
        <v>291</v>
      </c>
    </row>
    <row r="86" spans="1:4" ht="18" customHeight="1">
      <c r="A86" s="14" t="s">
        <v>64</v>
      </c>
      <c r="B86" s="32">
        <v>9719</v>
      </c>
      <c r="C86" s="32">
        <v>9828</v>
      </c>
      <c r="D86" s="32">
        <f t="shared" si="2"/>
        <v>-109</v>
      </c>
    </row>
    <row r="87" spans="1:4" ht="18" customHeight="1">
      <c r="A87" s="4" t="s">
        <v>159</v>
      </c>
      <c r="B87" s="31">
        <v>22800</v>
      </c>
      <c r="C87" s="31">
        <v>20864</v>
      </c>
      <c r="D87" s="31">
        <f t="shared" si="2"/>
        <v>1936</v>
      </c>
    </row>
    <row r="88" spans="1:4" ht="18" customHeight="1">
      <c r="A88" s="14" t="s">
        <v>15</v>
      </c>
      <c r="B88" s="32">
        <v>1069</v>
      </c>
      <c r="C88" s="32">
        <v>0</v>
      </c>
      <c r="D88" s="32">
        <f t="shared" si="2"/>
        <v>1069</v>
      </c>
    </row>
    <row r="89" spans="1:4" ht="18" customHeight="1">
      <c r="A89" s="4" t="s">
        <v>16</v>
      </c>
      <c r="B89" s="31">
        <v>1212</v>
      </c>
      <c r="C89" s="31">
        <v>0</v>
      </c>
      <c r="D89" s="31">
        <f t="shared" si="2"/>
        <v>1212</v>
      </c>
    </row>
    <row r="90" spans="1:4" ht="18" customHeight="1">
      <c r="A90" s="14" t="s">
        <v>65</v>
      </c>
      <c r="B90" s="32">
        <v>102</v>
      </c>
      <c r="C90" s="32">
        <v>0</v>
      </c>
      <c r="D90" s="32">
        <f t="shared" si="2"/>
        <v>102</v>
      </c>
    </row>
    <row r="91" spans="1:4" ht="18" customHeight="1">
      <c r="A91" s="4" t="s">
        <v>123</v>
      </c>
      <c r="B91" s="31">
        <v>1150</v>
      </c>
      <c r="C91" s="31">
        <v>0</v>
      </c>
      <c r="D91" s="31">
        <f t="shared" si="2"/>
        <v>1150</v>
      </c>
    </row>
    <row r="92" spans="1:4" ht="18" customHeight="1">
      <c r="A92" s="14" t="s">
        <v>66</v>
      </c>
      <c r="B92" s="32">
        <v>352</v>
      </c>
      <c r="C92" s="32">
        <v>169</v>
      </c>
      <c r="D92" s="32">
        <f t="shared" si="2"/>
        <v>183</v>
      </c>
    </row>
    <row r="93" spans="1:4" ht="21.95" customHeight="1">
      <c r="A93" s="12" t="s">
        <v>28</v>
      </c>
      <c r="B93" s="33">
        <f>SUM(B85:B92)</f>
        <v>37325</v>
      </c>
      <c r="C93" s="33">
        <f>SUM(C85:C92)</f>
        <v>31491</v>
      </c>
      <c r="D93" s="33">
        <f t="shared" si="2"/>
        <v>5834</v>
      </c>
    </row>
    <row r="94" spans="1:4" ht="21.95" customHeight="1">
      <c r="A94" s="12" t="s">
        <v>17</v>
      </c>
      <c r="B94" s="33">
        <v>0</v>
      </c>
      <c r="C94" s="33">
        <v>0</v>
      </c>
      <c r="D94" s="33">
        <f t="shared" si="2"/>
        <v>0</v>
      </c>
    </row>
    <row r="95" spans="1:4" ht="21.95" customHeight="1">
      <c r="A95" s="10" t="s">
        <v>30</v>
      </c>
      <c r="B95" s="34">
        <f>SUM(B14,B25,B33,B47,B57,B64,B83,B93, B94)</f>
        <v>500672</v>
      </c>
      <c r="C95" s="34">
        <f>SUM(C14,C25,C33,C47,C57,C64,C83,C93, C94)</f>
        <v>181592</v>
      </c>
      <c r="D95" s="34">
        <f>B95-C95</f>
        <v>319080</v>
      </c>
    </row>
    <row r="96" spans="1:4" ht="21.95" customHeight="1">
      <c r="A96" s="12" t="s">
        <v>29</v>
      </c>
      <c r="B96" s="33">
        <v>41305</v>
      </c>
      <c r="C96" s="33">
        <v>61607</v>
      </c>
      <c r="D96" s="33">
        <f>B96-C96</f>
        <v>-20302</v>
      </c>
    </row>
    <row r="97" spans="1:4" ht="21.95" customHeight="1">
      <c r="A97" s="10" t="s">
        <v>18</v>
      </c>
      <c r="B97" s="34">
        <f>SUM(B95:B96)</f>
        <v>541977</v>
      </c>
      <c r="C97" s="34">
        <f t="shared" ref="C97" si="3">SUM(C95:C96)</f>
        <v>243199</v>
      </c>
      <c r="D97" s="34">
        <f>B97-C97</f>
        <v>298778</v>
      </c>
    </row>
  </sheetData>
  <hyperlinks>
    <hyperlink ref="A1" location="Notes!A1" display="Return to Notes"/>
  </hyperlinks>
  <pageMargins left="0.25" right="0.25" top="0.75" bottom="0.75" header="0.3" footer="0.3"/>
  <pageSetup paperSize="9" scale="49"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36758</v>
      </c>
      <c r="C8" s="31">
        <v>12635</v>
      </c>
      <c r="D8" s="31">
        <f>B8-C8</f>
        <v>24123</v>
      </c>
    </row>
    <row r="9" spans="1:4" ht="18" customHeight="1">
      <c r="A9" s="14" t="s">
        <v>31</v>
      </c>
      <c r="B9" s="32">
        <v>158324</v>
      </c>
      <c r="C9" s="32">
        <v>11277</v>
      </c>
      <c r="D9" s="32">
        <f t="shared" ref="D9:D72" si="0">B9-C9</f>
        <v>147047</v>
      </c>
    </row>
    <row r="10" spans="1:4" ht="18" customHeight="1">
      <c r="A10" s="4" t="s">
        <v>32</v>
      </c>
      <c r="B10" s="31">
        <v>143830</v>
      </c>
      <c r="C10" s="31">
        <v>10178</v>
      </c>
      <c r="D10" s="31">
        <f t="shared" si="0"/>
        <v>133652</v>
      </c>
    </row>
    <row r="11" spans="1:4" ht="18" customHeight="1">
      <c r="A11" s="14" t="s">
        <v>33</v>
      </c>
      <c r="B11" s="32">
        <v>36595</v>
      </c>
      <c r="C11" s="32">
        <v>225</v>
      </c>
      <c r="D11" s="32">
        <f t="shared" si="0"/>
        <v>36370</v>
      </c>
    </row>
    <row r="12" spans="1:4" ht="18" customHeight="1">
      <c r="A12" s="4" t="s">
        <v>2</v>
      </c>
      <c r="B12" s="31">
        <v>10618</v>
      </c>
      <c r="C12" s="31">
        <v>3062</v>
      </c>
      <c r="D12" s="31">
        <f t="shared" si="0"/>
        <v>7556</v>
      </c>
    </row>
    <row r="13" spans="1:4" ht="18" customHeight="1">
      <c r="A13" s="14" t="s">
        <v>35</v>
      </c>
      <c r="B13" s="32">
        <v>136</v>
      </c>
      <c r="C13" s="32">
        <v>0</v>
      </c>
      <c r="D13" s="32">
        <f t="shared" si="0"/>
        <v>136</v>
      </c>
    </row>
    <row r="14" spans="1:4" ht="21.95" customHeight="1">
      <c r="A14" s="12" t="s">
        <v>19</v>
      </c>
      <c r="B14" s="33">
        <f>SUM(B8:B13)</f>
        <v>386261</v>
      </c>
      <c r="C14" s="33">
        <f>SUM(C8:C13)</f>
        <v>37377</v>
      </c>
      <c r="D14" s="33">
        <f t="shared" si="0"/>
        <v>348884</v>
      </c>
    </row>
    <row r="15" spans="1:4" ht="21.95" customHeight="1">
      <c r="A15" s="10" t="s">
        <v>21</v>
      </c>
      <c r="B15" s="34"/>
      <c r="C15" s="34"/>
      <c r="D15" s="34"/>
    </row>
    <row r="16" spans="1:4" ht="18" customHeight="1">
      <c r="A16" s="4" t="s">
        <v>36</v>
      </c>
      <c r="B16" s="31">
        <v>1374</v>
      </c>
      <c r="C16" s="31">
        <v>0</v>
      </c>
      <c r="D16" s="31">
        <f t="shared" si="0"/>
        <v>1374</v>
      </c>
    </row>
    <row r="17" spans="1:4" ht="18" customHeight="1">
      <c r="A17" s="14" t="s">
        <v>120</v>
      </c>
      <c r="B17" s="32">
        <v>4437</v>
      </c>
      <c r="C17" s="32">
        <v>5</v>
      </c>
      <c r="D17" s="32">
        <f t="shared" si="0"/>
        <v>4432</v>
      </c>
    </row>
    <row r="18" spans="1:4" ht="18" customHeight="1">
      <c r="A18" s="4" t="s">
        <v>37</v>
      </c>
      <c r="B18" s="31">
        <v>5667</v>
      </c>
      <c r="C18" s="31">
        <v>0</v>
      </c>
      <c r="D18" s="31">
        <f t="shared" si="0"/>
        <v>5667</v>
      </c>
    </row>
    <row r="19" spans="1:4" ht="18" customHeight="1">
      <c r="A19" s="14" t="s">
        <v>3</v>
      </c>
      <c r="B19" s="32">
        <v>147</v>
      </c>
      <c r="C19" s="32">
        <v>5</v>
      </c>
      <c r="D19" s="32">
        <f t="shared" si="0"/>
        <v>142</v>
      </c>
    </row>
    <row r="20" spans="1:4" ht="18" customHeight="1">
      <c r="A20" s="4" t="s">
        <v>4</v>
      </c>
      <c r="B20" s="31">
        <v>1439</v>
      </c>
      <c r="C20" s="31">
        <v>779</v>
      </c>
      <c r="D20" s="31">
        <f t="shared" si="0"/>
        <v>660</v>
      </c>
    </row>
    <row r="21" spans="1:4" ht="18" customHeight="1">
      <c r="A21" s="14" t="s">
        <v>38</v>
      </c>
      <c r="B21" s="32">
        <v>2999</v>
      </c>
      <c r="C21" s="32">
        <v>238</v>
      </c>
      <c r="D21" s="32">
        <f t="shared" si="0"/>
        <v>2761</v>
      </c>
    </row>
    <row r="22" spans="1:4" ht="18" customHeight="1">
      <c r="A22" s="4" t="s">
        <v>39</v>
      </c>
      <c r="B22" s="31">
        <v>7969</v>
      </c>
      <c r="C22" s="31">
        <v>321</v>
      </c>
      <c r="D22" s="31">
        <f t="shared" si="0"/>
        <v>7648</v>
      </c>
    </row>
    <row r="23" spans="1:4" ht="18" customHeight="1">
      <c r="A23" s="14" t="s">
        <v>40</v>
      </c>
      <c r="B23" s="32">
        <v>10608</v>
      </c>
      <c r="C23" s="32">
        <v>738</v>
      </c>
      <c r="D23" s="32">
        <f t="shared" si="0"/>
        <v>9870</v>
      </c>
    </row>
    <row r="24" spans="1:4" ht="18" customHeight="1">
      <c r="A24" s="4" t="s">
        <v>41</v>
      </c>
      <c r="B24" s="31">
        <v>15160</v>
      </c>
      <c r="C24" s="31">
        <v>3161</v>
      </c>
      <c r="D24" s="31">
        <f t="shared" si="0"/>
        <v>11999</v>
      </c>
    </row>
    <row r="25" spans="1:4" ht="21.95" customHeight="1">
      <c r="A25" s="12" t="s">
        <v>22</v>
      </c>
      <c r="B25" s="33">
        <f>SUM(B16:B24)</f>
        <v>49800</v>
      </c>
      <c r="C25" s="33">
        <f>SUM(C16:C24)</f>
        <v>5247</v>
      </c>
      <c r="D25" s="33">
        <f t="shared" si="0"/>
        <v>44553</v>
      </c>
    </row>
    <row r="26" spans="1:4" ht="21.95" customHeight="1">
      <c r="A26" s="10" t="s">
        <v>24</v>
      </c>
      <c r="B26" s="34"/>
      <c r="C26" s="34"/>
      <c r="D26" s="34"/>
    </row>
    <row r="27" spans="1:4" ht="18" customHeight="1">
      <c r="A27" s="4" t="s">
        <v>5</v>
      </c>
      <c r="B27" s="31">
        <v>2306</v>
      </c>
      <c r="C27" s="31">
        <v>9947</v>
      </c>
      <c r="D27" s="31">
        <f t="shared" si="0"/>
        <v>-7641</v>
      </c>
    </row>
    <row r="28" spans="1:4" ht="18" customHeight="1">
      <c r="A28" s="14" t="s">
        <v>154</v>
      </c>
      <c r="B28" s="32">
        <v>43</v>
      </c>
      <c r="C28" s="32">
        <v>41</v>
      </c>
      <c r="D28" s="32">
        <f t="shared" si="0"/>
        <v>2</v>
      </c>
    </row>
    <row r="29" spans="1:4" ht="18" customHeight="1">
      <c r="A29" s="4" t="s">
        <v>42</v>
      </c>
      <c r="B29" s="31">
        <v>87200</v>
      </c>
      <c r="C29" s="31">
        <v>903</v>
      </c>
      <c r="D29" s="31">
        <f t="shared" si="0"/>
        <v>86297</v>
      </c>
    </row>
    <row r="30" spans="1:4" ht="18" customHeight="1">
      <c r="A30" s="15" t="s">
        <v>144</v>
      </c>
      <c r="B30" s="32">
        <v>254401</v>
      </c>
      <c r="C30" s="32">
        <v>232682</v>
      </c>
      <c r="D30" s="32">
        <f t="shared" si="0"/>
        <v>21719</v>
      </c>
    </row>
    <row r="31" spans="1:4" ht="18" customHeight="1">
      <c r="A31" s="5" t="s">
        <v>43</v>
      </c>
      <c r="B31" s="31">
        <v>8523</v>
      </c>
      <c r="C31" s="31">
        <v>7297</v>
      </c>
      <c r="D31" s="31">
        <f t="shared" si="0"/>
        <v>1226</v>
      </c>
    </row>
    <row r="32" spans="1:4" ht="18" customHeight="1">
      <c r="A32" s="14" t="s">
        <v>145</v>
      </c>
      <c r="B32" s="32">
        <v>156216</v>
      </c>
      <c r="C32" s="32">
        <v>0</v>
      </c>
      <c r="D32" s="32">
        <f t="shared" si="0"/>
        <v>156216</v>
      </c>
    </row>
    <row r="33" spans="1:4" ht="21.95" customHeight="1">
      <c r="A33" s="12" t="s">
        <v>23</v>
      </c>
      <c r="B33" s="33">
        <f>SUM(B27:B32)</f>
        <v>508689</v>
      </c>
      <c r="C33" s="33">
        <f>SUM(C27:C32)</f>
        <v>250870</v>
      </c>
      <c r="D33" s="33">
        <f t="shared" si="0"/>
        <v>257819</v>
      </c>
    </row>
    <row r="34" spans="1:4" ht="21.95" customHeight="1">
      <c r="A34" s="13" t="s">
        <v>132</v>
      </c>
      <c r="B34" s="34"/>
      <c r="C34" s="34"/>
      <c r="D34" s="34"/>
    </row>
    <row r="35" spans="1:4" ht="18" customHeight="1">
      <c r="A35" s="4" t="s">
        <v>146</v>
      </c>
      <c r="B35" s="31">
        <v>-15</v>
      </c>
      <c r="C35" s="31">
        <v>0</v>
      </c>
      <c r="D35" s="31">
        <f t="shared" si="0"/>
        <v>-15</v>
      </c>
    </row>
    <row r="36" spans="1:4" ht="18" customHeight="1">
      <c r="A36" s="14" t="s">
        <v>147</v>
      </c>
      <c r="B36" s="32">
        <v>3915</v>
      </c>
      <c r="C36" s="32">
        <v>0</v>
      </c>
      <c r="D36" s="32">
        <f t="shared" si="0"/>
        <v>3915</v>
      </c>
    </row>
    <row r="37" spans="1:4" ht="18" customHeight="1">
      <c r="A37" s="17" t="s">
        <v>148</v>
      </c>
      <c r="B37" s="31">
        <v>11436</v>
      </c>
      <c r="C37" s="31">
        <v>511</v>
      </c>
      <c r="D37" s="31">
        <f t="shared" si="0"/>
        <v>10925</v>
      </c>
    </row>
    <row r="38" spans="1:4" ht="18" customHeight="1">
      <c r="A38" s="14" t="s">
        <v>149</v>
      </c>
      <c r="B38" s="32">
        <v>2477</v>
      </c>
      <c r="C38" s="32">
        <v>14</v>
      </c>
      <c r="D38" s="32">
        <f t="shared" si="0"/>
        <v>2463</v>
      </c>
    </row>
    <row r="39" spans="1:4" ht="18" customHeight="1">
      <c r="A39" s="4" t="s">
        <v>150</v>
      </c>
      <c r="B39" s="31">
        <v>344</v>
      </c>
      <c r="C39" s="31">
        <v>0</v>
      </c>
      <c r="D39" s="31">
        <f t="shared" si="0"/>
        <v>344</v>
      </c>
    </row>
    <row r="40" spans="1:4" ht="18" customHeight="1">
      <c r="A40" s="14" t="s">
        <v>151</v>
      </c>
      <c r="B40" s="32">
        <v>1686</v>
      </c>
      <c r="C40" s="32">
        <v>118</v>
      </c>
      <c r="D40" s="32">
        <f t="shared" si="0"/>
        <v>1568</v>
      </c>
    </row>
    <row r="41" spans="1:4" ht="18" customHeight="1">
      <c r="A41" s="4" t="s">
        <v>119</v>
      </c>
      <c r="B41" s="31">
        <v>3272</v>
      </c>
      <c r="C41" s="31">
        <v>4000</v>
      </c>
      <c r="D41" s="31">
        <f t="shared" si="0"/>
        <v>-728</v>
      </c>
    </row>
    <row r="42" spans="1:4" ht="18" customHeight="1">
      <c r="A42" s="14" t="s">
        <v>67</v>
      </c>
      <c r="B42" s="32">
        <v>635</v>
      </c>
      <c r="C42" s="32">
        <v>0</v>
      </c>
      <c r="D42" s="32">
        <f t="shared" si="0"/>
        <v>635</v>
      </c>
    </row>
    <row r="43" spans="1:4" ht="18" customHeight="1">
      <c r="A43" s="4" t="s">
        <v>152</v>
      </c>
      <c r="B43" s="31">
        <v>8412</v>
      </c>
      <c r="C43" s="31">
        <v>126</v>
      </c>
      <c r="D43" s="31">
        <f t="shared" si="0"/>
        <v>8286</v>
      </c>
    </row>
    <row r="44" spans="1:4" ht="18" customHeight="1">
      <c r="A44" s="14" t="s">
        <v>68</v>
      </c>
      <c r="B44" s="32">
        <v>3035</v>
      </c>
      <c r="C44" s="32">
        <v>1681</v>
      </c>
      <c r="D44" s="32">
        <f t="shared" si="0"/>
        <v>1354</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35197</v>
      </c>
      <c r="C47" s="33">
        <f>SUM(C35:C46)</f>
        <v>6450</v>
      </c>
      <c r="D47" s="33">
        <f t="shared" si="0"/>
        <v>28747</v>
      </c>
    </row>
    <row r="48" spans="1:4" ht="21.95" customHeight="1">
      <c r="A48" s="10" t="s">
        <v>70</v>
      </c>
      <c r="B48" s="34"/>
      <c r="C48" s="34"/>
      <c r="D48" s="34"/>
    </row>
    <row r="49" spans="1:4" ht="18" customHeight="1">
      <c r="A49" s="4" t="s">
        <v>44</v>
      </c>
      <c r="B49" s="31">
        <v>3323</v>
      </c>
      <c r="C49" s="31">
        <v>3301</v>
      </c>
      <c r="D49" s="31">
        <f t="shared" si="0"/>
        <v>22</v>
      </c>
    </row>
    <row r="50" spans="1:4" ht="18" customHeight="1">
      <c r="A50" s="14" t="s">
        <v>45</v>
      </c>
      <c r="B50" s="32">
        <v>207</v>
      </c>
      <c r="C50" s="32">
        <v>0</v>
      </c>
      <c r="D50" s="32">
        <f t="shared" si="0"/>
        <v>207</v>
      </c>
    </row>
    <row r="51" spans="1:4" ht="18" customHeight="1">
      <c r="A51" s="4" t="s">
        <v>46</v>
      </c>
      <c r="B51" s="31">
        <v>602</v>
      </c>
      <c r="C51" s="31">
        <v>0</v>
      </c>
      <c r="D51" s="31">
        <f t="shared" si="0"/>
        <v>602</v>
      </c>
    </row>
    <row r="52" spans="1:4" ht="18" customHeight="1">
      <c r="A52" s="14" t="s">
        <v>7</v>
      </c>
      <c r="B52" s="32">
        <v>4300</v>
      </c>
      <c r="C52" s="32">
        <v>348</v>
      </c>
      <c r="D52" s="32">
        <f t="shared" si="0"/>
        <v>3952</v>
      </c>
    </row>
    <row r="53" spans="1:4" ht="18" customHeight="1">
      <c r="A53" s="4" t="s">
        <v>8</v>
      </c>
      <c r="B53" s="31">
        <v>2629</v>
      </c>
      <c r="C53" s="31">
        <v>97</v>
      </c>
      <c r="D53" s="31">
        <f t="shared" si="0"/>
        <v>2532</v>
      </c>
    </row>
    <row r="54" spans="1:4" ht="18" customHeight="1">
      <c r="A54" s="14" t="s">
        <v>155</v>
      </c>
      <c r="B54" s="32">
        <v>13551</v>
      </c>
      <c r="C54" s="32">
        <v>3930</v>
      </c>
      <c r="D54" s="32">
        <f t="shared" si="0"/>
        <v>9621</v>
      </c>
    </row>
    <row r="55" spans="1:4" ht="18" customHeight="1">
      <c r="A55" s="4" t="s">
        <v>156</v>
      </c>
      <c r="B55" s="31">
        <v>16290</v>
      </c>
      <c r="C55" s="31">
        <v>1631</v>
      </c>
      <c r="D55" s="31">
        <f t="shared" si="0"/>
        <v>14659</v>
      </c>
    </row>
    <row r="56" spans="1:4" ht="18" customHeight="1">
      <c r="A56" s="14" t="s">
        <v>157</v>
      </c>
      <c r="B56" s="32">
        <v>3270</v>
      </c>
      <c r="C56" s="32">
        <v>202</v>
      </c>
      <c r="D56" s="32">
        <f t="shared" si="0"/>
        <v>3068</v>
      </c>
    </row>
    <row r="57" spans="1:4" ht="21.95" customHeight="1">
      <c r="A57" s="12" t="s">
        <v>26</v>
      </c>
      <c r="B57" s="33">
        <f>SUM(B49:B56)</f>
        <v>44172</v>
      </c>
      <c r="C57" s="33">
        <f>SUM(C49:C56)</f>
        <v>9509</v>
      </c>
      <c r="D57" s="33">
        <f t="shared" si="0"/>
        <v>34663</v>
      </c>
    </row>
    <row r="58" spans="1:4" ht="21.95" customHeight="1">
      <c r="A58" s="10" t="s">
        <v>121</v>
      </c>
      <c r="B58" s="34"/>
      <c r="C58" s="34"/>
      <c r="D58" s="34"/>
    </row>
    <row r="59" spans="1:4" ht="18" customHeight="1">
      <c r="A59" s="4" t="s">
        <v>47</v>
      </c>
      <c r="B59" s="31">
        <v>1730</v>
      </c>
      <c r="C59" s="31">
        <v>1794</v>
      </c>
      <c r="D59" s="31">
        <f t="shared" si="0"/>
        <v>-64</v>
      </c>
    </row>
    <row r="60" spans="1:4" ht="18" customHeight="1">
      <c r="A60" s="14" t="s">
        <v>48</v>
      </c>
      <c r="B60" s="32">
        <v>3147</v>
      </c>
      <c r="C60" s="32">
        <v>2002</v>
      </c>
      <c r="D60" s="32">
        <f t="shared" si="0"/>
        <v>1145</v>
      </c>
    </row>
    <row r="61" spans="1:4" ht="18" customHeight="1">
      <c r="A61" s="4" t="s">
        <v>9</v>
      </c>
      <c r="B61" s="31">
        <v>906</v>
      </c>
      <c r="C61" s="31">
        <v>23</v>
      </c>
      <c r="D61" s="31">
        <f t="shared" si="0"/>
        <v>883</v>
      </c>
    </row>
    <row r="62" spans="1:4" ht="18" customHeight="1">
      <c r="A62" s="14" t="s">
        <v>49</v>
      </c>
      <c r="B62" s="32">
        <v>1519</v>
      </c>
      <c r="C62" s="32">
        <v>151</v>
      </c>
      <c r="D62" s="32">
        <f t="shared" si="0"/>
        <v>1368</v>
      </c>
    </row>
    <row r="63" spans="1:4" ht="18" customHeight="1">
      <c r="A63" s="4" t="s">
        <v>50</v>
      </c>
      <c r="B63" s="31">
        <v>16699</v>
      </c>
      <c r="C63" s="31">
        <v>8422</v>
      </c>
      <c r="D63" s="31">
        <f t="shared" si="0"/>
        <v>8277</v>
      </c>
    </row>
    <row r="64" spans="1:4" ht="21.95" customHeight="1">
      <c r="A64" s="12" t="s">
        <v>122</v>
      </c>
      <c r="B64" s="33">
        <f>SUM(B59:B63)</f>
        <v>24001</v>
      </c>
      <c r="C64" s="33">
        <f>SUM(C59:C63)</f>
        <v>12392</v>
      </c>
      <c r="D64" s="33">
        <f t="shared" si="0"/>
        <v>11609</v>
      </c>
    </row>
    <row r="65" spans="1:4" ht="21.95" customHeight="1">
      <c r="A65" s="13" t="s">
        <v>69</v>
      </c>
      <c r="B65" s="34"/>
      <c r="C65" s="34"/>
      <c r="D65" s="34"/>
    </row>
    <row r="66" spans="1:4" ht="18" customHeight="1">
      <c r="A66" s="4" t="s">
        <v>51</v>
      </c>
      <c r="B66" s="31">
        <v>1041</v>
      </c>
      <c r="C66" s="31">
        <v>1677</v>
      </c>
      <c r="D66" s="31">
        <f t="shared" si="0"/>
        <v>-636</v>
      </c>
    </row>
    <row r="67" spans="1:4" ht="18" customHeight="1">
      <c r="A67" s="14" t="s">
        <v>52</v>
      </c>
      <c r="B67" s="32">
        <v>1176</v>
      </c>
      <c r="C67" s="32">
        <v>0</v>
      </c>
      <c r="D67" s="32">
        <f t="shared" si="0"/>
        <v>1176</v>
      </c>
    </row>
    <row r="68" spans="1:4" ht="18" customHeight="1">
      <c r="A68" s="4" t="s">
        <v>53</v>
      </c>
      <c r="B68" s="31">
        <v>264</v>
      </c>
      <c r="C68" s="31">
        <v>86</v>
      </c>
      <c r="D68" s="31">
        <f t="shared" si="0"/>
        <v>178</v>
      </c>
    </row>
    <row r="69" spans="1:4" ht="18" customHeight="1">
      <c r="A69" s="14" t="s">
        <v>54</v>
      </c>
      <c r="B69" s="32">
        <v>3016</v>
      </c>
      <c r="C69" s="32">
        <v>1174</v>
      </c>
      <c r="D69" s="32">
        <f t="shared" si="0"/>
        <v>1842</v>
      </c>
    </row>
    <row r="70" spans="1:4" ht="18" customHeight="1">
      <c r="A70" s="4" t="s">
        <v>55</v>
      </c>
      <c r="B70" s="31">
        <v>1206</v>
      </c>
      <c r="C70" s="31">
        <v>472</v>
      </c>
      <c r="D70" s="31">
        <f t="shared" si="0"/>
        <v>734</v>
      </c>
    </row>
    <row r="71" spans="1:4" ht="18" customHeight="1">
      <c r="A71" s="14" t="s">
        <v>56</v>
      </c>
      <c r="B71" s="32">
        <v>216</v>
      </c>
      <c r="C71" s="32">
        <v>0</v>
      </c>
      <c r="D71" s="32">
        <f t="shared" si="0"/>
        <v>216</v>
      </c>
    </row>
    <row r="72" spans="1:4" ht="18" customHeight="1">
      <c r="A72" s="4" t="s">
        <v>10</v>
      </c>
      <c r="B72" s="31">
        <v>428</v>
      </c>
      <c r="C72" s="31">
        <v>826</v>
      </c>
      <c r="D72" s="31">
        <f t="shared" si="0"/>
        <v>-398</v>
      </c>
    </row>
    <row r="73" spans="1:4" ht="18" customHeight="1">
      <c r="A73" s="14" t="s">
        <v>11</v>
      </c>
      <c r="B73" s="32">
        <v>1781</v>
      </c>
      <c r="C73" s="32">
        <v>1363</v>
      </c>
      <c r="D73" s="32">
        <f t="shared" ref="D73:D83" si="1">B73-C73</f>
        <v>418</v>
      </c>
    </row>
    <row r="74" spans="1:4" ht="18" customHeight="1">
      <c r="A74" s="4" t="s">
        <v>57</v>
      </c>
      <c r="B74" s="31">
        <v>387</v>
      </c>
      <c r="C74" s="31">
        <v>0</v>
      </c>
      <c r="D74" s="31">
        <f t="shared" si="1"/>
        <v>387</v>
      </c>
    </row>
    <row r="75" spans="1:4" ht="18" customHeight="1">
      <c r="A75" s="14" t="s">
        <v>58</v>
      </c>
      <c r="B75" s="32">
        <v>689</v>
      </c>
      <c r="C75" s="32">
        <v>7</v>
      </c>
      <c r="D75" s="32">
        <f t="shared" si="1"/>
        <v>682</v>
      </c>
    </row>
    <row r="76" spans="1:4" ht="18" customHeight="1">
      <c r="A76" s="4" t="s">
        <v>59</v>
      </c>
      <c r="B76" s="31">
        <v>1174</v>
      </c>
      <c r="C76" s="31">
        <v>12</v>
      </c>
      <c r="D76" s="31">
        <f t="shared" si="1"/>
        <v>1162</v>
      </c>
    </row>
    <row r="77" spans="1:4" ht="18" customHeight="1">
      <c r="A77" s="14" t="s">
        <v>12</v>
      </c>
      <c r="B77" s="32">
        <v>0</v>
      </c>
      <c r="C77" s="32">
        <v>0</v>
      </c>
      <c r="D77" s="32">
        <f t="shared" si="1"/>
        <v>0</v>
      </c>
    </row>
    <row r="78" spans="1:4" ht="18" customHeight="1">
      <c r="A78" s="4" t="s">
        <v>60</v>
      </c>
      <c r="B78" s="31">
        <v>4</v>
      </c>
      <c r="C78" s="31">
        <v>0</v>
      </c>
      <c r="D78" s="31">
        <f t="shared" si="1"/>
        <v>4</v>
      </c>
    </row>
    <row r="79" spans="1:4" ht="18" customHeight="1">
      <c r="A79" s="14" t="s">
        <v>61</v>
      </c>
      <c r="B79" s="32">
        <v>268</v>
      </c>
      <c r="C79" s="32">
        <v>7</v>
      </c>
      <c r="D79" s="32">
        <f t="shared" si="1"/>
        <v>261</v>
      </c>
    </row>
    <row r="80" spans="1:4" ht="18" customHeight="1">
      <c r="A80" s="4" t="s">
        <v>62</v>
      </c>
      <c r="B80" s="31">
        <v>8050</v>
      </c>
      <c r="C80" s="31">
        <v>692</v>
      </c>
      <c r="D80" s="31">
        <f t="shared" si="1"/>
        <v>7358</v>
      </c>
    </row>
    <row r="81" spans="1:4" ht="18" customHeight="1">
      <c r="A81" s="14" t="s">
        <v>63</v>
      </c>
      <c r="B81" s="32">
        <v>6706</v>
      </c>
      <c r="C81" s="32">
        <v>0</v>
      </c>
      <c r="D81" s="32">
        <f t="shared" si="1"/>
        <v>6706</v>
      </c>
    </row>
    <row r="82" spans="1:4" ht="18" customHeight="1">
      <c r="A82" s="4" t="s">
        <v>13</v>
      </c>
      <c r="B82" s="31">
        <v>-6599</v>
      </c>
      <c r="C82" s="31">
        <v>4939</v>
      </c>
      <c r="D82" s="31">
        <f t="shared" si="1"/>
        <v>-11538</v>
      </c>
    </row>
    <row r="83" spans="1:4" ht="21.95" customHeight="1">
      <c r="A83" s="12" t="s">
        <v>27</v>
      </c>
      <c r="B83" s="33">
        <f>SUM(B66:B82)</f>
        <v>19807</v>
      </c>
      <c r="C83" s="33">
        <f>SUM(C66:C82)</f>
        <v>11255</v>
      </c>
      <c r="D83" s="33">
        <f t="shared" si="1"/>
        <v>8552</v>
      </c>
    </row>
    <row r="84" spans="1:4" ht="21.95" customHeight="1">
      <c r="A84" s="10" t="s">
        <v>14</v>
      </c>
      <c r="B84" s="34"/>
      <c r="C84" s="34"/>
      <c r="D84" s="34"/>
    </row>
    <row r="85" spans="1:4" ht="18" customHeight="1">
      <c r="A85" s="4" t="s">
        <v>158</v>
      </c>
      <c r="B85" s="31">
        <v>9339</v>
      </c>
      <c r="C85" s="31">
        <v>3205</v>
      </c>
      <c r="D85" s="31">
        <f t="shared" ref="D85:D94" si="2">B85-C85</f>
        <v>6134</v>
      </c>
    </row>
    <row r="86" spans="1:4" ht="18" customHeight="1">
      <c r="A86" s="14" t="s">
        <v>64</v>
      </c>
      <c r="B86" s="32">
        <v>32783</v>
      </c>
      <c r="C86" s="32">
        <v>31755</v>
      </c>
      <c r="D86" s="32">
        <f t="shared" si="2"/>
        <v>1028</v>
      </c>
    </row>
    <row r="87" spans="1:4" ht="18" customHeight="1">
      <c r="A87" s="4" t="s">
        <v>159</v>
      </c>
      <c r="B87" s="31">
        <v>61442</v>
      </c>
      <c r="C87" s="31">
        <v>58414</v>
      </c>
      <c r="D87" s="31">
        <f t="shared" si="2"/>
        <v>3028</v>
      </c>
    </row>
    <row r="88" spans="1:4" ht="18" customHeight="1">
      <c r="A88" s="14" t="s">
        <v>15</v>
      </c>
      <c r="B88" s="32">
        <v>13033</v>
      </c>
      <c r="C88" s="32">
        <v>8540</v>
      </c>
      <c r="D88" s="32">
        <f t="shared" si="2"/>
        <v>4493</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1359</v>
      </c>
      <c r="C91" s="31">
        <v>0</v>
      </c>
      <c r="D91" s="31">
        <f t="shared" si="2"/>
        <v>1359</v>
      </c>
    </row>
    <row r="92" spans="1:4" ht="18" customHeight="1">
      <c r="A92" s="14" t="s">
        <v>66</v>
      </c>
      <c r="B92" s="32">
        <v>11066</v>
      </c>
      <c r="C92" s="32">
        <v>10512</v>
      </c>
      <c r="D92" s="32">
        <f t="shared" si="2"/>
        <v>554</v>
      </c>
    </row>
    <row r="93" spans="1:4" ht="21.95" customHeight="1">
      <c r="A93" s="12" t="s">
        <v>28</v>
      </c>
      <c r="B93" s="33">
        <f>SUM(B85:B92)</f>
        <v>129022</v>
      </c>
      <c r="C93" s="33">
        <f>SUM(C85:C92)</f>
        <v>112426</v>
      </c>
      <c r="D93" s="33">
        <f t="shared" si="2"/>
        <v>16596</v>
      </c>
    </row>
    <row r="94" spans="1:4" ht="21.95" customHeight="1">
      <c r="A94" s="12" t="s">
        <v>17</v>
      </c>
      <c r="B94" s="33">
        <v>912</v>
      </c>
      <c r="C94" s="33">
        <v>734</v>
      </c>
      <c r="D94" s="33">
        <f t="shared" si="2"/>
        <v>178</v>
      </c>
    </row>
    <row r="95" spans="1:4" ht="21.95" customHeight="1">
      <c r="A95" s="10" t="s">
        <v>30</v>
      </c>
      <c r="B95" s="34">
        <f>SUM(B14,B25,B33,B47,B57,B64,B83,B93, B94)</f>
        <v>1197861</v>
      </c>
      <c r="C95" s="34">
        <f>SUM(C14,C25,C33,C47,C57,C64,C83,C93, C94)</f>
        <v>446260</v>
      </c>
      <c r="D95" s="34">
        <f>B95-C95</f>
        <v>751601</v>
      </c>
    </row>
    <row r="96" spans="1:4" ht="21.95" customHeight="1">
      <c r="A96" s="12" t="s">
        <v>29</v>
      </c>
      <c r="B96" s="33">
        <v>66247</v>
      </c>
      <c r="C96" s="33">
        <v>122210</v>
      </c>
      <c r="D96" s="33">
        <f>B96-C96</f>
        <v>-55963</v>
      </c>
    </row>
    <row r="97" spans="1:4" ht="21.95" customHeight="1">
      <c r="A97" s="10" t="s">
        <v>18</v>
      </c>
      <c r="B97" s="34">
        <f>SUM(B95:B96)</f>
        <v>1264108</v>
      </c>
      <c r="C97" s="34">
        <f t="shared" ref="C97" si="3">SUM(C95:C96)</f>
        <v>568470</v>
      </c>
      <c r="D97" s="34">
        <f>B97-C97</f>
        <v>695638</v>
      </c>
    </row>
  </sheetData>
  <hyperlinks>
    <hyperlink ref="A1" location="Notes!A1" display="Return to Notes"/>
  </hyperlinks>
  <pageMargins left="0.25" right="0.25" top="0.75" bottom="0.75" header="0.3" footer="0.3"/>
  <pageSetup paperSize="9" scale="4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84</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101213.63608499999</v>
      </c>
      <c r="C8" s="31">
        <v>34675.141530000001</v>
      </c>
      <c r="D8" s="31">
        <f>B8-C8</f>
        <v>66538.494554999983</v>
      </c>
    </row>
    <row r="9" spans="1:4" ht="18" customHeight="1">
      <c r="A9" s="14" t="s">
        <v>31</v>
      </c>
      <c r="B9" s="32">
        <v>239484.64856499998</v>
      </c>
      <c r="C9" s="32">
        <v>28774.655569999999</v>
      </c>
      <c r="D9" s="32">
        <f t="shared" ref="D9:D72" si="0">B9-C9</f>
        <v>210709.99299499998</v>
      </c>
    </row>
    <row r="10" spans="1:4" ht="18" customHeight="1">
      <c r="A10" s="4" t="s">
        <v>32</v>
      </c>
      <c r="B10" s="31">
        <v>236164.40970499997</v>
      </c>
      <c r="C10" s="31">
        <v>15436.779490000001</v>
      </c>
      <c r="D10" s="31">
        <f t="shared" si="0"/>
        <v>220727.63021499995</v>
      </c>
    </row>
    <row r="11" spans="1:4" ht="18" customHeight="1">
      <c r="A11" s="14" t="s">
        <v>33</v>
      </c>
      <c r="B11" s="32">
        <v>71877.10762499999</v>
      </c>
      <c r="C11" s="32">
        <v>3717.6707299999998</v>
      </c>
      <c r="D11" s="32">
        <f t="shared" si="0"/>
        <v>68159.436894999992</v>
      </c>
    </row>
    <row r="12" spans="1:4" ht="18" customHeight="1">
      <c r="A12" s="4" t="s">
        <v>2</v>
      </c>
      <c r="B12" s="31">
        <v>9459.7015206610213</v>
      </c>
      <c r="C12" s="31">
        <v>130.1055103335612</v>
      </c>
      <c r="D12" s="31">
        <f t="shared" si="0"/>
        <v>9329.5960103274592</v>
      </c>
    </row>
    <row r="13" spans="1:4" ht="18" customHeight="1">
      <c r="A13" s="14" t="s">
        <v>35</v>
      </c>
      <c r="B13" s="32">
        <v>5071.6163800000004</v>
      </c>
      <c r="C13" s="32">
        <v>651.71184000000005</v>
      </c>
      <c r="D13" s="32">
        <f t="shared" si="0"/>
        <v>4419.9045400000005</v>
      </c>
    </row>
    <row r="14" spans="1:4" ht="21.95" customHeight="1">
      <c r="A14" s="12" t="s">
        <v>19</v>
      </c>
      <c r="B14" s="33">
        <f>SUM(B8:B13)</f>
        <v>663271.1198806609</v>
      </c>
      <c r="C14" s="33">
        <f>SUM(C8:C13)</f>
        <v>83386.064670333566</v>
      </c>
      <c r="D14" s="33">
        <f t="shared" si="0"/>
        <v>579885.05521032738</v>
      </c>
    </row>
    <row r="15" spans="1:4" ht="21.95" customHeight="1">
      <c r="A15" s="10" t="s">
        <v>21</v>
      </c>
      <c r="B15" s="34"/>
      <c r="C15" s="34"/>
      <c r="D15" s="34"/>
    </row>
    <row r="16" spans="1:4" ht="18" customHeight="1">
      <c r="A16" s="4" t="s">
        <v>36</v>
      </c>
      <c r="B16" s="31">
        <v>16789.418249999999</v>
      </c>
      <c r="C16" s="31">
        <v>1063</v>
      </c>
      <c r="D16" s="31">
        <f t="shared" si="0"/>
        <v>15726.418249999999</v>
      </c>
    </row>
    <row r="17" spans="1:4" ht="18" customHeight="1">
      <c r="A17" s="14" t="s">
        <v>120</v>
      </c>
      <c r="B17" s="32">
        <v>14170.128427869358</v>
      </c>
      <c r="C17" s="32">
        <v>66.602567789552168</v>
      </c>
      <c r="D17" s="32">
        <f t="shared" si="0"/>
        <v>14103.525860079806</v>
      </c>
    </row>
    <row r="18" spans="1:4" ht="18" customHeight="1">
      <c r="A18" s="4" t="s">
        <v>37</v>
      </c>
      <c r="B18" s="31">
        <v>11961.446623020833</v>
      </c>
      <c r="C18" s="31">
        <v>1.0374304181396758</v>
      </c>
      <c r="D18" s="31">
        <f t="shared" si="0"/>
        <v>11960.409192602692</v>
      </c>
    </row>
    <row r="19" spans="1:4" ht="18" customHeight="1">
      <c r="A19" s="14" t="s">
        <v>3</v>
      </c>
      <c r="B19" s="32">
        <v>828</v>
      </c>
      <c r="C19" s="32">
        <v>141</v>
      </c>
      <c r="D19" s="32">
        <f t="shared" si="0"/>
        <v>687</v>
      </c>
    </row>
    <row r="20" spans="1:4" ht="18" customHeight="1">
      <c r="A20" s="4" t="s">
        <v>4</v>
      </c>
      <c r="B20" s="31">
        <v>2456</v>
      </c>
      <c r="C20" s="31">
        <v>0</v>
      </c>
      <c r="D20" s="31">
        <f t="shared" si="0"/>
        <v>2456</v>
      </c>
    </row>
    <row r="21" spans="1:4" ht="18" customHeight="1">
      <c r="A21" s="14" t="s">
        <v>38</v>
      </c>
      <c r="B21" s="32">
        <v>1609.8130600000002</v>
      </c>
      <c r="C21" s="32">
        <v>47.692439999999998</v>
      </c>
      <c r="D21" s="32">
        <f t="shared" si="0"/>
        <v>1562.1206200000001</v>
      </c>
    </row>
    <row r="22" spans="1:4" ht="18" customHeight="1">
      <c r="A22" s="4" t="s">
        <v>39</v>
      </c>
      <c r="B22" s="31">
        <v>33625.552020000003</v>
      </c>
      <c r="C22" s="31">
        <v>1092</v>
      </c>
      <c r="D22" s="31">
        <f t="shared" si="0"/>
        <v>32533.552020000003</v>
      </c>
    </row>
    <row r="23" spans="1:4" ht="18" customHeight="1">
      <c r="A23" s="14" t="s">
        <v>40</v>
      </c>
      <c r="B23" s="32">
        <v>26879.788189999999</v>
      </c>
      <c r="C23" s="32">
        <v>3721.3638799999999</v>
      </c>
      <c r="D23" s="32">
        <f t="shared" si="0"/>
        <v>23158.424309999999</v>
      </c>
    </row>
    <row r="24" spans="1:4" ht="18" customHeight="1">
      <c r="A24" s="4" t="s">
        <v>41</v>
      </c>
      <c r="B24" s="31">
        <v>4732.3600657482675</v>
      </c>
      <c r="C24" s="31">
        <v>182.49752466108339</v>
      </c>
      <c r="D24" s="31">
        <f t="shared" si="0"/>
        <v>4549.8625410871846</v>
      </c>
    </row>
    <row r="25" spans="1:4" ht="21.95" customHeight="1">
      <c r="A25" s="12" t="s">
        <v>22</v>
      </c>
      <c r="B25" s="33">
        <f>SUM(B16:B24)</f>
        <v>113052.50663663846</v>
      </c>
      <c r="C25" s="33">
        <f>SUM(C16:C24)</f>
        <v>6315.1938428687754</v>
      </c>
      <c r="D25" s="33">
        <f t="shared" si="0"/>
        <v>106737.31279376968</v>
      </c>
    </row>
    <row r="26" spans="1:4" ht="21.95" customHeight="1">
      <c r="A26" s="10" t="s">
        <v>24</v>
      </c>
      <c r="B26" s="34"/>
      <c r="C26" s="34"/>
      <c r="D26" s="34"/>
    </row>
    <row r="27" spans="1:4" ht="18" customHeight="1">
      <c r="A27" s="4" t="s">
        <v>5</v>
      </c>
      <c r="B27" s="31">
        <v>1857.8012900000003</v>
      </c>
      <c r="C27" s="31">
        <v>1333.5268699999999</v>
      </c>
      <c r="D27" s="31">
        <f t="shared" si="0"/>
        <v>524.27442000000042</v>
      </c>
    </row>
    <row r="28" spans="1:4" ht="18" customHeight="1">
      <c r="A28" s="14" t="s">
        <v>154</v>
      </c>
      <c r="B28" s="32">
        <v>62.353909793724036</v>
      </c>
      <c r="C28" s="32">
        <v>52.594170000000005</v>
      </c>
      <c r="D28" s="32">
        <f t="shared" si="0"/>
        <v>9.7597397937240302</v>
      </c>
    </row>
    <row r="29" spans="1:4" ht="18" customHeight="1">
      <c r="A29" s="4" t="s">
        <v>42</v>
      </c>
      <c r="B29" s="31">
        <v>150911.80622174792</v>
      </c>
      <c r="C29" s="31">
        <v>101537.93439557221</v>
      </c>
      <c r="D29" s="31">
        <f t="shared" si="0"/>
        <v>49373.871826175702</v>
      </c>
    </row>
    <row r="30" spans="1:4" ht="18" customHeight="1">
      <c r="A30" s="15" t="s">
        <v>144</v>
      </c>
      <c r="B30" s="32">
        <v>448488.38131630537</v>
      </c>
      <c r="C30" s="32">
        <v>462195.56014813797</v>
      </c>
      <c r="D30" s="32">
        <f t="shared" si="0"/>
        <v>-13707.1788318326</v>
      </c>
    </row>
    <row r="31" spans="1:4" ht="18" customHeight="1">
      <c r="A31" s="5" t="s">
        <v>43</v>
      </c>
      <c r="B31" s="31">
        <v>36626.100275499994</v>
      </c>
      <c r="C31" s="31">
        <v>26667.84138025</v>
      </c>
      <c r="D31" s="31">
        <f t="shared" si="0"/>
        <v>9958.2588952499937</v>
      </c>
    </row>
    <row r="32" spans="1:4" ht="18" customHeight="1">
      <c r="A32" s="14" t="s">
        <v>145</v>
      </c>
      <c r="B32" s="32">
        <v>401002</v>
      </c>
      <c r="C32" s="32">
        <v>0</v>
      </c>
      <c r="D32" s="32">
        <f t="shared" si="0"/>
        <v>401002</v>
      </c>
    </row>
    <row r="33" spans="1:4" ht="21.95" customHeight="1">
      <c r="A33" s="12" t="s">
        <v>23</v>
      </c>
      <c r="B33" s="33">
        <f>SUM(B27:B32)</f>
        <v>1038948.443013347</v>
      </c>
      <c r="C33" s="33">
        <f>SUM(C27:C32)</f>
        <v>591787.45696396008</v>
      </c>
      <c r="D33" s="33">
        <f t="shared" si="0"/>
        <v>447160.98604938691</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1553</v>
      </c>
      <c r="C36" s="32">
        <v>0</v>
      </c>
      <c r="D36" s="32">
        <f t="shared" si="0"/>
        <v>1553</v>
      </c>
    </row>
    <row r="37" spans="1:4" ht="18" customHeight="1">
      <c r="A37" s="17" t="s">
        <v>148</v>
      </c>
      <c r="B37" s="31">
        <v>14220.826710000001</v>
      </c>
      <c r="C37" s="31">
        <v>1824.6039999999998</v>
      </c>
      <c r="D37" s="31">
        <f t="shared" si="0"/>
        <v>12396.222710000002</v>
      </c>
    </row>
    <row r="38" spans="1:4" ht="18" customHeight="1">
      <c r="A38" s="14" t="s">
        <v>149</v>
      </c>
      <c r="B38" s="32">
        <v>10478.429389999998</v>
      </c>
      <c r="C38" s="32">
        <v>145.89688000000001</v>
      </c>
      <c r="D38" s="32">
        <f t="shared" si="0"/>
        <v>10332.532509999997</v>
      </c>
    </row>
    <row r="39" spans="1:4" ht="18" customHeight="1">
      <c r="A39" s="4" t="s">
        <v>150</v>
      </c>
      <c r="B39" s="31">
        <v>3205.1973499999999</v>
      </c>
      <c r="C39" s="31">
        <v>0</v>
      </c>
      <c r="D39" s="31">
        <f t="shared" si="0"/>
        <v>3205.1973499999999</v>
      </c>
    </row>
    <row r="40" spans="1:4" ht="18" customHeight="1">
      <c r="A40" s="14" t="s">
        <v>151</v>
      </c>
      <c r="B40" s="32">
        <v>6048.88789</v>
      </c>
      <c r="C40" s="32">
        <v>5326.3708999999999</v>
      </c>
      <c r="D40" s="32">
        <f t="shared" si="0"/>
        <v>722.51699000000008</v>
      </c>
    </row>
    <row r="41" spans="1:4" ht="18" customHeight="1">
      <c r="A41" s="4" t="s">
        <v>119</v>
      </c>
      <c r="B41" s="31">
        <v>8253.5764899999995</v>
      </c>
      <c r="C41" s="31">
        <v>21437.93838</v>
      </c>
      <c r="D41" s="31">
        <f t="shared" si="0"/>
        <v>-13184.36189</v>
      </c>
    </row>
    <row r="42" spans="1:4" ht="18" customHeight="1">
      <c r="A42" s="14" t="s">
        <v>67</v>
      </c>
      <c r="B42" s="32">
        <v>840</v>
      </c>
      <c r="C42" s="32">
        <v>0</v>
      </c>
      <c r="D42" s="32">
        <f t="shared" si="0"/>
        <v>840</v>
      </c>
    </row>
    <row r="43" spans="1:4" ht="18" customHeight="1">
      <c r="A43" s="4" t="s">
        <v>152</v>
      </c>
      <c r="B43" s="31">
        <v>9903</v>
      </c>
      <c r="C43" s="31">
        <v>0</v>
      </c>
      <c r="D43" s="31">
        <f t="shared" si="0"/>
        <v>9903</v>
      </c>
    </row>
    <row r="44" spans="1:4" ht="18" customHeight="1">
      <c r="A44" s="14" t="s">
        <v>68</v>
      </c>
      <c r="B44" s="32">
        <v>383.197</v>
      </c>
      <c r="C44" s="32">
        <v>2854.6871800000004</v>
      </c>
      <c r="D44" s="32">
        <f t="shared" si="0"/>
        <v>-2471.4901800000002</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54886.114829999999</v>
      </c>
      <c r="C47" s="33">
        <f>SUM(C35:C46)</f>
        <v>31589.497340000002</v>
      </c>
      <c r="D47" s="33">
        <f t="shared" si="0"/>
        <v>23296.617489999997</v>
      </c>
    </row>
    <row r="48" spans="1:4" ht="21.95" customHeight="1">
      <c r="A48" s="10" t="s">
        <v>70</v>
      </c>
      <c r="B48" s="34"/>
      <c r="C48" s="34"/>
      <c r="D48" s="34"/>
    </row>
    <row r="49" spans="1:4" ht="18" customHeight="1">
      <c r="A49" s="4" t="s">
        <v>44</v>
      </c>
      <c r="B49" s="31">
        <v>4009.4829199999999</v>
      </c>
      <c r="C49" s="31">
        <v>4335.8271500000001</v>
      </c>
      <c r="D49" s="31">
        <f t="shared" si="0"/>
        <v>-326.34423000000015</v>
      </c>
    </row>
    <row r="50" spans="1:4" ht="18" customHeight="1">
      <c r="A50" s="14" t="s">
        <v>45</v>
      </c>
      <c r="B50" s="32">
        <v>0</v>
      </c>
      <c r="C50" s="32">
        <v>0</v>
      </c>
      <c r="D50" s="32">
        <f t="shared" si="0"/>
        <v>0</v>
      </c>
    </row>
    <row r="51" spans="1:4" ht="18" customHeight="1">
      <c r="A51" s="4" t="s">
        <v>46</v>
      </c>
      <c r="B51" s="31">
        <v>545.92941999999994</v>
      </c>
      <c r="C51" s="31">
        <v>6</v>
      </c>
      <c r="D51" s="31">
        <f t="shared" si="0"/>
        <v>539.92941999999994</v>
      </c>
    </row>
    <row r="52" spans="1:4" ht="18" customHeight="1">
      <c r="A52" s="14" t="s">
        <v>7</v>
      </c>
      <c r="B52" s="32">
        <v>10470.811929759999</v>
      </c>
      <c r="C52" s="32">
        <v>3587.6006850800004</v>
      </c>
      <c r="D52" s="32">
        <f t="shared" si="0"/>
        <v>6883.2112446799983</v>
      </c>
    </row>
    <row r="53" spans="1:4" ht="18" customHeight="1">
      <c r="A53" s="4" t="s">
        <v>8</v>
      </c>
      <c r="B53" s="31">
        <v>3617.1311999999998</v>
      </c>
      <c r="C53" s="31">
        <v>168.10452000000001</v>
      </c>
      <c r="D53" s="31">
        <f t="shared" si="0"/>
        <v>3449.0266799999999</v>
      </c>
    </row>
    <row r="54" spans="1:4" ht="18" customHeight="1">
      <c r="A54" s="14" t="s">
        <v>155</v>
      </c>
      <c r="B54" s="32">
        <v>39113.042760000004</v>
      </c>
      <c r="C54" s="32">
        <v>3216.5266999999994</v>
      </c>
      <c r="D54" s="32">
        <f t="shared" si="0"/>
        <v>35896.516060000002</v>
      </c>
    </row>
    <row r="55" spans="1:4" ht="18" customHeight="1">
      <c r="A55" s="4" t="s">
        <v>156</v>
      </c>
      <c r="B55" s="31">
        <v>44614.851129999995</v>
      </c>
      <c r="C55" s="31">
        <v>2459.0452</v>
      </c>
      <c r="D55" s="31">
        <f t="shared" si="0"/>
        <v>42155.805929999995</v>
      </c>
    </row>
    <row r="56" spans="1:4" ht="18" customHeight="1">
      <c r="A56" s="14" t="s">
        <v>157</v>
      </c>
      <c r="B56" s="32">
        <v>24067.295430890004</v>
      </c>
      <c r="C56" s="32">
        <v>132.17465949500001</v>
      </c>
      <c r="D56" s="32">
        <f t="shared" si="0"/>
        <v>23935.120771395006</v>
      </c>
    </row>
    <row r="57" spans="1:4" ht="21.95" customHeight="1">
      <c r="A57" s="12" t="s">
        <v>26</v>
      </c>
      <c r="B57" s="33">
        <f>SUM(B49:B56)</f>
        <v>126438.54479065</v>
      </c>
      <c r="C57" s="33">
        <f>SUM(C49:C56)</f>
        <v>13905.278914575001</v>
      </c>
      <c r="D57" s="33">
        <f t="shared" si="0"/>
        <v>112533.26587607501</v>
      </c>
    </row>
    <row r="58" spans="1:4" ht="21.95" customHeight="1">
      <c r="A58" s="10" t="s">
        <v>121</v>
      </c>
      <c r="B58" s="34"/>
      <c r="C58" s="34"/>
      <c r="D58" s="34"/>
    </row>
    <row r="59" spans="1:4" ht="18" customHeight="1">
      <c r="A59" s="4" t="s">
        <v>47</v>
      </c>
      <c r="B59" s="31">
        <v>3578</v>
      </c>
      <c r="C59" s="31">
        <v>5439</v>
      </c>
      <c r="D59" s="31">
        <f t="shared" si="0"/>
        <v>-1861</v>
      </c>
    </row>
    <row r="60" spans="1:4" ht="18" customHeight="1">
      <c r="A60" s="14" t="s">
        <v>48</v>
      </c>
      <c r="B60" s="32">
        <v>2094</v>
      </c>
      <c r="C60" s="32">
        <v>2558</v>
      </c>
      <c r="D60" s="32">
        <f t="shared" si="0"/>
        <v>-464</v>
      </c>
    </row>
    <row r="61" spans="1:4" ht="18" customHeight="1">
      <c r="A61" s="4" t="s">
        <v>9</v>
      </c>
      <c r="B61" s="31">
        <v>4797</v>
      </c>
      <c r="C61" s="31">
        <v>0</v>
      </c>
      <c r="D61" s="31">
        <f t="shared" si="0"/>
        <v>4797</v>
      </c>
    </row>
    <row r="62" spans="1:4" ht="18" customHeight="1">
      <c r="A62" s="14" t="s">
        <v>49</v>
      </c>
      <c r="B62" s="32">
        <v>6435.0746399999998</v>
      </c>
      <c r="C62" s="32">
        <v>3597.05548</v>
      </c>
      <c r="D62" s="32">
        <f t="shared" si="0"/>
        <v>2838.0191599999998</v>
      </c>
    </row>
    <row r="63" spans="1:4" ht="18" customHeight="1">
      <c r="A63" s="4" t="s">
        <v>50</v>
      </c>
      <c r="B63" s="31">
        <v>54867.959991754535</v>
      </c>
      <c r="C63" s="31">
        <v>4566.7066882625259</v>
      </c>
      <c r="D63" s="31">
        <f t="shared" si="0"/>
        <v>50301.253303492005</v>
      </c>
    </row>
    <row r="64" spans="1:4" ht="21.95" customHeight="1">
      <c r="A64" s="12" t="s">
        <v>122</v>
      </c>
      <c r="B64" s="33">
        <f>SUM(B59:B63)</f>
        <v>71772.034631754534</v>
      </c>
      <c r="C64" s="33">
        <f>SUM(C59:C63)</f>
        <v>16160.762168262525</v>
      </c>
      <c r="D64" s="33">
        <f t="shared" si="0"/>
        <v>55611.272463492009</v>
      </c>
    </row>
    <row r="65" spans="1:4" ht="21.95" customHeight="1">
      <c r="A65" s="13" t="s">
        <v>69</v>
      </c>
      <c r="B65" s="34"/>
      <c r="C65" s="34"/>
      <c r="D65" s="34"/>
    </row>
    <row r="66" spans="1:4" ht="18" customHeight="1">
      <c r="A66" s="4" t="s">
        <v>51</v>
      </c>
      <c r="B66" s="31">
        <v>5681.4614844306116</v>
      </c>
      <c r="C66" s="31">
        <v>5568.1763199999996</v>
      </c>
      <c r="D66" s="31">
        <f t="shared" si="0"/>
        <v>113.28516443061199</v>
      </c>
    </row>
    <row r="67" spans="1:4" ht="18" customHeight="1">
      <c r="A67" s="14" t="s">
        <v>52</v>
      </c>
      <c r="B67" s="32">
        <v>3870.976798354216</v>
      </c>
      <c r="C67" s="32">
        <v>0</v>
      </c>
      <c r="D67" s="32">
        <f t="shared" si="0"/>
        <v>3870.976798354216</v>
      </c>
    </row>
    <row r="68" spans="1:4" ht="18" customHeight="1">
      <c r="A68" s="4" t="s">
        <v>53</v>
      </c>
      <c r="B68" s="31">
        <v>728.60084143100426</v>
      </c>
      <c r="C68" s="31">
        <v>400.92919000000001</v>
      </c>
      <c r="D68" s="31">
        <f t="shared" si="0"/>
        <v>327.67165143100425</v>
      </c>
    </row>
    <row r="69" spans="1:4" ht="18" customHeight="1">
      <c r="A69" s="14" t="s">
        <v>54</v>
      </c>
      <c r="B69" s="32">
        <v>4141.636084030577</v>
      </c>
      <c r="C69" s="32">
        <v>3560.703</v>
      </c>
      <c r="D69" s="32">
        <f t="shared" si="0"/>
        <v>580.93308403057699</v>
      </c>
    </row>
    <row r="70" spans="1:4" ht="18" customHeight="1">
      <c r="A70" s="4" t="s">
        <v>55</v>
      </c>
      <c r="B70" s="31">
        <v>1022.9370360763135</v>
      </c>
      <c r="C70" s="31">
        <v>755.04929000000004</v>
      </c>
      <c r="D70" s="31">
        <f t="shared" si="0"/>
        <v>267.88774607631342</v>
      </c>
    </row>
    <row r="71" spans="1:4" ht="18" customHeight="1">
      <c r="A71" s="14" t="s">
        <v>56</v>
      </c>
      <c r="B71" s="32">
        <v>195.42</v>
      </c>
      <c r="C71" s="32">
        <v>0</v>
      </c>
      <c r="D71" s="32">
        <f t="shared" si="0"/>
        <v>195.42</v>
      </c>
    </row>
    <row r="72" spans="1:4" ht="18" customHeight="1">
      <c r="A72" s="4" t="s">
        <v>10</v>
      </c>
      <c r="B72" s="31">
        <v>1742.2473818710498</v>
      </c>
      <c r="C72" s="31">
        <v>2756.5363299999999</v>
      </c>
      <c r="D72" s="31">
        <f t="shared" si="0"/>
        <v>-1014.2889481289501</v>
      </c>
    </row>
    <row r="73" spans="1:4" ht="18" customHeight="1">
      <c r="A73" s="14" t="s">
        <v>11</v>
      </c>
      <c r="B73" s="32">
        <v>165.41648977938206</v>
      </c>
      <c r="C73" s="32">
        <v>1.5589999999999999</v>
      </c>
      <c r="D73" s="32">
        <f t="shared" ref="D73:D83" si="1">B73-C73</f>
        <v>163.85748977938206</v>
      </c>
    </row>
    <row r="74" spans="1:4" ht="18" customHeight="1">
      <c r="A74" s="4" t="s">
        <v>57</v>
      </c>
      <c r="B74" s="31">
        <v>1296.9235094754763</v>
      </c>
      <c r="C74" s="31">
        <v>400.66646999999995</v>
      </c>
      <c r="D74" s="31">
        <f t="shared" si="1"/>
        <v>896.2570394754764</v>
      </c>
    </row>
    <row r="75" spans="1:4" ht="18" customHeight="1">
      <c r="A75" s="14" t="s">
        <v>58</v>
      </c>
      <c r="B75" s="32">
        <v>588.4082614180611</v>
      </c>
      <c r="C75" s="32">
        <v>0</v>
      </c>
      <c r="D75" s="32">
        <f t="shared" si="1"/>
        <v>588.4082614180611</v>
      </c>
    </row>
    <row r="76" spans="1:4" ht="18" customHeight="1">
      <c r="A76" s="4" t="s">
        <v>59</v>
      </c>
      <c r="B76" s="31">
        <v>1962.1379563935373</v>
      </c>
      <c r="C76" s="31">
        <v>0</v>
      </c>
      <c r="D76" s="31">
        <f t="shared" si="1"/>
        <v>1962.1379563935373</v>
      </c>
    </row>
    <row r="77" spans="1:4" ht="18" customHeight="1">
      <c r="A77" s="14" t="s">
        <v>12</v>
      </c>
      <c r="B77" s="32">
        <v>0</v>
      </c>
      <c r="C77" s="32">
        <v>0</v>
      </c>
      <c r="D77" s="32">
        <f t="shared" si="1"/>
        <v>0</v>
      </c>
    </row>
    <row r="78" spans="1:4" ht="18" customHeight="1">
      <c r="A78" s="4" t="s">
        <v>60</v>
      </c>
      <c r="B78" s="31">
        <v>5047</v>
      </c>
      <c r="C78" s="31">
        <v>3900</v>
      </c>
      <c r="D78" s="31">
        <f t="shared" si="1"/>
        <v>1147</v>
      </c>
    </row>
    <row r="79" spans="1:4" ht="18" customHeight="1">
      <c r="A79" s="14" t="s">
        <v>61</v>
      </c>
      <c r="B79" s="32">
        <v>0</v>
      </c>
      <c r="C79" s="32">
        <v>0</v>
      </c>
      <c r="D79" s="32">
        <f t="shared" si="1"/>
        <v>0</v>
      </c>
    </row>
    <row r="80" spans="1:4" ht="18" customHeight="1">
      <c r="A80" s="4" t="s">
        <v>62</v>
      </c>
      <c r="B80" s="31">
        <v>15367.82719</v>
      </c>
      <c r="C80" s="31">
        <v>198.40217000000001</v>
      </c>
      <c r="D80" s="31">
        <f t="shared" si="1"/>
        <v>15169.425020000001</v>
      </c>
    </row>
    <row r="81" spans="1:4" ht="18" customHeight="1">
      <c r="A81" s="14" t="s">
        <v>63</v>
      </c>
      <c r="B81" s="32">
        <v>18788.987420000001</v>
      </c>
      <c r="C81" s="32">
        <v>0</v>
      </c>
      <c r="D81" s="32">
        <f t="shared" si="1"/>
        <v>18788.987420000001</v>
      </c>
    </row>
    <row r="82" spans="1:4" ht="18" customHeight="1">
      <c r="A82" s="4" t="s">
        <v>13</v>
      </c>
      <c r="B82" s="31">
        <v>459597.24239368853</v>
      </c>
      <c r="C82" s="31">
        <v>44276.649090000006</v>
      </c>
      <c r="D82" s="31">
        <f t="shared" si="1"/>
        <v>415320.59330368851</v>
      </c>
    </row>
    <row r="83" spans="1:4" ht="21.95" customHeight="1">
      <c r="A83" s="12" t="s">
        <v>27</v>
      </c>
      <c r="B83" s="33">
        <f>SUM(B66:B82)</f>
        <v>520197.22284694877</v>
      </c>
      <c r="C83" s="33">
        <f>SUM(C66:C82)</f>
        <v>61818.670860000006</v>
      </c>
      <c r="D83" s="33">
        <f t="shared" si="1"/>
        <v>458378.55198694876</v>
      </c>
    </row>
    <row r="84" spans="1:4" ht="21.95" customHeight="1">
      <c r="A84" s="10" t="s">
        <v>14</v>
      </c>
      <c r="B84" s="34"/>
      <c r="C84" s="34"/>
      <c r="D84" s="34"/>
    </row>
    <row r="85" spans="1:4" ht="18" customHeight="1">
      <c r="A85" s="4" t="s">
        <v>158</v>
      </c>
      <c r="B85" s="31">
        <v>16486</v>
      </c>
      <c r="C85" s="31">
        <v>15368</v>
      </c>
      <c r="D85" s="31">
        <f t="shared" ref="D85:D94" si="2">B85-C85</f>
        <v>1118</v>
      </c>
    </row>
    <row r="86" spans="1:4" ht="18" customHeight="1">
      <c r="A86" s="14" t="s">
        <v>64</v>
      </c>
      <c r="B86" s="32">
        <v>295477.27094999998</v>
      </c>
      <c r="C86" s="32">
        <v>286378.33282000001</v>
      </c>
      <c r="D86" s="32">
        <f t="shared" si="2"/>
        <v>9098.9381299999659</v>
      </c>
    </row>
    <row r="87" spans="1:4" ht="18" customHeight="1">
      <c r="A87" s="4" t="s">
        <v>159</v>
      </c>
      <c r="B87" s="31">
        <v>14965</v>
      </c>
      <c r="C87" s="31">
        <v>10420</v>
      </c>
      <c r="D87" s="31">
        <f t="shared" si="2"/>
        <v>4545</v>
      </c>
    </row>
    <row r="88" spans="1:4" ht="18" customHeight="1">
      <c r="A88" s="14" t="s">
        <v>15</v>
      </c>
      <c r="B88" s="32">
        <v>64663</v>
      </c>
      <c r="C88" s="32">
        <v>51558</v>
      </c>
      <c r="D88" s="32">
        <f t="shared" si="2"/>
        <v>13105</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990</v>
      </c>
      <c r="C91" s="31">
        <v>677</v>
      </c>
      <c r="D91" s="31">
        <f t="shared" si="2"/>
        <v>313</v>
      </c>
    </row>
    <row r="92" spans="1:4" ht="18" customHeight="1">
      <c r="A92" s="14" t="s">
        <v>66</v>
      </c>
      <c r="B92" s="32">
        <v>111285</v>
      </c>
      <c r="C92" s="32">
        <v>108053</v>
      </c>
      <c r="D92" s="32">
        <f t="shared" si="2"/>
        <v>3232</v>
      </c>
    </row>
    <row r="93" spans="1:4" ht="21.95" customHeight="1">
      <c r="A93" s="12" t="s">
        <v>28</v>
      </c>
      <c r="B93" s="33">
        <f>SUM(B85:B92)</f>
        <v>503866.27094999998</v>
      </c>
      <c r="C93" s="33">
        <f>SUM(C85:C92)</f>
        <v>472454.33282000001</v>
      </c>
      <c r="D93" s="33">
        <f t="shared" si="2"/>
        <v>31411.938129999966</v>
      </c>
    </row>
    <row r="94" spans="1:4" ht="21.95" customHeight="1">
      <c r="A94" s="12" t="s">
        <v>17</v>
      </c>
      <c r="B94" s="33">
        <v>0</v>
      </c>
      <c r="C94" s="33">
        <v>0</v>
      </c>
      <c r="D94" s="33">
        <f t="shared" si="2"/>
        <v>0</v>
      </c>
    </row>
    <row r="95" spans="1:4" ht="21.95" customHeight="1">
      <c r="A95" s="10" t="s">
        <v>30</v>
      </c>
      <c r="B95" s="34">
        <f>SUM(B14,B25,B33,B47,B57,B64,B83,B93, B94)</f>
        <v>3092432.2575799995</v>
      </c>
      <c r="C95" s="34">
        <f>SUM(C14,C25,C33,C47,C57,C64,C83,C93, C94)</f>
        <v>1277417.25758</v>
      </c>
      <c r="D95" s="34">
        <f>B95-C95</f>
        <v>1815014.9999999995</v>
      </c>
    </row>
    <row r="96" spans="1:4" ht="21.95" customHeight="1">
      <c r="A96" s="12" t="s">
        <v>29</v>
      </c>
      <c r="B96" s="33">
        <v>0</v>
      </c>
      <c r="C96" s="33">
        <v>0</v>
      </c>
      <c r="D96" s="33">
        <f>B96-C96</f>
        <v>0</v>
      </c>
    </row>
    <row r="97" spans="1:4" ht="21.95" customHeight="1">
      <c r="A97" s="10" t="s">
        <v>18</v>
      </c>
      <c r="B97" s="34">
        <f>SUM(B95:B96)</f>
        <v>3092432.2575799995</v>
      </c>
      <c r="C97" s="34">
        <f t="shared" ref="C97" si="3">SUM(C95:C96)</f>
        <v>1277417.25758</v>
      </c>
      <c r="D97" s="34">
        <f>B97-C97</f>
        <v>1815014.9999999995</v>
      </c>
    </row>
  </sheetData>
  <hyperlinks>
    <hyperlink ref="A1" location="Notes!A1" display="Return to Notes"/>
  </hyperlinks>
  <pageMargins left="0.25" right="0.25" top="0.75" bottom="0.75" header="0.3" footer="0.3"/>
  <pageSetup paperSize="9" scale="4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85</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25742</v>
      </c>
      <c r="C8" s="31">
        <v>15440</v>
      </c>
      <c r="D8" s="31">
        <f>B8-C8</f>
        <v>10302</v>
      </c>
    </row>
    <row r="9" spans="1:4" ht="18" customHeight="1">
      <c r="A9" s="14" t="s">
        <v>31</v>
      </c>
      <c r="B9" s="32">
        <v>101465</v>
      </c>
      <c r="C9" s="32">
        <v>8037</v>
      </c>
      <c r="D9" s="32">
        <f t="shared" ref="D9:D72" si="0">B9-C9</f>
        <v>93428</v>
      </c>
    </row>
    <row r="10" spans="1:4" ht="18" customHeight="1">
      <c r="A10" s="4" t="s">
        <v>32</v>
      </c>
      <c r="B10" s="31">
        <v>105075</v>
      </c>
      <c r="C10" s="31">
        <v>9055</v>
      </c>
      <c r="D10" s="31">
        <f t="shared" si="0"/>
        <v>96020</v>
      </c>
    </row>
    <row r="11" spans="1:4" ht="18" customHeight="1">
      <c r="A11" s="14" t="s">
        <v>33</v>
      </c>
      <c r="B11" s="32">
        <v>40685</v>
      </c>
      <c r="C11" s="32">
        <v>2956</v>
      </c>
      <c r="D11" s="32">
        <f t="shared" si="0"/>
        <v>37729</v>
      </c>
    </row>
    <row r="12" spans="1:4" ht="18" customHeight="1">
      <c r="A12" s="4" t="s">
        <v>2</v>
      </c>
      <c r="B12" s="31">
        <v>3814</v>
      </c>
      <c r="C12" s="31">
        <v>124</v>
      </c>
      <c r="D12" s="31">
        <f t="shared" si="0"/>
        <v>3690</v>
      </c>
    </row>
    <row r="13" spans="1:4" ht="18" customHeight="1">
      <c r="A13" s="14" t="s">
        <v>35</v>
      </c>
      <c r="B13" s="32">
        <v>0</v>
      </c>
      <c r="C13" s="32">
        <v>0</v>
      </c>
      <c r="D13" s="32">
        <f t="shared" si="0"/>
        <v>0</v>
      </c>
    </row>
    <row r="14" spans="1:4" ht="21.95" customHeight="1">
      <c r="A14" s="12" t="s">
        <v>19</v>
      </c>
      <c r="B14" s="33">
        <f>SUM(B8:B13)</f>
        <v>276781</v>
      </c>
      <c r="C14" s="33">
        <f>SUM(C8:C13)</f>
        <v>35612</v>
      </c>
      <c r="D14" s="33">
        <f t="shared" si="0"/>
        <v>241169</v>
      </c>
    </row>
    <row r="15" spans="1:4" ht="21.95" customHeight="1">
      <c r="A15" s="10" t="s">
        <v>21</v>
      </c>
      <c r="B15" s="34"/>
      <c r="C15" s="34"/>
      <c r="D15" s="34"/>
    </row>
    <row r="16" spans="1:4" ht="18" customHeight="1">
      <c r="A16" s="4" t="s">
        <v>36</v>
      </c>
      <c r="B16" s="31">
        <v>1012</v>
      </c>
      <c r="C16" s="31">
        <v>0</v>
      </c>
      <c r="D16" s="31">
        <f t="shared" si="0"/>
        <v>1012</v>
      </c>
    </row>
    <row r="17" spans="1:4" ht="18" customHeight="1">
      <c r="A17" s="14" t="s">
        <v>120</v>
      </c>
      <c r="B17" s="32">
        <v>1869</v>
      </c>
      <c r="C17" s="32">
        <v>3</v>
      </c>
      <c r="D17" s="32">
        <f t="shared" si="0"/>
        <v>1866</v>
      </c>
    </row>
    <row r="18" spans="1:4" ht="18" customHeight="1">
      <c r="A18" s="4" t="s">
        <v>37</v>
      </c>
      <c r="B18" s="31">
        <v>5064</v>
      </c>
      <c r="C18" s="31">
        <v>0</v>
      </c>
      <c r="D18" s="31">
        <f t="shared" si="0"/>
        <v>5064</v>
      </c>
    </row>
    <row r="19" spans="1:4" ht="18" customHeight="1">
      <c r="A19" s="14" t="s">
        <v>3</v>
      </c>
      <c r="B19" s="32">
        <v>0</v>
      </c>
      <c r="C19" s="32">
        <v>0</v>
      </c>
      <c r="D19" s="32">
        <f t="shared" si="0"/>
        <v>0</v>
      </c>
    </row>
    <row r="20" spans="1:4" ht="18" customHeight="1">
      <c r="A20" s="4" t="s">
        <v>4</v>
      </c>
      <c r="B20" s="31">
        <v>68</v>
      </c>
      <c r="C20" s="31">
        <v>64</v>
      </c>
      <c r="D20" s="31">
        <f t="shared" si="0"/>
        <v>4</v>
      </c>
    </row>
    <row r="21" spans="1:4" ht="18" customHeight="1">
      <c r="A21" s="14" t="s">
        <v>38</v>
      </c>
      <c r="B21" s="32">
        <v>1118</v>
      </c>
      <c r="C21" s="32">
        <v>46</v>
      </c>
      <c r="D21" s="32">
        <f t="shared" si="0"/>
        <v>1072</v>
      </c>
    </row>
    <row r="22" spans="1:4" ht="18" customHeight="1">
      <c r="A22" s="4" t="s">
        <v>39</v>
      </c>
      <c r="B22" s="31">
        <v>5700</v>
      </c>
      <c r="C22" s="31">
        <v>1201</v>
      </c>
      <c r="D22" s="31">
        <f t="shared" si="0"/>
        <v>4499</v>
      </c>
    </row>
    <row r="23" spans="1:4" ht="18" customHeight="1">
      <c r="A23" s="14" t="s">
        <v>40</v>
      </c>
      <c r="B23" s="32">
        <v>3553</v>
      </c>
      <c r="C23" s="32">
        <v>1987</v>
      </c>
      <c r="D23" s="32">
        <f t="shared" si="0"/>
        <v>1566</v>
      </c>
    </row>
    <row r="24" spans="1:4" ht="18" customHeight="1">
      <c r="A24" s="4" t="s">
        <v>41</v>
      </c>
      <c r="B24" s="31">
        <v>2363</v>
      </c>
      <c r="C24" s="31">
        <v>0</v>
      </c>
      <c r="D24" s="31">
        <f t="shared" si="0"/>
        <v>2363</v>
      </c>
    </row>
    <row r="25" spans="1:4" ht="21.95" customHeight="1">
      <c r="A25" s="12" t="s">
        <v>22</v>
      </c>
      <c r="B25" s="33">
        <f>SUM(B16:B24)</f>
        <v>20747</v>
      </c>
      <c r="C25" s="33">
        <f>SUM(C16:C24)</f>
        <v>3301</v>
      </c>
      <c r="D25" s="33">
        <f t="shared" si="0"/>
        <v>17446</v>
      </c>
    </row>
    <row r="26" spans="1:4" ht="21.95" customHeight="1">
      <c r="A26" s="10" t="s">
        <v>24</v>
      </c>
      <c r="B26" s="34"/>
      <c r="C26" s="34"/>
      <c r="D26" s="34"/>
    </row>
    <row r="27" spans="1:4" ht="18" customHeight="1">
      <c r="A27" s="4" t="s">
        <v>5</v>
      </c>
      <c r="B27" s="31">
        <v>621</v>
      </c>
      <c r="C27" s="31">
        <v>2</v>
      </c>
      <c r="D27" s="31">
        <f t="shared" si="0"/>
        <v>619</v>
      </c>
    </row>
    <row r="28" spans="1:4" ht="18" customHeight="1">
      <c r="A28" s="14" t="s">
        <v>154</v>
      </c>
      <c r="B28" s="32">
        <v>75</v>
      </c>
      <c r="C28" s="32">
        <v>18</v>
      </c>
      <c r="D28" s="32">
        <f t="shared" si="0"/>
        <v>57</v>
      </c>
    </row>
    <row r="29" spans="1:4" ht="18" customHeight="1">
      <c r="A29" s="4" t="s">
        <v>42</v>
      </c>
      <c r="B29" s="31">
        <v>49417</v>
      </c>
      <c r="C29" s="31">
        <v>9715</v>
      </c>
      <c r="D29" s="31">
        <f t="shared" si="0"/>
        <v>39702</v>
      </c>
    </row>
    <row r="30" spans="1:4" ht="18" customHeight="1">
      <c r="A30" s="15" t="s">
        <v>144</v>
      </c>
      <c r="B30" s="32">
        <v>107096</v>
      </c>
      <c r="C30" s="32">
        <v>24</v>
      </c>
      <c r="D30" s="32">
        <f t="shared" si="0"/>
        <v>107072</v>
      </c>
    </row>
    <row r="31" spans="1:4" ht="18" customHeight="1">
      <c r="A31" s="5" t="s">
        <v>43</v>
      </c>
      <c r="B31" s="31">
        <v>4063</v>
      </c>
      <c r="C31" s="31">
        <v>3867</v>
      </c>
      <c r="D31" s="31">
        <f t="shared" si="0"/>
        <v>196</v>
      </c>
    </row>
    <row r="32" spans="1:4" ht="18" customHeight="1">
      <c r="A32" s="14" t="s">
        <v>145</v>
      </c>
      <c r="B32" s="32">
        <v>0</v>
      </c>
      <c r="C32" s="32">
        <v>0</v>
      </c>
      <c r="D32" s="32">
        <f t="shared" si="0"/>
        <v>0</v>
      </c>
    </row>
    <row r="33" spans="1:4" ht="21.95" customHeight="1">
      <c r="A33" s="12" t="s">
        <v>23</v>
      </c>
      <c r="B33" s="33">
        <f>SUM(B27:B32)</f>
        <v>161272</v>
      </c>
      <c r="C33" s="33">
        <f>SUM(C27:C32)</f>
        <v>13626</v>
      </c>
      <c r="D33" s="33">
        <f t="shared" si="0"/>
        <v>147646</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7998</v>
      </c>
      <c r="C36" s="32">
        <v>336</v>
      </c>
      <c r="D36" s="32">
        <f t="shared" si="0"/>
        <v>7662</v>
      </c>
    </row>
    <row r="37" spans="1:4" ht="18" customHeight="1">
      <c r="A37" s="17" t="s">
        <v>148</v>
      </c>
      <c r="B37" s="31">
        <v>9627</v>
      </c>
      <c r="C37" s="31">
        <v>1746</v>
      </c>
      <c r="D37" s="31">
        <f t="shared" si="0"/>
        <v>7881</v>
      </c>
    </row>
    <row r="38" spans="1:4" ht="18" customHeight="1">
      <c r="A38" s="14" t="s">
        <v>149</v>
      </c>
      <c r="B38" s="32">
        <v>5231</v>
      </c>
      <c r="C38" s="32">
        <v>1497</v>
      </c>
      <c r="D38" s="32">
        <f t="shared" si="0"/>
        <v>3734</v>
      </c>
    </row>
    <row r="39" spans="1:4" ht="18" customHeight="1">
      <c r="A39" s="4" t="s">
        <v>150</v>
      </c>
      <c r="B39" s="31">
        <v>368</v>
      </c>
      <c r="C39" s="31">
        <v>8</v>
      </c>
      <c r="D39" s="31">
        <f t="shared" si="0"/>
        <v>360</v>
      </c>
    </row>
    <row r="40" spans="1:4" ht="18" customHeight="1">
      <c r="A40" s="14" t="s">
        <v>151</v>
      </c>
      <c r="B40" s="32">
        <v>3486</v>
      </c>
      <c r="C40" s="32">
        <v>391</v>
      </c>
      <c r="D40" s="32">
        <f t="shared" si="0"/>
        <v>3095</v>
      </c>
    </row>
    <row r="41" spans="1:4" ht="18" customHeight="1">
      <c r="A41" s="4" t="s">
        <v>119</v>
      </c>
      <c r="B41" s="31">
        <v>1588</v>
      </c>
      <c r="C41" s="31">
        <v>2680</v>
      </c>
      <c r="D41" s="31">
        <f t="shared" si="0"/>
        <v>-1092</v>
      </c>
    </row>
    <row r="42" spans="1:4" ht="18" customHeight="1">
      <c r="A42" s="14" t="s">
        <v>67</v>
      </c>
      <c r="B42" s="32">
        <v>132</v>
      </c>
      <c r="C42" s="32">
        <v>0</v>
      </c>
      <c r="D42" s="32">
        <f t="shared" si="0"/>
        <v>132</v>
      </c>
    </row>
    <row r="43" spans="1:4" ht="18" customHeight="1">
      <c r="A43" s="4" t="s">
        <v>152</v>
      </c>
      <c r="B43" s="31">
        <v>8524</v>
      </c>
      <c r="C43" s="31">
        <v>113</v>
      </c>
      <c r="D43" s="31">
        <f t="shared" si="0"/>
        <v>8411</v>
      </c>
    </row>
    <row r="44" spans="1:4" ht="18" customHeight="1">
      <c r="A44" s="14" t="s">
        <v>68</v>
      </c>
      <c r="B44" s="32">
        <v>877</v>
      </c>
      <c r="C44" s="32">
        <v>257</v>
      </c>
      <c r="D44" s="32">
        <f t="shared" si="0"/>
        <v>620</v>
      </c>
    </row>
    <row r="45" spans="1:4" ht="18" customHeight="1">
      <c r="A45" s="4" t="s">
        <v>153</v>
      </c>
      <c r="B45" s="31">
        <v>1776</v>
      </c>
      <c r="C45" s="31">
        <v>1529</v>
      </c>
      <c r="D45" s="31">
        <f t="shared" si="0"/>
        <v>247</v>
      </c>
    </row>
    <row r="46" spans="1:4" ht="18" customHeight="1">
      <c r="A46" s="14" t="s">
        <v>6</v>
      </c>
      <c r="B46" s="32">
        <v>0</v>
      </c>
      <c r="C46" s="32">
        <v>0</v>
      </c>
      <c r="D46" s="32">
        <f t="shared" si="0"/>
        <v>0</v>
      </c>
    </row>
    <row r="47" spans="1:4" ht="21.95" customHeight="1">
      <c r="A47" s="12" t="s">
        <v>25</v>
      </c>
      <c r="B47" s="33">
        <f>SUM(B35:B46)</f>
        <v>39607</v>
      </c>
      <c r="C47" s="33">
        <f>SUM(C35:C46)</f>
        <v>8557</v>
      </c>
      <c r="D47" s="33">
        <f t="shared" si="0"/>
        <v>31050</v>
      </c>
    </row>
    <row r="48" spans="1:4" ht="21.95" customHeight="1">
      <c r="A48" s="10" t="s">
        <v>70</v>
      </c>
      <c r="B48" s="34"/>
      <c r="C48" s="34"/>
      <c r="D48" s="34"/>
    </row>
    <row r="49" spans="1:4" ht="18" customHeight="1">
      <c r="A49" s="4" t="s">
        <v>44</v>
      </c>
      <c r="B49" s="31">
        <v>2742</v>
      </c>
      <c r="C49" s="31">
        <v>3129</v>
      </c>
      <c r="D49" s="31">
        <f t="shared" si="0"/>
        <v>-387</v>
      </c>
    </row>
    <row r="50" spans="1:4" ht="18" customHeight="1">
      <c r="A50" s="14" t="s">
        <v>45</v>
      </c>
      <c r="B50" s="32">
        <v>5</v>
      </c>
      <c r="C50" s="32">
        <v>0</v>
      </c>
      <c r="D50" s="32">
        <f t="shared" si="0"/>
        <v>5</v>
      </c>
    </row>
    <row r="51" spans="1:4" ht="18" customHeight="1">
      <c r="A51" s="4" t="s">
        <v>46</v>
      </c>
      <c r="B51" s="31">
        <v>65</v>
      </c>
      <c r="C51" s="31">
        <v>0</v>
      </c>
      <c r="D51" s="31">
        <f t="shared" si="0"/>
        <v>65</v>
      </c>
    </row>
    <row r="52" spans="1:4" ht="18" customHeight="1">
      <c r="A52" s="14" t="s">
        <v>7</v>
      </c>
      <c r="B52" s="32">
        <v>4513</v>
      </c>
      <c r="C52" s="32">
        <v>1001</v>
      </c>
      <c r="D52" s="32">
        <f t="shared" si="0"/>
        <v>3512</v>
      </c>
    </row>
    <row r="53" spans="1:4" ht="18" customHeight="1">
      <c r="A53" s="4" t="s">
        <v>8</v>
      </c>
      <c r="B53" s="31">
        <v>1903</v>
      </c>
      <c r="C53" s="31">
        <v>208</v>
      </c>
      <c r="D53" s="31">
        <f t="shared" si="0"/>
        <v>1695</v>
      </c>
    </row>
    <row r="54" spans="1:4" ht="18" customHeight="1">
      <c r="A54" s="14" t="s">
        <v>155</v>
      </c>
      <c r="B54" s="32">
        <v>15524</v>
      </c>
      <c r="C54" s="32">
        <v>5056</v>
      </c>
      <c r="D54" s="32">
        <f t="shared" si="0"/>
        <v>10468</v>
      </c>
    </row>
    <row r="55" spans="1:4" ht="18" customHeight="1">
      <c r="A55" s="4" t="s">
        <v>156</v>
      </c>
      <c r="B55" s="31">
        <v>14048</v>
      </c>
      <c r="C55" s="31">
        <v>415</v>
      </c>
      <c r="D55" s="31">
        <f t="shared" si="0"/>
        <v>13633</v>
      </c>
    </row>
    <row r="56" spans="1:4" ht="18" customHeight="1">
      <c r="A56" s="14" t="s">
        <v>157</v>
      </c>
      <c r="B56" s="32">
        <v>2196</v>
      </c>
      <c r="C56" s="32">
        <v>47</v>
      </c>
      <c r="D56" s="32">
        <f t="shared" si="0"/>
        <v>2149</v>
      </c>
    </row>
    <row r="57" spans="1:4" ht="21.95" customHeight="1">
      <c r="A57" s="12" t="s">
        <v>26</v>
      </c>
      <c r="B57" s="33">
        <f>SUM(B49:B56)</f>
        <v>40996</v>
      </c>
      <c r="C57" s="33">
        <f>SUM(C49:C56)</f>
        <v>9856</v>
      </c>
      <c r="D57" s="33">
        <f t="shared" si="0"/>
        <v>31140</v>
      </c>
    </row>
    <row r="58" spans="1:4" ht="21.95" customHeight="1">
      <c r="A58" s="10" t="s">
        <v>121</v>
      </c>
      <c r="B58" s="34"/>
      <c r="C58" s="34"/>
      <c r="D58" s="34"/>
    </row>
    <row r="59" spans="1:4" ht="18" customHeight="1">
      <c r="A59" s="4" t="s">
        <v>47</v>
      </c>
      <c r="B59" s="31">
        <v>2461</v>
      </c>
      <c r="C59" s="31">
        <v>3096</v>
      </c>
      <c r="D59" s="31">
        <f t="shared" si="0"/>
        <v>-635</v>
      </c>
    </row>
    <row r="60" spans="1:4" ht="18" customHeight="1">
      <c r="A60" s="14" t="s">
        <v>48</v>
      </c>
      <c r="B60" s="32">
        <v>4622</v>
      </c>
      <c r="C60" s="32">
        <v>4437</v>
      </c>
      <c r="D60" s="32">
        <f t="shared" si="0"/>
        <v>185</v>
      </c>
    </row>
    <row r="61" spans="1:4" ht="18" customHeight="1">
      <c r="A61" s="4" t="s">
        <v>9</v>
      </c>
      <c r="B61" s="31">
        <v>739</v>
      </c>
      <c r="C61" s="31">
        <v>32</v>
      </c>
      <c r="D61" s="31">
        <f t="shared" si="0"/>
        <v>707</v>
      </c>
    </row>
    <row r="62" spans="1:4" ht="18" customHeight="1">
      <c r="A62" s="14" t="s">
        <v>49</v>
      </c>
      <c r="B62" s="32">
        <v>732</v>
      </c>
      <c r="C62" s="32">
        <v>89</v>
      </c>
      <c r="D62" s="32">
        <f t="shared" si="0"/>
        <v>643</v>
      </c>
    </row>
    <row r="63" spans="1:4" ht="18" customHeight="1">
      <c r="A63" s="4" t="s">
        <v>50</v>
      </c>
      <c r="B63" s="31">
        <v>18202</v>
      </c>
      <c r="C63" s="31">
        <v>19952</v>
      </c>
      <c r="D63" s="31">
        <f t="shared" si="0"/>
        <v>-1750</v>
      </c>
    </row>
    <row r="64" spans="1:4" ht="21.95" customHeight="1">
      <c r="A64" s="12" t="s">
        <v>122</v>
      </c>
      <c r="B64" s="33">
        <f>SUM(B59:B63)</f>
        <v>26756</v>
      </c>
      <c r="C64" s="33">
        <f>SUM(C59:C63)</f>
        <v>27606</v>
      </c>
      <c r="D64" s="33">
        <f t="shared" si="0"/>
        <v>-850</v>
      </c>
    </row>
    <row r="65" spans="1:4" ht="21.95" customHeight="1">
      <c r="A65" s="13" t="s">
        <v>69</v>
      </c>
      <c r="B65" s="34"/>
      <c r="C65" s="34"/>
      <c r="D65" s="34"/>
    </row>
    <row r="66" spans="1:4" ht="18" customHeight="1">
      <c r="A66" s="4" t="s">
        <v>51</v>
      </c>
      <c r="B66" s="31">
        <v>738</v>
      </c>
      <c r="C66" s="31">
        <v>0</v>
      </c>
      <c r="D66" s="31">
        <f t="shared" si="0"/>
        <v>738</v>
      </c>
    </row>
    <row r="67" spans="1:4" ht="18" customHeight="1">
      <c r="A67" s="14" t="s">
        <v>52</v>
      </c>
      <c r="B67" s="32">
        <v>1098</v>
      </c>
      <c r="C67" s="32">
        <v>743</v>
      </c>
      <c r="D67" s="32">
        <f t="shared" si="0"/>
        <v>355</v>
      </c>
    </row>
    <row r="68" spans="1:4" ht="18" customHeight="1">
      <c r="A68" s="4" t="s">
        <v>53</v>
      </c>
      <c r="B68" s="31">
        <v>275</v>
      </c>
      <c r="C68" s="31">
        <v>0</v>
      </c>
      <c r="D68" s="31">
        <f t="shared" si="0"/>
        <v>275</v>
      </c>
    </row>
    <row r="69" spans="1:4" ht="18" customHeight="1">
      <c r="A69" s="14" t="s">
        <v>54</v>
      </c>
      <c r="B69" s="32">
        <v>1055</v>
      </c>
      <c r="C69" s="32">
        <v>714</v>
      </c>
      <c r="D69" s="32">
        <f t="shared" si="0"/>
        <v>341</v>
      </c>
    </row>
    <row r="70" spans="1:4" ht="18" customHeight="1">
      <c r="A70" s="4" t="s">
        <v>55</v>
      </c>
      <c r="B70" s="31">
        <v>374</v>
      </c>
      <c r="C70" s="31">
        <v>422</v>
      </c>
      <c r="D70" s="31">
        <f t="shared" si="0"/>
        <v>-48</v>
      </c>
    </row>
    <row r="71" spans="1:4" ht="18" customHeight="1">
      <c r="A71" s="14" t="s">
        <v>56</v>
      </c>
      <c r="B71" s="32">
        <v>62</v>
      </c>
      <c r="C71" s="32">
        <v>32</v>
      </c>
      <c r="D71" s="32">
        <f t="shared" si="0"/>
        <v>30</v>
      </c>
    </row>
    <row r="72" spans="1:4" ht="18" customHeight="1">
      <c r="A72" s="4" t="s">
        <v>10</v>
      </c>
      <c r="B72" s="31">
        <v>712</v>
      </c>
      <c r="C72" s="31">
        <v>1342</v>
      </c>
      <c r="D72" s="31">
        <f t="shared" si="0"/>
        <v>-630</v>
      </c>
    </row>
    <row r="73" spans="1:4" ht="18" customHeight="1">
      <c r="A73" s="14" t="s">
        <v>11</v>
      </c>
      <c r="B73" s="32">
        <v>184</v>
      </c>
      <c r="C73" s="32">
        <v>0</v>
      </c>
      <c r="D73" s="32">
        <f t="shared" ref="D73:D83" si="1">B73-C73</f>
        <v>184</v>
      </c>
    </row>
    <row r="74" spans="1:4" ht="18" customHeight="1">
      <c r="A74" s="4" t="s">
        <v>57</v>
      </c>
      <c r="B74" s="31">
        <v>512</v>
      </c>
      <c r="C74" s="31">
        <v>0</v>
      </c>
      <c r="D74" s="31">
        <f t="shared" si="1"/>
        <v>512</v>
      </c>
    </row>
    <row r="75" spans="1:4" ht="18" customHeight="1">
      <c r="A75" s="14" t="s">
        <v>58</v>
      </c>
      <c r="B75" s="32">
        <v>539</v>
      </c>
      <c r="C75" s="32">
        <v>0</v>
      </c>
      <c r="D75" s="32">
        <f t="shared" si="1"/>
        <v>539</v>
      </c>
    </row>
    <row r="76" spans="1:4" ht="18" customHeight="1">
      <c r="A76" s="4" t="s">
        <v>59</v>
      </c>
      <c r="B76" s="31">
        <v>1643</v>
      </c>
      <c r="C76" s="31">
        <v>0</v>
      </c>
      <c r="D76" s="31">
        <f t="shared" si="1"/>
        <v>1643</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620</v>
      </c>
      <c r="C79" s="32">
        <v>4550</v>
      </c>
      <c r="D79" s="32">
        <f t="shared" si="1"/>
        <v>-3930</v>
      </c>
    </row>
    <row r="80" spans="1:4" ht="18" customHeight="1">
      <c r="A80" s="4" t="s">
        <v>62</v>
      </c>
      <c r="B80" s="31">
        <v>6323</v>
      </c>
      <c r="C80" s="31">
        <v>395</v>
      </c>
      <c r="D80" s="31">
        <f t="shared" si="1"/>
        <v>5928</v>
      </c>
    </row>
    <row r="81" spans="1:4" ht="18" customHeight="1">
      <c r="A81" s="14" t="s">
        <v>63</v>
      </c>
      <c r="B81" s="32">
        <v>2696</v>
      </c>
      <c r="C81" s="32">
        <v>0</v>
      </c>
      <c r="D81" s="32">
        <f t="shared" si="1"/>
        <v>2696</v>
      </c>
    </row>
    <row r="82" spans="1:4" ht="18" customHeight="1">
      <c r="A82" s="4" t="s">
        <v>13</v>
      </c>
      <c r="B82" s="31">
        <v>673</v>
      </c>
      <c r="C82" s="31">
        <v>0</v>
      </c>
      <c r="D82" s="31">
        <f t="shared" si="1"/>
        <v>673</v>
      </c>
    </row>
    <row r="83" spans="1:4" ht="21.95" customHeight="1">
      <c r="A83" s="12" t="s">
        <v>27</v>
      </c>
      <c r="B83" s="33">
        <f>SUM(B66:B82)</f>
        <v>17504</v>
      </c>
      <c r="C83" s="33">
        <f>SUM(C66:C82)</f>
        <v>8198</v>
      </c>
      <c r="D83" s="33">
        <f t="shared" si="1"/>
        <v>9306</v>
      </c>
    </row>
    <row r="84" spans="1:4" ht="21.95" customHeight="1">
      <c r="A84" s="10" t="s">
        <v>14</v>
      </c>
      <c r="B84" s="34"/>
      <c r="C84" s="34"/>
      <c r="D84" s="34"/>
    </row>
    <row r="85" spans="1:4" ht="18" customHeight="1">
      <c r="A85" s="4" t="s">
        <v>158</v>
      </c>
      <c r="B85" s="31">
        <v>4482</v>
      </c>
      <c r="C85" s="31">
        <v>3025</v>
      </c>
      <c r="D85" s="31">
        <f t="shared" ref="D85:D94" si="2">B85-C85</f>
        <v>1457</v>
      </c>
    </row>
    <row r="86" spans="1:4" ht="18" customHeight="1">
      <c r="A86" s="14" t="s">
        <v>64</v>
      </c>
      <c r="B86" s="32">
        <v>17872</v>
      </c>
      <c r="C86" s="32">
        <v>17469</v>
      </c>
      <c r="D86" s="32">
        <f t="shared" si="2"/>
        <v>403</v>
      </c>
    </row>
    <row r="87" spans="1:4" ht="18" customHeight="1">
      <c r="A87" s="4" t="s">
        <v>159</v>
      </c>
      <c r="B87" s="31">
        <v>21389</v>
      </c>
      <c r="C87" s="31">
        <v>19306</v>
      </c>
      <c r="D87" s="31">
        <f t="shared" si="2"/>
        <v>2083</v>
      </c>
    </row>
    <row r="88" spans="1:4" ht="18" customHeight="1">
      <c r="A88" s="14" t="s">
        <v>15</v>
      </c>
      <c r="B88" s="32">
        <v>3955</v>
      </c>
      <c r="C88" s="32">
        <v>2898</v>
      </c>
      <c r="D88" s="32">
        <f t="shared" si="2"/>
        <v>1057</v>
      </c>
    </row>
    <row r="89" spans="1:4" ht="18" customHeight="1">
      <c r="A89" s="4" t="s">
        <v>16</v>
      </c>
      <c r="B89" s="31">
        <v>186</v>
      </c>
      <c r="C89" s="31">
        <v>0</v>
      </c>
      <c r="D89" s="31">
        <f t="shared" si="2"/>
        <v>186</v>
      </c>
    </row>
    <row r="90" spans="1:4" ht="18" customHeight="1">
      <c r="A90" s="14" t="s">
        <v>65</v>
      </c>
      <c r="B90" s="32">
        <v>0</v>
      </c>
      <c r="C90" s="32">
        <v>0</v>
      </c>
      <c r="D90" s="32">
        <f t="shared" si="2"/>
        <v>0</v>
      </c>
    </row>
    <row r="91" spans="1:4" ht="18" customHeight="1">
      <c r="A91" s="4" t="s">
        <v>123</v>
      </c>
      <c r="B91" s="31">
        <v>1303</v>
      </c>
      <c r="C91" s="31">
        <v>0</v>
      </c>
      <c r="D91" s="31">
        <f t="shared" si="2"/>
        <v>1303</v>
      </c>
    </row>
    <row r="92" spans="1:4" ht="18" customHeight="1">
      <c r="A92" s="14" t="s">
        <v>66</v>
      </c>
      <c r="B92" s="32">
        <v>7805</v>
      </c>
      <c r="C92" s="32">
        <v>818</v>
      </c>
      <c r="D92" s="32">
        <f t="shared" si="2"/>
        <v>6987</v>
      </c>
    </row>
    <row r="93" spans="1:4" ht="21.95" customHeight="1">
      <c r="A93" s="12" t="s">
        <v>28</v>
      </c>
      <c r="B93" s="33">
        <f>SUM(B85:B92)</f>
        <v>56992</v>
      </c>
      <c r="C93" s="33">
        <f>SUM(C85:C92)</f>
        <v>43516</v>
      </c>
      <c r="D93" s="33">
        <f t="shared" si="2"/>
        <v>13476</v>
      </c>
    </row>
    <row r="94" spans="1:4" ht="21.95" customHeight="1">
      <c r="A94" s="12" t="s">
        <v>17</v>
      </c>
      <c r="B94" s="33">
        <v>13721</v>
      </c>
      <c r="C94" s="33">
        <v>16316</v>
      </c>
      <c r="D94" s="33">
        <f t="shared" si="2"/>
        <v>-2595</v>
      </c>
    </row>
    <row r="95" spans="1:4" ht="21.95" customHeight="1">
      <c r="A95" s="10" t="s">
        <v>30</v>
      </c>
      <c r="B95" s="34">
        <f>SUM(B14,B25,B33,B47,B57,B64,B83,B93, B94)</f>
        <v>654376</v>
      </c>
      <c r="C95" s="34">
        <f>SUM(C14,C25,C33,C47,C57,C64,C83,C93, C94)</f>
        <v>166588</v>
      </c>
      <c r="D95" s="34">
        <f>B95-C95</f>
        <v>487788</v>
      </c>
    </row>
    <row r="96" spans="1:4" ht="21.95" customHeight="1">
      <c r="A96" s="12" t="s">
        <v>29</v>
      </c>
      <c r="B96" s="33">
        <v>29630</v>
      </c>
      <c r="C96" s="33">
        <v>55020</v>
      </c>
      <c r="D96" s="33">
        <f>B96-C96</f>
        <v>-25390</v>
      </c>
    </row>
    <row r="97" spans="1:4" ht="21.95" customHeight="1">
      <c r="A97" s="10" t="s">
        <v>18</v>
      </c>
      <c r="B97" s="34">
        <f>SUM(B95:B96)</f>
        <v>684006</v>
      </c>
      <c r="C97" s="34">
        <f t="shared" ref="C97" si="3">SUM(C95:C96)</f>
        <v>221608</v>
      </c>
      <c r="D97" s="34">
        <f>B97-C97</f>
        <v>462398</v>
      </c>
    </row>
  </sheetData>
  <hyperlinks>
    <hyperlink ref="A1" location="Notes!A1" display="Return to Notes"/>
  </hyperlinks>
  <pageMargins left="0.25" right="0.25" top="0.75" bottom="0.75" header="0.3" footer="0.3"/>
  <pageSetup paperSize="9"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3178B9"/>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143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f>SUM('Aberdeen City:ZetTrans'!B8)</f>
        <v>670602.63608500001</v>
      </c>
      <c r="C8" s="31">
        <f>SUM('Aberdeen City:ZetTrans'!C8)</f>
        <v>287060.14153000002</v>
      </c>
      <c r="D8" s="31">
        <f>B8-C8</f>
        <v>383542.49455499998</v>
      </c>
    </row>
    <row r="9" spans="1:4" ht="18" customHeight="1">
      <c r="A9" s="14" t="s">
        <v>31</v>
      </c>
      <c r="B9" s="32">
        <f>SUM('Aberdeen City:ZetTrans'!B9)</f>
        <v>2301780.6485649999</v>
      </c>
      <c r="C9" s="32">
        <f>SUM('Aberdeen City:ZetTrans'!C9)</f>
        <v>192324.65557</v>
      </c>
      <c r="D9" s="32">
        <f t="shared" ref="D9:D67" si="0">B9-C9</f>
        <v>2109455.992995</v>
      </c>
    </row>
    <row r="10" spans="1:4" ht="18" customHeight="1">
      <c r="A10" s="4" t="s">
        <v>32</v>
      </c>
      <c r="B10" s="31">
        <f>SUM('Aberdeen City:ZetTrans'!B10)</f>
        <v>2269643.409705</v>
      </c>
      <c r="C10" s="31">
        <f>SUM('Aberdeen City:ZetTrans'!C10)</f>
        <v>182114.77948999999</v>
      </c>
      <c r="D10" s="31">
        <f t="shared" si="0"/>
        <v>2087528.6302149999</v>
      </c>
    </row>
    <row r="11" spans="1:4" ht="18" customHeight="1">
      <c r="A11" s="14" t="s">
        <v>33</v>
      </c>
      <c r="B11" s="32">
        <f>SUM('Aberdeen City:ZetTrans'!B11)</f>
        <v>641715.10762499995</v>
      </c>
      <c r="C11" s="32">
        <f>SUM('Aberdeen City:ZetTrans'!C11)</f>
        <v>20360.670729999998</v>
      </c>
      <c r="D11" s="32">
        <f t="shared" si="0"/>
        <v>621354.43689499993</v>
      </c>
    </row>
    <row r="12" spans="1:4" ht="18" customHeight="1">
      <c r="A12" s="4" t="s">
        <v>2</v>
      </c>
      <c r="B12" s="31">
        <f>SUM('Aberdeen City:ZetTrans'!B12)</f>
        <v>120172.70152066102</v>
      </c>
      <c r="C12" s="31">
        <f>SUM('Aberdeen City:ZetTrans'!C12)</f>
        <v>16794.10551033356</v>
      </c>
      <c r="D12" s="31">
        <f t="shared" si="0"/>
        <v>103378.59601032746</v>
      </c>
    </row>
    <row r="13" spans="1:4" ht="18" customHeight="1">
      <c r="A13" s="14" t="s">
        <v>35</v>
      </c>
      <c r="B13" s="32">
        <f>SUM('Aberdeen City:ZetTrans'!B13)</f>
        <v>30470.616379999999</v>
      </c>
      <c r="C13" s="32">
        <f>SUM('Aberdeen City:ZetTrans'!C13)</f>
        <v>8604.7118399999999</v>
      </c>
      <c r="D13" s="32">
        <f t="shared" si="0"/>
        <v>21865.90454</v>
      </c>
    </row>
    <row r="14" spans="1:4" ht="21.95" customHeight="1">
      <c r="A14" s="12" t="s">
        <v>19</v>
      </c>
      <c r="B14" s="33">
        <f>SUM(B8:B13)</f>
        <v>6034385.1198806604</v>
      </c>
      <c r="C14" s="33">
        <f>SUM(C8:C13)</f>
        <v>707259.06467033352</v>
      </c>
      <c r="D14" s="33">
        <f t="shared" si="0"/>
        <v>5327126.0552103268</v>
      </c>
    </row>
    <row r="15" spans="1:4" ht="21.95" customHeight="1">
      <c r="A15" s="10" t="s">
        <v>21</v>
      </c>
      <c r="B15" s="34"/>
      <c r="C15" s="34"/>
      <c r="D15" s="34"/>
    </row>
    <row r="16" spans="1:4" ht="18" customHeight="1">
      <c r="A16" s="4" t="s">
        <v>36</v>
      </c>
      <c r="B16" s="31">
        <f>SUM('Aberdeen City:ZetTrans'!B16)</f>
        <v>46124.418250000002</v>
      </c>
      <c r="C16" s="31">
        <f>SUM('Aberdeen City:ZetTrans'!C16)</f>
        <v>3599</v>
      </c>
      <c r="D16" s="31">
        <f t="shared" si="0"/>
        <v>42525.418250000002</v>
      </c>
    </row>
    <row r="17" spans="1:4" ht="18" customHeight="1">
      <c r="A17" s="14" t="s">
        <v>120</v>
      </c>
      <c r="B17" s="32">
        <f>SUM('Aberdeen City:ZetTrans'!B17)</f>
        <v>67133.128427869349</v>
      </c>
      <c r="C17" s="32">
        <f>SUM('Aberdeen City:ZetTrans'!C17)</f>
        <v>11023.602567789552</v>
      </c>
      <c r="D17" s="32">
        <f t="shared" si="0"/>
        <v>56109.525860079797</v>
      </c>
    </row>
    <row r="18" spans="1:4" ht="18" customHeight="1">
      <c r="A18" s="4" t="s">
        <v>37</v>
      </c>
      <c r="B18" s="31">
        <f>SUM('Aberdeen City:ZetTrans'!B18)</f>
        <v>97567.446623020835</v>
      </c>
      <c r="C18" s="31">
        <f>SUM('Aberdeen City:ZetTrans'!C18)</f>
        <v>1928.0374304181396</v>
      </c>
      <c r="D18" s="31">
        <f t="shared" si="0"/>
        <v>95639.409192602689</v>
      </c>
    </row>
    <row r="19" spans="1:4" ht="18" customHeight="1">
      <c r="A19" s="14" t="s">
        <v>3</v>
      </c>
      <c r="B19" s="32">
        <f>SUM('Aberdeen City:ZetTrans'!B19)</f>
        <v>12145</v>
      </c>
      <c r="C19" s="32">
        <f>SUM('Aberdeen City:ZetTrans'!C19)</f>
        <v>1113</v>
      </c>
      <c r="D19" s="32">
        <f t="shared" si="0"/>
        <v>11032</v>
      </c>
    </row>
    <row r="20" spans="1:4" ht="18" customHeight="1">
      <c r="A20" s="4" t="s">
        <v>4</v>
      </c>
      <c r="B20" s="31">
        <f>SUM('Aberdeen City:ZetTrans'!B20)</f>
        <v>14132</v>
      </c>
      <c r="C20" s="31">
        <f>SUM('Aberdeen City:ZetTrans'!C20)</f>
        <v>3410</v>
      </c>
      <c r="D20" s="31">
        <f t="shared" si="0"/>
        <v>10722</v>
      </c>
    </row>
    <row r="21" spans="1:4" ht="18" customHeight="1">
      <c r="A21" s="14" t="s">
        <v>38</v>
      </c>
      <c r="B21" s="32">
        <f>SUM('Aberdeen City:ZetTrans'!B21)</f>
        <v>24855.81306</v>
      </c>
      <c r="C21" s="32">
        <f>SUM('Aberdeen City:ZetTrans'!C21)</f>
        <v>3111.6924399999998</v>
      </c>
      <c r="D21" s="32">
        <f t="shared" si="0"/>
        <v>21744.120620000002</v>
      </c>
    </row>
    <row r="22" spans="1:4" ht="18" customHeight="1">
      <c r="A22" s="4" t="s">
        <v>39</v>
      </c>
      <c r="B22" s="31">
        <f>SUM('Aberdeen City:ZetTrans'!B22)</f>
        <v>185969.55202</v>
      </c>
      <c r="C22" s="31">
        <f>SUM('Aberdeen City:ZetTrans'!C22)</f>
        <v>37377</v>
      </c>
      <c r="D22" s="31">
        <f t="shared" si="0"/>
        <v>148592.55202</v>
      </c>
    </row>
    <row r="23" spans="1:4" ht="18" customHeight="1">
      <c r="A23" s="14" t="s">
        <v>40</v>
      </c>
      <c r="B23" s="32">
        <f>SUM('Aberdeen City:ZetTrans'!B23)</f>
        <v>142792.78818999999</v>
      </c>
      <c r="C23" s="32">
        <f>SUM('Aberdeen City:ZetTrans'!C23)</f>
        <v>23345.363880000001</v>
      </c>
      <c r="D23" s="32">
        <f t="shared" si="0"/>
        <v>119447.42430999999</v>
      </c>
    </row>
    <row r="24" spans="1:4" ht="18" customHeight="1">
      <c r="A24" s="4" t="s">
        <v>41</v>
      </c>
      <c r="B24" s="31">
        <f>SUM('Aberdeen City:ZetTrans'!B24)</f>
        <v>57180.360065748268</v>
      </c>
      <c r="C24" s="31">
        <f>SUM('Aberdeen City:ZetTrans'!C24)</f>
        <v>9401.4975246610829</v>
      </c>
      <c r="D24" s="31">
        <f t="shared" si="0"/>
        <v>47778.862541087183</v>
      </c>
    </row>
    <row r="25" spans="1:4" ht="21.95" customHeight="1">
      <c r="A25" s="12" t="s">
        <v>22</v>
      </c>
      <c r="B25" s="33">
        <f>SUM(B16:B24)</f>
        <v>647900.50663663843</v>
      </c>
      <c r="C25" s="33">
        <f>SUM(C16:C24)</f>
        <v>94309.193842868772</v>
      </c>
      <c r="D25" s="33">
        <f t="shared" si="0"/>
        <v>553591.31279376964</v>
      </c>
    </row>
    <row r="26" spans="1:4" ht="21.95" customHeight="1">
      <c r="A26" s="10" t="s">
        <v>24</v>
      </c>
      <c r="B26" s="34"/>
      <c r="C26" s="34"/>
      <c r="D26" s="34"/>
    </row>
    <row r="27" spans="1:4" ht="18" customHeight="1">
      <c r="A27" s="4" t="s">
        <v>5</v>
      </c>
      <c r="B27" s="31">
        <f>SUM('Aberdeen City:ZetTrans'!B27)</f>
        <v>52364.801290000003</v>
      </c>
      <c r="C27" s="31">
        <f>SUM('Aberdeen City:ZetTrans'!C27)</f>
        <v>47717.526870000002</v>
      </c>
      <c r="D27" s="31">
        <f t="shared" si="0"/>
        <v>4647.2744200000016</v>
      </c>
    </row>
    <row r="28" spans="1:4" ht="18" customHeight="1">
      <c r="A28" s="14" t="s">
        <v>154</v>
      </c>
      <c r="B28" s="32">
        <f>SUM('Aberdeen City:ZetTrans'!B28)</f>
        <v>907.35390979372403</v>
      </c>
      <c r="C28" s="32">
        <f>SUM('Aberdeen City:ZetTrans'!C28)</f>
        <v>331.59417000000002</v>
      </c>
      <c r="D28" s="32">
        <f t="shared" si="0"/>
        <v>575.75973979372407</v>
      </c>
    </row>
    <row r="29" spans="1:4" ht="18" customHeight="1">
      <c r="A29" s="4" t="s">
        <v>42</v>
      </c>
      <c r="B29" s="31">
        <f>SUM('Aberdeen City:ZetTrans'!B29)</f>
        <v>995600.80622174789</v>
      </c>
      <c r="C29" s="31">
        <f>SUM('Aberdeen City:ZetTrans'!C29)</f>
        <v>274126.93439557223</v>
      </c>
      <c r="D29" s="31">
        <f t="shared" si="0"/>
        <v>721473.8718261756</v>
      </c>
    </row>
    <row r="30" spans="1:4" ht="18" customHeight="1">
      <c r="A30" s="15" t="s">
        <v>144</v>
      </c>
      <c r="B30" s="32">
        <f>SUM('Aberdeen City:ZetTrans'!B30)</f>
        <v>3517319.3813163051</v>
      </c>
      <c r="C30" s="32">
        <f>SUM('Aberdeen City:ZetTrans'!C30)</f>
        <v>3472905.5601481381</v>
      </c>
      <c r="D30" s="32">
        <f t="shared" si="0"/>
        <v>44413.821168167051</v>
      </c>
    </row>
    <row r="31" spans="1:4" ht="18" customHeight="1">
      <c r="A31" s="5" t="s">
        <v>43</v>
      </c>
      <c r="B31" s="31">
        <f>SUM('Aberdeen City:ZetTrans'!B31)</f>
        <v>137474.10027549998</v>
      </c>
      <c r="C31" s="31">
        <f>SUM('Aberdeen City:ZetTrans'!C31)</f>
        <v>121591.84138025</v>
      </c>
      <c r="D31" s="31">
        <f t="shared" si="0"/>
        <v>15882.258895249979</v>
      </c>
    </row>
    <row r="32" spans="1:4" ht="18" customHeight="1">
      <c r="A32" s="14" t="s">
        <v>145</v>
      </c>
      <c r="B32" s="32">
        <f>SUM('Aberdeen City:ZetTrans'!B32)</f>
        <v>2673973</v>
      </c>
      <c r="C32" s="32">
        <f>SUM('Aberdeen City:ZetTrans'!C32)</f>
        <v>0</v>
      </c>
      <c r="D32" s="32">
        <f t="shared" si="0"/>
        <v>2673973</v>
      </c>
    </row>
    <row r="33" spans="1:4" ht="21.95" customHeight="1">
      <c r="A33" s="12" t="s">
        <v>23</v>
      </c>
      <c r="B33" s="33">
        <f>SUM(B27:B32)</f>
        <v>7377639.4430133468</v>
      </c>
      <c r="C33" s="33">
        <f>SUM(C27:C32)</f>
        <v>3916673.4569639605</v>
      </c>
      <c r="D33" s="33">
        <f t="shared" si="0"/>
        <v>3460965.9860493862</v>
      </c>
    </row>
    <row r="34" spans="1:4" ht="21.95" customHeight="1">
      <c r="A34" s="13" t="s">
        <v>132</v>
      </c>
      <c r="B34" s="34"/>
      <c r="C34" s="34"/>
      <c r="D34" s="34"/>
    </row>
    <row r="35" spans="1:4" ht="18" customHeight="1">
      <c r="A35" s="4" t="s">
        <v>146</v>
      </c>
      <c r="B35" s="31">
        <f>SUM('Aberdeen City:ZetTrans'!B35)</f>
        <v>111999</v>
      </c>
      <c r="C35" s="31">
        <f>SUM('Aberdeen City:ZetTrans'!C35)</f>
        <v>109146</v>
      </c>
      <c r="D35" s="31">
        <f t="shared" si="0"/>
        <v>2853</v>
      </c>
    </row>
    <row r="36" spans="1:4" ht="18" customHeight="1">
      <c r="A36" s="14" t="s">
        <v>147</v>
      </c>
      <c r="B36" s="32">
        <f>SUM('Aberdeen City:ZetTrans'!B36)</f>
        <v>64979</v>
      </c>
      <c r="C36" s="32">
        <f>SUM('Aberdeen City:ZetTrans'!C36)</f>
        <v>1323</v>
      </c>
      <c r="D36" s="32">
        <f t="shared" si="0"/>
        <v>63656</v>
      </c>
    </row>
    <row r="37" spans="1:4" ht="18" customHeight="1">
      <c r="A37" s="17" t="s">
        <v>148</v>
      </c>
      <c r="B37" s="31">
        <f>SUM('Aberdeen City:ZetTrans'!B37)</f>
        <v>182807.82670999999</v>
      </c>
      <c r="C37" s="31">
        <f>SUM('Aberdeen City:ZetTrans'!C37)</f>
        <v>49953.603999999999</v>
      </c>
      <c r="D37" s="31">
        <f t="shared" si="0"/>
        <v>132854.22271</v>
      </c>
    </row>
    <row r="38" spans="1:4" ht="18" customHeight="1">
      <c r="A38" s="14" t="s">
        <v>149</v>
      </c>
      <c r="B38" s="32">
        <f>SUM('Aberdeen City:ZetTrans'!B38)</f>
        <v>62974.429389999998</v>
      </c>
      <c r="C38" s="32">
        <f>SUM('Aberdeen City:ZetTrans'!C38)</f>
        <v>5899.8968800000002</v>
      </c>
      <c r="D38" s="32">
        <f t="shared" si="0"/>
        <v>57074.532509999997</v>
      </c>
    </row>
    <row r="39" spans="1:4" ht="18" customHeight="1">
      <c r="A39" s="4" t="s">
        <v>150</v>
      </c>
      <c r="B39" s="31">
        <f>SUM('Aberdeen City:ZetTrans'!B39)</f>
        <v>12748.19735</v>
      </c>
      <c r="C39" s="31">
        <f>SUM('Aberdeen City:ZetTrans'!C39)</f>
        <v>15</v>
      </c>
      <c r="D39" s="31">
        <f t="shared" si="0"/>
        <v>12733.19735</v>
      </c>
    </row>
    <row r="40" spans="1:4" ht="18" customHeight="1">
      <c r="A40" s="14" t="s">
        <v>151</v>
      </c>
      <c r="B40" s="32">
        <f>SUM('Aberdeen City:ZetTrans'!B40)</f>
        <v>48239.887889999998</v>
      </c>
      <c r="C40" s="32">
        <f>SUM('Aberdeen City:ZetTrans'!C40)</f>
        <v>20279.370900000002</v>
      </c>
      <c r="D40" s="32">
        <f t="shared" si="0"/>
        <v>27960.516989999996</v>
      </c>
    </row>
    <row r="41" spans="1:4" ht="18" customHeight="1">
      <c r="A41" s="4" t="s">
        <v>119</v>
      </c>
      <c r="B41" s="31">
        <f>SUM('Aberdeen City:ZetTrans'!B41)</f>
        <v>39463.576489999999</v>
      </c>
      <c r="C41" s="31">
        <f>SUM('Aberdeen City:ZetTrans'!C41)</f>
        <v>84674.938380000007</v>
      </c>
      <c r="D41" s="31">
        <f t="shared" si="0"/>
        <v>-45211.361890000007</v>
      </c>
    </row>
    <row r="42" spans="1:4" ht="18" customHeight="1">
      <c r="A42" s="14" t="s">
        <v>67</v>
      </c>
      <c r="B42" s="32">
        <f>SUM('Aberdeen City:ZetTrans'!B42)</f>
        <v>7541</v>
      </c>
      <c r="C42" s="32">
        <f>SUM('Aberdeen City:ZetTrans'!C42)</f>
        <v>1163</v>
      </c>
      <c r="D42" s="32">
        <f t="shared" si="0"/>
        <v>6378</v>
      </c>
    </row>
    <row r="43" spans="1:4" ht="18" customHeight="1">
      <c r="A43" s="4" t="s">
        <v>152</v>
      </c>
      <c r="B43" s="31">
        <f>SUM('Aberdeen City:ZetTrans'!B43)</f>
        <v>89031</v>
      </c>
      <c r="C43" s="31">
        <f>SUM('Aberdeen City:ZetTrans'!C43)</f>
        <v>3785</v>
      </c>
      <c r="D43" s="31">
        <f t="shared" si="0"/>
        <v>85246</v>
      </c>
    </row>
    <row r="44" spans="1:4" ht="18" customHeight="1">
      <c r="A44" s="14" t="s">
        <v>68</v>
      </c>
      <c r="B44" s="32">
        <f>SUM('Aberdeen City:ZetTrans'!B44)</f>
        <v>79117.197</v>
      </c>
      <c r="C44" s="32">
        <f>SUM('Aberdeen City:ZetTrans'!C44)</f>
        <v>60179.687180000001</v>
      </c>
      <c r="D44" s="32">
        <f t="shared" si="0"/>
        <v>18937.509819999999</v>
      </c>
    </row>
    <row r="45" spans="1:4" ht="18" customHeight="1">
      <c r="A45" s="4" t="s">
        <v>153</v>
      </c>
      <c r="B45" s="31">
        <f>SUM('Aberdeen City:ZetTrans'!B45)</f>
        <v>37606</v>
      </c>
      <c r="C45" s="31">
        <f>SUM('Aberdeen City:ZetTrans'!C45)</f>
        <v>18759</v>
      </c>
      <c r="D45" s="31">
        <f t="shared" si="0"/>
        <v>18847</v>
      </c>
    </row>
    <row r="46" spans="1:4" ht="18" customHeight="1">
      <c r="A46" s="14" t="s">
        <v>6</v>
      </c>
      <c r="B46" s="32">
        <f>SUM('Aberdeen City:ZetTrans'!B46)</f>
        <v>1488</v>
      </c>
      <c r="C46" s="32">
        <f>SUM('Aberdeen City:ZetTrans'!C46)</f>
        <v>0</v>
      </c>
      <c r="D46" s="32">
        <f t="shared" si="0"/>
        <v>1488</v>
      </c>
    </row>
    <row r="47" spans="1:4" ht="21.95" customHeight="1">
      <c r="A47" s="12" t="s">
        <v>25</v>
      </c>
      <c r="B47" s="33">
        <f>SUM(B35:B46)</f>
        <v>737995.11482999998</v>
      </c>
      <c r="C47" s="33">
        <f>SUM(C35:C46)</f>
        <v>355178.49734</v>
      </c>
      <c r="D47" s="33">
        <f t="shared" si="0"/>
        <v>382816.61748999998</v>
      </c>
    </row>
    <row r="48" spans="1:4" ht="21.95" customHeight="1">
      <c r="A48" s="10" t="s">
        <v>70</v>
      </c>
      <c r="B48" s="34"/>
      <c r="C48" s="34"/>
      <c r="D48" s="34"/>
    </row>
    <row r="49" spans="1:4" ht="18" customHeight="1">
      <c r="A49" s="4" t="s">
        <v>44</v>
      </c>
      <c r="B49" s="31">
        <f>SUM('Aberdeen City:ZetTrans'!B49)</f>
        <v>38554.482919999995</v>
      </c>
      <c r="C49" s="31">
        <f>SUM('Aberdeen City:ZetTrans'!C49)</f>
        <v>41298.827149999997</v>
      </c>
      <c r="D49" s="31">
        <f t="shared" si="0"/>
        <v>-2744.3442300000024</v>
      </c>
    </row>
    <row r="50" spans="1:4" ht="18" customHeight="1">
      <c r="A50" s="14" t="s">
        <v>45</v>
      </c>
      <c r="B50" s="32">
        <f>SUM('Aberdeen City:ZetTrans'!B50)</f>
        <v>1433</v>
      </c>
      <c r="C50" s="32">
        <f>SUM('Aberdeen City:ZetTrans'!C50)</f>
        <v>498</v>
      </c>
      <c r="D50" s="32">
        <f t="shared" si="0"/>
        <v>935</v>
      </c>
    </row>
    <row r="51" spans="1:4" ht="18" customHeight="1">
      <c r="A51" s="4" t="s">
        <v>46</v>
      </c>
      <c r="B51" s="31">
        <f>SUM('Aberdeen City:ZetTrans'!B51)</f>
        <v>9809.9294200000004</v>
      </c>
      <c r="C51" s="31">
        <f>SUM('Aberdeen City:ZetTrans'!C51)</f>
        <v>401</v>
      </c>
      <c r="D51" s="31">
        <f t="shared" si="0"/>
        <v>9408.9294200000004</v>
      </c>
    </row>
    <row r="52" spans="1:4" ht="18" customHeight="1">
      <c r="A52" s="14" t="s">
        <v>7</v>
      </c>
      <c r="B52" s="32">
        <f>SUM('Aberdeen City:ZetTrans'!B52)</f>
        <v>82083.811929760006</v>
      </c>
      <c r="C52" s="32">
        <f>SUM('Aberdeen City:ZetTrans'!C52)</f>
        <v>15549.60068508</v>
      </c>
      <c r="D52" s="32">
        <f t="shared" si="0"/>
        <v>66534.211244680002</v>
      </c>
    </row>
    <row r="53" spans="1:4" ht="18" customHeight="1">
      <c r="A53" s="4" t="s">
        <v>8</v>
      </c>
      <c r="B53" s="31">
        <f>SUM('Aberdeen City:ZetTrans'!B53)</f>
        <v>36080.131200000003</v>
      </c>
      <c r="C53" s="31">
        <f>SUM('Aberdeen City:ZetTrans'!C53)</f>
        <v>3166.1045199999999</v>
      </c>
      <c r="D53" s="31">
        <f t="shared" si="0"/>
        <v>32914.026680000003</v>
      </c>
    </row>
    <row r="54" spans="1:4" ht="18" customHeight="1">
      <c r="A54" s="14" t="s">
        <v>155</v>
      </c>
      <c r="B54" s="32">
        <f>SUM('Aberdeen City:ZetTrans'!B54)</f>
        <v>243378.04276000001</v>
      </c>
      <c r="C54" s="32">
        <f>SUM('Aberdeen City:ZetTrans'!C54)</f>
        <v>43788.526700000002</v>
      </c>
      <c r="D54" s="32">
        <f t="shared" si="0"/>
        <v>199589.51605999999</v>
      </c>
    </row>
    <row r="55" spans="1:4" ht="18" customHeight="1">
      <c r="A55" s="4" t="s">
        <v>156</v>
      </c>
      <c r="B55" s="31">
        <f>SUM('Aberdeen City:ZetTrans'!B55)</f>
        <v>299385.85112999997</v>
      </c>
      <c r="C55" s="31">
        <f>SUM('Aberdeen City:ZetTrans'!C55)</f>
        <v>22593.0452</v>
      </c>
      <c r="D55" s="31">
        <f t="shared" si="0"/>
        <v>276792.80592999997</v>
      </c>
    </row>
    <row r="56" spans="1:4" ht="18" customHeight="1">
      <c r="A56" s="14" t="s">
        <v>157</v>
      </c>
      <c r="B56" s="32">
        <f>SUM('Aberdeen City:ZetTrans'!B56)</f>
        <v>105055.29543089001</v>
      </c>
      <c r="C56" s="32">
        <f>SUM('Aberdeen City:ZetTrans'!C56)</f>
        <v>4004.174659495</v>
      </c>
      <c r="D56" s="32">
        <f t="shared" si="0"/>
        <v>101051.12077139501</v>
      </c>
    </row>
    <row r="57" spans="1:4" ht="21.95" customHeight="1">
      <c r="A57" s="12" t="s">
        <v>26</v>
      </c>
      <c r="B57" s="33">
        <f>SUM(B49:B56)</f>
        <v>815780.54479065002</v>
      </c>
      <c r="C57" s="33">
        <f>SUM(C49:C56)</f>
        <v>131299.278914575</v>
      </c>
      <c r="D57" s="33">
        <f t="shared" si="0"/>
        <v>684481.26587607502</v>
      </c>
    </row>
    <row r="58" spans="1:4" ht="21.95" customHeight="1">
      <c r="A58" s="10" t="s">
        <v>121</v>
      </c>
      <c r="B58" s="34"/>
      <c r="C58" s="34"/>
      <c r="D58" s="34"/>
    </row>
    <row r="59" spans="1:4" ht="18" customHeight="1">
      <c r="A59" s="4" t="s">
        <v>47</v>
      </c>
      <c r="B59" s="31">
        <f>SUM('Aberdeen City:ZetTrans'!B59)</f>
        <v>36430.800000000003</v>
      </c>
      <c r="C59" s="31">
        <f>SUM('Aberdeen City:ZetTrans'!C59)</f>
        <v>41112</v>
      </c>
      <c r="D59" s="31">
        <f t="shared" si="0"/>
        <v>-4681.1999999999971</v>
      </c>
    </row>
    <row r="60" spans="1:4" ht="18" customHeight="1">
      <c r="A60" s="14" t="s">
        <v>48</v>
      </c>
      <c r="B60" s="32">
        <f>SUM('Aberdeen City:ZetTrans'!B60)</f>
        <v>50048.3</v>
      </c>
      <c r="C60" s="32">
        <f>SUM('Aberdeen City:ZetTrans'!C60)</f>
        <v>39851</v>
      </c>
      <c r="D60" s="32">
        <f t="shared" si="0"/>
        <v>10197.300000000003</v>
      </c>
    </row>
    <row r="61" spans="1:4" ht="18" customHeight="1">
      <c r="A61" s="4" t="s">
        <v>9</v>
      </c>
      <c r="B61" s="31">
        <f>SUM('Aberdeen City:ZetTrans'!B61)</f>
        <v>35965.979999999996</v>
      </c>
      <c r="C61" s="31">
        <f>SUM('Aberdeen City:ZetTrans'!C61)</f>
        <v>10188</v>
      </c>
      <c r="D61" s="31">
        <f t="shared" si="0"/>
        <v>25777.979999999996</v>
      </c>
    </row>
    <row r="62" spans="1:4" ht="18" customHeight="1">
      <c r="A62" s="14" t="s">
        <v>49</v>
      </c>
      <c r="B62" s="32">
        <f>SUM('Aberdeen City:ZetTrans'!B62)</f>
        <v>23514.234639999999</v>
      </c>
      <c r="C62" s="32">
        <f>SUM('Aberdeen City:ZetTrans'!C62)</f>
        <v>12198.055479999999</v>
      </c>
      <c r="D62" s="32">
        <f t="shared" si="0"/>
        <v>11316.17916</v>
      </c>
    </row>
    <row r="63" spans="1:4" ht="18" customHeight="1">
      <c r="A63" s="4" t="s">
        <v>50</v>
      </c>
      <c r="B63" s="31">
        <f>SUM('Aberdeen City:ZetTrans'!B63)</f>
        <v>317381.71999175451</v>
      </c>
      <c r="C63" s="31">
        <f>SUM('Aberdeen City:ZetTrans'!C63)</f>
        <v>171777.70668826252</v>
      </c>
      <c r="D63" s="31">
        <f t="shared" si="0"/>
        <v>145604.01330349199</v>
      </c>
    </row>
    <row r="64" spans="1:4" ht="21.95" customHeight="1">
      <c r="A64" s="12" t="s">
        <v>122</v>
      </c>
      <c r="B64" s="33">
        <f>SUM(B59:B63)</f>
        <v>463341.0346317545</v>
      </c>
      <c r="C64" s="33">
        <f>SUM(C59:C63)</f>
        <v>275126.7621682625</v>
      </c>
      <c r="D64" s="33">
        <f t="shared" si="0"/>
        <v>188214.272463492</v>
      </c>
    </row>
    <row r="65" spans="1:4" ht="21.95" customHeight="1">
      <c r="A65" s="13" t="s">
        <v>69</v>
      </c>
      <c r="B65" s="34"/>
      <c r="C65" s="34"/>
      <c r="D65" s="34"/>
    </row>
    <row r="66" spans="1:4" ht="18" customHeight="1">
      <c r="A66" s="4" t="s">
        <v>51</v>
      </c>
      <c r="B66" s="31">
        <f>SUM('Aberdeen City:ZetTrans'!B66)</f>
        <v>44563.461484430612</v>
      </c>
      <c r="C66" s="31">
        <f>SUM('Aberdeen City:ZetTrans'!C66)</f>
        <v>30839.176319999999</v>
      </c>
      <c r="D66" s="31">
        <f t="shared" si="0"/>
        <v>13724.285164430614</v>
      </c>
    </row>
    <row r="67" spans="1:4" ht="18" customHeight="1">
      <c r="A67" s="14" t="s">
        <v>52</v>
      </c>
      <c r="B67" s="32">
        <f>SUM('Aberdeen City:ZetTrans'!B67)</f>
        <v>25501.976798354215</v>
      </c>
      <c r="C67" s="32">
        <f>SUM('Aberdeen City:ZetTrans'!C67)</f>
        <v>5556</v>
      </c>
      <c r="D67" s="32">
        <f t="shared" si="0"/>
        <v>19945.976798354215</v>
      </c>
    </row>
    <row r="68" spans="1:4" ht="18" customHeight="1">
      <c r="A68" s="4" t="s">
        <v>53</v>
      </c>
      <c r="B68" s="31">
        <f>SUM('Aberdeen City:ZetTrans'!B68)</f>
        <v>8858.6008414310054</v>
      </c>
      <c r="C68" s="31">
        <f>SUM('Aberdeen City:ZetTrans'!C68)</f>
        <v>2833.9291899999998</v>
      </c>
      <c r="D68" s="31">
        <f t="shared" ref="D68:D83" si="1">B68-C68</f>
        <v>6024.6716514310056</v>
      </c>
    </row>
    <row r="69" spans="1:4" ht="18" customHeight="1">
      <c r="A69" s="14" t="s">
        <v>54</v>
      </c>
      <c r="B69" s="32">
        <f>SUM('Aberdeen City:ZetTrans'!B69)</f>
        <v>31418.636084030579</v>
      </c>
      <c r="C69" s="32">
        <f>SUM('Aberdeen City:ZetTrans'!C69)</f>
        <v>19467.703000000001</v>
      </c>
      <c r="D69" s="32">
        <f t="shared" si="1"/>
        <v>11950.933084030577</v>
      </c>
    </row>
    <row r="70" spans="1:4" ht="18" customHeight="1">
      <c r="A70" s="4" t="s">
        <v>55</v>
      </c>
      <c r="B70" s="31">
        <f>SUM('Aberdeen City:ZetTrans'!B70)</f>
        <v>12783.937036076313</v>
      </c>
      <c r="C70" s="31">
        <f>SUM('Aberdeen City:ZetTrans'!C70)</f>
        <v>8332.049289999999</v>
      </c>
      <c r="D70" s="31">
        <f t="shared" si="1"/>
        <v>4451.8877460763142</v>
      </c>
    </row>
    <row r="71" spans="1:4" ht="18" customHeight="1">
      <c r="A71" s="14" t="s">
        <v>56</v>
      </c>
      <c r="B71" s="32">
        <f>SUM('Aberdeen City:ZetTrans'!B71)</f>
        <v>3449.42</v>
      </c>
      <c r="C71" s="32">
        <f>SUM('Aberdeen City:ZetTrans'!C71)</f>
        <v>227</v>
      </c>
      <c r="D71" s="32">
        <f t="shared" si="1"/>
        <v>3222.42</v>
      </c>
    </row>
    <row r="72" spans="1:4" ht="18" customHeight="1">
      <c r="A72" s="4" t="s">
        <v>10</v>
      </c>
      <c r="B72" s="31">
        <f>SUM('Aberdeen City:ZetTrans'!B72)</f>
        <v>17442.24738187105</v>
      </c>
      <c r="C72" s="31">
        <f>SUM('Aberdeen City:ZetTrans'!C72)</f>
        <v>23237.536329999999</v>
      </c>
      <c r="D72" s="31">
        <f t="shared" si="1"/>
        <v>-5795.2889481289494</v>
      </c>
    </row>
    <row r="73" spans="1:4" ht="18" customHeight="1">
      <c r="A73" s="14" t="s">
        <v>11</v>
      </c>
      <c r="B73" s="32">
        <f>SUM('Aberdeen City:ZetTrans'!B73)</f>
        <v>11505.416489779382</v>
      </c>
      <c r="C73" s="32">
        <f>SUM('Aberdeen City:ZetTrans'!C73)</f>
        <v>8089.5590000000002</v>
      </c>
      <c r="D73" s="32">
        <f t="shared" si="1"/>
        <v>3415.8574897793815</v>
      </c>
    </row>
    <row r="74" spans="1:4" ht="18" customHeight="1">
      <c r="A74" s="4" t="s">
        <v>57</v>
      </c>
      <c r="B74" s="31">
        <f>SUM('Aberdeen City:ZetTrans'!B74)</f>
        <v>10628.923509475477</v>
      </c>
      <c r="C74" s="31">
        <f>SUM('Aberdeen City:ZetTrans'!C74)</f>
        <v>1389.6664699999999</v>
      </c>
      <c r="D74" s="31">
        <f t="shared" si="1"/>
        <v>9239.2570394754766</v>
      </c>
    </row>
    <row r="75" spans="1:4" ht="18" customHeight="1">
      <c r="A75" s="14" t="s">
        <v>58</v>
      </c>
      <c r="B75" s="32">
        <f>SUM('Aberdeen City:ZetTrans'!B75)</f>
        <v>10935.408261418061</v>
      </c>
      <c r="C75" s="32">
        <f>SUM('Aberdeen City:ZetTrans'!C75)</f>
        <v>405</v>
      </c>
      <c r="D75" s="32">
        <f t="shared" si="1"/>
        <v>10530.408261418061</v>
      </c>
    </row>
    <row r="76" spans="1:4" ht="18" customHeight="1">
      <c r="A76" s="4" t="s">
        <v>59</v>
      </c>
      <c r="B76" s="31">
        <f>SUM('Aberdeen City:ZetTrans'!B76)</f>
        <v>20234.137956393537</v>
      </c>
      <c r="C76" s="31">
        <f>SUM('Aberdeen City:ZetTrans'!C76)</f>
        <v>624</v>
      </c>
      <c r="D76" s="31">
        <f t="shared" si="1"/>
        <v>19610.137956393537</v>
      </c>
    </row>
    <row r="77" spans="1:4" ht="18" customHeight="1">
      <c r="A77" s="14" t="s">
        <v>12</v>
      </c>
      <c r="B77" s="32">
        <f>SUM('Aberdeen City:ZetTrans'!B77)</f>
        <v>378</v>
      </c>
      <c r="C77" s="32">
        <f>SUM('Aberdeen City:ZetTrans'!C77)</f>
        <v>3</v>
      </c>
      <c r="D77" s="32">
        <f t="shared" si="1"/>
        <v>375</v>
      </c>
    </row>
    <row r="78" spans="1:4" ht="18" customHeight="1">
      <c r="A78" s="4" t="s">
        <v>60</v>
      </c>
      <c r="B78" s="31">
        <f>SUM('Aberdeen City:ZetTrans'!B78)</f>
        <v>9319</v>
      </c>
      <c r="C78" s="31">
        <f>SUM('Aberdeen City:ZetTrans'!C78)</f>
        <v>4186</v>
      </c>
      <c r="D78" s="31">
        <f t="shared" si="1"/>
        <v>5133</v>
      </c>
    </row>
    <row r="79" spans="1:4" ht="18" customHeight="1">
      <c r="A79" s="14" t="s">
        <v>61</v>
      </c>
      <c r="B79" s="32">
        <f>SUM('Aberdeen City:ZetTrans'!B79)</f>
        <v>6288</v>
      </c>
      <c r="C79" s="32">
        <f>SUM('Aberdeen City:ZetTrans'!C79)</f>
        <v>4658</v>
      </c>
      <c r="D79" s="32">
        <f t="shared" si="1"/>
        <v>1630</v>
      </c>
    </row>
    <row r="80" spans="1:4" ht="18" customHeight="1">
      <c r="A80" s="4" t="s">
        <v>62</v>
      </c>
      <c r="B80" s="31">
        <f>SUM('Aberdeen City:ZetTrans'!B80)</f>
        <v>163566.82718999998</v>
      </c>
      <c r="C80" s="31">
        <f>SUM('Aberdeen City:ZetTrans'!C80)</f>
        <v>7267.4021699999994</v>
      </c>
      <c r="D80" s="31">
        <f t="shared" si="1"/>
        <v>156299.42502</v>
      </c>
    </row>
    <row r="81" spans="1:4" ht="18" customHeight="1">
      <c r="A81" s="14" t="s">
        <v>63</v>
      </c>
      <c r="B81" s="32">
        <f>SUM('Aberdeen City:ZetTrans'!B81)</f>
        <v>92327.987420000005</v>
      </c>
      <c r="C81" s="32">
        <f>SUM('Aberdeen City:ZetTrans'!C81)</f>
        <v>7917</v>
      </c>
      <c r="D81" s="32">
        <f t="shared" si="1"/>
        <v>84410.987420000005</v>
      </c>
    </row>
    <row r="82" spans="1:4" ht="18" customHeight="1">
      <c r="A82" s="4" t="s">
        <v>13</v>
      </c>
      <c r="B82" s="31">
        <f>SUM('Aberdeen City:ZetTrans'!B82)</f>
        <v>615872.24239368853</v>
      </c>
      <c r="C82" s="31">
        <f>SUM('Aberdeen City:ZetTrans'!C82)</f>
        <v>177103.64909000002</v>
      </c>
      <c r="D82" s="31">
        <f t="shared" si="1"/>
        <v>438768.59330368851</v>
      </c>
    </row>
    <row r="83" spans="1:4" ht="21.95" customHeight="1">
      <c r="A83" s="12" t="s">
        <v>27</v>
      </c>
      <c r="B83" s="33">
        <f>SUM(B66:B82)</f>
        <v>1085074.2228469488</v>
      </c>
      <c r="C83" s="33">
        <f>SUM(C66:C82)</f>
        <v>302136.67086000001</v>
      </c>
      <c r="D83" s="33">
        <f t="shared" si="1"/>
        <v>782937.55198694882</v>
      </c>
    </row>
    <row r="84" spans="1:4" ht="21.95" customHeight="1">
      <c r="A84" s="10" t="s">
        <v>14</v>
      </c>
      <c r="B84" s="34"/>
      <c r="C84" s="34"/>
      <c r="D84" s="34"/>
    </row>
    <row r="85" spans="1:4" ht="18" customHeight="1">
      <c r="A85" s="4" t="s">
        <v>158</v>
      </c>
      <c r="B85" s="31">
        <f>SUM('Aberdeen City:ZetTrans'!B85)</f>
        <v>75442</v>
      </c>
      <c r="C85" s="31">
        <f>SUM('Aberdeen City:ZetTrans'!C85)</f>
        <v>57890</v>
      </c>
      <c r="D85" s="31">
        <f t="shared" ref="D85:D93" si="2">B85-C85</f>
        <v>17552</v>
      </c>
    </row>
    <row r="86" spans="1:4" ht="18" customHeight="1">
      <c r="A86" s="14" t="s">
        <v>64</v>
      </c>
      <c r="B86" s="32">
        <f>SUM('Aberdeen City:ZetTrans'!B86)</f>
        <v>924181.27095000003</v>
      </c>
      <c r="C86" s="32">
        <f>SUM('Aberdeen City:ZetTrans'!C86)</f>
        <v>869539.33282000001</v>
      </c>
      <c r="D86" s="32">
        <f t="shared" si="2"/>
        <v>54641.938130000024</v>
      </c>
    </row>
    <row r="87" spans="1:4" ht="18" customHeight="1">
      <c r="A87" s="4" t="s">
        <v>159</v>
      </c>
      <c r="B87" s="31">
        <f>SUM('Aberdeen City:ZetTrans'!B87)</f>
        <v>559107</v>
      </c>
      <c r="C87" s="31">
        <f>SUM('Aberdeen City:ZetTrans'!C87)</f>
        <v>564756</v>
      </c>
      <c r="D87" s="31">
        <f t="shared" si="2"/>
        <v>-5649</v>
      </c>
    </row>
    <row r="88" spans="1:4" ht="18" customHeight="1">
      <c r="A88" s="14" t="s">
        <v>15</v>
      </c>
      <c r="B88" s="32">
        <f>SUM('Aberdeen City:ZetTrans'!B88)</f>
        <v>233175</v>
      </c>
      <c r="C88" s="32">
        <f>SUM('Aberdeen City:ZetTrans'!C88)</f>
        <v>157570</v>
      </c>
      <c r="D88" s="32">
        <f t="shared" si="2"/>
        <v>75605</v>
      </c>
    </row>
    <row r="89" spans="1:4" ht="18" customHeight="1">
      <c r="A89" s="4" t="s">
        <v>16</v>
      </c>
      <c r="B89" s="31">
        <f>SUM('Aberdeen City:ZetTrans'!B89)</f>
        <v>12437</v>
      </c>
      <c r="C89" s="31">
        <f>SUM('Aberdeen City:ZetTrans'!C89)</f>
        <v>1333</v>
      </c>
      <c r="D89" s="31">
        <f t="shared" si="2"/>
        <v>11104</v>
      </c>
    </row>
    <row r="90" spans="1:4" ht="18" customHeight="1">
      <c r="A90" s="14" t="s">
        <v>65</v>
      </c>
      <c r="B90" s="32">
        <f>SUM('Aberdeen City:ZetTrans'!B90)</f>
        <v>207</v>
      </c>
      <c r="C90" s="32">
        <f>SUM('Aberdeen City:ZetTrans'!C90)</f>
        <v>68</v>
      </c>
      <c r="D90" s="32">
        <f t="shared" si="2"/>
        <v>139</v>
      </c>
    </row>
    <row r="91" spans="1:4" ht="18" customHeight="1">
      <c r="A91" s="4" t="s">
        <v>123</v>
      </c>
      <c r="B91" s="31">
        <f>SUM('Aberdeen City:ZetTrans'!B91)</f>
        <v>80647</v>
      </c>
      <c r="C91" s="31">
        <f>SUM('Aberdeen City:ZetTrans'!C91)</f>
        <v>18536</v>
      </c>
      <c r="D91" s="31">
        <f t="shared" si="2"/>
        <v>62111</v>
      </c>
    </row>
    <row r="92" spans="1:4" ht="18" customHeight="1">
      <c r="A92" s="14" t="s">
        <v>66</v>
      </c>
      <c r="B92" s="32">
        <f>SUM('Aberdeen City:ZetTrans'!B92)</f>
        <v>242073</v>
      </c>
      <c r="C92" s="32">
        <f>SUM('Aberdeen City:ZetTrans'!C92)</f>
        <v>196515</v>
      </c>
      <c r="D92" s="32">
        <f t="shared" si="2"/>
        <v>45558</v>
      </c>
    </row>
    <row r="93" spans="1:4" ht="21.95" customHeight="1">
      <c r="A93" s="12" t="s">
        <v>28</v>
      </c>
      <c r="B93" s="33">
        <f>SUM(B85:B92)</f>
        <v>2127269.2709499998</v>
      </c>
      <c r="C93" s="33">
        <f>SUM(C85:C92)</f>
        <v>1866207.3328200001</v>
      </c>
      <c r="D93" s="33">
        <f t="shared" si="2"/>
        <v>261061.93812999967</v>
      </c>
    </row>
    <row r="94" spans="1:4" ht="21.95" customHeight="1">
      <c r="A94" s="12" t="s">
        <v>17</v>
      </c>
      <c r="B94" s="33">
        <f>SUM('Aberdeen City:ZetTrans'!B94)</f>
        <v>65991</v>
      </c>
      <c r="C94" s="33">
        <f>SUM('Aberdeen City:ZetTrans'!C94)</f>
        <v>103020</v>
      </c>
      <c r="D94" s="33">
        <f t="shared" ref="D94" si="3">B94-C94</f>
        <v>-37029</v>
      </c>
    </row>
    <row r="95" spans="1:4" ht="21.95" customHeight="1">
      <c r="A95" s="10" t="s">
        <v>30</v>
      </c>
      <c r="B95" s="34">
        <f>SUM(B14,B25,B33,B47,B57,B64,B83,B93, B94)</f>
        <v>19355376.257580001</v>
      </c>
      <c r="C95" s="34">
        <f>SUM(C14,C25,C33,C47,C57,C64,C83,C93, C94)</f>
        <v>7751210.2575800009</v>
      </c>
      <c r="D95" s="34">
        <f>B95-C95</f>
        <v>11604166</v>
      </c>
    </row>
    <row r="96" spans="1:4" ht="21.95" customHeight="1">
      <c r="A96" s="12" t="s">
        <v>29</v>
      </c>
      <c r="B96" s="33">
        <f>SUM('Aberdeen City:ZetTrans'!B96)</f>
        <v>753006</v>
      </c>
      <c r="C96" s="33">
        <f>SUM('Aberdeen City:ZetTrans'!C96)</f>
        <v>1279826</v>
      </c>
      <c r="D96" s="33">
        <f>B96-C96</f>
        <v>-526820</v>
      </c>
    </row>
    <row r="97" spans="1:4" ht="21.95" customHeight="1">
      <c r="A97" s="10" t="s">
        <v>18</v>
      </c>
      <c r="B97" s="34">
        <f>SUM(B95:B96)</f>
        <v>20108382.257580001</v>
      </c>
      <c r="C97" s="34">
        <f t="shared" ref="C97" si="4">SUM(C95:C96)</f>
        <v>9031036.2575800009</v>
      </c>
      <c r="D97" s="34">
        <f>B97-C97</f>
        <v>11077346</v>
      </c>
    </row>
  </sheetData>
  <hyperlinks>
    <hyperlink ref="A1" location="Notes!A1" display="Return to Notes"/>
  </hyperlinks>
  <pageMargins left="0.25" right="0.25" top="0.75" bottom="0.75" header="0.3" footer="0.3"/>
  <pageSetup paperSize="9" scale="4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86</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12077</v>
      </c>
      <c r="C8" s="31">
        <v>5002</v>
      </c>
      <c r="D8" s="31">
        <f>B8-C8</f>
        <v>7075</v>
      </c>
    </row>
    <row r="9" spans="1:4" ht="18" customHeight="1">
      <c r="A9" s="14" t="s">
        <v>31</v>
      </c>
      <c r="B9" s="32">
        <v>29752</v>
      </c>
      <c r="C9" s="32">
        <v>3986</v>
      </c>
      <c r="D9" s="32">
        <f t="shared" ref="D9:D72" si="0">B9-C9</f>
        <v>25766</v>
      </c>
    </row>
    <row r="10" spans="1:4" ht="18" customHeight="1">
      <c r="A10" s="4" t="s">
        <v>32</v>
      </c>
      <c r="B10" s="31">
        <v>32786</v>
      </c>
      <c r="C10" s="31">
        <v>1712</v>
      </c>
      <c r="D10" s="31">
        <f t="shared" si="0"/>
        <v>31074</v>
      </c>
    </row>
    <row r="11" spans="1:4" ht="18" customHeight="1">
      <c r="A11" s="14" t="s">
        <v>33</v>
      </c>
      <c r="B11" s="32">
        <v>11046</v>
      </c>
      <c r="C11" s="32">
        <v>172</v>
      </c>
      <c r="D11" s="32">
        <f t="shared" si="0"/>
        <v>10874</v>
      </c>
    </row>
    <row r="12" spans="1:4" ht="18" customHeight="1">
      <c r="A12" s="4" t="s">
        <v>2</v>
      </c>
      <c r="B12" s="31">
        <v>2167</v>
      </c>
      <c r="C12" s="31">
        <v>140</v>
      </c>
      <c r="D12" s="31">
        <f t="shared" si="0"/>
        <v>2027</v>
      </c>
    </row>
    <row r="13" spans="1:4" ht="18" customHeight="1">
      <c r="A13" s="14" t="s">
        <v>35</v>
      </c>
      <c r="B13" s="32">
        <v>3561</v>
      </c>
      <c r="C13" s="32">
        <v>93</v>
      </c>
      <c r="D13" s="32">
        <f t="shared" si="0"/>
        <v>3468</v>
      </c>
    </row>
    <row r="14" spans="1:4" ht="21.95" customHeight="1">
      <c r="A14" s="12" t="s">
        <v>19</v>
      </c>
      <c r="B14" s="33">
        <f>SUM(B8:B13)</f>
        <v>91389</v>
      </c>
      <c r="C14" s="33">
        <f>SUM(C8:C13)</f>
        <v>11105</v>
      </c>
      <c r="D14" s="33">
        <f t="shared" si="0"/>
        <v>80284</v>
      </c>
    </row>
    <row r="15" spans="1:4" ht="21.95" customHeight="1">
      <c r="A15" s="10" t="s">
        <v>21</v>
      </c>
      <c r="B15" s="34"/>
      <c r="C15" s="34"/>
      <c r="D15" s="34"/>
    </row>
    <row r="16" spans="1:4" ht="18" customHeight="1">
      <c r="A16" s="4" t="s">
        <v>36</v>
      </c>
      <c r="B16" s="31">
        <v>323</v>
      </c>
      <c r="C16" s="31">
        <v>60</v>
      </c>
      <c r="D16" s="31">
        <f t="shared" si="0"/>
        <v>263</v>
      </c>
    </row>
    <row r="17" spans="1:4" ht="18" customHeight="1">
      <c r="A17" s="14" t="s">
        <v>120</v>
      </c>
      <c r="B17" s="32">
        <v>414</v>
      </c>
      <c r="C17" s="32">
        <v>72</v>
      </c>
      <c r="D17" s="32">
        <f t="shared" si="0"/>
        <v>342</v>
      </c>
    </row>
    <row r="18" spans="1:4" ht="18" customHeight="1">
      <c r="A18" s="4" t="s">
        <v>37</v>
      </c>
      <c r="B18" s="31">
        <v>1503</v>
      </c>
      <c r="C18" s="31">
        <v>51</v>
      </c>
      <c r="D18" s="31">
        <f t="shared" si="0"/>
        <v>1452</v>
      </c>
    </row>
    <row r="19" spans="1:4" ht="18" customHeight="1">
      <c r="A19" s="14" t="s">
        <v>3</v>
      </c>
      <c r="B19" s="32">
        <v>0</v>
      </c>
      <c r="C19" s="32">
        <v>0</v>
      </c>
      <c r="D19" s="32">
        <f t="shared" si="0"/>
        <v>0</v>
      </c>
    </row>
    <row r="20" spans="1:4" ht="18" customHeight="1">
      <c r="A20" s="4" t="s">
        <v>4</v>
      </c>
      <c r="B20" s="31">
        <v>69</v>
      </c>
      <c r="C20" s="31">
        <v>0</v>
      </c>
      <c r="D20" s="31">
        <f t="shared" si="0"/>
        <v>69</v>
      </c>
    </row>
    <row r="21" spans="1:4" ht="18" customHeight="1">
      <c r="A21" s="14" t="s">
        <v>38</v>
      </c>
      <c r="B21" s="32">
        <v>279</v>
      </c>
      <c r="C21" s="32">
        <v>121</v>
      </c>
      <c r="D21" s="32">
        <f t="shared" si="0"/>
        <v>158</v>
      </c>
    </row>
    <row r="22" spans="1:4" ht="18" customHeight="1">
      <c r="A22" s="4" t="s">
        <v>39</v>
      </c>
      <c r="B22" s="31">
        <v>1444</v>
      </c>
      <c r="C22" s="31">
        <v>73</v>
      </c>
      <c r="D22" s="31">
        <f t="shared" si="0"/>
        <v>1371</v>
      </c>
    </row>
    <row r="23" spans="1:4" ht="18" customHeight="1">
      <c r="A23" s="14" t="s">
        <v>40</v>
      </c>
      <c r="B23" s="32">
        <v>2065</v>
      </c>
      <c r="C23" s="32">
        <v>-24</v>
      </c>
      <c r="D23" s="32">
        <f t="shared" si="0"/>
        <v>2089</v>
      </c>
    </row>
    <row r="24" spans="1:4" ht="18" customHeight="1">
      <c r="A24" s="4" t="s">
        <v>41</v>
      </c>
      <c r="B24" s="31">
        <v>1435</v>
      </c>
      <c r="C24" s="31">
        <v>107</v>
      </c>
      <c r="D24" s="31">
        <f t="shared" si="0"/>
        <v>1328</v>
      </c>
    </row>
    <row r="25" spans="1:4" ht="21.95" customHeight="1">
      <c r="A25" s="12" t="s">
        <v>22</v>
      </c>
      <c r="B25" s="33">
        <f>SUM(B16:B24)</f>
        <v>7532</v>
      </c>
      <c r="C25" s="33">
        <f>SUM(C16:C24)</f>
        <v>460</v>
      </c>
      <c r="D25" s="33">
        <f t="shared" si="0"/>
        <v>7072</v>
      </c>
    </row>
    <row r="26" spans="1:4" ht="21.95" customHeight="1">
      <c r="A26" s="10" t="s">
        <v>24</v>
      </c>
      <c r="B26" s="34"/>
      <c r="C26" s="34"/>
      <c r="D26" s="34"/>
    </row>
    <row r="27" spans="1:4" ht="18" customHeight="1">
      <c r="A27" s="4" t="s">
        <v>5</v>
      </c>
      <c r="B27" s="31">
        <v>842</v>
      </c>
      <c r="C27" s="31">
        <v>1796</v>
      </c>
      <c r="D27" s="31">
        <f t="shared" si="0"/>
        <v>-954</v>
      </c>
    </row>
    <row r="28" spans="1:4" ht="18" customHeight="1">
      <c r="A28" s="14" t="s">
        <v>154</v>
      </c>
      <c r="B28" s="32">
        <v>6</v>
      </c>
      <c r="C28" s="32">
        <v>4</v>
      </c>
      <c r="D28" s="32">
        <f t="shared" si="0"/>
        <v>2</v>
      </c>
    </row>
    <row r="29" spans="1:4" ht="18" customHeight="1">
      <c r="A29" s="4" t="s">
        <v>42</v>
      </c>
      <c r="B29" s="31">
        <v>13493</v>
      </c>
      <c r="C29" s="31">
        <v>12447</v>
      </c>
      <c r="D29" s="31">
        <f t="shared" si="0"/>
        <v>1046</v>
      </c>
    </row>
    <row r="30" spans="1:4" ht="18" customHeight="1">
      <c r="A30" s="15" t="s">
        <v>144</v>
      </c>
      <c r="B30" s="32">
        <v>54865</v>
      </c>
      <c r="C30" s="32">
        <v>57247</v>
      </c>
      <c r="D30" s="32">
        <f t="shared" si="0"/>
        <v>-2382</v>
      </c>
    </row>
    <row r="31" spans="1:4" ht="18" customHeight="1">
      <c r="A31" s="5" t="s">
        <v>43</v>
      </c>
      <c r="B31" s="31">
        <v>2190</v>
      </c>
      <c r="C31" s="31">
        <v>2140</v>
      </c>
      <c r="D31" s="31">
        <f t="shared" si="0"/>
        <v>50</v>
      </c>
    </row>
    <row r="32" spans="1:4" ht="18" customHeight="1">
      <c r="A32" s="14" t="s">
        <v>145</v>
      </c>
      <c r="B32" s="32">
        <v>50722</v>
      </c>
      <c r="C32" s="32">
        <v>0</v>
      </c>
      <c r="D32" s="32">
        <f t="shared" si="0"/>
        <v>50722</v>
      </c>
    </row>
    <row r="33" spans="1:4" ht="21.95" customHeight="1">
      <c r="A33" s="12" t="s">
        <v>23</v>
      </c>
      <c r="B33" s="33">
        <f>SUM(B27:B32)</f>
        <v>122118</v>
      </c>
      <c r="C33" s="33">
        <f>SUM(C27:C32)</f>
        <v>73634</v>
      </c>
      <c r="D33" s="33">
        <f t="shared" si="0"/>
        <v>48484</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310</v>
      </c>
      <c r="C36" s="32">
        <v>0</v>
      </c>
      <c r="D36" s="32">
        <f t="shared" si="0"/>
        <v>310</v>
      </c>
    </row>
    <row r="37" spans="1:4" ht="18" customHeight="1">
      <c r="A37" s="17" t="s">
        <v>148</v>
      </c>
      <c r="B37" s="31">
        <v>4304</v>
      </c>
      <c r="C37" s="31">
        <v>2965</v>
      </c>
      <c r="D37" s="31">
        <f t="shared" si="0"/>
        <v>1339</v>
      </c>
    </row>
    <row r="38" spans="1:4" ht="18" customHeight="1">
      <c r="A38" s="14" t="s">
        <v>149</v>
      </c>
      <c r="B38" s="32">
        <v>1014</v>
      </c>
      <c r="C38" s="32">
        <v>94</v>
      </c>
      <c r="D38" s="32">
        <f t="shared" si="0"/>
        <v>920</v>
      </c>
    </row>
    <row r="39" spans="1:4" ht="18" customHeight="1">
      <c r="A39" s="4" t="s">
        <v>150</v>
      </c>
      <c r="B39" s="31">
        <v>140</v>
      </c>
      <c r="C39" s="31">
        <v>0</v>
      </c>
      <c r="D39" s="31">
        <f t="shared" si="0"/>
        <v>140</v>
      </c>
    </row>
    <row r="40" spans="1:4" ht="18" customHeight="1">
      <c r="A40" s="14" t="s">
        <v>151</v>
      </c>
      <c r="B40" s="32">
        <v>210</v>
      </c>
      <c r="C40" s="32">
        <v>0</v>
      </c>
      <c r="D40" s="32">
        <f t="shared" si="0"/>
        <v>210</v>
      </c>
    </row>
    <row r="41" spans="1:4" ht="18" customHeight="1">
      <c r="A41" s="4" t="s">
        <v>119</v>
      </c>
      <c r="B41" s="31">
        <v>449</v>
      </c>
      <c r="C41" s="31">
        <v>472</v>
      </c>
      <c r="D41" s="31">
        <f t="shared" si="0"/>
        <v>-23</v>
      </c>
    </row>
    <row r="42" spans="1:4" ht="18" customHeight="1">
      <c r="A42" s="14" t="s">
        <v>67</v>
      </c>
      <c r="B42" s="32">
        <v>157</v>
      </c>
      <c r="C42" s="32">
        <v>0</v>
      </c>
      <c r="D42" s="32">
        <f t="shared" si="0"/>
        <v>157</v>
      </c>
    </row>
    <row r="43" spans="1:4" ht="18" customHeight="1">
      <c r="A43" s="4" t="s">
        <v>152</v>
      </c>
      <c r="B43" s="31">
        <v>1256</v>
      </c>
      <c r="C43" s="31">
        <v>0</v>
      </c>
      <c r="D43" s="31">
        <f t="shared" si="0"/>
        <v>1256</v>
      </c>
    </row>
    <row r="44" spans="1:4" ht="18" customHeight="1">
      <c r="A44" s="14" t="s">
        <v>68</v>
      </c>
      <c r="B44" s="32">
        <v>34</v>
      </c>
      <c r="C44" s="32">
        <v>0</v>
      </c>
      <c r="D44" s="32">
        <f t="shared" si="0"/>
        <v>34</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7874</v>
      </c>
      <c r="C47" s="33">
        <f>SUM(C35:C46)</f>
        <v>3531</v>
      </c>
      <c r="D47" s="33">
        <f t="shared" si="0"/>
        <v>4343</v>
      </c>
    </row>
    <row r="48" spans="1:4" ht="21.95" customHeight="1">
      <c r="A48" s="10" t="s">
        <v>70</v>
      </c>
      <c r="B48" s="34"/>
      <c r="C48" s="34"/>
      <c r="D48" s="34"/>
    </row>
    <row r="49" spans="1:4" ht="18" customHeight="1">
      <c r="A49" s="4" t="s">
        <v>44</v>
      </c>
      <c r="B49" s="31">
        <v>1155</v>
      </c>
      <c r="C49" s="31">
        <v>1061</v>
      </c>
      <c r="D49" s="31">
        <f t="shared" si="0"/>
        <v>94</v>
      </c>
    </row>
    <row r="50" spans="1:4" ht="18" customHeight="1">
      <c r="A50" s="14" t="s">
        <v>45</v>
      </c>
      <c r="B50" s="32">
        <v>0</v>
      </c>
      <c r="C50" s="32">
        <v>0</v>
      </c>
      <c r="D50" s="32">
        <f t="shared" si="0"/>
        <v>0</v>
      </c>
    </row>
    <row r="51" spans="1:4" ht="18" customHeight="1">
      <c r="A51" s="4" t="s">
        <v>46</v>
      </c>
      <c r="B51" s="31">
        <v>73</v>
      </c>
      <c r="C51" s="31">
        <v>0</v>
      </c>
      <c r="D51" s="31">
        <f t="shared" si="0"/>
        <v>73</v>
      </c>
    </row>
    <row r="52" spans="1:4" ht="18" customHeight="1">
      <c r="A52" s="14" t="s">
        <v>7</v>
      </c>
      <c r="B52" s="32">
        <v>1530</v>
      </c>
      <c r="C52" s="32">
        <v>71</v>
      </c>
      <c r="D52" s="32">
        <f t="shared" si="0"/>
        <v>1459</v>
      </c>
    </row>
    <row r="53" spans="1:4" ht="18" customHeight="1">
      <c r="A53" s="4" t="s">
        <v>8</v>
      </c>
      <c r="B53" s="31">
        <v>359</v>
      </c>
      <c r="C53" s="31">
        <v>1</v>
      </c>
      <c r="D53" s="31">
        <f t="shared" si="0"/>
        <v>358</v>
      </c>
    </row>
    <row r="54" spans="1:4" ht="18" customHeight="1">
      <c r="A54" s="14" t="s">
        <v>155</v>
      </c>
      <c r="B54" s="32">
        <v>2285</v>
      </c>
      <c r="C54" s="32">
        <v>501</v>
      </c>
      <c r="D54" s="32">
        <f t="shared" si="0"/>
        <v>1784</v>
      </c>
    </row>
    <row r="55" spans="1:4" ht="18" customHeight="1">
      <c r="A55" s="4" t="s">
        <v>156</v>
      </c>
      <c r="B55" s="31">
        <v>4186</v>
      </c>
      <c r="C55" s="31">
        <v>337</v>
      </c>
      <c r="D55" s="31">
        <f t="shared" si="0"/>
        <v>3849</v>
      </c>
    </row>
    <row r="56" spans="1:4" ht="18" customHeight="1">
      <c r="A56" s="14" t="s">
        <v>157</v>
      </c>
      <c r="B56" s="32">
        <v>1697</v>
      </c>
      <c r="C56" s="32">
        <v>2</v>
      </c>
      <c r="D56" s="32">
        <f t="shared" si="0"/>
        <v>1695</v>
      </c>
    </row>
    <row r="57" spans="1:4" ht="21.95" customHeight="1">
      <c r="A57" s="12" t="s">
        <v>26</v>
      </c>
      <c r="B57" s="33">
        <f>SUM(B49:B56)</f>
        <v>11285</v>
      </c>
      <c r="C57" s="33">
        <f>SUM(C49:C56)</f>
        <v>1973</v>
      </c>
      <c r="D57" s="33">
        <f t="shared" si="0"/>
        <v>9312</v>
      </c>
    </row>
    <row r="58" spans="1:4" ht="21.95" customHeight="1">
      <c r="A58" s="10" t="s">
        <v>121</v>
      </c>
      <c r="B58" s="34"/>
      <c r="C58" s="34"/>
      <c r="D58" s="34"/>
    </row>
    <row r="59" spans="1:4" ht="18" customHeight="1">
      <c r="A59" s="4" t="s">
        <v>47</v>
      </c>
      <c r="B59" s="31">
        <v>229</v>
      </c>
      <c r="C59" s="31">
        <v>290</v>
      </c>
      <c r="D59" s="31">
        <f t="shared" si="0"/>
        <v>-61</v>
      </c>
    </row>
    <row r="60" spans="1:4" ht="18" customHeight="1">
      <c r="A60" s="14" t="s">
        <v>48</v>
      </c>
      <c r="B60" s="32">
        <v>393</v>
      </c>
      <c r="C60" s="32">
        <v>268</v>
      </c>
      <c r="D60" s="32">
        <f t="shared" si="0"/>
        <v>125</v>
      </c>
    </row>
    <row r="61" spans="1:4" ht="18" customHeight="1">
      <c r="A61" s="4" t="s">
        <v>9</v>
      </c>
      <c r="B61" s="31">
        <v>1433</v>
      </c>
      <c r="C61" s="31">
        <v>866</v>
      </c>
      <c r="D61" s="31">
        <f t="shared" si="0"/>
        <v>567</v>
      </c>
    </row>
    <row r="62" spans="1:4" ht="18" customHeight="1">
      <c r="A62" s="14" t="s">
        <v>49</v>
      </c>
      <c r="B62" s="32">
        <v>108</v>
      </c>
      <c r="C62" s="32">
        <v>47</v>
      </c>
      <c r="D62" s="32">
        <f t="shared" si="0"/>
        <v>61</v>
      </c>
    </row>
    <row r="63" spans="1:4" ht="18" customHeight="1">
      <c r="A63" s="4" t="s">
        <v>50</v>
      </c>
      <c r="B63" s="31">
        <v>5360</v>
      </c>
      <c r="C63" s="31">
        <v>1319</v>
      </c>
      <c r="D63" s="31">
        <f t="shared" si="0"/>
        <v>4041</v>
      </c>
    </row>
    <row r="64" spans="1:4" ht="21.95" customHeight="1">
      <c r="A64" s="12" t="s">
        <v>122</v>
      </c>
      <c r="B64" s="33">
        <f>SUM(B59:B63)</f>
        <v>7523</v>
      </c>
      <c r="C64" s="33">
        <f>SUM(C59:C63)</f>
        <v>2790</v>
      </c>
      <c r="D64" s="33">
        <f t="shared" si="0"/>
        <v>4733</v>
      </c>
    </row>
    <row r="65" spans="1:4" ht="21.95" customHeight="1">
      <c r="A65" s="13" t="s">
        <v>69</v>
      </c>
      <c r="B65" s="34"/>
      <c r="C65" s="34"/>
      <c r="D65" s="34"/>
    </row>
    <row r="66" spans="1:4" ht="18" customHeight="1">
      <c r="A66" s="4" t="s">
        <v>51</v>
      </c>
      <c r="B66" s="31">
        <v>1854</v>
      </c>
      <c r="C66" s="31">
        <v>915</v>
      </c>
      <c r="D66" s="31">
        <f t="shared" si="0"/>
        <v>939</v>
      </c>
    </row>
    <row r="67" spans="1:4" ht="18" customHeight="1">
      <c r="A67" s="14" t="s">
        <v>52</v>
      </c>
      <c r="B67" s="32">
        <v>503</v>
      </c>
      <c r="C67" s="32">
        <v>354</v>
      </c>
      <c r="D67" s="32">
        <f t="shared" si="0"/>
        <v>149</v>
      </c>
    </row>
    <row r="68" spans="1:4" ht="18" customHeight="1">
      <c r="A68" s="4" t="s">
        <v>53</v>
      </c>
      <c r="B68" s="31">
        <v>122</v>
      </c>
      <c r="C68" s="31">
        <v>4</v>
      </c>
      <c r="D68" s="31">
        <f t="shared" si="0"/>
        <v>118</v>
      </c>
    </row>
    <row r="69" spans="1:4" ht="18" customHeight="1">
      <c r="A69" s="14" t="s">
        <v>54</v>
      </c>
      <c r="B69" s="32">
        <v>478</v>
      </c>
      <c r="C69" s="32">
        <v>337</v>
      </c>
      <c r="D69" s="32">
        <f t="shared" si="0"/>
        <v>141</v>
      </c>
    </row>
    <row r="70" spans="1:4" ht="18" customHeight="1">
      <c r="A70" s="4" t="s">
        <v>55</v>
      </c>
      <c r="B70" s="31">
        <v>135</v>
      </c>
      <c r="C70" s="31">
        <v>79</v>
      </c>
      <c r="D70" s="31">
        <f t="shared" si="0"/>
        <v>56</v>
      </c>
    </row>
    <row r="71" spans="1:4" ht="18" customHeight="1">
      <c r="A71" s="14" t="s">
        <v>56</v>
      </c>
      <c r="B71" s="32">
        <v>62</v>
      </c>
      <c r="C71" s="32">
        <v>0</v>
      </c>
      <c r="D71" s="32">
        <f t="shared" si="0"/>
        <v>62</v>
      </c>
    </row>
    <row r="72" spans="1:4" ht="18" customHeight="1">
      <c r="A72" s="4" t="s">
        <v>10</v>
      </c>
      <c r="B72" s="31">
        <v>258</v>
      </c>
      <c r="C72" s="31">
        <v>306</v>
      </c>
      <c r="D72" s="31">
        <f t="shared" si="0"/>
        <v>-48</v>
      </c>
    </row>
    <row r="73" spans="1:4" ht="18" customHeight="1">
      <c r="A73" s="14" t="s">
        <v>11</v>
      </c>
      <c r="B73" s="32">
        <v>178</v>
      </c>
      <c r="C73" s="32">
        <v>0</v>
      </c>
      <c r="D73" s="32">
        <f t="shared" ref="D73:D83" si="1">B73-C73</f>
        <v>178</v>
      </c>
    </row>
    <row r="74" spans="1:4" ht="18" customHeight="1">
      <c r="A74" s="4" t="s">
        <v>57</v>
      </c>
      <c r="B74" s="31">
        <v>117</v>
      </c>
      <c r="C74" s="31">
        <v>0</v>
      </c>
      <c r="D74" s="31">
        <f t="shared" si="1"/>
        <v>117</v>
      </c>
    </row>
    <row r="75" spans="1:4" ht="18" customHeight="1">
      <c r="A75" s="14" t="s">
        <v>58</v>
      </c>
      <c r="B75" s="32">
        <v>53</v>
      </c>
      <c r="C75" s="32">
        <v>0</v>
      </c>
      <c r="D75" s="32">
        <f t="shared" si="1"/>
        <v>53</v>
      </c>
    </row>
    <row r="76" spans="1:4" ht="18" customHeight="1">
      <c r="A76" s="4" t="s">
        <v>59</v>
      </c>
      <c r="B76" s="31">
        <v>407</v>
      </c>
      <c r="C76" s="31">
        <v>0</v>
      </c>
      <c r="D76" s="31">
        <f t="shared" si="1"/>
        <v>407</v>
      </c>
    </row>
    <row r="77" spans="1:4" ht="18" customHeight="1">
      <c r="A77" s="14" t="s">
        <v>12</v>
      </c>
      <c r="B77" s="32">
        <v>0</v>
      </c>
      <c r="C77" s="32">
        <v>0</v>
      </c>
      <c r="D77" s="32">
        <f t="shared" si="1"/>
        <v>0</v>
      </c>
    </row>
    <row r="78" spans="1:4" ht="18" customHeight="1">
      <c r="A78" s="4" t="s">
        <v>60</v>
      </c>
      <c r="B78" s="31">
        <v>12</v>
      </c>
      <c r="C78" s="31">
        <v>24</v>
      </c>
      <c r="D78" s="31">
        <f t="shared" si="1"/>
        <v>-12</v>
      </c>
    </row>
    <row r="79" spans="1:4" ht="18" customHeight="1">
      <c r="A79" s="14" t="s">
        <v>61</v>
      </c>
      <c r="B79" s="32">
        <v>0</v>
      </c>
      <c r="C79" s="32">
        <v>0</v>
      </c>
      <c r="D79" s="32">
        <f t="shared" si="1"/>
        <v>0</v>
      </c>
    </row>
    <row r="80" spans="1:4" ht="18" customHeight="1">
      <c r="A80" s="4" t="s">
        <v>62</v>
      </c>
      <c r="B80" s="31">
        <v>2062</v>
      </c>
      <c r="C80" s="31">
        <v>-19</v>
      </c>
      <c r="D80" s="31">
        <f t="shared" si="1"/>
        <v>2081</v>
      </c>
    </row>
    <row r="81" spans="1:4" ht="18" customHeight="1">
      <c r="A81" s="14" t="s">
        <v>63</v>
      </c>
      <c r="B81" s="32">
        <v>4090</v>
      </c>
      <c r="C81" s="32">
        <v>0</v>
      </c>
      <c r="D81" s="32">
        <f t="shared" si="1"/>
        <v>4090</v>
      </c>
    </row>
    <row r="82" spans="1:4" ht="18" customHeight="1">
      <c r="A82" s="4" t="s">
        <v>13</v>
      </c>
      <c r="B82" s="31">
        <v>68</v>
      </c>
      <c r="C82" s="31">
        <v>61</v>
      </c>
      <c r="D82" s="31">
        <f t="shared" si="1"/>
        <v>7</v>
      </c>
    </row>
    <row r="83" spans="1:4" ht="21.95" customHeight="1">
      <c r="A83" s="12" t="s">
        <v>27</v>
      </c>
      <c r="B83" s="33">
        <f>SUM(B66:B82)</f>
        <v>10399</v>
      </c>
      <c r="C83" s="33">
        <f>SUM(C66:C82)</f>
        <v>2061</v>
      </c>
      <c r="D83" s="33">
        <f t="shared" si="1"/>
        <v>8338</v>
      </c>
    </row>
    <row r="84" spans="1:4" ht="21.95" customHeight="1">
      <c r="A84" s="10" t="s">
        <v>14</v>
      </c>
      <c r="B84" s="34"/>
      <c r="C84" s="34"/>
      <c r="D84" s="34"/>
    </row>
    <row r="85" spans="1:4" ht="18" customHeight="1">
      <c r="A85" s="4" t="s">
        <v>158</v>
      </c>
      <c r="B85" s="31">
        <v>2591</v>
      </c>
      <c r="C85" s="31">
        <v>2191</v>
      </c>
      <c r="D85" s="31">
        <f t="shared" ref="D85:D94" si="2">B85-C85</f>
        <v>400</v>
      </c>
    </row>
    <row r="86" spans="1:4" ht="18" customHeight="1">
      <c r="A86" s="14" t="s">
        <v>64</v>
      </c>
      <c r="B86" s="32">
        <v>26230</v>
      </c>
      <c r="C86" s="32">
        <v>24396</v>
      </c>
      <c r="D86" s="32">
        <f t="shared" si="2"/>
        <v>1834</v>
      </c>
    </row>
    <row r="87" spans="1:4" ht="18" customHeight="1">
      <c r="A87" s="4" t="s">
        <v>159</v>
      </c>
      <c r="B87" s="31">
        <v>0</v>
      </c>
      <c r="C87" s="31">
        <v>400</v>
      </c>
      <c r="D87" s="31">
        <f t="shared" si="2"/>
        <v>-400</v>
      </c>
    </row>
    <row r="88" spans="1:4" ht="18" customHeight="1">
      <c r="A88" s="14" t="s">
        <v>15</v>
      </c>
      <c r="B88" s="32">
        <v>1814</v>
      </c>
      <c r="C88" s="32">
        <v>1764</v>
      </c>
      <c r="D88" s="32">
        <f t="shared" si="2"/>
        <v>50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4263</v>
      </c>
      <c r="C91" s="31">
        <v>1022</v>
      </c>
      <c r="D91" s="31">
        <f t="shared" si="2"/>
        <v>3241</v>
      </c>
    </row>
    <row r="92" spans="1:4" ht="18" customHeight="1">
      <c r="A92" s="14" t="s">
        <v>66</v>
      </c>
      <c r="B92" s="32">
        <v>1236</v>
      </c>
      <c r="C92" s="32">
        <v>20</v>
      </c>
      <c r="D92" s="32">
        <f t="shared" si="2"/>
        <v>1216</v>
      </c>
    </row>
    <row r="93" spans="1:4" ht="21.95" customHeight="1">
      <c r="A93" s="12" t="s">
        <v>28</v>
      </c>
      <c r="B93" s="33">
        <f>SUM(B85:B92)</f>
        <v>36134</v>
      </c>
      <c r="C93" s="33">
        <f>SUM(C85:C92)</f>
        <v>29793</v>
      </c>
      <c r="D93" s="33">
        <f t="shared" si="2"/>
        <v>6341</v>
      </c>
    </row>
    <row r="94" spans="1:4" ht="21.95" customHeight="1">
      <c r="A94" s="12" t="s">
        <v>17</v>
      </c>
      <c r="B94" s="33">
        <v>540</v>
      </c>
      <c r="C94" s="33">
        <v>710</v>
      </c>
      <c r="D94" s="33">
        <f t="shared" si="2"/>
        <v>-170</v>
      </c>
    </row>
    <row r="95" spans="1:4" ht="21.95" customHeight="1">
      <c r="A95" s="10" t="s">
        <v>30</v>
      </c>
      <c r="B95" s="34">
        <f>SUM(B14,B25,B33,B47,B57,B64,B83,B93, B94)</f>
        <v>294794</v>
      </c>
      <c r="C95" s="34">
        <f>SUM(C14,C25,C33,C47,C57,C64,C83,C93, C94)</f>
        <v>126057</v>
      </c>
      <c r="D95" s="34">
        <f>B95-C95</f>
        <v>168737</v>
      </c>
    </row>
    <row r="96" spans="1:4" ht="21.95" customHeight="1">
      <c r="A96" s="12" t="s">
        <v>29</v>
      </c>
      <c r="B96" s="33">
        <v>0</v>
      </c>
      <c r="C96" s="33">
        <v>0</v>
      </c>
      <c r="D96" s="33">
        <f>B96-C96</f>
        <v>0</v>
      </c>
    </row>
    <row r="97" spans="1:4" ht="21.95" customHeight="1">
      <c r="A97" s="10" t="s">
        <v>18</v>
      </c>
      <c r="B97" s="34">
        <f>SUM(B95:B96)</f>
        <v>294794</v>
      </c>
      <c r="C97" s="34">
        <f t="shared" ref="C97" si="3">SUM(C95:C96)</f>
        <v>126057</v>
      </c>
      <c r="D97" s="34">
        <f>B97-C97</f>
        <v>168737</v>
      </c>
    </row>
  </sheetData>
  <hyperlinks>
    <hyperlink ref="A1" location="Notes!A1" display="Return to Notes"/>
  </hyperlinks>
  <pageMargins left="0.25" right="0.25" top="0.75" bottom="0.75" header="0.3" footer="0.3"/>
  <pageSetup paperSize="9" scale="49"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87</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15144</v>
      </c>
      <c r="C8" s="31">
        <v>7051</v>
      </c>
      <c r="D8" s="31">
        <f>B8-C8</f>
        <v>8093</v>
      </c>
    </row>
    <row r="9" spans="1:4" ht="18" customHeight="1">
      <c r="A9" s="14" t="s">
        <v>31</v>
      </c>
      <c r="B9" s="32">
        <v>43722</v>
      </c>
      <c r="C9" s="32">
        <v>3125</v>
      </c>
      <c r="D9" s="32">
        <f t="shared" ref="D9:D72" si="0">B9-C9</f>
        <v>40597</v>
      </c>
    </row>
    <row r="10" spans="1:4" ht="18" customHeight="1">
      <c r="A10" s="4" t="s">
        <v>32</v>
      </c>
      <c r="B10" s="31">
        <v>38126</v>
      </c>
      <c r="C10" s="31">
        <v>7707</v>
      </c>
      <c r="D10" s="31">
        <f t="shared" si="0"/>
        <v>30419</v>
      </c>
    </row>
    <row r="11" spans="1:4" ht="18" customHeight="1">
      <c r="A11" s="14" t="s">
        <v>33</v>
      </c>
      <c r="B11" s="32">
        <v>11370</v>
      </c>
      <c r="C11" s="32">
        <v>67</v>
      </c>
      <c r="D11" s="32">
        <f t="shared" si="0"/>
        <v>11303</v>
      </c>
    </row>
    <row r="12" spans="1:4" ht="18" customHeight="1">
      <c r="A12" s="4" t="s">
        <v>2</v>
      </c>
      <c r="B12" s="31">
        <v>2315</v>
      </c>
      <c r="C12" s="31">
        <v>640</v>
      </c>
      <c r="D12" s="31">
        <f t="shared" si="0"/>
        <v>1675</v>
      </c>
    </row>
    <row r="13" spans="1:4" ht="18" customHeight="1">
      <c r="A13" s="14" t="s">
        <v>35</v>
      </c>
      <c r="B13" s="32">
        <v>0</v>
      </c>
      <c r="C13" s="32">
        <v>0</v>
      </c>
      <c r="D13" s="32">
        <f t="shared" si="0"/>
        <v>0</v>
      </c>
    </row>
    <row r="14" spans="1:4" ht="21.95" customHeight="1">
      <c r="A14" s="12" t="s">
        <v>19</v>
      </c>
      <c r="B14" s="33">
        <f>SUM(B8:B13)</f>
        <v>110677</v>
      </c>
      <c r="C14" s="33">
        <f>SUM(C8:C13)</f>
        <v>18590</v>
      </c>
      <c r="D14" s="33">
        <f t="shared" si="0"/>
        <v>92087</v>
      </c>
    </row>
    <row r="15" spans="1:4" ht="21.95" customHeight="1">
      <c r="A15" s="10" t="s">
        <v>21</v>
      </c>
      <c r="B15" s="34"/>
      <c r="C15" s="34"/>
      <c r="D15" s="34"/>
    </row>
    <row r="16" spans="1:4" ht="18" customHeight="1">
      <c r="A16" s="4" t="s">
        <v>36</v>
      </c>
      <c r="B16" s="31">
        <v>15</v>
      </c>
      <c r="C16" s="31">
        <v>0</v>
      </c>
      <c r="D16" s="31">
        <f t="shared" si="0"/>
        <v>15</v>
      </c>
    </row>
    <row r="17" spans="1:4" ht="18" customHeight="1">
      <c r="A17" s="14" t="s">
        <v>120</v>
      </c>
      <c r="B17" s="32">
        <v>138</v>
      </c>
      <c r="C17" s="32">
        <v>0</v>
      </c>
      <c r="D17" s="32">
        <f t="shared" si="0"/>
        <v>138</v>
      </c>
    </row>
    <row r="18" spans="1:4" ht="18" customHeight="1">
      <c r="A18" s="4" t="s">
        <v>37</v>
      </c>
      <c r="B18" s="31">
        <v>1394</v>
      </c>
      <c r="C18" s="31">
        <v>41</v>
      </c>
      <c r="D18" s="31">
        <f t="shared" si="0"/>
        <v>1353</v>
      </c>
    </row>
    <row r="19" spans="1:4" ht="18" customHeight="1">
      <c r="A19" s="14" t="s">
        <v>3</v>
      </c>
      <c r="B19" s="32">
        <v>0</v>
      </c>
      <c r="C19" s="32">
        <v>0</v>
      </c>
      <c r="D19" s="32">
        <f t="shared" si="0"/>
        <v>0</v>
      </c>
    </row>
    <row r="20" spans="1:4" ht="18" customHeight="1">
      <c r="A20" s="4" t="s">
        <v>4</v>
      </c>
      <c r="B20" s="31">
        <v>247</v>
      </c>
      <c r="C20" s="31">
        <v>7</v>
      </c>
      <c r="D20" s="31">
        <f t="shared" si="0"/>
        <v>240</v>
      </c>
    </row>
    <row r="21" spans="1:4" ht="18" customHeight="1">
      <c r="A21" s="14" t="s">
        <v>38</v>
      </c>
      <c r="B21" s="32">
        <v>1294</v>
      </c>
      <c r="C21" s="32">
        <v>130</v>
      </c>
      <c r="D21" s="32">
        <f t="shared" si="0"/>
        <v>1164</v>
      </c>
    </row>
    <row r="22" spans="1:4" ht="18" customHeight="1">
      <c r="A22" s="4" t="s">
        <v>39</v>
      </c>
      <c r="B22" s="31">
        <v>7466</v>
      </c>
      <c r="C22" s="31">
        <v>4431</v>
      </c>
      <c r="D22" s="31">
        <f t="shared" si="0"/>
        <v>3035</v>
      </c>
    </row>
    <row r="23" spans="1:4" ht="18" customHeight="1">
      <c r="A23" s="14" t="s">
        <v>40</v>
      </c>
      <c r="B23" s="32">
        <v>511</v>
      </c>
      <c r="C23" s="32">
        <v>317</v>
      </c>
      <c r="D23" s="32">
        <f t="shared" si="0"/>
        <v>194</v>
      </c>
    </row>
    <row r="24" spans="1:4" ht="18" customHeight="1">
      <c r="A24" s="4" t="s">
        <v>41</v>
      </c>
      <c r="B24" s="31">
        <v>1035</v>
      </c>
      <c r="C24" s="31">
        <v>417</v>
      </c>
      <c r="D24" s="31">
        <f t="shared" si="0"/>
        <v>618</v>
      </c>
    </row>
    <row r="25" spans="1:4" ht="21.95" customHeight="1">
      <c r="A25" s="12" t="s">
        <v>22</v>
      </c>
      <c r="B25" s="33">
        <f>SUM(B16:B24)</f>
        <v>12100</v>
      </c>
      <c r="C25" s="33">
        <f>SUM(C16:C24)</f>
        <v>5343</v>
      </c>
      <c r="D25" s="33">
        <f t="shared" si="0"/>
        <v>6757</v>
      </c>
    </row>
    <row r="26" spans="1:4" ht="21.95" customHeight="1">
      <c r="A26" s="10" t="s">
        <v>24</v>
      </c>
      <c r="B26" s="34"/>
      <c r="C26" s="34"/>
      <c r="D26" s="34"/>
    </row>
    <row r="27" spans="1:4" ht="18" customHeight="1">
      <c r="A27" s="4" t="s">
        <v>5</v>
      </c>
      <c r="B27" s="31">
        <v>1104</v>
      </c>
      <c r="C27" s="31">
        <v>728</v>
      </c>
      <c r="D27" s="31">
        <f t="shared" si="0"/>
        <v>376</v>
      </c>
    </row>
    <row r="28" spans="1:4" ht="18" customHeight="1">
      <c r="A28" s="14" t="s">
        <v>154</v>
      </c>
      <c r="B28" s="32">
        <v>16</v>
      </c>
      <c r="C28" s="32">
        <v>0</v>
      </c>
      <c r="D28" s="32">
        <f t="shared" si="0"/>
        <v>16</v>
      </c>
    </row>
    <row r="29" spans="1:4" ht="18" customHeight="1">
      <c r="A29" s="4" t="s">
        <v>42</v>
      </c>
      <c r="B29" s="31">
        <v>15351</v>
      </c>
      <c r="C29" s="31">
        <v>984</v>
      </c>
      <c r="D29" s="31">
        <f t="shared" si="0"/>
        <v>14367</v>
      </c>
    </row>
    <row r="30" spans="1:4" ht="18" customHeight="1">
      <c r="A30" s="15" t="s">
        <v>144</v>
      </c>
      <c r="B30" s="32">
        <v>55779</v>
      </c>
      <c r="C30" s="32">
        <v>58871</v>
      </c>
      <c r="D30" s="32">
        <f t="shared" si="0"/>
        <v>-3092</v>
      </c>
    </row>
    <row r="31" spans="1:4" ht="18" customHeight="1">
      <c r="A31" s="5" t="s">
        <v>43</v>
      </c>
      <c r="B31" s="31">
        <v>1483</v>
      </c>
      <c r="C31" s="31">
        <v>1433</v>
      </c>
      <c r="D31" s="31">
        <f t="shared" si="0"/>
        <v>50</v>
      </c>
    </row>
    <row r="32" spans="1:4" ht="18" customHeight="1">
      <c r="A32" s="14" t="s">
        <v>145</v>
      </c>
      <c r="B32" s="32">
        <v>42593</v>
      </c>
      <c r="C32" s="32">
        <v>0</v>
      </c>
      <c r="D32" s="32">
        <f t="shared" si="0"/>
        <v>42593</v>
      </c>
    </row>
    <row r="33" spans="1:4" ht="21.95" customHeight="1">
      <c r="A33" s="12" t="s">
        <v>23</v>
      </c>
      <c r="B33" s="33">
        <f>SUM(B27:B32)</f>
        <v>116326</v>
      </c>
      <c r="C33" s="33">
        <f>SUM(C27:C32)</f>
        <v>62016</v>
      </c>
      <c r="D33" s="33">
        <f t="shared" si="0"/>
        <v>54310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1031</v>
      </c>
      <c r="C36" s="32">
        <v>0</v>
      </c>
      <c r="D36" s="32">
        <f t="shared" si="0"/>
        <v>1031</v>
      </c>
    </row>
    <row r="37" spans="1:4" ht="18" customHeight="1">
      <c r="A37" s="17" t="s">
        <v>148</v>
      </c>
      <c r="B37" s="31">
        <v>1222</v>
      </c>
      <c r="C37" s="31">
        <v>0</v>
      </c>
      <c r="D37" s="31">
        <f t="shared" si="0"/>
        <v>1222</v>
      </c>
    </row>
    <row r="38" spans="1:4" ht="18" customHeight="1">
      <c r="A38" s="14" t="s">
        <v>149</v>
      </c>
      <c r="B38" s="32">
        <v>904</v>
      </c>
      <c r="C38" s="32">
        <v>0</v>
      </c>
      <c r="D38" s="32">
        <f t="shared" si="0"/>
        <v>904</v>
      </c>
    </row>
    <row r="39" spans="1:4" ht="18" customHeight="1">
      <c r="A39" s="4" t="s">
        <v>150</v>
      </c>
      <c r="B39" s="31">
        <v>309</v>
      </c>
      <c r="C39" s="31">
        <v>0</v>
      </c>
      <c r="D39" s="31">
        <f t="shared" si="0"/>
        <v>309</v>
      </c>
    </row>
    <row r="40" spans="1:4" ht="18" customHeight="1">
      <c r="A40" s="14" t="s">
        <v>151</v>
      </c>
      <c r="B40" s="32">
        <v>1282</v>
      </c>
      <c r="C40" s="32">
        <v>298</v>
      </c>
      <c r="D40" s="32">
        <f t="shared" si="0"/>
        <v>984</v>
      </c>
    </row>
    <row r="41" spans="1:4" ht="18" customHeight="1">
      <c r="A41" s="4" t="s">
        <v>119</v>
      </c>
      <c r="B41" s="31">
        <v>375</v>
      </c>
      <c r="C41" s="31">
        <v>271</v>
      </c>
      <c r="D41" s="31">
        <f t="shared" si="0"/>
        <v>104</v>
      </c>
    </row>
    <row r="42" spans="1:4" ht="18" customHeight="1">
      <c r="A42" s="14" t="s">
        <v>67</v>
      </c>
      <c r="B42" s="32">
        <v>28</v>
      </c>
      <c r="C42" s="32">
        <v>41</v>
      </c>
      <c r="D42" s="32">
        <f t="shared" si="0"/>
        <v>-13</v>
      </c>
    </row>
    <row r="43" spans="1:4" ht="18" customHeight="1">
      <c r="A43" s="4" t="s">
        <v>152</v>
      </c>
      <c r="B43" s="31">
        <v>472</v>
      </c>
      <c r="C43" s="31">
        <v>3</v>
      </c>
      <c r="D43" s="31">
        <f t="shared" si="0"/>
        <v>469</v>
      </c>
    </row>
    <row r="44" spans="1:4" ht="18" customHeight="1">
      <c r="A44" s="14" t="s">
        <v>68</v>
      </c>
      <c r="B44" s="32">
        <v>198</v>
      </c>
      <c r="C44" s="32">
        <v>0</v>
      </c>
      <c r="D44" s="32">
        <f t="shared" si="0"/>
        <v>198</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5821</v>
      </c>
      <c r="C47" s="33">
        <f>SUM(C35:C46)</f>
        <v>613</v>
      </c>
      <c r="D47" s="33">
        <f t="shared" si="0"/>
        <v>5208</v>
      </c>
    </row>
    <row r="48" spans="1:4" ht="21.95" customHeight="1">
      <c r="A48" s="10" t="s">
        <v>70</v>
      </c>
      <c r="B48" s="34"/>
      <c r="C48" s="34"/>
      <c r="D48" s="34"/>
    </row>
    <row r="49" spans="1:4" ht="18" customHeight="1">
      <c r="A49" s="4" t="s">
        <v>44</v>
      </c>
      <c r="B49" s="31">
        <v>180</v>
      </c>
      <c r="C49" s="31">
        <v>323</v>
      </c>
      <c r="D49" s="31">
        <f t="shared" si="0"/>
        <v>-143</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836</v>
      </c>
      <c r="C52" s="32">
        <v>103</v>
      </c>
      <c r="D52" s="32">
        <f t="shared" si="0"/>
        <v>733</v>
      </c>
    </row>
    <row r="53" spans="1:4" ht="18" customHeight="1">
      <c r="A53" s="4" t="s">
        <v>8</v>
      </c>
      <c r="B53" s="31">
        <v>451</v>
      </c>
      <c r="C53" s="31">
        <v>7</v>
      </c>
      <c r="D53" s="31">
        <f t="shared" si="0"/>
        <v>444</v>
      </c>
    </row>
    <row r="54" spans="1:4" ht="18" customHeight="1">
      <c r="A54" s="14" t="s">
        <v>155</v>
      </c>
      <c r="B54" s="32">
        <v>3972</v>
      </c>
      <c r="C54" s="32">
        <v>1560</v>
      </c>
      <c r="D54" s="32">
        <f t="shared" si="0"/>
        <v>2412</v>
      </c>
    </row>
    <row r="55" spans="1:4" ht="18" customHeight="1">
      <c r="A55" s="4" t="s">
        <v>156</v>
      </c>
      <c r="B55" s="31">
        <v>2399</v>
      </c>
      <c r="C55" s="31">
        <v>92</v>
      </c>
      <c r="D55" s="31">
        <f t="shared" si="0"/>
        <v>2307</v>
      </c>
    </row>
    <row r="56" spans="1:4" ht="18" customHeight="1">
      <c r="A56" s="14" t="s">
        <v>157</v>
      </c>
      <c r="B56" s="32">
        <v>1053</v>
      </c>
      <c r="C56" s="32">
        <v>0</v>
      </c>
      <c r="D56" s="32">
        <f t="shared" si="0"/>
        <v>1053</v>
      </c>
    </row>
    <row r="57" spans="1:4" ht="21.95" customHeight="1">
      <c r="A57" s="12" t="s">
        <v>26</v>
      </c>
      <c r="B57" s="33">
        <f>SUM(B49:B56)</f>
        <v>8891</v>
      </c>
      <c r="C57" s="33">
        <f>SUM(C49:C56)</f>
        <v>2085</v>
      </c>
      <c r="D57" s="33">
        <f t="shared" si="0"/>
        <v>6806</v>
      </c>
    </row>
    <row r="58" spans="1:4" ht="21.95" customHeight="1">
      <c r="A58" s="10" t="s">
        <v>121</v>
      </c>
      <c r="B58" s="34"/>
      <c r="C58" s="34"/>
      <c r="D58" s="34"/>
    </row>
    <row r="59" spans="1:4" ht="18" customHeight="1">
      <c r="A59" s="4" t="s">
        <v>47</v>
      </c>
      <c r="B59" s="31">
        <v>839</v>
      </c>
      <c r="C59" s="31">
        <v>757</v>
      </c>
      <c r="D59" s="31">
        <f t="shared" si="0"/>
        <v>82</v>
      </c>
    </row>
    <row r="60" spans="1:4" ht="18" customHeight="1">
      <c r="A60" s="14" t="s">
        <v>48</v>
      </c>
      <c r="B60" s="32">
        <v>1320</v>
      </c>
      <c r="C60" s="32">
        <v>925</v>
      </c>
      <c r="D60" s="32">
        <f t="shared" si="0"/>
        <v>395</v>
      </c>
    </row>
    <row r="61" spans="1:4" ht="18" customHeight="1">
      <c r="A61" s="4" t="s">
        <v>9</v>
      </c>
      <c r="B61" s="31">
        <v>472</v>
      </c>
      <c r="C61" s="31">
        <v>-1</v>
      </c>
      <c r="D61" s="31">
        <f t="shared" si="0"/>
        <v>473</v>
      </c>
    </row>
    <row r="62" spans="1:4" ht="18" customHeight="1">
      <c r="A62" s="14" t="s">
        <v>49</v>
      </c>
      <c r="B62" s="32">
        <v>0</v>
      </c>
      <c r="C62" s="32">
        <v>0</v>
      </c>
      <c r="D62" s="32">
        <f t="shared" si="0"/>
        <v>0</v>
      </c>
    </row>
    <row r="63" spans="1:4" ht="18" customHeight="1">
      <c r="A63" s="4" t="s">
        <v>50</v>
      </c>
      <c r="B63" s="31">
        <v>5075</v>
      </c>
      <c r="C63" s="31">
        <v>3907</v>
      </c>
      <c r="D63" s="31">
        <f t="shared" si="0"/>
        <v>1168</v>
      </c>
    </row>
    <row r="64" spans="1:4" ht="21.95" customHeight="1">
      <c r="A64" s="12" t="s">
        <v>122</v>
      </c>
      <c r="B64" s="33">
        <f>SUM(B59:B63)</f>
        <v>7706</v>
      </c>
      <c r="C64" s="33">
        <f>SUM(C59:C63)</f>
        <v>5588</v>
      </c>
      <c r="D64" s="33">
        <f t="shared" si="0"/>
        <v>2118</v>
      </c>
    </row>
    <row r="65" spans="1:4" ht="21.95" customHeight="1">
      <c r="A65" s="13" t="s">
        <v>69</v>
      </c>
      <c r="B65" s="34"/>
      <c r="C65" s="34"/>
      <c r="D65" s="34"/>
    </row>
    <row r="66" spans="1:4" ht="18" customHeight="1">
      <c r="A66" s="4" t="s">
        <v>51</v>
      </c>
      <c r="B66" s="31">
        <v>545</v>
      </c>
      <c r="C66" s="31">
        <v>692</v>
      </c>
      <c r="D66" s="31">
        <f t="shared" si="0"/>
        <v>-147</v>
      </c>
    </row>
    <row r="67" spans="1:4" ht="18" customHeight="1">
      <c r="A67" s="14" t="s">
        <v>52</v>
      </c>
      <c r="B67" s="32">
        <v>128</v>
      </c>
      <c r="C67" s="32">
        <v>80</v>
      </c>
      <c r="D67" s="32">
        <f t="shared" si="0"/>
        <v>48</v>
      </c>
    </row>
    <row r="68" spans="1:4" ht="18" customHeight="1">
      <c r="A68" s="4" t="s">
        <v>53</v>
      </c>
      <c r="B68" s="31">
        <v>109</v>
      </c>
      <c r="C68" s="31">
        <v>0</v>
      </c>
      <c r="D68" s="31">
        <f t="shared" si="0"/>
        <v>109</v>
      </c>
    </row>
    <row r="69" spans="1:4" ht="18" customHeight="1">
      <c r="A69" s="14" t="s">
        <v>54</v>
      </c>
      <c r="B69" s="32">
        <v>364</v>
      </c>
      <c r="C69" s="32">
        <v>226</v>
      </c>
      <c r="D69" s="32">
        <f t="shared" si="0"/>
        <v>138</v>
      </c>
    </row>
    <row r="70" spans="1:4" ht="18" customHeight="1">
      <c r="A70" s="4" t="s">
        <v>55</v>
      </c>
      <c r="B70" s="31">
        <v>137</v>
      </c>
      <c r="C70" s="31">
        <v>121</v>
      </c>
      <c r="D70" s="31">
        <f t="shared" si="0"/>
        <v>16</v>
      </c>
    </row>
    <row r="71" spans="1:4" ht="18" customHeight="1">
      <c r="A71" s="14" t="s">
        <v>56</v>
      </c>
      <c r="B71" s="32">
        <v>4</v>
      </c>
      <c r="C71" s="32">
        <v>0</v>
      </c>
      <c r="D71" s="32">
        <f t="shared" si="0"/>
        <v>4</v>
      </c>
    </row>
    <row r="72" spans="1:4" ht="18" customHeight="1">
      <c r="A72" s="4" t="s">
        <v>10</v>
      </c>
      <c r="B72" s="31">
        <v>18</v>
      </c>
      <c r="C72" s="31">
        <v>147</v>
      </c>
      <c r="D72" s="31">
        <f t="shared" si="0"/>
        <v>-129</v>
      </c>
    </row>
    <row r="73" spans="1:4" ht="18" customHeight="1">
      <c r="A73" s="14" t="s">
        <v>11</v>
      </c>
      <c r="B73" s="32">
        <v>28</v>
      </c>
      <c r="C73" s="32">
        <v>0</v>
      </c>
      <c r="D73" s="32">
        <f t="shared" ref="D73:D83" si="1">B73-C73</f>
        <v>28</v>
      </c>
    </row>
    <row r="74" spans="1:4" ht="18" customHeight="1">
      <c r="A74" s="4" t="s">
        <v>57</v>
      </c>
      <c r="B74" s="31">
        <v>114</v>
      </c>
      <c r="C74" s="31">
        <v>0</v>
      </c>
      <c r="D74" s="31">
        <f t="shared" si="1"/>
        <v>114</v>
      </c>
    </row>
    <row r="75" spans="1:4" ht="18" customHeight="1">
      <c r="A75" s="14" t="s">
        <v>58</v>
      </c>
      <c r="B75" s="32">
        <v>169</v>
      </c>
      <c r="C75" s="32">
        <v>0</v>
      </c>
      <c r="D75" s="32">
        <f t="shared" si="1"/>
        <v>169</v>
      </c>
    </row>
    <row r="76" spans="1:4" ht="18" customHeight="1">
      <c r="A76" s="4" t="s">
        <v>59</v>
      </c>
      <c r="B76" s="31">
        <v>266</v>
      </c>
      <c r="C76" s="31">
        <v>0</v>
      </c>
      <c r="D76" s="31">
        <f t="shared" si="1"/>
        <v>266</v>
      </c>
    </row>
    <row r="77" spans="1:4" ht="18" customHeight="1">
      <c r="A77" s="14" t="s">
        <v>12</v>
      </c>
      <c r="B77" s="32">
        <v>0</v>
      </c>
      <c r="C77" s="32">
        <v>0</v>
      </c>
      <c r="D77" s="32">
        <f t="shared" si="1"/>
        <v>0</v>
      </c>
    </row>
    <row r="78" spans="1:4" ht="18" customHeight="1">
      <c r="A78" s="4" t="s">
        <v>60</v>
      </c>
      <c r="B78" s="31">
        <v>99</v>
      </c>
      <c r="C78" s="31">
        <v>0</v>
      </c>
      <c r="D78" s="31">
        <f t="shared" si="1"/>
        <v>99</v>
      </c>
    </row>
    <row r="79" spans="1:4" ht="18" customHeight="1">
      <c r="A79" s="14" t="s">
        <v>61</v>
      </c>
      <c r="B79" s="32">
        <v>440</v>
      </c>
      <c r="C79" s="32">
        <v>0</v>
      </c>
      <c r="D79" s="32">
        <f t="shared" si="1"/>
        <v>440</v>
      </c>
    </row>
    <row r="80" spans="1:4" ht="18" customHeight="1">
      <c r="A80" s="4" t="s">
        <v>62</v>
      </c>
      <c r="B80" s="31">
        <v>1800</v>
      </c>
      <c r="C80" s="31">
        <v>183</v>
      </c>
      <c r="D80" s="31">
        <f t="shared" si="1"/>
        <v>1617</v>
      </c>
    </row>
    <row r="81" spans="1:4" ht="18" customHeight="1">
      <c r="A81" s="14" t="s">
        <v>63</v>
      </c>
      <c r="B81" s="32">
        <v>981</v>
      </c>
      <c r="C81" s="32">
        <v>0</v>
      </c>
      <c r="D81" s="32">
        <f t="shared" si="1"/>
        <v>981</v>
      </c>
    </row>
    <row r="82" spans="1:4" ht="18" customHeight="1">
      <c r="A82" s="4" t="s">
        <v>13</v>
      </c>
      <c r="B82" s="31">
        <v>4962</v>
      </c>
      <c r="C82" s="31">
        <v>1347</v>
      </c>
      <c r="D82" s="31">
        <f t="shared" si="1"/>
        <v>3615</v>
      </c>
    </row>
    <row r="83" spans="1:4" ht="21.95" customHeight="1">
      <c r="A83" s="12" t="s">
        <v>27</v>
      </c>
      <c r="B83" s="33">
        <f>SUM(B66:B82)</f>
        <v>10164</v>
      </c>
      <c r="C83" s="33">
        <f>SUM(C66:C82)</f>
        <v>2796</v>
      </c>
      <c r="D83" s="33">
        <f t="shared" si="1"/>
        <v>7368</v>
      </c>
    </row>
    <row r="84" spans="1:4" ht="21.95" customHeight="1">
      <c r="A84" s="10" t="s">
        <v>14</v>
      </c>
      <c r="B84" s="34"/>
      <c r="C84" s="34"/>
      <c r="D84" s="34"/>
    </row>
    <row r="85" spans="1:4" ht="18" customHeight="1">
      <c r="A85" s="4" t="s">
        <v>158</v>
      </c>
      <c r="B85" s="31">
        <v>440</v>
      </c>
      <c r="C85" s="31">
        <v>225</v>
      </c>
      <c r="D85" s="31">
        <f t="shared" ref="D85:D94" si="2">B85-C85</f>
        <v>215</v>
      </c>
    </row>
    <row r="86" spans="1:4" ht="18" customHeight="1">
      <c r="A86" s="14" t="s">
        <v>64</v>
      </c>
      <c r="B86" s="32">
        <v>10367</v>
      </c>
      <c r="C86" s="32">
        <v>9708</v>
      </c>
      <c r="D86" s="32">
        <f t="shared" si="2"/>
        <v>659</v>
      </c>
    </row>
    <row r="87" spans="1:4" ht="18" customHeight="1">
      <c r="A87" s="4" t="s">
        <v>159</v>
      </c>
      <c r="B87" s="31">
        <v>11696</v>
      </c>
      <c r="C87" s="31">
        <v>11651</v>
      </c>
      <c r="D87" s="31">
        <f t="shared" si="2"/>
        <v>45</v>
      </c>
    </row>
    <row r="88" spans="1:4" ht="18" customHeight="1">
      <c r="A88" s="14" t="s">
        <v>15</v>
      </c>
      <c r="B88" s="32">
        <v>2465</v>
      </c>
      <c r="C88" s="32">
        <v>1596</v>
      </c>
      <c r="D88" s="32">
        <f t="shared" si="2"/>
        <v>869</v>
      </c>
    </row>
    <row r="89" spans="1:4" ht="18" customHeight="1">
      <c r="A89" s="4" t="s">
        <v>16</v>
      </c>
      <c r="B89" s="31">
        <v>593</v>
      </c>
      <c r="C89" s="31">
        <v>0</v>
      </c>
      <c r="D89" s="31">
        <f t="shared" si="2"/>
        <v>593</v>
      </c>
    </row>
    <row r="90" spans="1:4" ht="18" customHeight="1">
      <c r="A90" s="14" t="s">
        <v>65</v>
      </c>
      <c r="B90" s="32">
        <v>0</v>
      </c>
      <c r="C90" s="32">
        <v>0</v>
      </c>
      <c r="D90" s="32">
        <f t="shared" si="2"/>
        <v>0</v>
      </c>
    </row>
    <row r="91" spans="1:4" ht="18" customHeight="1">
      <c r="A91" s="4" t="s">
        <v>123</v>
      </c>
      <c r="B91" s="31">
        <v>5133</v>
      </c>
      <c r="C91" s="31">
        <v>64</v>
      </c>
      <c r="D91" s="31">
        <f t="shared" si="2"/>
        <v>5069</v>
      </c>
    </row>
    <row r="92" spans="1:4" ht="18" customHeight="1">
      <c r="A92" s="14" t="s">
        <v>66</v>
      </c>
      <c r="B92" s="32">
        <v>584</v>
      </c>
      <c r="C92" s="32">
        <v>70</v>
      </c>
      <c r="D92" s="32">
        <f t="shared" si="2"/>
        <v>514</v>
      </c>
    </row>
    <row r="93" spans="1:4" ht="21.95" customHeight="1">
      <c r="A93" s="12" t="s">
        <v>28</v>
      </c>
      <c r="B93" s="33">
        <f>SUM(B85:B92)</f>
        <v>31278</v>
      </c>
      <c r="C93" s="33">
        <f>SUM(C85:C92)</f>
        <v>23314</v>
      </c>
      <c r="D93" s="33">
        <f t="shared" si="2"/>
        <v>7964</v>
      </c>
    </row>
    <row r="94" spans="1:4" ht="21.95" customHeight="1">
      <c r="A94" s="12" t="s">
        <v>17</v>
      </c>
      <c r="B94" s="33">
        <v>0</v>
      </c>
      <c r="C94" s="33">
        <v>0</v>
      </c>
      <c r="D94" s="33">
        <f t="shared" si="2"/>
        <v>0</v>
      </c>
    </row>
    <row r="95" spans="1:4" ht="21.95" customHeight="1">
      <c r="A95" s="10" t="s">
        <v>30</v>
      </c>
      <c r="B95" s="34">
        <f>SUM(B14,B25,B33,B47,B57,B64,B83,B93, B94)</f>
        <v>302963</v>
      </c>
      <c r="C95" s="34">
        <f>SUM(C14,C25,C33,C47,C57,C64,C83,C93, C94)</f>
        <v>120345</v>
      </c>
      <c r="D95" s="34">
        <f>B95-C95</f>
        <v>182618</v>
      </c>
    </row>
    <row r="96" spans="1:4" ht="21.95" customHeight="1">
      <c r="A96" s="12" t="s">
        <v>29</v>
      </c>
      <c r="B96" s="33">
        <v>15113</v>
      </c>
      <c r="C96" s="33">
        <v>31049</v>
      </c>
      <c r="D96" s="33">
        <f>B96-C96</f>
        <v>-15936</v>
      </c>
    </row>
    <row r="97" spans="1:4" ht="21.95" customHeight="1">
      <c r="A97" s="10" t="s">
        <v>18</v>
      </c>
      <c r="B97" s="34">
        <f>SUM(B95:B96)</f>
        <v>318076</v>
      </c>
      <c r="C97" s="34">
        <f t="shared" ref="C97" si="3">SUM(C95:C96)</f>
        <v>151394</v>
      </c>
      <c r="D97" s="34">
        <f>B97-C97</f>
        <v>166682</v>
      </c>
    </row>
  </sheetData>
  <hyperlinks>
    <hyperlink ref="A1" location="Notes!A1" display="Return to Notes"/>
  </hyperlinks>
  <pageMargins left="0.25" right="0.25" top="0.75" bottom="0.75" header="0.3" footer="0.3"/>
  <pageSetup paperSize="9" scale="4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88</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7761</v>
      </c>
      <c r="C8" s="31">
        <v>5565</v>
      </c>
      <c r="D8" s="31">
        <f>B8-C8</f>
        <v>2196</v>
      </c>
    </row>
    <row r="9" spans="1:4" ht="18" customHeight="1">
      <c r="A9" s="14" t="s">
        <v>31</v>
      </c>
      <c r="B9" s="32">
        <v>36880</v>
      </c>
      <c r="C9" s="32">
        <v>2502</v>
      </c>
      <c r="D9" s="32">
        <f t="shared" ref="D9:D72" si="0">B9-C9</f>
        <v>34378</v>
      </c>
    </row>
    <row r="10" spans="1:4" ht="18" customHeight="1">
      <c r="A10" s="4" t="s">
        <v>32</v>
      </c>
      <c r="B10" s="31">
        <v>36789</v>
      </c>
      <c r="C10" s="31">
        <v>3946</v>
      </c>
      <c r="D10" s="31">
        <f t="shared" si="0"/>
        <v>32843</v>
      </c>
    </row>
    <row r="11" spans="1:4" ht="18" customHeight="1">
      <c r="A11" s="14" t="s">
        <v>33</v>
      </c>
      <c r="B11" s="32">
        <v>13908</v>
      </c>
      <c r="C11" s="32">
        <v>0</v>
      </c>
      <c r="D11" s="32">
        <f t="shared" si="0"/>
        <v>13908</v>
      </c>
    </row>
    <row r="12" spans="1:4" ht="18" customHeight="1">
      <c r="A12" s="4" t="s">
        <v>2</v>
      </c>
      <c r="B12" s="31">
        <v>1314</v>
      </c>
      <c r="C12" s="31">
        <v>21</v>
      </c>
      <c r="D12" s="31">
        <f t="shared" si="0"/>
        <v>1293</v>
      </c>
    </row>
    <row r="13" spans="1:4" ht="18" customHeight="1">
      <c r="A13" s="14" t="s">
        <v>35</v>
      </c>
      <c r="B13" s="32">
        <v>0</v>
      </c>
      <c r="C13" s="32">
        <v>0</v>
      </c>
      <c r="D13" s="32">
        <f t="shared" si="0"/>
        <v>0</v>
      </c>
    </row>
    <row r="14" spans="1:4" ht="21.95" customHeight="1">
      <c r="A14" s="12" t="s">
        <v>19</v>
      </c>
      <c r="B14" s="33">
        <f>SUM(B8:B13)</f>
        <v>96652</v>
      </c>
      <c r="C14" s="33">
        <f>SUM(C8:C13)</f>
        <v>12034</v>
      </c>
      <c r="D14" s="33">
        <f t="shared" si="0"/>
        <v>84618</v>
      </c>
    </row>
    <row r="15" spans="1:4" ht="21.95" customHeight="1">
      <c r="A15" s="10" t="s">
        <v>21</v>
      </c>
      <c r="B15" s="34"/>
      <c r="C15" s="34"/>
      <c r="D15" s="34"/>
    </row>
    <row r="16" spans="1:4" ht="18" customHeight="1">
      <c r="A16" s="4" t="s">
        <v>36</v>
      </c>
      <c r="B16" s="31">
        <v>168</v>
      </c>
      <c r="C16" s="31">
        <v>1</v>
      </c>
      <c r="D16" s="31">
        <f t="shared" si="0"/>
        <v>167</v>
      </c>
    </row>
    <row r="17" spans="1:4" ht="18" customHeight="1">
      <c r="A17" s="14" t="s">
        <v>120</v>
      </c>
      <c r="B17" s="32">
        <v>68</v>
      </c>
      <c r="C17" s="32">
        <v>37</v>
      </c>
      <c r="D17" s="32">
        <f t="shared" si="0"/>
        <v>31</v>
      </c>
    </row>
    <row r="18" spans="1:4" ht="18" customHeight="1">
      <c r="A18" s="4" t="s">
        <v>37</v>
      </c>
      <c r="B18" s="31">
        <v>2104</v>
      </c>
      <c r="C18" s="31">
        <v>115</v>
      </c>
      <c r="D18" s="31">
        <f t="shared" si="0"/>
        <v>1989</v>
      </c>
    </row>
    <row r="19" spans="1:4" ht="18" customHeight="1">
      <c r="A19" s="14" t="s">
        <v>3</v>
      </c>
      <c r="B19" s="32">
        <v>0</v>
      </c>
      <c r="C19" s="32">
        <v>0</v>
      </c>
      <c r="D19" s="32">
        <f t="shared" si="0"/>
        <v>0</v>
      </c>
    </row>
    <row r="20" spans="1:4" ht="18" customHeight="1">
      <c r="A20" s="4" t="s">
        <v>4</v>
      </c>
      <c r="B20" s="31">
        <v>15</v>
      </c>
      <c r="C20" s="31">
        <v>0</v>
      </c>
      <c r="D20" s="31">
        <f t="shared" si="0"/>
        <v>15</v>
      </c>
    </row>
    <row r="21" spans="1:4" ht="18" customHeight="1">
      <c r="A21" s="14" t="s">
        <v>38</v>
      </c>
      <c r="B21" s="32">
        <v>130</v>
      </c>
      <c r="C21" s="32">
        <v>0</v>
      </c>
      <c r="D21" s="32">
        <f t="shared" si="0"/>
        <v>130</v>
      </c>
    </row>
    <row r="22" spans="1:4" ht="18" customHeight="1">
      <c r="A22" s="4" t="s">
        <v>39</v>
      </c>
      <c r="B22" s="31">
        <v>3870</v>
      </c>
      <c r="C22" s="31">
        <v>3830</v>
      </c>
      <c r="D22" s="31">
        <f t="shared" si="0"/>
        <v>40</v>
      </c>
    </row>
    <row r="23" spans="1:4" ht="18" customHeight="1">
      <c r="A23" s="14" t="s">
        <v>40</v>
      </c>
      <c r="B23" s="32">
        <v>1249</v>
      </c>
      <c r="C23" s="32">
        <v>58</v>
      </c>
      <c r="D23" s="32">
        <f t="shared" si="0"/>
        <v>1191</v>
      </c>
    </row>
    <row r="24" spans="1:4" ht="18" customHeight="1">
      <c r="A24" s="4" t="s">
        <v>41</v>
      </c>
      <c r="B24" s="31">
        <v>668</v>
      </c>
      <c r="C24" s="31">
        <v>175</v>
      </c>
      <c r="D24" s="31">
        <f t="shared" si="0"/>
        <v>493</v>
      </c>
    </row>
    <row r="25" spans="1:4" ht="21.95" customHeight="1">
      <c r="A25" s="12" t="s">
        <v>22</v>
      </c>
      <c r="B25" s="33">
        <f>SUM(B16:B24)</f>
        <v>8272</v>
      </c>
      <c r="C25" s="33">
        <f>SUM(C16:C24)</f>
        <v>4216</v>
      </c>
      <c r="D25" s="33">
        <f t="shared" si="0"/>
        <v>4056</v>
      </c>
    </row>
    <row r="26" spans="1:4" ht="21.95" customHeight="1">
      <c r="A26" s="10" t="s">
        <v>24</v>
      </c>
      <c r="B26" s="34"/>
      <c r="C26" s="34"/>
      <c r="D26" s="34"/>
    </row>
    <row r="27" spans="1:4" ht="18" customHeight="1">
      <c r="A27" s="4" t="s">
        <v>5</v>
      </c>
      <c r="B27" s="31">
        <v>414</v>
      </c>
      <c r="C27" s="31">
        <v>159</v>
      </c>
      <c r="D27" s="31">
        <f t="shared" si="0"/>
        <v>255</v>
      </c>
    </row>
    <row r="28" spans="1:4" ht="18" customHeight="1">
      <c r="A28" s="14" t="s">
        <v>154</v>
      </c>
      <c r="B28" s="32">
        <v>18</v>
      </c>
      <c r="C28" s="32">
        <v>0</v>
      </c>
      <c r="D28" s="32">
        <f t="shared" si="0"/>
        <v>18</v>
      </c>
    </row>
    <row r="29" spans="1:4" ht="18" customHeight="1">
      <c r="A29" s="4" t="s">
        <v>42</v>
      </c>
      <c r="B29" s="31">
        <v>19949</v>
      </c>
      <c r="C29" s="31">
        <v>140</v>
      </c>
      <c r="D29" s="31">
        <f t="shared" si="0"/>
        <v>19809</v>
      </c>
    </row>
    <row r="30" spans="1:4" ht="18" customHeight="1">
      <c r="A30" s="15" t="s">
        <v>144</v>
      </c>
      <c r="B30" s="32">
        <v>52218</v>
      </c>
      <c r="C30" s="32">
        <v>50501</v>
      </c>
      <c r="D30" s="32">
        <f t="shared" si="0"/>
        <v>1717</v>
      </c>
    </row>
    <row r="31" spans="1:4" ht="18" customHeight="1">
      <c r="A31" s="5" t="s">
        <v>43</v>
      </c>
      <c r="B31" s="31">
        <v>1241</v>
      </c>
      <c r="C31" s="31">
        <v>1185</v>
      </c>
      <c r="D31" s="31">
        <f t="shared" si="0"/>
        <v>56</v>
      </c>
    </row>
    <row r="32" spans="1:4" ht="18" customHeight="1">
      <c r="A32" s="14" t="s">
        <v>145</v>
      </c>
      <c r="B32" s="32">
        <v>44071</v>
      </c>
      <c r="C32" s="32">
        <v>0</v>
      </c>
      <c r="D32" s="32">
        <f t="shared" si="0"/>
        <v>44071</v>
      </c>
    </row>
    <row r="33" spans="1:4" ht="21.95" customHeight="1">
      <c r="A33" s="12" t="s">
        <v>23</v>
      </c>
      <c r="B33" s="33">
        <f>SUM(B27:B32)</f>
        <v>117911</v>
      </c>
      <c r="C33" s="33">
        <f>SUM(C27:C32)</f>
        <v>51985</v>
      </c>
      <c r="D33" s="33">
        <f t="shared" si="0"/>
        <v>65926</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1856</v>
      </c>
      <c r="C36" s="32">
        <v>6</v>
      </c>
      <c r="D36" s="32">
        <f t="shared" si="0"/>
        <v>1850</v>
      </c>
    </row>
    <row r="37" spans="1:4" ht="18" customHeight="1">
      <c r="A37" s="17" t="s">
        <v>148</v>
      </c>
      <c r="B37" s="31">
        <v>1970</v>
      </c>
      <c r="C37" s="31">
        <v>264</v>
      </c>
      <c r="D37" s="31">
        <f t="shared" si="0"/>
        <v>1706</v>
      </c>
    </row>
    <row r="38" spans="1:4" ht="18" customHeight="1">
      <c r="A38" s="14" t="s">
        <v>149</v>
      </c>
      <c r="B38" s="32">
        <v>529</v>
      </c>
      <c r="C38" s="32">
        <v>6</v>
      </c>
      <c r="D38" s="32">
        <f t="shared" si="0"/>
        <v>523</v>
      </c>
    </row>
    <row r="39" spans="1:4" ht="18" customHeight="1">
      <c r="A39" s="4" t="s">
        <v>150</v>
      </c>
      <c r="B39" s="31">
        <v>48</v>
      </c>
      <c r="C39" s="31">
        <v>0</v>
      </c>
      <c r="D39" s="31">
        <f t="shared" si="0"/>
        <v>48</v>
      </c>
    </row>
    <row r="40" spans="1:4" ht="18" customHeight="1">
      <c r="A40" s="14" t="s">
        <v>151</v>
      </c>
      <c r="B40" s="32">
        <v>1235</v>
      </c>
      <c r="C40" s="32">
        <v>423</v>
      </c>
      <c r="D40" s="32">
        <f t="shared" si="0"/>
        <v>812</v>
      </c>
    </row>
    <row r="41" spans="1:4" ht="18" customHeight="1">
      <c r="A41" s="4" t="s">
        <v>119</v>
      </c>
      <c r="B41" s="31">
        <v>474</v>
      </c>
      <c r="C41" s="31">
        <v>877</v>
      </c>
      <c r="D41" s="31">
        <f t="shared" si="0"/>
        <v>-403</v>
      </c>
    </row>
    <row r="42" spans="1:4" ht="18" customHeight="1">
      <c r="A42" s="14" t="s">
        <v>67</v>
      </c>
      <c r="B42" s="32">
        <v>0</v>
      </c>
      <c r="C42" s="32">
        <v>0</v>
      </c>
      <c r="D42" s="32">
        <f t="shared" si="0"/>
        <v>0</v>
      </c>
    </row>
    <row r="43" spans="1:4" ht="18" customHeight="1">
      <c r="A43" s="4" t="s">
        <v>152</v>
      </c>
      <c r="B43" s="31">
        <v>85</v>
      </c>
      <c r="C43" s="31">
        <v>0</v>
      </c>
      <c r="D43" s="31">
        <f t="shared" si="0"/>
        <v>85</v>
      </c>
    </row>
    <row r="44" spans="1:4" ht="18" customHeight="1">
      <c r="A44" s="14" t="s">
        <v>68</v>
      </c>
      <c r="B44" s="32">
        <v>315</v>
      </c>
      <c r="C44" s="32">
        <v>0</v>
      </c>
      <c r="D44" s="32">
        <f t="shared" si="0"/>
        <v>315</v>
      </c>
    </row>
    <row r="45" spans="1:4" ht="18" customHeight="1">
      <c r="A45" s="4" t="s">
        <v>153</v>
      </c>
      <c r="B45" s="31">
        <v>370</v>
      </c>
      <c r="C45" s="31">
        <v>174</v>
      </c>
      <c r="D45" s="31">
        <f t="shared" si="0"/>
        <v>196</v>
      </c>
    </row>
    <row r="46" spans="1:4" ht="18" customHeight="1">
      <c r="A46" s="14" t="s">
        <v>6</v>
      </c>
      <c r="B46" s="32">
        <v>0</v>
      </c>
      <c r="C46" s="32">
        <v>0</v>
      </c>
      <c r="D46" s="32">
        <f t="shared" si="0"/>
        <v>0</v>
      </c>
    </row>
    <row r="47" spans="1:4" ht="21.95" customHeight="1">
      <c r="A47" s="12" t="s">
        <v>25</v>
      </c>
      <c r="B47" s="33">
        <f>SUM(B35:B46)</f>
        <v>6882</v>
      </c>
      <c r="C47" s="33">
        <f>SUM(C35:C46)</f>
        <v>1750</v>
      </c>
      <c r="D47" s="33">
        <f t="shared" si="0"/>
        <v>5132</v>
      </c>
    </row>
    <row r="48" spans="1:4" ht="21.95" customHeight="1">
      <c r="A48" s="10" t="s">
        <v>70</v>
      </c>
      <c r="B48" s="34"/>
      <c r="C48" s="34"/>
      <c r="D48" s="34"/>
    </row>
    <row r="49" spans="1:4" ht="18" customHeight="1">
      <c r="A49" s="4" t="s">
        <v>44</v>
      </c>
      <c r="B49" s="31">
        <v>668</v>
      </c>
      <c r="C49" s="31">
        <v>667</v>
      </c>
      <c r="D49" s="31">
        <f t="shared" si="0"/>
        <v>1</v>
      </c>
    </row>
    <row r="50" spans="1:4" ht="18" customHeight="1">
      <c r="A50" s="14" t="s">
        <v>45</v>
      </c>
      <c r="B50" s="32">
        <v>5</v>
      </c>
      <c r="C50" s="32">
        <v>0</v>
      </c>
      <c r="D50" s="32">
        <f t="shared" si="0"/>
        <v>5</v>
      </c>
    </row>
    <row r="51" spans="1:4" ht="18" customHeight="1">
      <c r="A51" s="4" t="s">
        <v>46</v>
      </c>
      <c r="B51" s="31">
        <v>832</v>
      </c>
      <c r="C51" s="31">
        <v>158</v>
      </c>
      <c r="D51" s="31">
        <f t="shared" si="0"/>
        <v>674</v>
      </c>
    </row>
    <row r="52" spans="1:4" ht="18" customHeight="1">
      <c r="A52" s="14" t="s">
        <v>7</v>
      </c>
      <c r="B52" s="32">
        <v>1599</v>
      </c>
      <c r="C52" s="32">
        <v>184</v>
      </c>
      <c r="D52" s="32">
        <f t="shared" si="0"/>
        <v>1415</v>
      </c>
    </row>
    <row r="53" spans="1:4" ht="18" customHeight="1">
      <c r="A53" s="4" t="s">
        <v>8</v>
      </c>
      <c r="B53" s="31">
        <v>524</v>
      </c>
      <c r="C53" s="31">
        <v>21</v>
      </c>
      <c r="D53" s="31">
        <f t="shared" si="0"/>
        <v>503</v>
      </c>
    </row>
    <row r="54" spans="1:4" ht="18" customHeight="1">
      <c r="A54" s="14" t="s">
        <v>155</v>
      </c>
      <c r="B54" s="32">
        <v>3353</v>
      </c>
      <c r="C54" s="32">
        <v>1428</v>
      </c>
      <c r="D54" s="32">
        <f t="shared" si="0"/>
        <v>1925</v>
      </c>
    </row>
    <row r="55" spans="1:4" ht="18" customHeight="1">
      <c r="A55" s="4" t="s">
        <v>156</v>
      </c>
      <c r="B55" s="31">
        <v>5626</v>
      </c>
      <c r="C55" s="31">
        <v>1005</v>
      </c>
      <c r="D55" s="31">
        <f t="shared" si="0"/>
        <v>4621</v>
      </c>
    </row>
    <row r="56" spans="1:4" ht="18" customHeight="1">
      <c r="A56" s="14" t="s">
        <v>157</v>
      </c>
      <c r="B56" s="32">
        <v>717</v>
      </c>
      <c r="C56" s="32">
        <v>11</v>
      </c>
      <c r="D56" s="32">
        <f t="shared" si="0"/>
        <v>706</v>
      </c>
    </row>
    <row r="57" spans="1:4" ht="21.95" customHeight="1">
      <c r="A57" s="12" t="s">
        <v>26</v>
      </c>
      <c r="B57" s="33">
        <f>SUM(B49:B56)</f>
        <v>13324</v>
      </c>
      <c r="C57" s="33">
        <f>SUM(C49:C56)</f>
        <v>3474</v>
      </c>
      <c r="D57" s="33">
        <f t="shared" si="0"/>
        <v>9850</v>
      </c>
    </row>
    <row r="58" spans="1:4" ht="21.95" customHeight="1">
      <c r="A58" s="10" t="s">
        <v>121</v>
      </c>
      <c r="B58" s="34"/>
      <c r="C58" s="34"/>
      <c r="D58" s="34"/>
    </row>
    <row r="59" spans="1:4" ht="18" customHeight="1">
      <c r="A59" s="4" t="s">
        <v>47</v>
      </c>
      <c r="B59" s="31">
        <v>816</v>
      </c>
      <c r="C59" s="31">
        <v>694</v>
      </c>
      <c r="D59" s="31">
        <f t="shared" si="0"/>
        <v>122</v>
      </c>
    </row>
    <row r="60" spans="1:4" ht="18" customHeight="1">
      <c r="A60" s="14" t="s">
        <v>48</v>
      </c>
      <c r="B60" s="32">
        <v>968</v>
      </c>
      <c r="C60" s="32">
        <v>697</v>
      </c>
      <c r="D60" s="32">
        <f t="shared" si="0"/>
        <v>271</v>
      </c>
    </row>
    <row r="61" spans="1:4" ht="18" customHeight="1">
      <c r="A61" s="4" t="s">
        <v>9</v>
      </c>
      <c r="B61" s="31">
        <v>764</v>
      </c>
      <c r="C61" s="31">
        <v>78</v>
      </c>
      <c r="D61" s="31">
        <f t="shared" si="0"/>
        <v>686</v>
      </c>
    </row>
    <row r="62" spans="1:4" ht="18" customHeight="1">
      <c r="A62" s="14" t="s">
        <v>49</v>
      </c>
      <c r="B62" s="32">
        <v>75</v>
      </c>
      <c r="C62" s="32">
        <v>0</v>
      </c>
      <c r="D62" s="32">
        <f t="shared" si="0"/>
        <v>75</v>
      </c>
    </row>
    <row r="63" spans="1:4" ht="18" customHeight="1">
      <c r="A63" s="4" t="s">
        <v>50</v>
      </c>
      <c r="B63" s="31">
        <v>2806</v>
      </c>
      <c r="C63" s="31">
        <v>3781</v>
      </c>
      <c r="D63" s="31">
        <f t="shared" si="0"/>
        <v>-975</v>
      </c>
    </row>
    <row r="64" spans="1:4" ht="21.95" customHeight="1">
      <c r="A64" s="12" t="s">
        <v>122</v>
      </c>
      <c r="B64" s="33">
        <f>SUM(B59:B63)</f>
        <v>5429</v>
      </c>
      <c r="C64" s="33">
        <f>SUM(C59:C63)</f>
        <v>5250</v>
      </c>
      <c r="D64" s="33">
        <f t="shared" si="0"/>
        <v>179</v>
      </c>
    </row>
    <row r="65" spans="1:4" ht="21.95" customHeight="1">
      <c r="A65" s="13" t="s">
        <v>69</v>
      </c>
      <c r="B65" s="34"/>
      <c r="C65" s="34"/>
      <c r="D65" s="34"/>
    </row>
    <row r="66" spans="1:4" ht="18" customHeight="1">
      <c r="A66" s="4" t="s">
        <v>51</v>
      </c>
      <c r="B66" s="31">
        <v>621</v>
      </c>
      <c r="C66" s="31">
        <v>278</v>
      </c>
      <c r="D66" s="31">
        <f t="shared" si="0"/>
        <v>343</v>
      </c>
    </row>
    <row r="67" spans="1:4" ht="18" customHeight="1">
      <c r="A67" s="14" t="s">
        <v>52</v>
      </c>
      <c r="B67" s="32">
        <v>435</v>
      </c>
      <c r="C67" s="32">
        <v>116</v>
      </c>
      <c r="D67" s="32">
        <f t="shared" si="0"/>
        <v>319</v>
      </c>
    </row>
    <row r="68" spans="1:4" ht="18" customHeight="1">
      <c r="A68" s="4" t="s">
        <v>53</v>
      </c>
      <c r="B68" s="31">
        <v>244</v>
      </c>
      <c r="C68" s="31">
        <v>0</v>
      </c>
      <c r="D68" s="31">
        <f t="shared" si="0"/>
        <v>244</v>
      </c>
    </row>
    <row r="69" spans="1:4" ht="18" customHeight="1">
      <c r="A69" s="14" t="s">
        <v>54</v>
      </c>
      <c r="B69" s="32">
        <v>539</v>
      </c>
      <c r="C69" s="32">
        <v>174</v>
      </c>
      <c r="D69" s="32">
        <f t="shared" si="0"/>
        <v>365</v>
      </c>
    </row>
    <row r="70" spans="1:4" ht="18" customHeight="1">
      <c r="A70" s="4" t="s">
        <v>55</v>
      </c>
      <c r="B70" s="31">
        <v>201</v>
      </c>
      <c r="C70" s="31">
        <v>111</v>
      </c>
      <c r="D70" s="31">
        <f t="shared" si="0"/>
        <v>90</v>
      </c>
    </row>
    <row r="71" spans="1:4" ht="18" customHeight="1">
      <c r="A71" s="14" t="s">
        <v>56</v>
      </c>
      <c r="B71" s="32">
        <v>34</v>
      </c>
      <c r="C71" s="32">
        <v>0</v>
      </c>
      <c r="D71" s="32">
        <f t="shared" si="0"/>
        <v>34</v>
      </c>
    </row>
    <row r="72" spans="1:4" ht="18" customHeight="1">
      <c r="A72" s="4" t="s">
        <v>10</v>
      </c>
      <c r="B72" s="31">
        <v>259</v>
      </c>
      <c r="C72" s="31">
        <v>250</v>
      </c>
      <c r="D72" s="31">
        <f t="shared" si="0"/>
        <v>9</v>
      </c>
    </row>
    <row r="73" spans="1:4" ht="18" customHeight="1">
      <c r="A73" s="14" t="s">
        <v>11</v>
      </c>
      <c r="B73" s="32">
        <v>57</v>
      </c>
      <c r="C73" s="32">
        <v>0</v>
      </c>
      <c r="D73" s="32">
        <f t="shared" ref="D73:D83" si="1">B73-C73</f>
        <v>57</v>
      </c>
    </row>
    <row r="74" spans="1:4" ht="18" customHeight="1">
      <c r="A74" s="4" t="s">
        <v>57</v>
      </c>
      <c r="B74" s="31">
        <v>127</v>
      </c>
      <c r="C74" s="31">
        <v>0</v>
      </c>
      <c r="D74" s="31">
        <f t="shared" si="1"/>
        <v>127</v>
      </c>
    </row>
    <row r="75" spans="1:4" ht="18" customHeight="1">
      <c r="A75" s="14" t="s">
        <v>58</v>
      </c>
      <c r="B75" s="32">
        <v>191</v>
      </c>
      <c r="C75" s="32">
        <v>0</v>
      </c>
      <c r="D75" s="32">
        <f t="shared" si="1"/>
        <v>191</v>
      </c>
    </row>
    <row r="76" spans="1:4" ht="18" customHeight="1">
      <c r="A76" s="4" t="s">
        <v>59</v>
      </c>
      <c r="B76" s="31">
        <v>389</v>
      </c>
      <c r="C76" s="31">
        <v>0</v>
      </c>
      <c r="D76" s="31">
        <f t="shared" si="1"/>
        <v>389</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2567</v>
      </c>
      <c r="C80" s="31">
        <v>46</v>
      </c>
      <c r="D80" s="31">
        <f t="shared" si="1"/>
        <v>2521</v>
      </c>
    </row>
    <row r="81" spans="1:4" ht="18" customHeight="1">
      <c r="A81" s="14" t="s">
        <v>63</v>
      </c>
      <c r="B81" s="32">
        <v>1250</v>
      </c>
      <c r="C81" s="32">
        <v>112</v>
      </c>
      <c r="D81" s="32">
        <f t="shared" si="1"/>
        <v>1138</v>
      </c>
    </row>
    <row r="82" spans="1:4" ht="18" customHeight="1">
      <c r="A82" s="4" t="s">
        <v>13</v>
      </c>
      <c r="B82" s="31">
        <v>10</v>
      </c>
      <c r="C82" s="31">
        <v>11</v>
      </c>
      <c r="D82" s="31">
        <f t="shared" si="1"/>
        <v>-1</v>
      </c>
    </row>
    <row r="83" spans="1:4" ht="21.95" customHeight="1">
      <c r="A83" s="12" t="s">
        <v>27</v>
      </c>
      <c r="B83" s="33">
        <f>SUM(B66:B82)</f>
        <v>6924</v>
      </c>
      <c r="C83" s="33">
        <f>SUM(C66:C82)</f>
        <v>1098</v>
      </c>
      <c r="D83" s="33">
        <f t="shared" si="1"/>
        <v>5826</v>
      </c>
    </row>
    <row r="84" spans="1:4" ht="21.95" customHeight="1">
      <c r="A84" s="10" t="s">
        <v>14</v>
      </c>
      <c r="B84" s="34"/>
      <c r="C84" s="34"/>
      <c r="D84" s="34"/>
    </row>
    <row r="85" spans="1:4" ht="18" customHeight="1">
      <c r="A85" s="4" t="s">
        <v>158</v>
      </c>
      <c r="B85" s="31">
        <v>2897</v>
      </c>
      <c r="C85" s="31">
        <v>3075</v>
      </c>
      <c r="D85" s="31">
        <f t="shared" ref="D85:D94" si="2">B85-C85</f>
        <v>-178</v>
      </c>
    </row>
    <row r="86" spans="1:4" ht="18" customHeight="1">
      <c r="A86" s="14" t="s">
        <v>64</v>
      </c>
      <c r="B86" s="32">
        <v>8023</v>
      </c>
      <c r="C86" s="32">
        <v>7771</v>
      </c>
      <c r="D86" s="32">
        <f t="shared" si="2"/>
        <v>252</v>
      </c>
    </row>
    <row r="87" spans="1:4" ht="18" customHeight="1">
      <c r="A87" s="4" t="s">
        <v>159</v>
      </c>
      <c r="B87" s="31">
        <v>6385</v>
      </c>
      <c r="C87" s="31">
        <v>6378</v>
      </c>
      <c r="D87" s="31">
        <f t="shared" si="2"/>
        <v>7</v>
      </c>
    </row>
    <row r="88" spans="1:4" ht="18" customHeight="1">
      <c r="A88" s="14" t="s">
        <v>15</v>
      </c>
      <c r="B88" s="32">
        <v>2130</v>
      </c>
      <c r="C88" s="32">
        <v>1135</v>
      </c>
      <c r="D88" s="32">
        <f t="shared" si="2"/>
        <v>995</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7811</v>
      </c>
      <c r="C91" s="31">
        <v>6555</v>
      </c>
      <c r="D91" s="31">
        <f t="shared" si="2"/>
        <v>1256</v>
      </c>
    </row>
    <row r="92" spans="1:4" ht="18" customHeight="1">
      <c r="A92" s="14" t="s">
        <v>66</v>
      </c>
      <c r="B92" s="32">
        <v>164</v>
      </c>
      <c r="C92" s="32">
        <v>163</v>
      </c>
      <c r="D92" s="32">
        <f t="shared" si="2"/>
        <v>1</v>
      </c>
    </row>
    <row r="93" spans="1:4" ht="21.95" customHeight="1">
      <c r="A93" s="12" t="s">
        <v>28</v>
      </c>
      <c r="B93" s="33">
        <f>SUM(B85:B92)</f>
        <v>27410</v>
      </c>
      <c r="C93" s="33">
        <f>SUM(C85:C92)</f>
        <v>25077</v>
      </c>
      <c r="D93" s="33">
        <f t="shared" si="2"/>
        <v>2333</v>
      </c>
    </row>
    <row r="94" spans="1:4" ht="21.95" customHeight="1">
      <c r="A94" s="12" t="s">
        <v>17</v>
      </c>
      <c r="B94" s="33">
        <v>1023</v>
      </c>
      <c r="C94" s="33">
        <v>878</v>
      </c>
      <c r="D94" s="33">
        <f t="shared" si="2"/>
        <v>145</v>
      </c>
    </row>
    <row r="95" spans="1:4" ht="21.95" customHeight="1">
      <c r="A95" s="10" t="s">
        <v>30</v>
      </c>
      <c r="B95" s="34">
        <f>SUM(B14,B25,B33,B47,B57,B64,B83,B93, B94)</f>
        <v>283827</v>
      </c>
      <c r="C95" s="34">
        <f>SUM(C14,C25,C33,C47,C57,C64,C83,C93, C94)</f>
        <v>105762</v>
      </c>
      <c r="D95" s="34">
        <f>B95-C95</f>
        <v>178065</v>
      </c>
    </row>
    <row r="96" spans="1:4" ht="21.95" customHeight="1">
      <c r="A96" s="12" t="s">
        <v>29</v>
      </c>
      <c r="B96" s="33">
        <v>10246</v>
      </c>
      <c r="C96" s="33">
        <v>19668</v>
      </c>
      <c r="D96" s="33">
        <f>B96-C96</f>
        <v>-9422</v>
      </c>
    </row>
    <row r="97" spans="1:4" ht="21.95" customHeight="1">
      <c r="A97" s="10" t="s">
        <v>18</v>
      </c>
      <c r="B97" s="34">
        <f>SUM(B95:B96)</f>
        <v>294073</v>
      </c>
      <c r="C97" s="34">
        <f t="shared" ref="C97" si="3">SUM(C95:C96)</f>
        <v>125430</v>
      </c>
      <c r="D97" s="34">
        <f>B97-C97</f>
        <v>168643</v>
      </c>
    </row>
  </sheetData>
  <hyperlinks>
    <hyperlink ref="A1" location="Notes!A1" display="Return to Notes"/>
  </hyperlinks>
  <pageMargins left="0.25" right="0.25" top="0.75" bottom="0.75" header="0.3" footer="0.3"/>
  <pageSetup paperSize="9" scale="49"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136</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4314</v>
      </c>
      <c r="C8" s="31">
        <v>1790</v>
      </c>
      <c r="D8" s="31">
        <f>B8-C8</f>
        <v>2524</v>
      </c>
    </row>
    <row r="9" spans="1:4" ht="18" customHeight="1">
      <c r="A9" s="14" t="s">
        <v>31</v>
      </c>
      <c r="B9" s="32">
        <v>19316</v>
      </c>
      <c r="C9" s="32">
        <v>1679</v>
      </c>
      <c r="D9" s="32">
        <f t="shared" ref="D9:D72" si="0">B9-C9</f>
        <v>17637</v>
      </c>
    </row>
    <row r="10" spans="1:4" ht="18" customHeight="1">
      <c r="A10" s="4" t="s">
        <v>32</v>
      </c>
      <c r="B10" s="31">
        <v>18150</v>
      </c>
      <c r="C10" s="31">
        <v>1817</v>
      </c>
      <c r="D10" s="31">
        <f t="shared" si="0"/>
        <v>16333</v>
      </c>
    </row>
    <row r="11" spans="1:4" ht="18" customHeight="1">
      <c r="A11" s="14" t="s">
        <v>33</v>
      </c>
      <c r="B11" s="32">
        <v>4982</v>
      </c>
      <c r="C11" s="32">
        <v>37</v>
      </c>
      <c r="D11" s="32">
        <f t="shared" si="0"/>
        <v>4945</v>
      </c>
    </row>
    <row r="12" spans="1:4" ht="18" customHeight="1">
      <c r="A12" s="4" t="s">
        <v>2</v>
      </c>
      <c r="B12" s="31">
        <v>797</v>
      </c>
      <c r="C12" s="31">
        <v>29</v>
      </c>
      <c r="D12" s="31">
        <f t="shared" si="0"/>
        <v>768</v>
      </c>
    </row>
    <row r="13" spans="1:4" ht="18" customHeight="1">
      <c r="A13" s="14" t="s">
        <v>35</v>
      </c>
      <c r="B13" s="32">
        <v>81</v>
      </c>
      <c r="C13" s="32">
        <v>3</v>
      </c>
      <c r="D13" s="32">
        <f t="shared" si="0"/>
        <v>78</v>
      </c>
    </row>
    <row r="14" spans="1:4" ht="21.95" customHeight="1">
      <c r="A14" s="12" t="s">
        <v>19</v>
      </c>
      <c r="B14" s="33">
        <f>SUM(B8:B13)</f>
        <v>47640</v>
      </c>
      <c r="C14" s="33">
        <f>SUM(C8:C13)</f>
        <v>5355</v>
      </c>
      <c r="D14" s="33">
        <f t="shared" si="0"/>
        <v>42285</v>
      </c>
    </row>
    <row r="15" spans="1:4" ht="21.95" customHeight="1">
      <c r="A15" s="10" t="s">
        <v>21</v>
      </c>
      <c r="B15" s="34"/>
      <c r="C15" s="34"/>
      <c r="D15" s="34"/>
    </row>
    <row r="16" spans="1:4" ht="18" customHeight="1">
      <c r="A16" s="4" t="s">
        <v>36</v>
      </c>
      <c r="B16" s="31">
        <v>717</v>
      </c>
      <c r="C16" s="31">
        <v>26</v>
      </c>
      <c r="D16" s="31">
        <f t="shared" si="0"/>
        <v>691</v>
      </c>
    </row>
    <row r="17" spans="1:4" ht="18" customHeight="1">
      <c r="A17" s="14" t="s">
        <v>120</v>
      </c>
      <c r="B17" s="32">
        <v>1183</v>
      </c>
      <c r="C17" s="32">
        <v>132</v>
      </c>
      <c r="D17" s="32">
        <f t="shared" si="0"/>
        <v>1051</v>
      </c>
    </row>
    <row r="18" spans="1:4" ht="18" customHeight="1">
      <c r="A18" s="4" t="s">
        <v>37</v>
      </c>
      <c r="B18" s="31">
        <v>836</v>
      </c>
      <c r="C18" s="31">
        <v>57</v>
      </c>
      <c r="D18" s="31">
        <f t="shared" si="0"/>
        <v>779</v>
      </c>
    </row>
    <row r="19" spans="1:4" ht="18" customHeight="1">
      <c r="A19" s="14" t="s">
        <v>3</v>
      </c>
      <c r="B19" s="32">
        <v>0</v>
      </c>
      <c r="C19" s="32">
        <v>0</v>
      </c>
      <c r="D19" s="32">
        <f t="shared" si="0"/>
        <v>0</v>
      </c>
    </row>
    <row r="20" spans="1:4" ht="18" customHeight="1">
      <c r="A20" s="4" t="s">
        <v>4</v>
      </c>
      <c r="B20" s="31">
        <v>87</v>
      </c>
      <c r="C20" s="31">
        <v>57</v>
      </c>
      <c r="D20" s="31">
        <f t="shared" si="0"/>
        <v>30</v>
      </c>
    </row>
    <row r="21" spans="1:4" ht="18" customHeight="1">
      <c r="A21" s="14" t="s">
        <v>38</v>
      </c>
      <c r="B21" s="32">
        <v>43</v>
      </c>
      <c r="C21" s="32">
        <v>0</v>
      </c>
      <c r="D21" s="32">
        <f t="shared" si="0"/>
        <v>43</v>
      </c>
    </row>
    <row r="22" spans="1:4" ht="18" customHeight="1">
      <c r="A22" s="4" t="s">
        <v>39</v>
      </c>
      <c r="B22" s="31">
        <v>2120</v>
      </c>
      <c r="C22" s="31">
        <v>825</v>
      </c>
      <c r="D22" s="31">
        <f t="shared" si="0"/>
        <v>1295</v>
      </c>
    </row>
    <row r="23" spans="1:4" ht="18" customHeight="1">
      <c r="A23" s="14" t="s">
        <v>40</v>
      </c>
      <c r="B23" s="32">
        <v>52</v>
      </c>
      <c r="C23" s="32">
        <v>21</v>
      </c>
      <c r="D23" s="32">
        <f t="shared" si="0"/>
        <v>31</v>
      </c>
    </row>
    <row r="24" spans="1:4" ht="18" customHeight="1">
      <c r="A24" s="4" t="s">
        <v>41</v>
      </c>
      <c r="B24" s="31">
        <v>0</v>
      </c>
      <c r="C24" s="31">
        <v>0</v>
      </c>
      <c r="D24" s="31">
        <f t="shared" si="0"/>
        <v>0</v>
      </c>
    </row>
    <row r="25" spans="1:4" ht="21.95" customHeight="1">
      <c r="A25" s="12" t="s">
        <v>22</v>
      </c>
      <c r="B25" s="33">
        <f>SUM(B16:B24)</f>
        <v>5038</v>
      </c>
      <c r="C25" s="33">
        <f>SUM(C16:C24)</f>
        <v>1118</v>
      </c>
      <c r="D25" s="33">
        <f t="shared" si="0"/>
        <v>3920</v>
      </c>
    </row>
    <row r="26" spans="1:4" ht="21.95" customHeight="1">
      <c r="A26" s="10" t="s">
        <v>24</v>
      </c>
      <c r="B26" s="34"/>
      <c r="C26" s="34"/>
      <c r="D26" s="34"/>
    </row>
    <row r="27" spans="1:4" ht="18" customHeight="1">
      <c r="A27" s="4" t="s">
        <v>5</v>
      </c>
      <c r="B27" s="31">
        <v>1331</v>
      </c>
      <c r="C27" s="31">
        <v>628</v>
      </c>
      <c r="D27" s="31">
        <f t="shared" si="0"/>
        <v>703</v>
      </c>
    </row>
    <row r="28" spans="1:4" ht="18" customHeight="1">
      <c r="A28" s="14" t="s">
        <v>154</v>
      </c>
      <c r="B28" s="32">
        <v>18</v>
      </c>
      <c r="C28" s="32">
        <v>18</v>
      </c>
      <c r="D28" s="32">
        <f t="shared" si="0"/>
        <v>0</v>
      </c>
    </row>
    <row r="29" spans="1:4" ht="18" customHeight="1">
      <c r="A29" s="4" t="s">
        <v>42</v>
      </c>
      <c r="B29" s="31">
        <v>3510</v>
      </c>
      <c r="C29" s="31">
        <v>193</v>
      </c>
      <c r="D29" s="31">
        <f t="shared" si="0"/>
        <v>3317</v>
      </c>
    </row>
    <row r="30" spans="1:4" ht="18" customHeight="1">
      <c r="A30" s="15" t="s">
        <v>144</v>
      </c>
      <c r="B30" s="32">
        <v>31411</v>
      </c>
      <c r="C30" s="32">
        <v>31401</v>
      </c>
      <c r="D30" s="32">
        <f t="shared" si="0"/>
        <v>10</v>
      </c>
    </row>
    <row r="31" spans="1:4" ht="18" customHeight="1">
      <c r="A31" s="5" t="s">
        <v>43</v>
      </c>
      <c r="B31" s="31">
        <v>423</v>
      </c>
      <c r="C31" s="31">
        <v>403</v>
      </c>
      <c r="D31" s="31">
        <f t="shared" si="0"/>
        <v>20</v>
      </c>
    </row>
    <row r="32" spans="1:4" ht="18" customHeight="1">
      <c r="A32" s="14" t="s">
        <v>145</v>
      </c>
      <c r="B32" s="32">
        <v>20615</v>
      </c>
      <c r="C32" s="32">
        <v>0</v>
      </c>
      <c r="D32" s="32">
        <f t="shared" si="0"/>
        <v>20615</v>
      </c>
    </row>
    <row r="33" spans="1:4" ht="21.95" customHeight="1">
      <c r="A33" s="12" t="s">
        <v>23</v>
      </c>
      <c r="B33" s="33">
        <f>SUM(B27:B32)</f>
        <v>57308</v>
      </c>
      <c r="C33" s="33">
        <f>SUM(C27:C32)</f>
        <v>32643</v>
      </c>
      <c r="D33" s="33">
        <f t="shared" si="0"/>
        <v>24665</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1400</v>
      </c>
      <c r="C36" s="32">
        <v>26</v>
      </c>
      <c r="D36" s="32">
        <f t="shared" si="0"/>
        <v>1374</v>
      </c>
    </row>
    <row r="37" spans="1:4" ht="18" customHeight="1">
      <c r="A37" s="17" t="s">
        <v>148</v>
      </c>
      <c r="B37" s="31">
        <v>2151</v>
      </c>
      <c r="C37" s="31">
        <v>180</v>
      </c>
      <c r="D37" s="31">
        <f t="shared" si="0"/>
        <v>1971</v>
      </c>
    </row>
    <row r="38" spans="1:4" ht="18" customHeight="1">
      <c r="A38" s="14" t="s">
        <v>149</v>
      </c>
      <c r="B38" s="32">
        <v>263</v>
      </c>
      <c r="C38" s="32">
        <v>0</v>
      </c>
      <c r="D38" s="32">
        <f t="shared" si="0"/>
        <v>263</v>
      </c>
    </row>
    <row r="39" spans="1:4" ht="18" customHeight="1">
      <c r="A39" s="4" t="s">
        <v>150</v>
      </c>
      <c r="B39" s="31">
        <v>17</v>
      </c>
      <c r="C39" s="31">
        <v>0</v>
      </c>
      <c r="D39" s="31">
        <f t="shared" si="0"/>
        <v>17</v>
      </c>
    </row>
    <row r="40" spans="1:4" ht="18" customHeight="1">
      <c r="A40" s="14" t="s">
        <v>151</v>
      </c>
      <c r="B40" s="32">
        <v>58</v>
      </c>
      <c r="C40" s="32">
        <v>23</v>
      </c>
      <c r="D40" s="32">
        <f t="shared" si="0"/>
        <v>35</v>
      </c>
    </row>
    <row r="41" spans="1:4" ht="18" customHeight="1">
      <c r="A41" s="4" t="s">
        <v>119</v>
      </c>
      <c r="B41" s="31">
        <v>118</v>
      </c>
      <c r="C41" s="31">
        <v>71</v>
      </c>
      <c r="D41" s="31">
        <f t="shared" si="0"/>
        <v>47</v>
      </c>
    </row>
    <row r="42" spans="1:4" ht="18" customHeight="1">
      <c r="A42" s="14" t="s">
        <v>67</v>
      </c>
      <c r="B42" s="32">
        <v>0</v>
      </c>
      <c r="C42" s="32">
        <v>0</v>
      </c>
      <c r="D42" s="32">
        <f t="shared" si="0"/>
        <v>0</v>
      </c>
    </row>
    <row r="43" spans="1:4" ht="18" customHeight="1">
      <c r="A43" s="4" t="s">
        <v>152</v>
      </c>
      <c r="B43" s="31">
        <v>2387</v>
      </c>
      <c r="C43" s="31">
        <v>0</v>
      </c>
      <c r="D43" s="31">
        <f t="shared" si="0"/>
        <v>2387</v>
      </c>
    </row>
    <row r="44" spans="1:4" ht="18" customHeight="1">
      <c r="A44" s="14" t="s">
        <v>68</v>
      </c>
      <c r="B44" s="32">
        <v>463</v>
      </c>
      <c r="C44" s="32">
        <v>7</v>
      </c>
      <c r="D44" s="32">
        <f t="shared" si="0"/>
        <v>456</v>
      </c>
    </row>
    <row r="45" spans="1:4" ht="18" customHeight="1">
      <c r="A45" s="4" t="s">
        <v>153</v>
      </c>
      <c r="B45" s="31">
        <v>1004</v>
      </c>
      <c r="C45" s="31">
        <v>233</v>
      </c>
      <c r="D45" s="31">
        <f t="shared" si="0"/>
        <v>771</v>
      </c>
    </row>
    <row r="46" spans="1:4" ht="18" customHeight="1">
      <c r="A46" s="14" t="s">
        <v>6</v>
      </c>
      <c r="B46" s="32">
        <v>0</v>
      </c>
      <c r="C46" s="32">
        <v>0</v>
      </c>
      <c r="D46" s="32">
        <f t="shared" si="0"/>
        <v>0</v>
      </c>
    </row>
    <row r="47" spans="1:4" ht="21.95" customHeight="1">
      <c r="A47" s="12" t="s">
        <v>25</v>
      </c>
      <c r="B47" s="33">
        <f>SUM(B35:B46)</f>
        <v>7861</v>
      </c>
      <c r="C47" s="33">
        <f>SUM(C35:C46)</f>
        <v>540</v>
      </c>
      <c r="D47" s="33">
        <f t="shared" si="0"/>
        <v>7321</v>
      </c>
    </row>
    <row r="48" spans="1:4" ht="21.95" customHeight="1">
      <c r="A48" s="10" t="s">
        <v>70</v>
      </c>
      <c r="B48" s="34"/>
      <c r="C48" s="34"/>
      <c r="D48" s="34"/>
    </row>
    <row r="49" spans="1:4" ht="18" customHeight="1">
      <c r="A49" s="4" t="s">
        <v>44</v>
      </c>
      <c r="B49" s="31">
        <v>178</v>
      </c>
      <c r="C49" s="31">
        <v>114</v>
      </c>
      <c r="D49" s="31">
        <f t="shared" si="0"/>
        <v>64</v>
      </c>
    </row>
    <row r="50" spans="1:4" ht="18" customHeight="1">
      <c r="A50" s="14" t="s">
        <v>45</v>
      </c>
      <c r="B50" s="32">
        <v>29</v>
      </c>
      <c r="C50" s="32">
        <v>0</v>
      </c>
      <c r="D50" s="32">
        <f t="shared" si="0"/>
        <v>29</v>
      </c>
    </row>
    <row r="51" spans="1:4" ht="18" customHeight="1">
      <c r="A51" s="4" t="s">
        <v>46</v>
      </c>
      <c r="B51" s="31">
        <v>0</v>
      </c>
      <c r="C51" s="31">
        <v>0</v>
      </c>
      <c r="D51" s="31">
        <f t="shared" si="0"/>
        <v>0</v>
      </c>
    </row>
    <row r="52" spans="1:4" ht="18" customHeight="1">
      <c r="A52" s="14" t="s">
        <v>7</v>
      </c>
      <c r="B52" s="32">
        <v>695</v>
      </c>
      <c r="C52" s="32">
        <v>47</v>
      </c>
      <c r="D52" s="32">
        <f t="shared" si="0"/>
        <v>648</v>
      </c>
    </row>
    <row r="53" spans="1:4" ht="18" customHeight="1">
      <c r="A53" s="4" t="s">
        <v>8</v>
      </c>
      <c r="B53" s="31">
        <v>374</v>
      </c>
      <c r="C53" s="31">
        <v>13</v>
      </c>
      <c r="D53" s="31">
        <f t="shared" si="0"/>
        <v>361</v>
      </c>
    </row>
    <row r="54" spans="1:4" ht="18" customHeight="1">
      <c r="A54" s="14" t="s">
        <v>155</v>
      </c>
      <c r="B54" s="32">
        <v>1708</v>
      </c>
      <c r="C54" s="32">
        <v>388</v>
      </c>
      <c r="D54" s="32">
        <f t="shared" si="0"/>
        <v>1320</v>
      </c>
    </row>
    <row r="55" spans="1:4" ht="18" customHeight="1">
      <c r="A55" s="4" t="s">
        <v>156</v>
      </c>
      <c r="B55" s="31">
        <v>4353</v>
      </c>
      <c r="C55" s="31">
        <v>1607</v>
      </c>
      <c r="D55" s="31">
        <f t="shared" si="0"/>
        <v>2746</v>
      </c>
    </row>
    <row r="56" spans="1:4" ht="18" customHeight="1">
      <c r="A56" s="14" t="s">
        <v>157</v>
      </c>
      <c r="B56" s="32">
        <v>348</v>
      </c>
      <c r="C56" s="32">
        <v>21</v>
      </c>
      <c r="D56" s="32">
        <f t="shared" si="0"/>
        <v>327</v>
      </c>
    </row>
    <row r="57" spans="1:4" ht="21.95" customHeight="1">
      <c r="A57" s="12" t="s">
        <v>26</v>
      </c>
      <c r="B57" s="33">
        <f>SUM(B49:B56)</f>
        <v>7685</v>
      </c>
      <c r="C57" s="33">
        <f>SUM(C49:C56)</f>
        <v>2190</v>
      </c>
      <c r="D57" s="33">
        <f t="shared" si="0"/>
        <v>5495</v>
      </c>
    </row>
    <row r="58" spans="1:4" ht="21.95" customHeight="1">
      <c r="A58" s="10" t="s">
        <v>121</v>
      </c>
      <c r="B58" s="34"/>
      <c r="C58" s="34"/>
      <c r="D58" s="34"/>
    </row>
    <row r="59" spans="1:4" ht="18" customHeight="1">
      <c r="A59" s="4" t="s">
        <v>47</v>
      </c>
      <c r="B59" s="31">
        <v>486</v>
      </c>
      <c r="C59" s="31">
        <v>255</v>
      </c>
      <c r="D59" s="31">
        <f t="shared" si="0"/>
        <v>231</v>
      </c>
    </row>
    <row r="60" spans="1:4" ht="18" customHeight="1">
      <c r="A60" s="14" t="s">
        <v>48</v>
      </c>
      <c r="B60" s="32">
        <v>528</v>
      </c>
      <c r="C60" s="32">
        <v>322</v>
      </c>
      <c r="D60" s="32">
        <f t="shared" si="0"/>
        <v>206</v>
      </c>
    </row>
    <row r="61" spans="1:4" ht="18" customHeight="1">
      <c r="A61" s="4" t="s">
        <v>9</v>
      </c>
      <c r="B61" s="31">
        <v>349</v>
      </c>
      <c r="C61" s="31">
        <v>7</v>
      </c>
      <c r="D61" s="31">
        <f t="shared" si="0"/>
        <v>342</v>
      </c>
    </row>
    <row r="62" spans="1:4" ht="18" customHeight="1">
      <c r="A62" s="14" t="s">
        <v>49</v>
      </c>
      <c r="B62" s="32">
        <v>164</v>
      </c>
      <c r="C62" s="32">
        <v>349</v>
      </c>
      <c r="D62" s="32">
        <f t="shared" si="0"/>
        <v>-185</v>
      </c>
    </row>
    <row r="63" spans="1:4" ht="18" customHeight="1">
      <c r="A63" s="4" t="s">
        <v>50</v>
      </c>
      <c r="B63" s="31">
        <v>9198</v>
      </c>
      <c r="C63" s="31">
        <v>7648</v>
      </c>
      <c r="D63" s="31">
        <f t="shared" si="0"/>
        <v>1550</v>
      </c>
    </row>
    <row r="64" spans="1:4" ht="21.95" customHeight="1">
      <c r="A64" s="12" t="s">
        <v>122</v>
      </c>
      <c r="B64" s="33">
        <f>SUM(B59:B63)</f>
        <v>10725</v>
      </c>
      <c r="C64" s="33">
        <f>SUM(C59:C63)</f>
        <v>8581</v>
      </c>
      <c r="D64" s="33">
        <f t="shared" si="0"/>
        <v>2144</v>
      </c>
    </row>
    <row r="65" spans="1:4" ht="21.95" customHeight="1">
      <c r="A65" s="13" t="s">
        <v>69</v>
      </c>
      <c r="B65" s="34"/>
      <c r="C65" s="34"/>
      <c r="D65" s="34"/>
    </row>
    <row r="66" spans="1:4" ht="18" customHeight="1">
      <c r="A66" s="4" t="s">
        <v>51</v>
      </c>
      <c r="B66" s="31">
        <v>369</v>
      </c>
      <c r="C66" s="31">
        <v>156</v>
      </c>
      <c r="D66" s="31">
        <f t="shared" si="0"/>
        <v>213</v>
      </c>
    </row>
    <row r="67" spans="1:4" ht="18" customHeight="1">
      <c r="A67" s="14" t="s">
        <v>52</v>
      </c>
      <c r="B67" s="32">
        <v>167</v>
      </c>
      <c r="C67" s="32">
        <v>0</v>
      </c>
      <c r="D67" s="32">
        <f t="shared" si="0"/>
        <v>167</v>
      </c>
    </row>
    <row r="68" spans="1:4" ht="18" customHeight="1">
      <c r="A68" s="4" t="s">
        <v>53</v>
      </c>
      <c r="B68" s="31">
        <v>141</v>
      </c>
      <c r="C68" s="31">
        <v>0</v>
      </c>
      <c r="D68" s="31">
        <f t="shared" si="0"/>
        <v>141</v>
      </c>
    </row>
    <row r="69" spans="1:4" ht="18" customHeight="1">
      <c r="A69" s="14" t="s">
        <v>54</v>
      </c>
      <c r="B69" s="32">
        <v>117</v>
      </c>
      <c r="C69" s="32">
        <v>103</v>
      </c>
      <c r="D69" s="32">
        <f t="shared" si="0"/>
        <v>14</v>
      </c>
    </row>
    <row r="70" spans="1:4" ht="18" customHeight="1">
      <c r="A70" s="4" t="s">
        <v>55</v>
      </c>
      <c r="B70" s="31">
        <v>105</v>
      </c>
      <c r="C70" s="31">
        <v>31</v>
      </c>
      <c r="D70" s="31">
        <f t="shared" si="0"/>
        <v>74</v>
      </c>
    </row>
    <row r="71" spans="1:4" ht="18" customHeight="1">
      <c r="A71" s="14" t="s">
        <v>56</v>
      </c>
      <c r="B71" s="32">
        <v>68</v>
      </c>
      <c r="C71" s="32">
        <v>0</v>
      </c>
      <c r="D71" s="32">
        <f t="shared" si="0"/>
        <v>68</v>
      </c>
    </row>
    <row r="72" spans="1:4" ht="18" customHeight="1">
      <c r="A72" s="4" t="s">
        <v>10</v>
      </c>
      <c r="B72" s="31">
        <v>86</v>
      </c>
      <c r="C72" s="31">
        <v>52</v>
      </c>
      <c r="D72" s="31">
        <f t="shared" si="0"/>
        <v>34</v>
      </c>
    </row>
    <row r="73" spans="1:4" ht="18" customHeight="1">
      <c r="A73" s="14" t="s">
        <v>11</v>
      </c>
      <c r="B73" s="32">
        <v>156</v>
      </c>
      <c r="C73" s="32">
        <v>156</v>
      </c>
      <c r="D73" s="32">
        <f t="shared" ref="D73:D83" si="1">B73-C73</f>
        <v>0</v>
      </c>
    </row>
    <row r="74" spans="1:4" ht="18" customHeight="1">
      <c r="A74" s="4" t="s">
        <v>57</v>
      </c>
      <c r="B74" s="31">
        <v>60</v>
      </c>
      <c r="C74" s="31">
        <v>0</v>
      </c>
      <c r="D74" s="31">
        <f t="shared" si="1"/>
        <v>60</v>
      </c>
    </row>
    <row r="75" spans="1:4" ht="18" customHeight="1">
      <c r="A75" s="14" t="s">
        <v>58</v>
      </c>
      <c r="B75" s="32">
        <v>63</v>
      </c>
      <c r="C75" s="32">
        <v>0</v>
      </c>
      <c r="D75" s="32">
        <f t="shared" si="1"/>
        <v>63</v>
      </c>
    </row>
    <row r="76" spans="1:4" ht="18" customHeight="1">
      <c r="A76" s="4" t="s">
        <v>59</v>
      </c>
      <c r="B76" s="31">
        <v>191</v>
      </c>
      <c r="C76" s="31">
        <v>0</v>
      </c>
      <c r="D76" s="31">
        <f t="shared" si="1"/>
        <v>191</v>
      </c>
    </row>
    <row r="77" spans="1:4" ht="18" customHeight="1">
      <c r="A77" s="14" t="s">
        <v>12</v>
      </c>
      <c r="B77" s="32">
        <v>0</v>
      </c>
      <c r="C77" s="32">
        <v>0</v>
      </c>
      <c r="D77" s="32">
        <f t="shared" si="1"/>
        <v>0</v>
      </c>
    </row>
    <row r="78" spans="1:4" ht="18" customHeight="1">
      <c r="A78" s="4" t="s">
        <v>60</v>
      </c>
      <c r="B78" s="31">
        <v>23</v>
      </c>
      <c r="C78" s="31">
        <v>0</v>
      </c>
      <c r="D78" s="31">
        <f t="shared" si="1"/>
        <v>23</v>
      </c>
    </row>
    <row r="79" spans="1:4" ht="18" customHeight="1">
      <c r="A79" s="14" t="s">
        <v>61</v>
      </c>
      <c r="B79" s="32">
        <v>126</v>
      </c>
      <c r="C79" s="32">
        <v>0</v>
      </c>
      <c r="D79" s="32">
        <f t="shared" si="1"/>
        <v>126</v>
      </c>
    </row>
    <row r="80" spans="1:4" ht="18" customHeight="1">
      <c r="A80" s="4" t="s">
        <v>62</v>
      </c>
      <c r="B80" s="31">
        <v>2716</v>
      </c>
      <c r="C80" s="31">
        <v>9</v>
      </c>
      <c r="D80" s="31">
        <f t="shared" si="1"/>
        <v>2707</v>
      </c>
    </row>
    <row r="81" spans="1:4" ht="18" customHeight="1">
      <c r="A81" s="14" t="s">
        <v>63</v>
      </c>
      <c r="B81" s="32">
        <v>884</v>
      </c>
      <c r="C81" s="32">
        <v>0</v>
      </c>
      <c r="D81" s="32">
        <f t="shared" si="1"/>
        <v>884</v>
      </c>
    </row>
    <row r="82" spans="1:4" ht="18" customHeight="1">
      <c r="A82" s="4" t="s">
        <v>13</v>
      </c>
      <c r="B82" s="31">
        <v>0</v>
      </c>
      <c r="C82" s="31">
        <v>0</v>
      </c>
      <c r="D82" s="31">
        <f t="shared" si="1"/>
        <v>0</v>
      </c>
    </row>
    <row r="83" spans="1:4" ht="21.95" customHeight="1">
      <c r="A83" s="12" t="s">
        <v>27</v>
      </c>
      <c r="B83" s="33">
        <f>SUM(B66:B82)</f>
        <v>5272</v>
      </c>
      <c r="C83" s="33">
        <f>SUM(C66:C82)</f>
        <v>507</v>
      </c>
      <c r="D83" s="33">
        <f t="shared" si="1"/>
        <v>4765</v>
      </c>
    </row>
    <row r="84" spans="1:4" ht="21.95" customHeight="1">
      <c r="A84" s="10" t="s">
        <v>14</v>
      </c>
      <c r="B84" s="34"/>
      <c r="C84" s="34"/>
      <c r="D84" s="34"/>
    </row>
    <row r="85" spans="1:4" ht="18" customHeight="1">
      <c r="A85" s="4" t="s">
        <v>158</v>
      </c>
      <c r="B85" s="31">
        <v>2891</v>
      </c>
      <c r="C85" s="31">
        <v>2301</v>
      </c>
      <c r="D85" s="31">
        <f t="shared" ref="D85:D94" si="2">B85-C85</f>
        <v>590</v>
      </c>
    </row>
    <row r="86" spans="1:4" ht="18" customHeight="1">
      <c r="A86" s="14" t="s">
        <v>64</v>
      </c>
      <c r="B86" s="32">
        <v>4651</v>
      </c>
      <c r="C86" s="32">
        <v>4044</v>
      </c>
      <c r="D86" s="32">
        <f t="shared" si="2"/>
        <v>607</v>
      </c>
    </row>
    <row r="87" spans="1:4" ht="18" customHeight="1">
      <c r="A87" s="4" t="s">
        <v>159</v>
      </c>
      <c r="B87" s="31">
        <v>0</v>
      </c>
      <c r="C87" s="31">
        <v>528</v>
      </c>
      <c r="D87" s="31">
        <f t="shared" si="2"/>
        <v>-528</v>
      </c>
    </row>
    <row r="88" spans="1:4" ht="18" customHeight="1">
      <c r="A88" s="14" t="s">
        <v>15</v>
      </c>
      <c r="B88" s="32">
        <v>1231</v>
      </c>
      <c r="C88" s="32">
        <v>561</v>
      </c>
      <c r="D88" s="32">
        <f t="shared" si="2"/>
        <v>670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828</v>
      </c>
      <c r="C91" s="31">
        <v>55</v>
      </c>
      <c r="D91" s="31">
        <f t="shared" si="2"/>
        <v>773</v>
      </c>
    </row>
    <row r="92" spans="1:4" ht="18" customHeight="1">
      <c r="A92" s="14" t="s">
        <v>66</v>
      </c>
      <c r="B92" s="32">
        <v>96</v>
      </c>
      <c r="C92" s="32">
        <v>6</v>
      </c>
      <c r="D92" s="32">
        <f t="shared" si="2"/>
        <v>90</v>
      </c>
    </row>
    <row r="93" spans="1:4" ht="21.95" customHeight="1">
      <c r="A93" s="12" t="s">
        <v>28</v>
      </c>
      <c r="B93" s="33">
        <f>SUM(B85:B92)</f>
        <v>9697</v>
      </c>
      <c r="C93" s="33">
        <f>SUM(C85:C92)</f>
        <v>7495</v>
      </c>
      <c r="D93" s="33">
        <f t="shared" si="2"/>
        <v>2202</v>
      </c>
    </row>
    <row r="94" spans="1:4" ht="21.95" customHeight="1">
      <c r="A94" s="12" t="s">
        <v>17</v>
      </c>
      <c r="B94" s="33">
        <v>2222</v>
      </c>
      <c r="C94" s="33">
        <v>2289</v>
      </c>
      <c r="D94" s="33">
        <f t="shared" si="2"/>
        <v>-67</v>
      </c>
    </row>
    <row r="95" spans="1:4" ht="21.95" customHeight="1">
      <c r="A95" s="10" t="s">
        <v>30</v>
      </c>
      <c r="B95" s="34">
        <f>SUM(B14,B25,B33,B47,B57,B64,B83,B93, B94)</f>
        <v>153448</v>
      </c>
      <c r="C95" s="34">
        <f>SUM(C14,C25,C33,C47,C57,C64,C83,C93, C94)</f>
        <v>60718</v>
      </c>
      <c r="D95" s="34">
        <f>B95-C95</f>
        <v>92730</v>
      </c>
    </row>
    <row r="96" spans="1:4" ht="21.95" customHeight="1">
      <c r="A96" s="12" t="s">
        <v>29</v>
      </c>
      <c r="B96" s="33">
        <v>0</v>
      </c>
      <c r="C96" s="33">
        <v>0</v>
      </c>
      <c r="D96" s="33">
        <f>B96-C96</f>
        <v>0</v>
      </c>
    </row>
    <row r="97" spans="1:4" ht="21.95" customHeight="1">
      <c r="A97" s="10" t="s">
        <v>18</v>
      </c>
      <c r="B97" s="34">
        <f>SUM(B95:B96)</f>
        <v>153448</v>
      </c>
      <c r="C97" s="34">
        <f t="shared" ref="C97" si="3">SUM(C95:C96)</f>
        <v>60718</v>
      </c>
      <c r="D97" s="34">
        <f>B97-C97</f>
        <v>92730</v>
      </c>
    </row>
  </sheetData>
  <hyperlinks>
    <hyperlink ref="A1" location="Notes!A1" display="Return to Notes"/>
  </hyperlinks>
  <pageMargins left="0.25" right="0.25" top="0.75" bottom="0.75" header="0.3" footer="0.3"/>
  <pageSetup paperSize="9" scale="49"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89</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18349</v>
      </c>
      <c r="C8" s="31">
        <v>6506</v>
      </c>
      <c r="D8" s="31">
        <f>B8-C8</f>
        <v>11843</v>
      </c>
    </row>
    <row r="9" spans="1:4" ht="18" customHeight="1">
      <c r="A9" s="14" t="s">
        <v>31</v>
      </c>
      <c r="B9" s="32">
        <v>63871</v>
      </c>
      <c r="C9" s="32">
        <v>12579</v>
      </c>
      <c r="D9" s="32">
        <f t="shared" ref="D9:D72" si="0">B9-C9</f>
        <v>51292</v>
      </c>
    </row>
    <row r="10" spans="1:4" ht="18" customHeight="1">
      <c r="A10" s="4" t="s">
        <v>32</v>
      </c>
      <c r="B10" s="31">
        <v>62128</v>
      </c>
      <c r="C10" s="31">
        <v>6764</v>
      </c>
      <c r="D10" s="31">
        <f t="shared" si="0"/>
        <v>55364</v>
      </c>
    </row>
    <row r="11" spans="1:4" ht="18" customHeight="1">
      <c r="A11" s="14" t="s">
        <v>33</v>
      </c>
      <c r="B11" s="32">
        <v>14344</v>
      </c>
      <c r="C11" s="32">
        <v>168</v>
      </c>
      <c r="D11" s="32">
        <f t="shared" si="0"/>
        <v>14176</v>
      </c>
    </row>
    <row r="12" spans="1:4" ht="18" customHeight="1">
      <c r="A12" s="4" t="s">
        <v>2</v>
      </c>
      <c r="B12" s="31">
        <v>3533</v>
      </c>
      <c r="C12" s="31">
        <v>203</v>
      </c>
      <c r="D12" s="31">
        <f t="shared" si="0"/>
        <v>3330</v>
      </c>
    </row>
    <row r="13" spans="1:4" ht="18" customHeight="1">
      <c r="A13" s="14" t="s">
        <v>35</v>
      </c>
      <c r="B13" s="32">
        <v>0</v>
      </c>
      <c r="C13" s="32">
        <v>0</v>
      </c>
      <c r="D13" s="32">
        <f t="shared" si="0"/>
        <v>0</v>
      </c>
    </row>
    <row r="14" spans="1:4" ht="21.95" customHeight="1">
      <c r="A14" s="12" t="s">
        <v>19</v>
      </c>
      <c r="B14" s="33">
        <f>SUM(B8:B13)</f>
        <v>162225</v>
      </c>
      <c r="C14" s="33">
        <f>SUM(C8:C13)</f>
        <v>26220</v>
      </c>
      <c r="D14" s="33">
        <f t="shared" si="0"/>
        <v>136005</v>
      </c>
    </row>
    <row r="15" spans="1:4" ht="21.95" customHeight="1">
      <c r="A15" s="10" t="s">
        <v>21</v>
      </c>
      <c r="B15" s="34"/>
      <c r="C15" s="34"/>
      <c r="D15" s="34"/>
    </row>
    <row r="16" spans="1:4" ht="18" customHeight="1">
      <c r="A16" s="4" t="s">
        <v>36</v>
      </c>
      <c r="B16" s="31">
        <v>85</v>
      </c>
      <c r="C16" s="31">
        <v>4</v>
      </c>
      <c r="D16" s="31">
        <f t="shared" si="0"/>
        <v>81</v>
      </c>
    </row>
    <row r="17" spans="1:4" ht="18" customHeight="1">
      <c r="A17" s="14" t="s">
        <v>120</v>
      </c>
      <c r="B17" s="32">
        <v>1270</v>
      </c>
      <c r="C17" s="32">
        <v>204</v>
      </c>
      <c r="D17" s="32">
        <f t="shared" si="0"/>
        <v>1066</v>
      </c>
    </row>
    <row r="18" spans="1:4" ht="18" customHeight="1">
      <c r="A18" s="4" t="s">
        <v>37</v>
      </c>
      <c r="B18" s="31">
        <v>2559</v>
      </c>
      <c r="C18" s="31">
        <v>189</v>
      </c>
      <c r="D18" s="31">
        <f t="shared" si="0"/>
        <v>2370</v>
      </c>
    </row>
    <row r="19" spans="1:4" ht="18" customHeight="1">
      <c r="A19" s="14" t="s">
        <v>3</v>
      </c>
      <c r="B19" s="32">
        <v>0</v>
      </c>
      <c r="C19" s="32">
        <v>0</v>
      </c>
      <c r="D19" s="32">
        <f t="shared" si="0"/>
        <v>0</v>
      </c>
    </row>
    <row r="20" spans="1:4" ht="18" customHeight="1">
      <c r="A20" s="4" t="s">
        <v>4</v>
      </c>
      <c r="B20" s="31">
        <v>761</v>
      </c>
      <c r="C20" s="31">
        <v>395</v>
      </c>
      <c r="D20" s="31">
        <f t="shared" si="0"/>
        <v>366</v>
      </c>
    </row>
    <row r="21" spans="1:4" ht="18" customHeight="1">
      <c r="A21" s="14" t="s">
        <v>38</v>
      </c>
      <c r="B21" s="32">
        <v>775</v>
      </c>
      <c r="C21" s="32">
        <v>178</v>
      </c>
      <c r="D21" s="32">
        <f t="shared" si="0"/>
        <v>597</v>
      </c>
    </row>
    <row r="22" spans="1:4" ht="18" customHeight="1">
      <c r="A22" s="4" t="s">
        <v>39</v>
      </c>
      <c r="B22" s="31">
        <v>4239</v>
      </c>
      <c r="C22" s="31">
        <v>177</v>
      </c>
      <c r="D22" s="31">
        <f t="shared" si="0"/>
        <v>4062</v>
      </c>
    </row>
    <row r="23" spans="1:4" ht="18" customHeight="1">
      <c r="A23" s="14" t="s">
        <v>40</v>
      </c>
      <c r="B23" s="32">
        <v>3266</v>
      </c>
      <c r="C23" s="32">
        <v>62</v>
      </c>
      <c r="D23" s="32">
        <f t="shared" si="0"/>
        <v>3204</v>
      </c>
    </row>
    <row r="24" spans="1:4" ht="18" customHeight="1">
      <c r="A24" s="4" t="s">
        <v>41</v>
      </c>
      <c r="B24" s="31">
        <v>2792</v>
      </c>
      <c r="C24" s="31">
        <v>514</v>
      </c>
      <c r="D24" s="31">
        <f t="shared" si="0"/>
        <v>2278</v>
      </c>
    </row>
    <row r="25" spans="1:4" ht="21.95" customHeight="1">
      <c r="A25" s="12" t="s">
        <v>22</v>
      </c>
      <c r="B25" s="33">
        <f>SUM(B16:B24)</f>
        <v>15747</v>
      </c>
      <c r="C25" s="33">
        <f>SUM(C16:C24)</f>
        <v>1723</v>
      </c>
      <c r="D25" s="33">
        <f t="shared" si="0"/>
        <v>14024</v>
      </c>
    </row>
    <row r="26" spans="1:4" ht="21.95" customHeight="1">
      <c r="A26" s="10" t="s">
        <v>24</v>
      </c>
      <c r="B26" s="34"/>
      <c r="C26" s="34"/>
      <c r="D26" s="34"/>
    </row>
    <row r="27" spans="1:4" ht="18" customHeight="1">
      <c r="A27" s="4" t="s">
        <v>5</v>
      </c>
      <c r="B27" s="31">
        <v>980</v>
      </c>
      <c r="C27" s="31">
        <v>1180</v>
      </c>
      <c r="D27" s="31">
        <f t="shared" si="0"/>
        <v>-200</v>
      </c>
    </row>
    <row r="28" spans="1:4" ht="18" customHeight="1">
      <c r="A28" s="14" t="s">
        <v>154</v>
      </c>
      <c r="B28" s="32">
        <v>110</v>
      </c>
      <c r="C28" s="32">
        <v>50</v>
      </c>
      <c r="D28" s="32">
        <f t="shared" si="0"/>
        <v>60</v>
      </c>
    </row>
    <row r="29" spans="1:4" ht="18" customHeight="1">
      <c r="A29" s="4" t="s">
        <v>42</v>
      </c>
      <c r="B29" s="31">
        <v>34940</v>
      </c>
      <c r="C29" s="31">
        <v>31370</v>
      </c>
      <c r="D29" s="31">
        <f t="shared" si="0"/>
        <v>3570</v>
      </c>
    </row>
    <row r="30" spans="1:4" ht="18" customHeight="1">
      <c r="A30" s="15" t="s">
        <v>144</v>
      </c>
      <c r="B30" s="32">
        <v>100000</v>
      </c>
      <c r="C30" s="32">
        <v>99770</v>
      </c>
      <c r="D30" s="32">
        <f t="shared" si="0"/>
        <v>230</v>
      </c>
    </row>
    <row r="31" spans="1:4" ht="18" customHeight="1">
      <c r="A31" s="5" t="s">
        <v>43</v>
      </c>
      <c r="B31" s="31">
        <v>3850</v>
      </c>
      <c r="C31" s="31">
        <v>6540</v>
      </c>
      <c r="D31" s="31">
        <f t="shared" si="0"/>
        <v>-2690</v>
      </c>
    </row>
    <row r="32" spans="1:4" ht="18" customHeight="1">
      <c r="A32" s="14" t="s">
        <v>145</v>
      </c>
      <c r="B32" s="32">
        <v>97970</v>
      </c>
      <c r="C32" s="32">
        <v>0</v>
      </c>
      <c r="D32" s="32">
        <f t="shared" si="0"/>
        <v>97970</v>
      </c>
    </row>
    <row r="33" spans="1:4" ht="21.95" customHeight="1">
      <c r="A33" s="12" t="s">
        <v>23</v>
      </c>
      <c r="B33" s="33">
        <f>SUM(B27:B32)</f>
        <v>237850</v>
      </c>
      <c r="C33" s="33">
        <f>SUM(C27:C32)</f>
        <v>138910</v>
      </c>
      <c r="D33" s="33">
        <f t="shared" si="0"/>
        <v>98940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761</v>
      </c>
      <c r="C36" s="32">
        <v>1</v>
      </c>
      <c r="D36" s="32">
        <f t="shared" si="0"/>
        <v>760</v>
      </c>
    </row>
    <row r="37" spans="1:4" ht="18" customHeight="1">
      <c r="A37" s="17" t="s">
        <v>148</v>
      </c>
      <c r="B37" s="31">
        <v>5975</v>
      </c>
      <c r="C37" s="31">
        <v>210</v>
      </c>
      <c r="D37" s="31">
        <f t="shared" si="0"/>
        <v>5765</v>
      </c>
    </row>
    <row r="38" spans="1:4" ht="18" customHeight="1">
      <c r="A38" s="14" t="s">
        <v>149</v>
      </c>
      <c r="B38" s="32">
        <v>1501</v>
      </c>
      <c r="C38" s="32">
        <v>5</v>
      </c>
      <c r="D38" s="32">
        <f t="shared" si="0"/>
        <v>1496</v>
      </c>
    </row>
    <row r="39" spans="1:4" ht="18" customHeight="1">
      <c r="A39" s="4" t="s">
        <v>150</v>
      </c>
      <c r="B39" s="31">
        <v>305</v>
      </c>
      <c r="C39" s="31">
        <v>0</v>
      </c>
      <c r="D39" s="31">
        <f t="shared" si="0"/>
        <v>305</v>
      </c>
    </row>
    <row r="40" spans="1:4" ht="18" customHeight="1">
      <c r="A40" s="14" t="s">
        <v>151</v>
      </c>
      <c r="B40" s="32">
        <v>143</v>
      </c>
      <c r="C40" s="32">
        <v>60</v>
      </c>
      <c r="D40" s="32">
        <f t="shared" si="0"/>
        <v>83</v>
      </c>
    </row>
    <row r="41" spans="1:4" ht="18" customHeight="1">
      <c r="A41" s="4" t="s">
        <v>119</v>
      </c>
      <c r="B41" s="31">
        <v>443</v>
      </c>
      <c r="C41" s="31">
        <v>186</v>
      </c>
      <c r="D41" s="31">
        <f t="shared" si="0"/>
        <v>257</v>
      </c>
    </row>
    <row r="42" spans="1:4" ht="18" customHeight="1">
      <c r="A42" s="14" t="s">
        <v>67</v>
      </c>
      <c r="B42" s="32">
        <v>286</v>
      </c>
      <c r="C42" s="32">
        <v>0</v>
      </c>
      <c r="D42" s="32">
        <f t="shared" si="0"/>
        <v>286</v>
      </c>
    </row>
    <row r="43" spans="1:4" ht="18" customHeight="1">
      <c r="A43" s="4" t="s">
        <v>152</v>
      </c>
      <c r="B43" s="31">
        <v>2238</v>
      </c>
      <c r="C43" s="31">
        <v>0</v>
      </c>
      <c r="D43" s="31">
        <f t="shared" si="0"/>
        <v>2238</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11652</v>
      </c>
      <c r="C47" s="33">
        <f>SUM(C35:C46)</f>
        <v>462</v>
      </c>
      <c r="D47" s="33">
        <f t="shared" si="0"/>
        <v>11190</v>
      </c>
    </row>
    <row r="48" spans="1:4" ht="21.95" customHeight="1">
      <c r="A48" s="10" t="s">
        <v>70</v>
      </c>
      <c r="B48" s="34"/>
      <c r="C48" s="34"/>
      <c r="D48" s="34"/>
    </row>
    <row r="49" spans="1:4" ht="18" customHeight="1">
      <c r="A49" s="4" t="s">
        <v>44</v>
      </c>
      <c r="B49" s="31">
        <v>1089</v>
      </c>
      <c r="C49" s="31">
        <v>717</v>
      </c>
      <c r="D49" s="31">
        <f t="shared" si="0"/>
        <v>372</v>
      </c>
    </row>
    <row r="50" spans="1:4" ht="18" customHeight="1">
      <c r="A50" s="14" t="s">
        <v>45</v>
      </c>
      <c r="B50" s="32">
        <v>27</v>
      </c>
      <c r="C50" s="32">
        <v>0</v>
      </c>
      <c r="D50" s="32">
        <f t="shared" si="0"/>
        <v>27</v>
      </c>
    </row>
    <row r="51" spans="1:4" ht="18" customHeight="1">
      <c r="A51" s="4" t="s">
        <v>46</v>
      </c>
      <c r="B51" s="31">
        <v>538</v>
      </c>
      <c r="C51" s="31">
        <v>10</v>
      </c>
      <c r="D51" s="31">
        <f t="shared" si="0"/>
        <v>528</v>
      </c>
    </row>
    <row r="52" spans="1:4" ht="18" customHeight="1">
      <c r="A52" s="14" t="s">
        <v>7</v>
      </c>
      <c r="B52" s="32">
        <v>1274</v>
      </c>
      <c r="C52" s="32">
        <v>60</v>
      </c>
      <c r="D52" s="32">
        <f t="shared" si="0"/>
        <v>1214</v>
      </c>
    </row>
    <row r="53" spans="1:4" ht="18" customHeight="1">
      <c r="A53" s="4" t="s">
        <v>8</v>
      </c>
      <c r="B53" s="31">
        <v>404</v>
      </c>
      <c r="C53" s="31">
        <v>11</v>
      </c>
      <c r="D53" s="31">
        <f t="shared" si="0"/>
        <v>393</v>
      </c>
    </row>
    <row r="54" spans="1:4" ht="18" customHeight="1">
      <c r="A54" s="14" t="s">
        <v>155</v>
      </c>
      <c r="B54" s="32">
        <v>6616</v>
      </c>
      <c r="C54" s="32">
        <v>2378</v>
      </c>
      <c r="D54" s="32">
        <f t="shared" si="0"/>
        <v>4238</v>
      </c>
    </row>
    <row r="55" spans="1:4" ht="18" customHeight="1">
      <c r="A55" s="4" t="s">
        <v>156</v>
      </c>
      <c r="B55" s="31">
        <v>7609</v>
      </c>
      <c r="C55" s="31">
        <v>729</v>
      </c>
      <c r="D55" s="31">
        <f t="shared" si="0"/>
        <v>6880</v>
      </c>
    </row>
    <row r="56" spans="1:4" ht="18" customHeight="1">
      <c r="A56" s="14" t="s">
        <v>157</v>
      </c>
      <c r="B56" s="32">
        <v>2707</v>
      </c>
      <c r="C56" s="32">
        <v>77</v>
      </c>
      <c r="D56" s="32">
        <f t="shared" si="0"/>
        <v>2630</v>
      </c>
    </row>
    <row r="57" spans="1:4" ht="21.95" customHeight="1">
      <c r="A57" s="12" t="s">
        <v>26</v>
      </c>
      <c r="B57" s="33">
        <f>SUM(B49:B56)</f>
        <v>20264</v>
      </c>
      <c r="C57" s="33">
        <f>SUM(C49:C56)</f>
        <v>3982</v>
      </c>
      <c r="D57" s="33">
        <f t="shared" si="0"/>
        <v>16282</v>
      </c>
    </row>
    <row r="58" spans="1:4" ht="21.95" customHeight="1">
      <c r="A58" s="10" t="s">
        <v>121</v>
      </c>
      <c r="B58" s="34"/>
      <c r="C58" s="34"/>
      <c r="D58" s="34"/>
    </row>
    <row r="59" spans="1:4" ht="18" customHeight="1">
      <c r="A59" s="4" t="s">
        <v>47</v>
      </c>
      <c r="B59" s="31">
        <v>646</v>
      </c>
      <c r="C59" s="31">
        <v>772</v>
      </c>
      <c r="D59" s="31">
        <f t="shared" si="0"/>
        <v>-126</v>
      </c>
    </row>
    <row r="60" spans="1:4" ht="18" customHeight="1">
      <c r="A60" s="14" t="s">
        <v>48</v>
      </c>
      <c r="B60" s="32">
        <v>964</v>
      </c>
      <c r="C60" s="32">
        <v>646</v>
      </c>
      <c r="D60" s="32">
        <f t="shared" si="0"/>
        <v>318</v>
      </c>
    </row>
    <row r="61" spans="1:4" ht="18" customHeight="1">
      <c r="A61" s="4" t="s">
        <v>9</v>
      </c>
      <c r="B61" s="31">
        <v>496</v>
      </c>
      <c r="C61" s="31">
        <v>122</v>
      </c>
      <c r="D61" s="31">
        <f t="shared" si="0"/>
        <v>374</v>
      </c>
    </row>
    <row r="62" spans="1:4" ht="18" customHeight="1">
      <c r="A62" s="14" t="s">
        <v>49</v>
      </c>
      <c r="B62" s="32">
        <v>79</v>
      </c>
      <c r="C62" s="32">
        <v>0</v>
      </c>
      <c r="D62" s="32">
        <f t="shared" si="0"/>
        <v>79</v>
      </c>
    </row>
    <row r="63" spans="1:4" ht="18" customHeight="1">
      <c r="A63" s="4" t="s">
        <v>50</v>
      </c>
      <c r="B63" s="31">
        <v>9544</v>
      </c>
      <c r="C63" s="31">
        <v>4191</v>
      </c>
      <c r="D63" s="31">
        <f t="shared" si="0"/>
        <v>5353</v>
      </c>
    </row>
    <row r="64" spans="1:4" ht="21.95" customHeight="1">
      <c r="A64" s="12" t="s">
        <v>122</v>
      </c>
      <c r="B64" s="33">
        <f>SUM(B59:B63)</f>
        <v>11729</v>
      </c>
      <c r="C64" s="33">
        <f>SUM(C59:C63)</f>
        <v>5731</v>
      </c>
      <c r="D64" s="33">
        <f t="shared" si="0"/>
        <v>5998</v>
      </c>
    </row>
    <row r="65" spans="1:4" ht="21.95" customHeight="1">
      <c r="A65" s="13" t="s">
        <v>69</v>
      </c>
      <c r="B65" s="34"/>
      <c r="C65" s="34"/>
      <c r="D65" s="34"/>
    </row>
    <row r="66" spans="1:4" ht="18" customHeight="1">
      <c r="A66" s="4" t="s">
        <v>51</v>
      </c>
      <c r="B66" s="31">
        <v>1347</v>
      </c>
      <c r="C66" s="31">
        <v>1272</v>
      </c>
      <c r="D66" s="31">
        <f t="shared" si="0"/>
        <v>75</v>
      </c>
    </row>
    <row r="67" spans="1:4" ht="18" customHeight="1">
      <c r="A67" s="14" t="s">
        <v>52</v>
      </c>
      <c r="B67" s="32">
        <v>894</v>
      </c>
      <c r="C67" s="32">
        <v>417</v>
      </c>
      <c r="D67" s="32">
        <f t="shared" si="0"/>
        <v>477</v>
      </c>
    </row>
    <row r="68" spans="1:4" ht="18" customHeight="1">
      <c r="A68" s="4" t="s">
        <v>53</v>
      </c>
      <c r="B68" s="31">
        <v>173</v>
      </c>
      <c r="C68" s="31">
        <v>63</v>
      </c>
      <c r="D68" s="31">
        <f t="shared" si="0"/>
        <v>110</v>
      </c>
    </row>
    <row r="69" spans="1:4" ht="18" customHeight="1">
      <c r="A69" s="14" t="s">
        <v>54</v>
      </c>
      <c r="B69" s="32">
        <v>651</v>
      </c>
      <c r="C69" s="32">
        <v>304</v>
      </c>
      <c r="D69" s="32">
        <f t="shared" si="0"/>
        <v>347</v>
      </c>
    </row>
    <row r="70" spans="1:4" ht="18" customHeight="1">
      <c r="A70" s="4" t="s">
        <v>55</v>
      </c>
      <c r="B70" s="31">
        <v>543</v>
      </c>
      <c r="C70" s="31">
        <v>200</v>
      </c>
      <c r="D70" s="31">
        <f t="shared" si="0"/>
        <v>343</v>
      </c>
    </row>
    <row r="71" spans="1:4" ht="18" customHeight="1">
      <c r="A71" s="14" t="s">
        <v>56</v>
      </c>
      <c r="B71" s="32">
        <v>76</v>
      </c>
      <c r="C71" s="32">
        <v>0</v>
      </c>
      <c r="D71" s="32">
        <f t="shared" si="0"/>
        <v>76</v>
      </c>
    </row>
    <row r="72" spans="1:4" ht="18" customHeight="1">
      <c r="A72" s="4" t="s">
        <v>10</v>
      </c>
      <c r="B72" s="31">
        <v>418</v>
      </c>
      <c r="C72" s="31">
        <v>473</v>
      </c>
      <c r="D72" s="31">
        <f t="shared" si="0"/>
        <v>-55</v>
      </c>
    </row>
    <row r="73" spans="1:4" ht="18" customHeight="1">
      <c r="A73" s="14" t="s">
        <v>11</v>
      </c>
      <c r="B73" s="32">
        <v>26</v>
      </c>
      <c r="C73" s="32">
        <v>0</v>
      </c>
      <c r="D73" s="32">
        <f t="shared" ref="D73:D83" si="1">B73-C73</f>
        <v>26</v>
      </c>
    </row>
    <row r="74" spans="1:4" ht="18" customHeight="1">
      <c r="A74" s="4" t="s">
        <v>57</v>
      </c>
      <c r="B74" s="31">
        <v>259</v>
      </c>
      <c r="C74" s="31">
        <v>0</v>
      </c>
      <c r="D74" s="31">
        <f t="shared" si="1"/>
        <v>259</v>
      </c>
    </row>
    <row r="75" spans="1:4" ht="18" customHeight="1">
      <c r="A75" s="14" t="s">
        <v>58</v>
      </c>
      <c r="B75" s="32">
        <v>162</v>
      </c>
      <c r="C75" s="32">
        <v>0</v>
      </c>
      <c r="D75" s="32">
        <f t="shared" si="1"/>
        <v>162</v>
      </c>
    </row>
    <row r="76" spans="1:4" ht="18" customHeight="1">
      <c r="A76" s="4" t="s">
        <v>59</v>
      </c>
      <c r="B76" s="31">
        <v>410</v>
      </c>
      <c r="C76" s="31">
        <v>0</v>
      </c>
      <c r="D76" s="31">
        <f t="shared" si="1"/>
        <v>410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5</v>
      </c>
      <c r="C79" s="32">
        <v>0</v>
      </c>
      <c r="D79" s="32">
        <f t="shared" si="1"/>
        <v>5</v>
      </c>
    </row>
    <row r="80" spans="1:4" ht="18" customHeight="1">
      <c r="A80" s="4" t="s">
        <v>62</v>
      </c>
      <c r="B80" s="31">
        <v>3299</v>
      </c>
      <c r="C80" s="31">
        <v>0</v>
      </c>
      <c r="D80" s="31">
        <f t="shared" si="1"/>
        <v>3299</v>
      </c>
    </row>
    <row r="81" spans="1:4" ht="18" customHeight="1">
      <c r="A81" s="14" t="s">
        <v>63</v>
      </c>
      <c r="B81" s="32">
        <v>2705</v>
      </c>
      <c r="C81" s="32">
        <v>23</v>
      </c>
      <c r="D81" s="32">
        <f t="shared" si="1"/>
        <v>2682</v>
      </c>
    </row>
    <row r="82" spans="1:4" ht="18" customHeight="1">
      <c r="A82" s="4" t="s">
        <v>13</v>
      </c>
      <c r="B82" s="31">
        <v>68</v>
      </c>
      <c r="C82" s="31">
        <v>0</v>
      </c>
      <c r="D82" s="31">
        <f t="shared" si="1"/>
        <v>68</v>
      </c>
    </row>
    <row r="83" spans="1:4" ht="21.95" customHeight="1">
      <c r="A83" s="12" t="s">
        <v>27</v>
      </c>
      <c r="B83" s="33">
        <f>SUM(B66:B82)</f>
        <v>11036</v>
      </c>
      <c r="C83" s="33">
        <f>SUM(C66:C82)</f>
        <v>2752</v>
      </c>
      <c r="D83" s="33">
        <f t="shared" si="1"/>
        <v>8284</v>
      </c>
    </row>
    <row r="84" spans="1:4" ht="21.95" customHeight="1">
      <c r="A84" s="10" t="s">
        <v>14</v>
      </c>
      <c r="B84" s="34"/>
      <c r="C84" s="34"/>
      <c r="D84" s="34"/>
    </row>
    <row r="85" spans="1:4" ht="18" customHeight="1">
      <c r="A85" s="4" t="s">
        <v>158</v>
      </c>
      <c r="B85" s="31">
        <v>788</v>
      </c>
      <c r="C85" s="31">
        <v>611</v>
      </c>
      <c r="D85" s="31">
        <f t="shared" ref="D85:D94" si="2">B85-C85</f>
        <v>177</v>
      </c>
    </row>
    <row r="86" spans="1:4" ht="18" customHeight="1">
      <c r="A86" s="14" t="s">
        <v>64</v>
      </c>
      <c r="B86" s="32">
        <v>20252</v>
      </c>
      <c r="C86" s="32">
        <v>19581</v>
      </c>
      <c r="D86" s="32">
        <f t="shared" si="2"/>
        <v>671</v>
      </c>
    </row>
    <row r="87" spans="1:4" ht="18" customHeight="1">
      <c r="A87" s="4" t="s">
        <v>159</v>
      </c>
      <c r="B87" s="31">
        <v>24023</v>
      </c>
      <c r="C87" s="31">
        <v>22480</v>
      </c>
      <c r="D87" s="31">
        <f t="shared" si="2"/>
        <v>1543</v>
      </c>
    </row>
    <row r="88" spans="1:4" ht="18" customHeight="1">
      <c r="A88" s="14" t="s">
        <v>15</v>
      </c>
      <c r="B88" s="32">
        <v>4172</v>
      </c>
      <c r="C88" s="32">
        <v>3861</v>
      </c>
      <c r="D88" s="32">
        <f t="shared" si="2"/>
        <v>311</v>
      </c>
    </row>
    <row r="89" spans="1:4" ht="18" customHeight="1">
      <c r="A89" s="4" t="s">
        <v>16</v>
      </c>
      <c r="B89" s="31">
        <v>0</v>
      </c>
      <c r="C89" s="31">
        <v>0</v>
      </c>
      <c r="D89" s="31">
        <f t="shared" si="2"/>
        <v>0</v>
      </c>
    </row>
    <row r="90" spans="1:4" ht="18" customHeight="1">
      <c r="A90" s="14" t="s">
        <v>65</v>
      </c>
      <c r="B90" s="32">
        <v>4</v>
      </c>
      <c r="C90" s="32">
        <v>23</v>
      </c>
      <c r="D90" s="32">
        <f t="shared" si="2"/>
        <v>-19</v>
      </c>
    </row>
    <row r="91" spans="1:4" ht="18" customHeight="1">
      <c r="A91" s="4" t="s">
        <v>123</v>
      </c>
      <c r="B91" s="31">
        <v>5753</v>
      </c>
      <c r="C91" s="31">
        <v>0</v>
      </c>
      <c r="D91" s="31">
        <f t="shared" si="2"/>
        <v>5753</v>
      </c>
    </row>
    <row r="92" spans="1:4" ht="18" customHeight="1">
      <c r="A92" s="14" t="s">
        <v>66</v>
      </c>
      <c r="B92" s="32">
        <v>8278</v>
      </c>
      <c r="C92" s="32">
        <v>6212</v>
      </c>
      <c r="D92" s="32">
        <f t="shared" si="2"/>
        <v>2066</v>
      </c>
    </row>
    <row r="93" spans="1:4" ht="21.95" customHeight="1">
      <c r="A93" s="12" t="s">
        <v>28</v>
      </c>
      <c r="B93" s="33">
        <f>SUM(B85:B92)</f>
        <v>63270</v>
      </c>
      <c r="C93" s="33">
        <f>SUM(C85:C92)</f>
        <v>52768</v>
      </c>
      <c r="D93" s="33">
        <f t="shared" si="2"/>
        <v>10502</v>
      </c>
    </row>
    <row r="94" spans="1:4" ht="21.95" customHeight="1">
      <c r="A94" s="12" t="s">
        <v>17</v>
      </c>
      <c r="B94" s="33">
        <v>117</v>
      </c>
      <c r="C94" s="33">
        <v>0</v>
      </c>
      <c r="D94" s="33">
        <f t="shared" si="2"/>
        <v>117</v>
      </c>
    </row>
    <row r="95" spans="1:4" ht="21.95" customHeight="1">
      <c r="A95" s="10" t="s">
        <v>30</v>
      </c>
      <c r="B95" s="34">
        <f>SUM(B14,B25,B33,B47,B57,B64,B83,B93, B94)</f>
        <v>533890</v>
      </c>
      <c r="C95" s="34">
        <f>SUM(C14,C25,C33,C47,C57,C64,C83,C93, C94)</f>
        <v>232548</v>
      </c>
      <c r="D95" s="34">
        <f>B95-C95</f>
        <v>301342</v>
      </c>
    </row>
    <row r="96" spans="1:4" ht="21.95" customHeight="1">
      <c r="A96" s="12" t="s">
        <v>29</v>
      </c>
      <c r="B96" s="33">
        <v>26713</v>
      </c>
      <c r="C96" s="33">
        <v>49352</v>
      </c>
      <c r="D96" s="33">
        <f>B96-C96</f>
        <v>-22639</v>
      </c>
    </row>
    <row r="97" spans="1:4" ht="21.95" customHeight="1">
      <c r="A97" s="10" t="s">
        <v>18</v>
      </c>
      <c r="B97" s="34">
        <f>SUM(B95:B96)</f>
        <v>560603</v>
      </c>
      <c r="C97" s="34">
        <f t="shared" ref="C97" si="3">SUM(C95:C96)</f>
        <v>281900</v>
      </c>
      <c r="D97" s="34">
        <f>B97-C97</f>
        <v>278703</v>
      </c>
    </row>
  </sheetData>
  <hyperlinks>
    <hyperlink ref="A1" location="Notes!A1" display="Return to Notes"/>
  </hyperlinks>
  <pageMargins left="0.25" right="0.25" top="0.75" bottom="0.75" header="0.3" footer="0.3"/>
  <pageSetup paperSize="9" scale="49"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90</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41241</v>
      </c>
      <c r="C8" s="31">
        <v>20116</v>
      </c>
      <c r="D8" s="31">
        <f>B8-C8</f>
        <v>21125</v>
      </c>
    </row>
    <row r="9" spans="1:4" ht="18" customHeight="1">
      <c r="A9" s="14" t="s">
        <v>31</v>
      </c>
      <c r="B9" s="32">
        <v>165673</v>
      </c>
      <c r="C9" s="32">
        <v>15345</v>
      </c>
      <c r="D9" s="32">
        <f t="shared" ref="D9:D72" si="0">B9-C9</f>
        <v>150328</v>
      </c>
    </row>
    <row r="10" spans="1:4" ht="18" customHeight="1">
      <c r="A10" s="4" t="s">
        <v>32</v>
      </c>
      <c r="B10" s="31">
        <v>171856</v>
      </c>
      <c r="C10" s="31">
        <v>17628</v>
      </c>
      <c r="D10" s="31">
        <f t="shared" si="0"/>
        <v>154228</v>
      </c>
    </row>
    <row r="11" spans="1:4" ht="18" customHeight="1">
      <c r="A11" s="14" t="s">
        <v>33</v>
      </c>
      <c r="B11" s="32">
        <v>34495</v>
      </c>
      <c r="C11" s="32">
        <v>1255</v>
      </c>
      <c r="D11" s="32">
        <f t="shared" si="0"/>
        <v>33240</v>
      </c>
    </row>
    <row r="12" spans="1:4" ht="18" customHeight="1">
      <c r="A12" s="4" t="s">
        <v>2</v>
      </c>
      <c r="B12" s="31">
        <v>9994</v>
      </c>
      <c r="C12" s="31">
        <v>674</v>
      </c>
      <c r="D12" s="31">
        <f t="shared" si="0"/>
        <v>9320</v>
      </c>
    </row>
    <row r="13" spans="1:4" ht="18" customHeight="1">
      <c r="A13" s="14" t="s">
        <v>35</v>
      </c>
      <c r="B13" s="32">
        <v>0</v>
      </c>
      <c r="C13" s="32">
        <v>0</v>
      </c>
      <c r="D13" s="32">
        <f t="shared" si="0"/>
        <v>0</v>
      </c>
    </row>
    <row r="14" spans="1:4" ht="21.95" customHeight="1">
      <c r="A14" s="12" t="s">
        <v>19</v>
      </c>
      <c r="B14" s="33">
        <f>SUM(B8:B13)</f>
        <v>423259</v>
      </c>
      <c r="C14" s="33">
        <f>SUM(C8:C13)</f>
        <v>55018</v>
      </c>
      <c r="D14" s="33">
        <f t="shared" si="0"/>
        <v>368241</v>
      </c>
    </row>
    <row r="15" spans="1:4" ht="21.95" customHeight="1">
      <c r="A15" s="10" t="s">
        <v>21</v>
      </c>
      <c r="B15" s="34"/>
      <c r="C15" s="34"/>
      <c r="D15" s="34"/>
    </row>
    <row r="16" spans="1:4" ht="18" customHeight="1">
      <c r="A16" s="4" t="s">
        <v>36</v>
      </c>
      <c r="B16" s="31">
        <v>1545</v>
      </c>
      <c r="C16" s="31">
        <v>0</v>
      </c>
      <c r="D16" s="31">
        <f t="shared" si="0"/>
        <v>1545</v>
      </c>
    </row>
    <row r="17" spans="1:4" ht="18" customHeight="1">
      <c r="A17" s="14" t="s">
        <v>120</v>
      </c>
      <c r="B17" s="32">
        <v>2215</v>
      </c>
      <c r="C17" s="32">
        <v>1</v>
      </c>
      <c r="D17" s="32">
        <f t="shared" si="0"/>
        <v>2214</v>
      </c>
    </row>
    <row r="18" spans="1:4" ht="18" customHeight="1">
      <c r="A18" s="4" t="s">
        <v>37</v>
      </c>
      <c r="B18" s="31">
        <v>5321</v>
      </c>
      <c r="C18" s="31">
        <v>0</v>
      </c>
      <c r="D18" s="31">
        <f t="shared" si="0"/>
        <v>5321</v>
      </c>
    </row>
    <row r="19" spans="1:4" ht="18" customHeight="1">
      <c r="A19" s="14" t="s">
        <v>3</v>
      </c>
      <c r="B19" s="32">
        <v>0</v>
      </c>
      <c r="C19" s="32">
        <v>0</v>
      </c>
      <c r="D19" s="32">
        <f t="shared" si="0"/>
        <v>0</v>
      </c>
    </row>
    <row r="20" spans="1:4" ht="18" customHeight="1">
      <c r="A20" s="4" t="s">
        <v>4</v>
      </c>
      <c r="B20" s="31">
        <v>172</v>
      </c>
      <c r="C20" s="31">
        <v>41</v>
      </c>
      <c r="D20" s="31">
        <f t="shared" si="0"/>
        <v>131</v>
      </c>
    </row>
    <row r="21" spans="1:4" ht="18" customHeight="1">
      <c r="A21" s="14" t="s">
        <v>38</v>
      </c>
      <c r="B21" s="32">
        <v>3389</v>
      </c>
      <c r="C21" s="32">
        <v>641</v>
      </c>
      <c r="D21" s="32">
        <f t="shared" si="0"/>
        <v>2748</v>
      </c>
    </row>
    <row r="22" spans="1:4" ht="18" customHeight="1">
      <c r="A22" s="4" t="s">
        <v>39</v>
      </c>
      <c r="B22" s="31">
        <v>7870</v>
      </c>
      <c r="C22" s="31">
        <v>26</v>
      </c>
      <c r="D22" s="31">
        <f t="shared" si="0"/>
        <v>7844</v>
      </c>
    </row>
    <row r="23" spans="1:4" ht="18" customHeight="1">
      <c r="A23" s="14" t="s">
        <v>40</v>
      </c>
      <c r="B23" s="32">
        <v>8651</v>
      </c>
      <c r="C23" s="32">
        <v>566</v>
      </c>
      <c r="D23" s="32">
        <f t="shared" si="0"/>
        <v>8085</v>
      </c>
    </row>
    <row r="24" spans="1:4" ht="18" customHeight="1">
      <c r="A24" s="4" t="s">
        <v>41</v>
      </c>
      <c r="B24" s="31">
        <v>2459</v>
      </c>
      <c r="C24" s="31">
        <v>46</v>
      </c>
      <c r="D24" s="31">
        <f t="shared" si="0"/>
        <v>2413</v>
      </c>
    </row>
    <row r="25" spans="1:4" ht="21.95" customHeight="1">
      <c r="A25" s="12" t="s">
        <v>22</v>
      </c>
      <c r="B25" s="33">
        <f>SUM(B16:B24)</f>
        <v>31622</v>
      </c>
      <c r="C25" s="33">
        <f>SUM(C16:C24)</f>
        <v>1321</v>
      </c>
      <c r="D25" s="33">
        <f t="shared" si="0"/>
        <v>30301</v>
      </c>
    </row>
    <row r="26" spans="1:4" ht="21.95" customHeight="1">
      <c r="A26" s="10" t="s">
        <v>24</v>
      </c>
      <c r="B26" s="34"/>
      <c r="C26" s="34"/>
      <c r="D26" s="34"/>
    </row>
    <row r="27" spans="1:4" ht="18" customHeight="1">
      <c r="A27" s="4" t="s">
        <v>5</v>
      </c>
      <c r="B27" s="31">
        <v>5137</v>
      </c>
      <c r="C27" s="31">
        <v>10</v>
      </c>
      <c r="D27" s="31">
        <f t="shared" si="0"/>
        <v>5127</v>
      </c>
    </row>
    <row r="28" spans="1:4" ht="18" customHeight="1">
      <c r="A28" s="14" t="s">
        <v>154</v>
      </c>
      <c r="B28" s="32">
        <v>27</v>
      </c>
      <c r="C28" s="32">
        <v>18</v>
      </c>
      <c r="D28" s="32">
        <f t="shared" si="0"/>
        <v>9</v>
      </c>
    </row>
    <row r="29" spans="1:4" ht="18" customHeight="1">
      <c r="A29" s="4" t="s">
        <v>42</v>
      </c>
      <c r="B29" s="31">
        <v>38292</v>
      </c>
      <c r="C29" s="31">
        <v>325</v>
      </c>
      <c r="D29" s="31">
        <f t="shared" si="0"/>
        <v>37967</v>
      </c>
    </row>
    <row r="30" spans="1:4" ht="18" customHeight="1">
      <c r="A30" s="15" t="s">
        <v>144</v>
      </c>
      <c r="B30" s="32">
        <v>203978</v>
      </c>
      <c r="C30" s="32">
        <v>210723</v>
      </c>
      <c r="D30" s="32">
        <f t="shared" si="0"/>
        <v>-6745</v>
      </c>
    </row>
    <row r="31" spans="1:4" ht="18" customHeight="1">
      <c r="A31" s="5" t="s">
        <v>43</v>
      </c>
      <c r="B31" s="31">
        <v>7732</v>
      </c>
      <c r="C31" s="31">
        <v>6963</v>
      </c>
      <c r="D31" s="31">
        <f t="shared" si="0"/>
        <v>769</v>
      </c>
    </row>
    <row r="32" spans="1:4" ht="18" customHeight="1">
      <c r="A32" s="14" t="s">
        <v>145</v>
      </c>
      <c r="B32" s="32">
        <v>156615</v>
      </c>
      <c r="C32" s="32">
        <v>0</v>
      </c>
      <c r="D32" s="32">
        <f t="shared" si="0"/>
        <v>156615</v>
      </c>
    </row>
    <row r="33" spans="1:4" ht="21.95" customHeight="1">
      <c r="A33" s="12" t="s">
        <v>23</v>
      </c>
      <c r="B33" s="33">
        <f>SUM(B27:B32)</f>
        <v>411781</v>
      </c>
      <c r="C33" s="33">
        <f>SUM(C27:C32)</f>
        <v>218039</v>
      </c>
      <c r="D33" s="33">
        <f t="shared" si="0"/>
        <v>193742</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3683</v>
      </c>
      <c r="C36" s="32">
        <v>0</v>
      </c>
      <c r="D36" s="32">
        <f t="shared" si="0"/>
        <v>3683</v>
      </c>
    </row>
    <row r="37" spans="1:4" ht="18" customHeight="1">
      <c r="A37" s="17" t="s">
        <v>148</v>
      </c>
      <c r="B37" s="31">
        <v>8269</v>
      </c>
      <c r="C37" s="31">
        <v>989</v>
      </c>
      <c r="D37" s="31">
        <f t="shared" si="0"/>
        <v>7280</v>
      </c>
    </row>
    <row r="38" spans="1:4" ht="18" customHeight="1">
      <c r="A38" s="14" t="s">
        <v>149</v>
      </c>
      <c r="B38" s="32">
        <v>4580</v>
      </c>
      <c r="C38" s="32">
        <v>175</v>
      </c>
      <c r="D38" s="32">
        <f t="shared" si="0"/>
        <v>4405</v>
      </c>
    </row>
    <row r="39" spans="1:4" ht="18" customHeight="1">
      <c r="A39" s="4" t="s">
        <v>150</v>
      </c>
      <c r="B39" s="31">
        <v>1274</v>
      </c>
      <c r="C39" s="31">
        <v>0</v>
      </c>
      <c r="D39" s="31">
        <f t="shared" si="0"/>
        <v>1274</v>
      </c>
    </row>
    <row r="40" spans="1:4" ht="18" customHeight="1">
      <c r="A40" s="14" t="s">
        <v>151</v>
      </c>
      <c r="B40" s="32">
        <v>3110</v>
      </c>
      <c r="C40" s="32">
        <v>1964</v>
      </c>
      <c r="D40" s="32">
        <f t="shared" si="0"/>
        <v>1146</v>
      </c>
    </row>
    <row r="41" spans="1:4" ht="18" customHeight="1">
      <c r="A41" s="4" t="s">
        <v>119</v>
      </c>
      <c r="B41" s="31">
        <v>0</v>
      </c>
      <c r="C41" s="31">
        <v>0</v>
      </c>
      <c r="D41" s="31">
        <f t="shared" si="0"/>
        <v>0</v>
      </c>
    </row>
    <row r="42" spans="1:4" ht="18" customHeight="1">
      <c r="A42" s="14" t="s">
        <v>67</v>
      </c>
      <c r="B42" s="32">
        <v>567</v>
      </c>
      <c r="C42" s="32">
        <v>0</v>
      </c>
      <c r="D42" s="32">
        <f t="shared" si="0"/>
        <v>567</v>
      </c>
    </row>
    <row r="43" spans="1:4" ht="18" customHeight="1">
      <c r="A43" s="4" t="s">
        <v>152</v>
      </c>
      <c r="B43" s="31">
        <v>5422</v>
      </c>
      <c r="C43" s="31">
        <v>0</v>
      </c>
      <c r="D43" s="31">
        <f t="shared" si="0"/>
        <v>5422</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26905</v>
      </c>
      <c r="C47" s="33">
        <f>SUM(C35:C46)</f>
        <v>3128</v>
      </c>
      <c r="D47" s="33">
        <f t="shared" si="0"/>
        <v>23777</v>
      </c>
    </row>
    <row r="48" spans="1:4" ht="21.95" customHeight="1">
      <c r="A48" s="10" t="s">
        <v>70</v>
      </c>
      <c r="B48" s="34"/>
      <c r="C48" s="34"/>
      <c r="D48" s="34"/>
    </row>
    <row r="49" spans="1:4" ht="18" customHeight="1">
      <c r="A49" s="4" t="s">
        <v>44</v>
      </c>
      <c r="B49" s="31">
        <v>2382</v>
      </c>
      <c r="C49" s="31">
        <v>2308</v>
      </c>
      <c r="D49" s="31">
        <f t="shared" si="0"/>
        <v>74</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3584</v>
      </c>
      <c r="C52" s="32">
        <v>820</v>
      </c>
      <c r="D52" s="32">
        <f t="shared" si="0"/>
        <v>2764</v>
      </c>
    </row>
    <row r="53" spans="1:4" ht="18" customHeight="1">
      <c r="A53" s="4" t="s">
        <v>8</v>
      </c>
      <c r="B53" s="31">
        <v>3433</v>
      </c>
      <c r="C53" s="31">
        <v>160</v>
      </c>
      <c r="D53" s="31">
        <f t="shared" si="0"/>
        <v>3273</v>
      </c>
    </row>
    <row r="54" spans="1:4" ht="18" customHeight="1">
      <c r="A54" s="14" t="s">
        <v>155</v>
      </c>
      <c r="B54" s="32">
        <v>12218</v>
      </c>
      <c r="C54" s="32">
        <v>846</v>
      </c>
      <c r="D54" s="32">
        <f t="shared" si="0"/>
        <v>11372</v>
      </c>
    </row>
    <row r="55" spans="1:4" ht="18" customHeight="1">
      <c r="A55" s="4" t="s">
        <v>156</v>
      </c>
      <c r="B55" s="31">
        <v>15599</v>
      </c>
      <c r="C55" s="31">
        <v>473</v>
      </c>
      <c r="D55" s="31">
        <f t="shared" si="0"/>
        <v>15126</v>
      </c>
    </row>
    <row r="56" spans="1:4" ht="18" customHeight="1">
      <c r="A56" s="14" t="s">
        <v>157</v>
      </c>
      <c r="B56" s="32">
        <v>6009</v>
      </c>
      <c r="C56" s="32">
        <v>90</v>
      </c>
      <c r="D56" s="32">
        <f t="shared" si="0"/>
        <v>5919</v>
      </c>
    </row>
    <row r="57" spans="1:4" ht="21.95" customHeight="1">
      <c r="A57" s="12" t="s">
        <v>26</v>
      </c>
      <c r="B57" s="33">
        <f>SUM(B49:B56)</f>
        <v>43225</v>
      </c>
      <c r="C57" s="33">
        <f>SUM(C49:C56)</f>
        <v>4697</v>
      </c>
      <c r="D57" s="33">
        <f t="shared" si="0"/>
        <v>38528</v>
      </c>
    </row>
    <row r="58" spans="1:4" ht="21.95" customHeight="1">
      <c r="A58" s="10" t="s">
        <v>121</v>
      </c>
      <c r="B58" s="34"/>
      <c r="C58" s="34"/>
      <c r="D58" s="34"/>
    </row>
    <row r="59" spans="1:4" ht="18" customHeight="1">
      <c r="A59" s="4" t="s">
        <v>47</v>
      </c>
      <c r="B59" s="31">
        <v>1592</v>
      </c>
      <c r="C59" s="31">
        <v>1639</v>
      </c>
      <c r="D59" s="31">
        <f t="shared" si="0"/>
        <v>-47</v>
      </c>
    </row>
    <row r="60" spans="1:4" ht="18" customHeight="1">
      <c r="A60" s="14" t="s">
        <v>48</v>
      </c>
      <c r="B60" s="32">
        <v>1513</v>
      </c>
      <c r="C60" s="32">
        <v>1385</v>
      </c>
      <c r="D60" s="32">
        <f t="shared" si="0"/>
        <v>128</v>
      </c>
    </row>
    <row r="61" spans="1:4" ht="18" customHeight="1">
      <c r="A61" s="4" t="s">
        <v>9</v>
      </c>
      <c r="B61" s="31">
        <v>771</v>
      </c>
      <c r="C61" s="31">
        <v>11</v>
      </c>
      <c r="D61" s="31">
        <f t="shared" si="0"/>
        <v>760</v>
      </c>
    </row>
    <row r="62" spans="1:4" ht="18" customHeight="1">
      <c r="A62" s="14" t="s">
        <v>49</v>
      </c>
      <c r="B62" s="32">
        <v>0</v>
      </c>
      <c r="C62" s="32">
        <v>0</v>
      </c>
      <c r="D62" s="32">
        <f t="shared" si="0"/>
        <v>0</v>
      </c>
    </row>
    <row r="63" spans="1:4" ht="18" customHeight="1">
      <c r="A63" s="4" t="s">
        <v>50</v>
      </c>
      <c r="B63" s="31">
        <v>15613</v>
      </c>
      <c r="C63" s="31">
        <v>6954</v>
      </c>
      <c r="D63" s="31">
        <f t="shared" si="0"/>
        <v>8659</v>
      </c>
    </row>
    <row r="64" spans="1:4" ht="21.95" customHeight="1">
      <c r="A64" s="12" t="s">
        <v>122</v>
      </c>
      <c r="B64" s="33">
        <f>SUM(B59:B63)</f>
        <v>19489</v>
      </c>
      <c r="C64" s="33">
        <f>SUM(C59:C63)</f>
        <v>9989</v>
      </c>
      <c r="D64" s="33">
        <f t="shared" si="0"/>
        <v>9500</v>
      </c>
    </row>
    <row r="65" spans="1:4" ht="21.95" customHeight="1">
      <c r="A65" s="13" t="s">
        <v>69</v>
      </c>
      <c r="B65" s="34"/>
      <c r="C65" s="34"/>
      <c r="D65" s="34"/>
    </row>
    <row r="66" spans="1:4" ht="18" customHeight="1">
      <c r="A66" s="4" t="s">
        <v>51</v>
      </c>
      <c r="B66" s="31">
        <v>707</v>
      </c>
      <c r="C66" s="31">
        <v>2104</v>
      </c>
      <c r="D66" s="31">
        <f t="shared" si="0"/>
        <v>-1397</v>
      </c>
    </row>
    <row r="67" spans="1:4" ht="18" customHeight="1">
      <c r="A67" s="14" t="s">
        <v>52</v>
      </c>
      <c r="B67" s="32">
        <v>1950</v>
      </c>
      <c r="C67" s="32">
        <v>299</v>
      </c>
      <c r="D67" s="32">
        <f t="shared" si="0"/>
        <v>1651</v>
      </c>
    </row>
    <row r="68" spans="1:4" ht="18" customHeight="1">
      <c r="A68" s="4" t="s">
        <v>53</v>
      </c>
      <c r="B68" s="31">
        <v>122</v>
      </c>
      <c r="C68" s="31">
        <v>0</v>
      </c>
      <c r="D68" s="31">
        <f t="shared" si="0"/>
        <v>122</v>
      </c>
    </row>
    <row r="69" spans="1:4" ht="18" customHeight="1">
      <c r="A69" s="14" t="s">
        <v>54</v>
      </c>
      <c r="B69" s="32">
        <v>914</v>
      </c>
      <c r="C69" s="32">
        <v>1318</v>
      </c>
      <c r="D69" s="32">
        <f t="shared" si="0"/>
        <v>-404</v>
      </c>
    </row>
    <row r="70" spans="1:4" ht="18" customHeight="1">
      <c r="A70" s="4" t="s">
        <v>55</v>
      </c>
      <c r="B70" s="31">
        <v>407</v>
      </c>
      <c r="C70" s="31">
        <v>346</v>
      </c>
      <c r="D70" s="31">
        <f t="shared" si="0"/>
        <v>61</v>
      </c>
    </row>
    <row r="71" spans="1:4" ht="18" customHeight="1">
      <c r="A71" s="14" t="s">
        <v>56</v>
      </c>
      <c r="B71" s="32">
        <v>0</v>
      </c>
      <c r="C71" s="32">
        <v>0</v>
      </c>
      <c r="D71" s="32">
        <f t="shared" si="0"/>
        <v>0</v>
      </c>
    </row>
    <row r="72" spans="1:4" ht="18" customHeight="1">
      <c r="A72" s="4" t="s">
        <v>10</v>
      </c>
      <c r="B72" s="31">
        <v>272</v>
      </c>
      <c r="C72" s="31">
        <v>470</v>
      </c>
      <c r="D72" s="31">
        <f t="shared" si="0"/>
        <v>-198</v>
      </c>
    </row>
    <row r="73" spans="1:4" ht="18" customHeight="1">
      <c r="A73" s="14" t="s">
        <v>11</v>
      </c>
      <c r="B73" s="32">
        <v>114</v>
      </c>
      <c r="C73" s="32">
        <v>0</v>
      </c>
      <c r="D73" s="32">
        <f t="shared" ref="D73:D83" si="1">B73-C73</f>
        <v>114</v>
      </c>
    </row>
    <row r="74" spans="1:4" ht="18" customHeight="1">
      <c r="A74" s="4" t="s">
        <v>57</v>
      </c>
      <c r="B74" s="31">
        <v>736</v>
      </c>
      <c r="C74" s="31">
        <v>0</v>
      </c>
      <c r="D74" s="31">
        <f t="shared" si="1"/>
        <v>736</v>
      </c>
    </row>
    <row r="75" spans="1:4" ht="18" customHeight="1">
      <c r="A75" s="14" t="s">
        <v>58</v>
      </c>
      <c r="B75" s="32">
        <v>463</v>
      </c>
      <c r="C75" s="32">
        <v>0</v>
      </c>
      <c r="D75" s="32">
        <f t="shared" si="1"/>
        <v>463</v>
      </c>
    </row>
    <row r="76" spans="1:4" ht="18" customHeight="1">
      <c r="A76" s="4" t="s">
        <v>59</v>
      </c>
      <c r="B76" s="31">
        <v>904</v>
      </c>
      <c r="C76" s="31">
        <v>0</v>
      </c>
      <c r="D76" s="31">
        <f t="shared" si="1"/>
        <v>904</v>
      </c>
    </row>
    <row r="77" spans="1:4" ht="18" customHeight="1">
      <c r="A77" s="14" t="s">
        <v>12</v>
      </c>
      <c r="B77" s="32">
        <v>0</v>
      </c>
      <c r="C77" s="32">
        <v>0</v>
      </c>
      <c r="D77" s="32">
        <f t="shared" si="1"/>
        <v>0</v>
      </c>
    </row>
    <row r="78" spans="1:4" ht="18" customHeight="1">
      <c r="A78" s="4" t="s">
        <v>60</v>
      </c>
      <c r="B78" s="31">
        <v>280</v>
      </c>
      <c r="C78" s="31">
        <v>0</v>
      </c>
      <c r="D78" s="31">
        <f t="shared" si="1"/>
        <v>280</v>
      </c>
    </row>
    <row r="79" spans="1:4" ht="18" customHeight="1">
      <c r="A79" s="14" t="s">
        <v>61</v>
      </c>
      <c r="B79" s="32">
        <v>0</v>
      </c>
      <c r="C79" s="32">
        <v>0</v>
      </c>
      <c r="D79" s="32">
        <f t="shared" si="1"/>
        <v>0</v>
      </c>
    </row>
    <row r="80" spans="1:4" ht="18" customHeight="1">
      <c r="A80" s="4" t="s">
        <v>62</v>
      </c>
      <c r="B80" s="31">
        <v>2776</v>
      </c>
      <c r="C80" s="31">
        <v>0</v>
      </c>
      <c r="D80" s="31">
        <f t="shared" si="1"/>
        <v>2776</v>
      </c>
    </row>
    <row r="81" spans="1:4" ht="18" customHeight="1">
      <c r="A81" s="14" t="s">
        <v>63</v>
      </c>
      <c r="B81" s="32">
        <v>0</v>
      </c>
      <c r="C81" s="32">
        <v>0</v>
      </c>
      <c r="D81" s="32">
        <f t="shared" si="1"/>
        <v>0</v>
      </c>
    </row>
    <row r="82" spans="1:4" ht="18" customHeight="1">
      <c r="A82" s="4" t="s">
        <v>13</v>
      </c>
      <c r="B82" s="31">
        <v>4969</v>
      </c>
      <c r="C82" s="31">
        <v>0</v>
      </c>
      <c r="D82" s="31">
        <f t="shared" si="1"/>
        <v>4969</v>
      </c>
    </row>
    <row r="83" spans="1:4" ht="21.95" customHeight="1">
      <c r="A83" s="12" t="s">
        <v>27</v>
      </c>
      <c r="B83" s="33">
        <f>SUM(B66:B82)</f>
        <v>14614</v>
      </c>
      <c r="C83" s="33">
        <f>SUM(C66:C82)</f>
        <v>4537</v>
      </c>
      <c r="D83" s="33">
        <f t="shared" si="1"/>
        <v>10077</v>
      </c>
    </row>
    <row r="84" spans="1:4" ht="21.95" customHeight="1">
      <c r="A84" s="10" t="s">
        <v>14</v>
      </c>
      <c r="B84" s="34"/>
      <c r="C84" s="34"/>
      <c r="D84" s="34"/>
    </row>
    <row r="85" spans="1:4" ht="18" customHeight="1">
      <c r="A85" s="4" t="s">
        <v>158</v>
      </c>
      <c r="B85" s="31">
        <v>1357</v>
      </c>
      <c r="C85" s="31">
        <v>132</v>
      </c>
      <c r="D85" s="31">
        <f t="shared" ref="D85:D94" si="2">B85-C85</f>
        <v>1225</v>
      </c>
    </row>
    <row r="86" spans="1:4" ht="18" customHeight="1">
      <c r="A86" s="14" t="s">
        <v>64</v>
      </c>
      <c r="B86" s="32">
        <v>34819</v>
      </c>
      <c r="C86" s="32">
        <v>33526</v>
      </c>
      <c r="D86" s="32">
        <f t="shared" si="2"/>
        <v>1293</v>
      </c>
    </row>
    <row r="87" spans="1:4" ht="18" customHeight="1">
      <c r="A87" s="4" t="s">
        <v>159</v>
      </c>
      <c r="B87" s="31">
        <v>59253</v>
      </c>
      <c r="C87" s="31">
        <v>55433</v>
      </c>
      <c r="D87" s="31">
        <f t="shared" si="2"/>
        <v>3820</v>
      </c>
    </row>
    <row r="88" spans="1:4" ht="18" customHeight="1">
      <c r="A88" s="14" t="s">
        <v>15</v>
      </c>
      <c r="B88" s="32">
        <v>1423</v>
      </c>
      <c r="C88" s="32">
        <v>550</v>
      </c>
      <c r="D88" s="32">
        <f t="shared" si="2"/>
        <v>873</v>
      </c>
    </row>
    <row r="89" spans="1:4" ht="18" customHeight="1">
      <c r="A89" s="4" t="s">
        <v>16</v>
      </c>
      <c r="B89" s="31">
        <v>1619</v>
      </c>
      <c r="C89" s="31">
        <v>516</v>
      </c>
      <c r="D89" s="31">
        <f t="shared" si="2"/>
        <v>1103</v>
      </c>
    </row>
    <row r="90" spans="1:4" ht="18" customHeight="1">
      <c r="A90" s="14" t="s">
        <v>65</v>
      </c>
      <c r="B90" s="32">
        <v>0</v>
      </c>
      <c r="C90" s="32">
        <v>29</v>
      </c>
      <c r="D90" s="32">
        <f t="shared" si="2"/>
        <v>-29</v>
      </c>
    </row>
    <row r="91" spans="1:4" ht="18" customHeight="1">
      <c r="A91" s="4" t="s">
        <v>123</v>
      </c>
      <c r="B91" s="31">
        <v>3206</v>
      </c>
      <c r="C91" s="31">
        <v>33</v>
      </c>
      <c r="D91" s="31">
        <f t="shared" si="2"/>
        <v>3173</v>
      </c>
    </row>
    <row r="92" spans="1:4" ht="18" customHeight="1">
      <c r="A92" s="14" t="s">
        <v>66</v>
      </c>
      <c r="B92" s="32">
        <v>7130</v>
      </c>
      <c r="C92" s="32">
        <v>4464</v>
      </c>
      <c r="D92" s="32">
        <f t="shared" si="2"/>
        <v>2666</v>
      </c>
    </row>
    <row r="93" spans="1:4" ht="21.95" customHeight="1">
      <c r="A93" s="12" t="s">
        <v>28</v>
      </c>
      <c r="B93" s="33">
        <f>SUM(B85:B92)</f>
        <v>108807</v>
      </c>
      <c r="C93" s="33">
        <f>SUM(C85:C92)</f>
        <v>94683</v>
      </c>
      <c r="D93" s="33">
        <f t="shared" si="2"/>
        <v>14124</v>
      </c>
    </row>
    <row r="94" spans="1:4" ht="21.95" customHeight="1">
      <c r="A94" s="12" t="s">
        <v>17</v>
      </c>
      <c r="B94" s="33">
        <v>4020</v>
      </c>
      <c r="C94" s="33">
        <v>4157</v>
      </c>
      <c r="D94" s="33">
        <f t="shared" si="2"/>
        <v>-137</v>
      </c>
    </row>
    <row r="95" spans="1:4" ht="21.95" customHeight="1">
      <c r="A95" s="10" t="s">
        <v>30</v>
      </c>
      <c r="B95" s="34">
        <f>SUM(B14,B25,B33,B47,B57,B64,B83,B93, B94)</f>
        <v>1083722</v>
      </c>
      <c r="C95" s="34">
        <f>SUM(C14,C25,C33,C47,C57,C64,C83,C93, C94)</f>
        <v>395569</v>
      </c>
      <c r="D95" s="34">
        <f>B95-C95</f>
        <v>688153</v>
      </c>
    </row>
    <row r="96" spans="1:4" ht="21.95" customHeight="1">
      <c r="A96" s="12" t="s">
        <v>29</v>
      </c>
      <c r="B96" s="33">
        <v>91679</v>
      </c>
      <c r="C96" s="33">
        <v>144133</v>
      </c>
      <c r="D96" s="33">
        <f>B96-C96</f>
        <v>-52454</v>
      </c>
    </row>
    <row r="97" spans="1:4" ht="21.95" customHeight="1">
      <c r="A97" s="10" t="s">
        <v>18</v>
      </c>
      <c r="B97" s="34">
        <f>SUM(B95:B96)</f>
        <v>1175401</v>
      </c>
      <c r="C97" s="34">
        <f t="shared" ref="C97" si="3">SUM(C95:C96)</f>
        <v>539702</v>
      </c>
      <c r="D97" s="34">
        <f>B97-C97</f>
        <v>635699</v>
      </c>
    </row>
  </sheetData>
  <hyperlinks>
    <hyperlink ref="A1" location="Notes!A1" display="Return to Notes"/>
  </hyperlinks>
  <pageMargins left="0.25" right="0.25" top="0.75" bottom="0.75" header="0.3" footer="0.3"/>
  <pageSetup paperSize="9" scale="49"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91</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2223</v>
      </c>
      <c r="C8" s="31">
        <v>1350</v>
      </c>
      <c r="D8" s="31">
        <f>B8-C8</f>
        <v>873</v>
      </c>
    </row>
    <row r="9" spans="1:4" ht="18" customHeight="1">
      <c r="A9" s="14" t="s">
        <v>31</v>
      </c>
      <c r="B9" s="32">
        <v>13957</v>
      </c>
      <c r="C9" s="32">
        <v>570</v>
      </c>
      <c r="D9" s="32">
        <f t="shared" ref="D9:D72" si="0">B9-C9</f>
        <v>13387</v>
      </c>
    </row>
    <row r="10" spans="1:4" ht="18" customHeight="1">
      <c r="A10" s="4" t="s">
        <v>32</v>
      </c>
      <c r="B10" s="31">
        <v>13657</v>
      </c>
      <c r="C10" s="31">
        <v>528</v>
      </c>
      <c r="D10" s="31">
        <f t="shared" si="0"/>
        <v>13129</v>
      </c>
    </row>
    <row r="11" spans="1:4" ht="18" customHeight="1">
      <c r="A11" s="14" t="s">
        <v>33</v>
      </c>
      <c r="B11" s="32">
        <v>1610</v>
      </c>
      <c r="C11" s="32">
        <v>0</v>
      </c>
      <c r="D11" s="32">
        <f t="shared" si="0"/>
        <v>1610</v>
      </c>
    </row>
    <row r="12" spans="1:4" ht="18" customHeight="1">
      <c r="A12" s="4" t="s">
        <v>2</v>
      </c>
      <c r="B12" s="31">
        <v>321</v>
      </c>
      <c r="C12" s="31">
        <v>47</v>
      </c>
      <c r="D12" s="31">
        <f t="shared" si="0"/>
        <v>274</v>
      </c>
    </row>
    <row r="13" spans="1:4" ht="18" customHeight="1">
      <c r="A13" s="14" t="s">
        <v>35</v>
      </c>
      <c r="B13" s="32">
        <v>3653</v>
      </c>
      <c r="C13" s="32">
        <v>113</v>
      </c>
      <c r="D13" s="32">
        <f t="shared" si="0"/>
        <v>3540</v>
      </c>
    </row>
    <row r="14" spans="1:4" ht="21.95" customHeight="1">
      <c r="A14" s="12" t="s">
        <v>19</v>
      </c>
      <c r="B14" s="33">
        <f>SUM(B8:B13)</f>
        <v>35421</v>
      </c>
      <c r="C14" s="33">
        <f>SUM(C8:C13)</f>
        <v>2608</v>
      </c>
      <c r="D14" s="33">
        <f t="shared" si="0"/>
        <v>32813</v>
      </c>
    </row>
    <row r="15" spans="1:4" ht="21.95" customHeight="1">
      <c r="A15" s="10" t="s">
        <v>21</v>
      </c>
      <c r="B15" s="34"/>
      <c r="C15" s="34"/>
      <c r="D15" s="34"/>
    </row>
    <row r="16" spans="1:4" ht="18" customHeight="1">
      <c r="A16" s="4" t="s">
        <v>36</v>
      </c>
      <c r="B16" s="31">
        <v>405</v>
      </c>
      <c r="C16" s="31">
        <v>55</v>
      </c>
      <c r="D16" s="31">
        <f t="shared" si="0"/>
        <v>350</v>
      </c>
    </row>
    <row r="17" spans="1:4" ht="18" customHeight="1">
      <c r="A17" s="14" t="s">
        <v>120</v>
      </c>
      <c r="B17" s="32">
        <v>442</v>
      </c>
      <c r="C17" s="32">
        <v>27</v>
      </c>
      <c r="D17" s="32">
        <f t="shared" si="0"/>
        <v>415</v>
      </c>
    </row>
    <row r="18" spans="1:4" ht="18" customHeight="1">
      <c r="A18" s="4" t="s">
        <v>37</v>
      </c>
      <c r="B18" s="31">
        <v>953</v>
      </c>
      <c r="C18" s="31">
        <v>29</v>
      </c>
      <c r="D18" s="31">
        <f t="shared" si="0"/>
        <v>924</v>
      </c>
    </row>
    <row r="19" spans="1:4" ht="18" customHeight="1">
      <c r="A19" s="14" t="s">
        <v>3</v>
      </c>
      <c r="B19" s="32">
        <v>0</v>
      </c>
      <c r="C19" s="32">
        <v>0</v>
      </c>
      <c r="D19" s="32">
        <f t="shared" si="0"/>
        <v>0</v>
      </c>
    </row>
    <row r="20" spans="1:4" ht="18" customHeight="1">
      <c r="A20" s="4" t="s">
        <v>4</v>
      </c>
      <c r="B20" s="31">
        <v>240</v>
      </c>
      <c r="C20" s="31">
        <v>134</v>
      </c>
      <c r="D20" s="31">
        <f t="shared" si="0"/>
        <v>106</v>
      </c>
    </row>
    <row r="21" spans="1:4" ht="18" customHeight="1">
      <c r="A21" s="14" t="s">
        <v>38</v>
      </c>
      <c r="B21" s="32">
        <v>0</v>
      </c>
      <c r="C21" s="32">
        <v>0</v>
      </c>
      <c r="D21" s="32">
        <f t="shared" si="0"/>
        <v>0</v>
      </c>
    </row>
    <row r="22" spans="1:4" ht="18" customHeight="1">
      <c r="A22" s="4" t="s">
        <v>39</v>
      </c>
      <c r="B22" s="31">
        <v>1057</v>
      </c>
      <c r="C22" s="31">
        <v>459</v>
      </c>
      <c r="D22" s="31">
        <f t="shared" si="0"/>
        <v>598</v>
      </c>
    </row>
    <row r="23" spans="1:4" ht="18" customHeight="1">
      <c r="A23" s="14" t="s">
        <v>40</v>
      </c>
      <c r="B23" s="32">
        <v>395</v>
      </c>
      <c r="C23" s="32">
        <v>8</v>
      </c>
      <c r="D23" s="32">
        <f t="shared" si="0"/>
        <v>387</v>
      </c>
    </row>
    <row r="24" spans="1:4" ht="18" customHeight="1">
      <c r="A24" s="4" t="s">
        <v>41</v>
      </c>
      <c r="B24" s="31">
        <v>1824</v>
      </c>
      <c r="C24" s="31">
        <v>293</v>
      </c>
      <c r="D24" s="31">
        <f t="shared" si="0"/>
        <v>1531</v>
      </c>
    </row>
    <row r="25" spans="1:4" ht="21.95" customHeight="1">
      <c r="A25" s="12" t="s">
        <v>22</v>
      </c>
      <c r="B25" s="33">
        <f>SUM(B16:B24)</f>
        <v>5316</v>
      </c>
      <c r="C25" s="33">
        <f>SUM(C16:C24)</f>
        <v>1005</v>
      </c>
      <c r="D25" s="33">
        <f t="shared" si="0"/>
        <v>4311</v>
      </c>
    </row>
    <row r="26" spans="1:4" ht="21.95" customHeight="1">
      <c r="A26" s="10" t="s">
        <v>24</v>
      </c>
      <c r="B26" s="34"/>
      <c r="C26" s="34"/>
      <c r="D26" s="34"/>
    </row>
    <row r="27" spans="1:4" ht="18" customHeight="1">
      <c r="A27" s="4" t="s">
        <v>5</v>
      </c>
      <c r="B27" s="31">
        <v>3108</v>
      </c>
      <c r="C27" s="31">
        <v>2838</v>
      </c>
      <c r="D27" s="31">
        <f t="shared" si="0"/>
        <v>270</v>
      </c>
    </row>
    <row r="28" spans="1:4" ht="18" customHeight="1">
      <c r="A28" s="14" t="s">
        <v>154</v>
      </c>
      <c r="B28" s="32">
        <v>0</v>
      </c>
      <c r="C28" s="32">
        <v>0</v>
      </c>
      <c r="D28" s="32">
        <f t="shared" si="0"/>
        <v>0</v>
      </c>
    </row>
    <row r="29" spans="1:4" ht="18" customHeight="1">
      <c r="A29" s="4" t="s">
        <v>42</v>
      </c>
      <c r="B29" s="31">
        <v>3727</v>
      </c>
      <c r="C29" s="31">
        <v>2694</v>
      </c>
      <c r="D29" s="31">
        <f t="shared" si="0"/>
        <v>1033</v>
      </c>
    </row>
    <row r="30" spans="1:4" ht="18" customHeight="1">
      <c r="A30" s="15" t="s">
        <v>144</v>
      </c>
      <c r="B30" s="32">
        <v>20168</v>
      </c>
      <c r="C30" s="32">
        <v>21250</v>
      </c>
      <c r="D30" s="32">
        <f t="shared" si="0"/>
        <v>-1082</v>
      </c>
    </row>
    <row r="31" spans="1:4" ht="18" customHeight="1">
      <c r="A31" s="5" t="s">
        <v>43</v>
      </c>
      <c r="B31" s="31">
        <v>249</v>
      </c>
      <c r="C31" s="31">
        <v>470</v>
      </c>
      <c r="D31" s="31">
        <f t="shared" si="0"/>
        <v>-221</v>
      </c>
    </row>
    <row r="32" spans="1:4" ht="18" customHeight="1">
      <c r="A32" s="14" t="s">
        <v>145</v>
      </c>
      <c r="B32" s="32">
        <v>19941</v>
      </c>
      <c r="C32" s="32">
        <v>0</v>
      </c>
      <c r="D32" s="32">
        <f t="shared" si="0"/>
        <v>19941</v>
      </c>
    </row>
    <row r="33" spans="1:4" ht="21.95" customHeight="1">
      <c r="A33" s="12" t="s">
        <v>23</v>
      </c>
      <c r="B33" s="33">
        <f>SUM(B27:B32)</f>
        <v>47193</v>
      </c>
      <c r="C33" s="33">
        <f>SUM(C27:C32)</f>
        <v>27252</v>
      </c>
      <c r="D33" s="33">
        <f t="shared" si="0"/>
        <v>19941</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964</v>
      </c>
      <c r="C36" s="32">
        <v>0</v>
      </c>
      <c r="D36" s="32">
        <f t="shared" si="0"/>
        <v>964</v>
      </c>
    </row>
    <row r="37" spans="1:4" ht="18" customHeight="1">
      <c r="A37" s="17" t="s">
        <v>148</v>
      </c>
      <c r="B37" s="31">
        <v>1875</v>
      </c>
      <c r="C37" s="31">
        <v>1</v>
      </c>
      <c r="D37" s="31">
        <f t="shared" si="0"/>
        <v>1874</v>
      </c>
    </row>
    <row r="38" spans="1:4" ht="18" customHeight="1">
      <c r="A38" s="14" t="s">
        <v>149</v>
      </c>
      <c r="B38" s="32">
        <v>358</v>
      </c>
      <c r="C38" s="32">
        <v>120</v>
      </c>
      <c r="D38" s="32">
        <f t="shared" si="0"/>
        <v>238</v>
      </c>
    </row>
    <row r="39" spans="1:4" ht="18" customHeight="1">
      <c r="A39" s="4" t="s">
        <v>150</v>
      </c>
      <c r="B39" s="31">
        <v>29</v>
      </c>
      <c r="C39" s="31">
        <v>0</v>
      </c>
      <c r="D39" s="31">
        <f t="shared" si="0"/>
        <v>29</v>
      </c>
    </row>
    <row r="40" spans="1:4" ht="18" customHeight="1">
      <c r="A40" s="14" t="s">
        <v>151</v>
      </c>
      <c r="B40" s="32">
        <v>393</v>
      </c>
      <c r="C40" s="32">
        <v>89</v>
      </c>
      <c r="D40" s="32">
        <f t="shared" si="0"/>
        <v>304</v>
      </c>
    </row>
    <row r="41" spans="1:4" ht="18" customHeight="1">
      <c r="A41" s="4" t="s">
        <v>119</v>
      </c>
      <c r="B41" s="31">
        <v>142</v>
      </c>
      <c r="C41" s="31">
        <v>158</v>
      </c>
      <c r="D41" s="31">
        <f t="shared" si="0"/>
        <v>-16</v>
      </c>
    </row>
    <row r="42" spans="1:4" ht="18" customHeight="1">
      <c r="A42" s="14" t="s">
        <v>67</v>
      </c>
      <c r="B42" s="32">
        <v>108</v>
      </c>
      <c r="C42" s="32">
        <v>0</v>
      </c>
      <c r="D42" s="32">
        <f t="shared" si="0"/>
        <v>108</v>
      </c>
    </row>
    <row r="43" spans="1:4" ht="18" customHeight="1">
      <c r="A43" s="4" t="s">
        <v>152</v>
      </c>
      <c r="B43" s="31">
        <v>2201</v>
      </c>
      <c r="C43" s="31">
        <v>20</v>
      </c>
      <c r="D43" s="31">
        <f t="shared" si="0"/>
        <v>2181</v>
      </c>
    </row>
    <row r="44" spans="1:4" ht="18" customHeight="1">
      <c r="A44" s="14" t="s">
        <v>68</v>
      </c>
      <c r="B44" s="32">
        <v>399</v>
      </c>
      <c r="C44" s="32">
        <v>50</v>
      </c>
      <c r="D44" s="32">
        <f t="shared" si="0"/>
        <v>349</v>
      </c>
    </row>
    <row r="45" spans="1:4" ht="18" customHeight="1">
      <c r="A45" s="4" t="s">
        <v>153</v>
      </c>
      <c r="B45" s="31">
        <v>12533</v>
      </c>
      <c r="C45" s="31">
        <v>8224</v>
      </c>
      <c r="D45" s="31">
        <f t="shared" si="0"/>
        <v>4309</v>
      </c>
    </row>
    <row r="46" spans="1:4" ht="18" customHeight="1">
      <c r="A46" s="14" t="s">
        <v>6</v>
      </c>
      <c r="B46" s="32">
        <v>0</v>
      </c>
      <c r="C46" s="32">
        <v>0</v>
      </c>
      <c r="D46" s="32">
        <f t="shared" si="0"/>
        <v>0</v>
      </c>
    </row>
    <row r="47" spans="1:4" ht="21.95" customHeight="1">
      <c r="A47" s="12" t="s">
        <v>25</v>
      </c>
      <c r="B47" s="33">
        <f>SUM(B35:B46)</f>
        <v>19002</v>
      </c>
      <c r="C47" s="33">
        <f>SUM(C35:C46)</f>
        <v>8662</v>
      </c>
      <c r="D47" s="33">
        <f t="shared" si="0"/>
        <v>10340</v>
      </c>
    </row>
    <row r="48" spans="1:4" ht="21.95" customHeight="1">
      <c r="A48" s="10" t="s">
        <v>70</v>
      </c>
      <c r="B48" s="34"/>
      <c r="C48" s="34"/>
      <c r="D48" s="34"/>
    </row>
    <row r="49" spans="1:4" ht="18" customHeight="1">
      <c r="A49" s="4" t="s">
        <v>44</v>
      </c>
      <c r="B49" s="31">
        <v>540</v>
      </c>
      <c r="C49" s="31">
        <v>159</v>
      </c>
      <c r="D49" s="31">
        <f t="shared" si="0"/>
        <v>381</v>
      </c>
    </row>
    <row r="50" spans="1:4" ht="18" customHeight="1">
      <c r="A50" s="14" t="s">
        <v>45</v>
      </c>
      <c r="B50" s="32">
        <v>80</v>
      </c>
      <c r="C50" s="32">
        <v>0</v>
      </c>
      <c r="D50" s="32">
        <f t="shared" si="0"/>
        <v>80</v>
      </c>
    </row>
    <row r="51" spans="1:4" ht="18" customHeight="1">
      <c r="A51" s="4" t="s">
        <v>46</v>
      </c>
      <c r="B51" s="31">
        <v>63</v>
      </c>
      <c r="C51" s="31">
        <v>0</v>
      </c>
      <c r="D51" s="31">
        <f t="shared" si="0"/>
        <v>63</v>
      </c>
    </row>
    <row r="52" spans="1:4" ht="18" customHeight="1">
      <c r="A52" s="14" t="s">
        <v>7</v>
      </c>
      <c r="B52" s="32">
        <v>662</v>
      </c>
      <c r="C52" s="32">
        <v>36</v>
      </c>
      <c r="D52" s="32">
        <f t="shared" si="0"/>
        <v>626</v>
      </c>
    </row>
    <row r="53" spans="1:4" ht="18" customHeight="1">
      <c r="A53" s="4" t="s">
        <v>8</v>
      </c>
      <c r="B53" s="31">
        <v>216</v>
      </c>
      <c r="C53" s="31">
        <v>16</v>
      </c>
      <c r="D53" s="31">
        <f t="shared" si="0"/>
        <v>200</v>
      </c>
    </row>
    <row r="54" spans="1:4" ht="18" customHeight="1">
      <c r="A54" s="14" t="s">
        <v>155</v>
      </c>
      <c r="B54" s="32">
        <v>1174</v>
      </c>
      <c r="C54" s="32">
        <v>744</v>
      </c>
      <c r="D54" s="32">
        <f t="shared" si="0"/>
        <v>430</v>
      </c>
    </row>
    <row r="55" spans="1:4" ht="18" customHeight="1">
      <c r="A55" s="4" t="s">
        <v>156</v>
      </c>
      <c r="B55" s="31">
        <v>2195</v>
      </c>
      <c r="C55" s="31">
        <v>210</v>
      </c>
      <c r="D55" s="31">
        <f t="shared" si="0"/>
        <v>1985</v>
      </c>
    </row>
    <row r="56" spans="1:4" ht="18" customHeight="1">
      <c r="A56" s="14" t="s">
        <v>157</v>
      </c>
      <c r="B56" s="32">
        <v>608</v>
      </c>
      <c r="C56" s="32">
        <v>4</v>
      </c>
      <c r="D56" s="32">
        <f t="shared" si="0"/>
        <v>604</v>
      </c>
    </row>
    <row r="57" spans="1:4" ht="21.95" customHeight="1">
      <c r="A57" s="12" t="s">
        <v>26</v>
      </c>
      <c r="B57" s="33">
        <f>SUM(B49:B56)</f>
        <v>5538</v>
      </c>
      <c r="C57" s="33">
        <f>SUM(C49:C56)</f>
        <v>1169</v>
      </c>
      <c r="D57" s="33">
        <f t="shared" si="0"/>
        <v>4369</v>
      </c>
    </row>
    <row r="58" spans="1:4" ht="21.95" customHeight="1">
      <c r="A58" s="10" t="s">
        <v>121</v>
      </c>
      <c r="B58" s="34"/>
      <c r="C58" s="34"/>
      <c r="D58" s="34"/>
    </row>
    <row r="59" spans="1:4" ht="18" customHeight="1">
      <c r="A59" s="4" t="s">
        <v>47</v>
      </c>
      <c r="B59" s="31">
        <v>254</v>
      </c>
      <c r="C59" s="31">
        <v>316</v>
      </c>
      <c r="D59" s="31">
        <f t="shared" si="0"/>
        <v>-62</v>
      </c>
    </row>
    <row r="60" spans="1:4" ht="18" customHeight="1">
      <c r="A60" s="14" t="s">
        <v>48</v>
      </c>
      <c r="B60" s="32">
        <v>407</v>
      </c>
      <c r="C60" s="32">
        <v>342</v>
      </c>
      <c r="D60" s="32">
        <f t="shared" si="0"/>
        <v>65</v>
      </c>
    </row>
    <row r="61" spans="1:4" ht="18" customHeight="1">
      <c r="A61" s="4" t="s">
        <v>9</v>
      </c>
      <c r="B61" s="31">
        <v>1551</v>
      </c>
      <c r="C61" s="31">
        <v>684</v>
      </c>
      <c r="D61" s="31">
        <f t="shared" si="0"/>
        <v>867</v>
      </c>
    </row>
    <row r="62" spans="1:4" ht="18" customHeight="1">
      <c r="A62" s="14" t="s">
        <v>49</v>
      </c>
      <c r="B62" s="32">
        <v>0</v>
      </c>
      <c r="C62" s="32">
        <v>0</v>
      </c>
      <c r="D62" s="32">
        <f t="shared" si="0"/>
        <v>0</v>
      </c>
    </row>
    <row r="63" spans="1:4" ht="18" customHeight="1">
      <c r="A63" s="4" t="s">
        <v>50</v>
      </c>
      <c r="B63" s="31">
        <v>2967</v>
      </c>
      <c r="C63" s="31">
        <v>1137</v>
      </c>
      <c r="D63" s="31">
        <f t="shared" si="0"/>
        <v>1830</v>
      </c>
    </row>
    <row r="64" spans="1:4" ht="21.95" customHeight="1">
      <c r="A64" s="12" t="s">
        <v>122</v>
      </c>
      <c r="B64" s="33">
        <f>SUM(B59:B63)</f>
        <v>5179</v>
      </c>
      <c r="C64" s="33">
        <f>SUM(C59:C63)</f>
        <v>2479</v>
      </c>
      <c r="D64" s="33">
        <f t="shared" si="0"/>
        <v>2700</v>
      </c>
    </row>
    <row r="65" spans="1:4" ht="21.95" customHeight="1">
      <c r="A65" s="13" t="s">
        <v>69</v>
      </c>
      <c r="B65" s="34"/>
      <c r="C65" s="34"/>
      <c r="D65" s="34"/>
    </row>
    <row r="66" spans="1:4" ht="18" customHeight="1">
      <c r="A66" s="4" t="s">
        <v>51</v>
      </c>
      <c r="B66" s="31">
        <v>236</v>
      </c>
      <c r="C66" s="31">
        <v>56</v>
      </c>
      <c r="D66" s="31">
        <f t="shared" si="0"/>
        <v>180</v>
      </c>
    </row>
    <row r="67" spans="1:4" ht="18" customHeight="1">
      <c r="A67" s="14" t="s">
        <v>52</v>
      </c>
      <c r="B67" s="32">
        <v>106</v>
      </c>
      <c r="C67" s="32">
        <v>25</v>
      </c>
      <c r="D67" s="32">
        <f t="shared" si="0"/>
        <v>81</v>
      </c>
    </row>
    <row r="68" spans="1:4" ht="18" customHeight="1">
      <c r="A68" s="4" t="s">
        <v>53</v>
      </c>
      <c r="B68" s="31">
        <v>172</v>
      </c>
      <c r="C68" s="31">
        <v>0</v>
      </c>
      <c r="D68" s="31">
        <f t="shared" si="0"/>
        <v>172</v>
      </c>
    </row>
    <row r="69" spans="1:4" ht="18" customHeight="1">
      <c r="A69" s="14" t="s">
        <v>54</v>
      </c>
      <c r="B69" s="32">
        <v>220</v>
      </c>
      <c r="C69" s="32">
        <v>100</v>
      </c>
      <c r="D69" s="32">
        <f t="shared" si="0"/>
        <v>120</v>
      </c>
    </row>
    <row r="70" spans="1:4" ht="18" customHeight="1">
      <c r="A70" s="4" t="s">
        <v>55</v>
      </c>
      <c r="B70" s="31">
        <v>36</v>
      </c>
      <c r="C70" s="31">
        <v>22</v>
      </c>
      <c r="D70" s="31">
        <f t="shared" si="0"/>
        <v>14</v>
      </c>
    </row>
    <row r="71" spans="1:4" ht="18" customHeight="1">
      <c r="A71" s="14" t="s">
        <v>56</v>
      </c>
      <c r="B71" s="32">
        <v>107</v>
      </c>
      <c r="C71" s="32">
        <v>5</v>
      </c>
      <c r="D71" s="32">
        <f t="shared" si="0"/>
        <v>102</v>
      </c>
    </row>
    <row r="72" spans="1:4" ht="18" customHeight="1">
      <c r="A72" s="4" t="s">
        <v>10</v>
      </c>
      <c r="B72" s="31">
        <v>40</v>
      </c>
      <c r="C72" s="31">
        <v>84</v>
      </c>
      <c r="D72" s="31">
        <f t="shared" si="0"/>
        <v>-44</v>
      </c>
    </row>
    <row r="73" spans="1:4" ht="18" customHeight="1">
      <c r="A73" s="14" t="s">
        <v>11</v>
      </c>
      <c r="B73" s="32">
        <v>178</v>
      </c>
      <c r="C73" s="32">
        <v>150</v>
      </c>
      <c r="D73" s="32">
        <f t="shared" ref="D73:D83" si="1">B73-C73</f>
        <v>28</v>
      </c>
    </row>
    <row r="74" spans="1:4" ht="18" customHeight="1">
      <c r="A74" s="4" t="s">
        <v>57</v>
      </c>
      <c r="B74" s="31">
        <v>119</v>
      </c>
      <c r="C74" s="31">
        <v>0</v>
      </c>
      <c r="D74" s="31">
        <f t="shared" si="1"/>
        <v>119</v>
      </c>
    </row>
    <row r="75" spans="1:4" ht="18" customHeight="1">
      <c r="A75" s="14" t="s">
        <v>58</v>
      </c>
      <c r="B75" s="32">
        <v>119</v>
      </c>
      <c r="C75" s="32">
        <v>0</v>
      </c>
      <c r="D75" s="32">
        <f t="shared" si="1"/>
        <v>119</v>
      </c>
    </row>
    <row r="76" spans="1:4" ht="18" customHeight="1">
      <c r="A76" s="4" t="s">
        <v>59</v>
      </c>
      <c r="B76" s="31">
        <v>130</v>
      </c>
      <c r="C76" s="31">
        <v>0</v>
      </c>
      <c r="D76" s="31">
        <f t="shared" si="1"/>
        <v>130</v>
      </c>
    </row>
    <row r="77" spans="1:4" ht="18" customHeight="1">
      <c r="A77" s="14" t="s">
        <v>12</v>
      </c>
      <c r="B77" s="32">
        <v>0</v>
      </c>
      <c r="C77" s="32">
        <v>0</v>
      </c>
      <c r="D77" s="32">
        <f t="shared" si="1"/>
        <v>0</v>
      </c>
    </row>
    <row r="78" spans="1:4" ht="18" customHeight="1">
      <c r="A78" s="4" t="s">
        <v>60</v>
      </c>
      <c r="B78" s="31">
        <v>20</v>
      </c>
      <c r="C78" s="31">
        <v>0</v>
      </c>
      <c r="D78" s="31">
        <f t="shared" si="1"/>
        <v>20</v>
      </c>
    </row>
    <row r="79" spans="1:4" ht="18" customHeight="1">
      <c r="A79" s="14" t="s">
        <v>61</v>
      </c>
      <c r="B79" s="32">
        <v>0</v>
      </c>
      <c r="C79" s="32">
        <v>0</v>
      </c>
      <c r="D79" s="32">
        <f t="shared" si="1"/>
        <v>0</v>
      </c>
    </row>
    <row r="80" spans="1:4" ht="18" customHeight="1">
      <c r="A80" s="4" t="s">
        <v>62</v>
      </c>
      <c r="B80" s="31">
        <v>4037</v>
      </c>
      <c r="C80" s="31">
        <v>2970</v>
      </c>
      <c r="D80" s="31">
        <f t="shared" si="1"/>
        <v>1067</v>
      </c>
    </row>
    <row r="81" spans="1:4" ht="18" customHeight="1">
      <c r="A81" s="14" t="s">
        <v>63</v>
      </c>
      <c r="B81" s="32">
        <v>0</v>
      </c>
      <c r="C81" s="32">
        <v>0</v>
      </c>
      <c r="D81" s="32">
        <f t="shared" si="1"/>
        <v>0</v>
      </c>
    </row>
    <row r="82" spans="1:4" ht="18" customHeight="1">
      <c r="A82" s="4" t="s">
        <v>13</v>
      </c>
      <c r="B82" s="31">
        <v>2121</v>
      </c>
      <c r="C82" s="31">
        <v>314</v>
      </c>
      <c r="D82" s="31">
        <f t="shared" si="1"/>
        <v>1807</v>
      </c>
    </row>
    <row r="83" spans="1:4" ht="21.95" customHeight="1">
      <c r="A83" s="12" t="s">
        <v>27</v>
      </c>
      <c r="B83" s="33">
        <f>SUM(B66:B82)</f>
        <v>7641</v>
      </c>
      <c r="C83" s="33">
        <f>SUM(C66:C82)</f>
        <v>3726</v>
      </c>
      <c r="D83" s="33">
        <f t="shared" si="1"/>
        <v>3915</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1816</v>
      </c>
      <c r="C86" s="32">
        <v>1861</v>
      </c>
      <c r="D86" s="32">
        <f t="shared" si="2"/>
        <v>-45</v>
      </c>
    </row>
    <row r="87" spans="1:4" ht="18" customHeight="1">
      <c r="A87" s="4" t="s">
        <v>159</v>
      </c>
      <c r="B87" s="31">
        <v>1460</v>
      </c>
      <c r="C87" s="31">
        <v>1419</v>
      </c>
      <c r="D87" s="31">
        <f t="shared" si="2"/>
        <v>41</v>
      </c>
    </row>
    <row r="88" spans="1:4" ht="18" customHeight="1">
      <c r="A88" s="14" t="s">
        <v>15</v>
      </c>
      <c r="B88" s="32">
        <v>1025</v>
      </c>
      <c r="C88" s="32">
        <v>417</v>
      </c>
      <c r="D88" s="32">
        <f t="shared" si="2"/>
        <v>608</v>
      </c>
    </row>
    <row r="89" spans="1:4" ht="18" customHeight="1">
      <c r="A89" s="4" t="s">
        <v>16</v>
      </c>
      <c r="B89" s="31">
        <v>0</v>
      </c>
      <c r="C89" s="31">
        <v>0</v>
      </c>
      <c r="D89" s="31">
        <f t="shared" si="2"/>
        <v>0</v>
      </c>
    </row>
    <row r="90" spans="1:4" ht="18" customHeight="1">
      <c r="A90" s="14" t="s">
        <v>65</v>
      </c>
      <c r="B90" s="32">
        <v>12</v>
      </c>
      <c r="C90" s="32">
        <v>5</v>
      </c>
      <c r="D90" s="32">
        <f t="shared" si="2"/>
        <v>7</v>
      </c>
    </row>
    <row r="91" spans="1:4" ht="18" customHeight="1">
      <c r="A91" s="4" t="s">
        <v>123</v>
      </c>
      <c r="B91" s="31">
        <v>49</v>
      </c>
      <c r="C91" s="31">
        <v>0</v>
      </c>
      <c r="D91" s="31">
        <f t="shared" si="2"/>
        <v>49</v>
      </c>
    </row>
    <row r="92" spans="1:4" ht="18" customHeight="1">
      <c r="A92" s="14" t="s">
        <v>66</v>
      </c>
      <c r="B92" s="32">
        <v>1850</v>
      </c>
      <c r="C92" s="32">
        <v>1316</v>
      </c>
      <c r="D92" s="32">
        <f t="shared" si="2"/>
        <v>534</v>
      </c>
    </row>
    <row r="93" spans="1:4" ht="21.95" customHeight="1">
      <c r="A93" s="12" t="s">
        <v>28</v>
      </c>
      <c r="B93" s="33">
        <f>SUM(B85:B92)</f>
        <v>6212</v>
      </c>
      <c r="C93" s="33">
        <f>SUM(C85:C92)</f>
        <v>5018</v>
      </c>
      <c r="D93" s="33">
        <f t="shared" si="2"/>
        <v>1194</v>
      </c>
    </row>
    <row r="94" spans="1:4" ht="21.95" customHeight="1">
      <c r="A94" s="12" t="s">
        <v>17</v>
      </c>
      <c r="B94" s="33">
        <v>11459</v>
      </c>
      <c r="C94" s="33">
        <v>16636</v>
      </c>
      <c r="D94" s="33">
        <f t="shared" si="2"/>
        <v>-5177</v>
      </c>
    </row>
    <row r="95" spans="1:4" ht="21.95" customHeight="1">
      <c r="A95" s="10" t="s">
        <v>30</v>
      </c>
      <c r="B95" s="34">
        <f>SUM(B14,B25,B33,B47,B57,B64,B83,B93, B94)</f>
        <v>142961</v>
      </c>
      <c r="C95" s="34">
        <f>SUM(C14,C25,C33,C47,C57,C64,C83,C93, C94)</f>
        <v>68555</v>
      </c>
      <c r="D95" s="34">
        <f>B95-C95</f>
        <v>74406</v>
      </c>
    </row>
    <row r="96" spans="1:4" ht="21.95" customHeight="1">
      <c r="A96" s="12" t="s">
        <v>29</v>
      </c>
      <c r="B96" s="33">
        <v>2077</v>
      </c>
      <c r="C96" s="33">
        <v>3862</v>
      </c>
      <c r="D96" s="33">
        <f>B96-C96</f>
        <v>-1785</v>
      </c>
    </row>
    <row r="97" spans="1:4" ht="21.95" customHeight="1">
      <c r="A97" s="10" t="s">
        <v>18</v>
      </c>
      <c r="B97" s="34">
        <f>SUM(B95:B96)</f>
        <v>145038</v>
      </c>
      <c r="C97" s="34">
        <f t="shared" ref="C97" si="3">SUM(C95:C96)</f>
        <v>72417</v>
      </c>
      <c r="D97" s="34">
        <f>B97-C97</f>
        <v>72621</v>
      </c>
    </row>
  </sheetData>
  <hyperlinks>
    <hyperlink ref="A1" location="Notes!A1" display="Return to Notes"/>
  </hyperlinks>
  <pageMargins left="0.25" right="0.25" top="0.75" bottom="0.75" header="0.3" footer="0.3"/>
  <pageSetup paperSize="9" scale="49"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92</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16669</v>
      </c>
      <c r="C8" s="31">
        <v>7122</v>
      </c>
      <c r="D8" s="31">
        <f>B8-C8</f>
        <v>9547</v>
      </c>
    </row>
    <row r="9" spans="1:4" ht="18" customHeight="1">
      <c r="A9" s="14" t="s">
        <v>31</v>
      </c>
      <c r="B9" s="32">
        <v>65554</v>
      </c>
      <c r="C9" s="32">
        <v>4587</v>
      </c>
      <c r="D9" s="32">
        <f t="shared" ref="D9:D72" si="0">B9-C9</f>
        <v>60967</v>
      </c>
    </row>
    <row r="10" spans="1:4" ht="18" customHeight="1">
      <c r="A10" s="4" t="s">
        <v>32</v>
      </c>
      <c r="B10" s="31">
        <v>65420</v>
      </c>
      <c r="C10" s="31">
        <v>5102</v>
      </c>
      <c r="D10" s="31">
        <f t="shared" si="0"/>
        <v>60318</v>
      </c>
    </row>
    <row r="11" spans="1:4" ht="18" customHeight="1">
      <c r="A11" s="14" t="s">
        <v>33</v>
      </c>
      <c r="B11" s="32">
        <v>17705</v>
      </c>
      <c r="C11" s="32">
        <v>64</v>
      </c>
      <c r="D11" s="32">
        <f t="shared" si="0"/>
        <v>17641</v>
      </c>
    </row>
    <row r="12" spans="1:4" ht="18" customHeight="1">
      <c r="A12" s="4" t="s">
        <v>2</v>
      </c>
      <c r="B12" s="31">
        <v>1591</v>
      </c>
      <c r="C12" s="31">
        <v>49</v>
      </c>
      <c r="D12" s="31">
        <f t="shared" si="0"/>
        <v>1542</v>
      </c>
    </row>
    <row r="13" spans="1:4" ht="18" customHeight="1">
      <c r="A13" s="14" t="s">
        <v>35</v>
      </c>
      <c r="B13" s="32">
        <v>0</v>
      </c>
      <c r="C13" s="32">
        <v>0</v>
      </c>
      <c r="D13" s="32">
        <f t="shared" si="0"/>
        <v>0</v>
      </c>
    </row>
    <row r="14" spans="1:4" ht="21.95" customHeight="1">
      <c r="A14" s="12" t="s">
        <v>19</v>
      </c>
      <c r="B14" s="33">
        <f>SUM(B8:B13)</f>
        <v>166939</v>
      </c>
      <c r="C14" s="33">
        <f>SUM(C8:C13)</f>
        <v>16924</v>
      </c>
      <c r="D14" s="33">
        <f t="shared" si="0"/>
        <v>150015</v>
      </c>
    </row>
    <row r="15" spans="1:4" ht="21.95" customHeight="1">
      <c r="A15" s="10" t="s">
        <v>21</v>
      </c>
      <c r="B15" s="34"/>
      <c r="C15" s="34"/>
      <c r="D15" s="34"/>
    </row>
    <row r="16" spans="1:4" ht="18" customHeight="1">
      <c r="A16" s="4" t="s">
        <v>36</v>
      </c>
      <c r="B16" s="31">
        <v>893</v>
      </c>
      <c r="C16" s="31">
        <v>0</v>
      </c>
      <c r="D16" s="31">
        <f t="shared" si="0"/>
        <v>893</v>
      </c>
    </row>
    <row r="17" spans="1:4" ht="18" customHeight="1">
      <c r="A17" s="14" t="s">
        <v>120</v>
      </c>
      <c r="B17" s="32">
        <v>2553</v>
      </c>
      <c r="C17" s="32">
        <v>0</v>
      </c>
      <c r="D17" s="32">
        <f t="shared" si="0"/>
        <v>2553</v>
      </c>
    </row>
    <row r="18" spans="1:4" ht="18" customHeight="1">
      <c r="A18" s="4" t="s">
        <v>37</v>
      </c>
      <c r="B18" s="31">
        <v>2975</v>
      </c>
      <c r="C18" s="31">
        <v>0</v>
      </c>
      <c r="D18" s="31">
        <f t="shared" si="0"/>
        <v>2975</v>
      </c>
    </row>
    <row r="19" spans="1:4" ht="18" customHeight="1">
      <c r="A19" s="14" t="s">
        <v>3</v>
      </c>
      <c r="B19" s="32">
        <v>0</v>
      </c>
      <c r="C19" s="32">
        <v>0</v>
      </c>
      <c r="D19" s="32">
        <f t="shared" si="0"/>
        <v>0</v>
      </c>
    </row>
    <row r="20" spans="1:4" ht="18" customHeight="1">
      <c r="A20" s="4" t="s">
        <v>4</v>
      </c>
      <c r="B20" s="31">
        <v>33</v>
      </c>
      <c r="C20" s="31">
        <v>0</v>
      </c>
      <c r="D20" s="31">
        <f t="shared" si="0"/>
        <v>33</v>
      </c>
    </row>
    <row r="21" spans="1:4" ht="18" customHeight="1">
      <c r="A21" s="14" t="s">
        <v>38</v>
      </c>
      <c r="B21" s="32">
        <v>286</v>
      </c>
      <c r="C21" s="32">
        <v>0</v>
      </c>
      <c r="D21" s="32">
        <f t="shared" si="0"/>
        <v>286</v>
      </c>
    </row>
    <row r="22" spans="1:4" ht="18" customHeight="1">
      <c r="A22" s="4" t="s">
        <v>39</v>
      </c>
      <c r="B22" s="31">
        <v>5621</v>
      </c>
      <c r="C22" s="31">
        <v>752</v>
      </c>
      <c r="D22" s="31">
        <f t="shared" si="0"/>
        <v>4869</v>
      </c>
    </row>
    <row r="23" spans="1:4" ht="18" customHeight="1">
      <c r="A23" s="14" t="s">
        <v>40</v>
      </c>
      <c r="B23" s="32">
        <v>5280</v>
      </c>
      <c r="C23" s="32">
        <v>352</v>
      </c>
      <c r="D23" s="32">
        <f t="shared" si="0"/>
        <v>4928</v>
      </c>
    </row>
    <row r="24" spans="1:4" ht="18" customHeight="1">
      <c r="A24" s="4" t="s">
        <v>41</v>
      </c>
      <c r="B24" s="31">
        <v>0</v>
      </c>
      <c r="C24" s="31">
        <v>0</v>
      </c>
      <c r="D24" s="31">
        <f t="shared" si="0"/>
        <v>0</v>
      </c>
    </row>
    <row r="25" spans="1:4" ht="21.95" customHeight="1">
      <c r="A25" s="12" t="s">
        <v>22</v>
      </c>
      <c r="B25" s="33">
        <f>SUM(B16:B24)</f>
        <v>17641</v>
      </c>
      <c r="C25" s="33">
        <f>SUM(C16:C24)</f>
        <v>1104</v>
      </c>
      <c r="D25" s="33">
        <f t="shared" si="0"/>
        <v>16537</v>
      </c>
    </row>
    <row r="26" spans="1:4" ht="21.95" customHeight="1">
      <c r="A26" s="10" t="s">
        <v>24</v>
      </c>
      <c r="B26" s="34"/>
      <c r="C26" s="34"/>
      <c r="D26" s="34"/>
    </row>
    <row r="27" spans="1:4" ht="18" customHeight="1">
      <c r="A27" s="4" t="s">
        <v>5</v>
      </c>
      <c r="B27" s="31">
        <v>4569</v>
      </c>
      <c r="C27" s="31">
        <v>215</v>
      </c>
      <c r="D27" s="31">
        <f t="shared" si="0"/>
        <v>4354</v>
      </c>
    </row>
    <row r="28" spans="1:4" ht="18" customHeight="1">
      <c r="A28" s="14" t="s">
        <v>154</v>
      </c>
      <c r="B28" s="32">
        <v>0</v>
      </c>
      <c r="C28" s="32">
        <v>0</v>
      </c>
      <c r="D28" s="32">
        <f t="shared" si="0"/>
        <v>0</v>
      </c>
    </row>
    <row r="29" spans="1:4" ht="18" customHeight="1">
      <c r="A29" s="4" t="s">
        <v>42</v>
      </c>
      <c r="B29" s="31">
        <v>19880</v>
      </c>
      <c r="C29" s="31">
        <v>565</v>
      </c>
      <c r="D29" s="31">
        <f t="shared" si="0"/>
        <v>19315</v>
      </c>
    </row>
    <row r="30" spans="1:4" ht="18" customHeight="1">
      <c r="A30" s="15" t="s">
        <v>144</v>
      </c>
      <c r="B30" s="32">
        <v>81483</v>
      </c>
      <c r="C30" s="32">
        <v>78841</v>
      </c>
      <c r="D30" s="32">
        <f t="shared" si="0"/>
        <v>2642</v>
      </c>
    </row>
    <row r="31" spans="1:4" ht="18" customHeight="1">
      <c r="A31" s="5" t="s">
        <v>43</v>
      </c>
      <c r="B31" s="31">
        <v>3527</v>
      </c>
      <c r="C31" s="31">
        <v>3260</v>
      </c>
      <c r="D31" s="31">
        <f t="shared" si="0"/>
        <v>267</v>
      </c>
    </row>
    <row r="32" spans="1:4" ht="18" customHeight="1">
      <c r="A32" s="14" t="s">
        <v>145</v>
      </c>
      <c r="B32" s="32">
        <v>54077</v>
      </c>
      <c r="C32" s="32">
        <v>0</v>
      </c>
      <c r="D32" s="32">
        <f t="shared" si="0"/>
        <v>54077</v>
      </c>
    </row>
    <row r="33" spans="1:4" ht="21.95" customHeight="1">
      <c r="A33" s="12" t="s">
        <v>23</v>
      </c>
      <c r="B33" s="33">
        <f>SUM(B27:B32)</f>
        <v>163536</v>
      </c>
      <c r="C33" s="33">
        <f>SUM(C27:C32)</f>
        <v>82881</v>
      </c>
      <c r="D33" s="33">
        <f t="shared" si="0"/>
        <v>80655</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4442</v>
      </c>
      <c r="C36" s="32">
        <v>16</v>
      </c>
      <c r="D36" s="32">
        <f t="shared" si="0"/>
        <v>4426</v>
      </c>
    </row>
    <row r="37" spans="1:4" ht="18" customHeight="1">
      <c r="A37" s="17" t="s">
        <v>148</v>
      </c>
      <c r="B37" s="31">
        <v>3323</v>
      </c>
      <c r="C37" s="31">
        <v>188</v>
      </c>
      <c r="D37" s="31">
        <f t="shared" si="0"/>
        <v>3135</v>
      </c>
    </row>
    <row r="38" spans="1:4" ht="18" customHeight="1">
      <c r="A38" s="14" t="s">
        <v>149</v>
      </c>
      <c r="B38" s="32">
        <v>1395</v>
      </c>
      <c r="C38" s="32">
        <v>8</v>
      </c>
      <c r="D38" s="32">
        <f t="shared" si="0"/>
        <v>1387</v>
      </c>
    </row>
    <row r="39" spans="1:4" ht="18" customHeight="1">
      <c r="A39" s="4" t="s">
        <v>150</v>
      </c>
      <c r="B39" s="31">
        <v>250</v>
      </c>
      <c r="C39" s="31">
        <v>0</v>
      </c>
      <c r="D39" s="31">
        <f t="shared" si="0"/>
        <v>250</v>
      </c>
    </row>
    <row r="40" spans="1:4" ht="18" customHeight="1">
      <c r="A40" s="14" t="s">
        <v>151</v>
      </c>
      <c r="B40" s="32">
        <v>1855</v>
      </c>
      <c r="C40" s="32">
        <v>413</v>
      </c>
      <c r="D40" s="32">
        <f t="shared" si="0"/>
        <v>1442</v>
      </c>
    </row>
    <row r="41" spans="1:4" ht="18" customHeight="1">
      <c r="A41" s="4" t="s">
        <v>119</v>
      </c>
      <c r="B41" s="31">
        <v>2847</v>
      </c>
      <c r="C41" s="31">
        <v>3555</v>
      </c>
      <c r="D41" s="31">
        <f t="shared" si="0"/>
        <v>-708</v>
      </c>
    </row>
    <row r="42" spans="1:4" ht="18" customHeight="1">
      <c r="A42" s="14" t="s">
        <v>67</v>
      </c>
      <c r="B42" s="32">
        <v>63</v>
      </c>
      <c r="C42" s="32">
        <v>2</v>
      </c>
      <c r="D42" s="32">
        <f t="shared" si="0"/>
        <v>61</v>
      </c>
    </row>
    <row r="43" spans="1:4" ht="18" customHeight="1">
      <c r="A43" s="4" t="s">
        <v>152</v>
      </c>
      <c r="B43" s="31">
        <v>2845</v>
      </c>
      <c r="C43" s="31">
        <v>311</v>
      </c>
      <c r="D43" s="31">
        <f t="shared" si="0"/>
        <v>2534</v>
      </c>
    </row>
    <row r="44" spans="1:4" ht="18" customHeight="1">
      <c r="A44" s="14" t="s">
        <v>68</v>
      </c>
      <c r="B44" s="32">
        <v>482</v>
      </c>
      <c r="C44" s="32">
        <v>190</v>
      </c>
      <c r="D44" s="32">
        <f t="shared" si="0"/>
        <v>292</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17502</v>
      </c>
      <c r="C47" s="33">
        <f>SUM(C35:C46)</f>
        <v>4683</v>
      </c>
      <c r="D47" s="33">
        <f t="shared" si="0"/>
        <v>12819</v>
      </c>
    </row>
    <row r="48" spans="1:4" ht="21.95" customHeight="1">
      <c r="A48" s="10" t="s">
        <v>70</v>
      </c>
      <c r="B48" s="34"/>
      <c r="C48" s="34"/>
      <c r="D48" s="34"/>
    </row>
    <row r="49" spans="1:4" ht="18" customHeight="1">
      <c r="A49" s="4" t="s">
        <v>44</v>
      </c>
      <c r="B49" s="31">
        <v>1051</v>
      </c>
      <c r="C49" s="31">
        <v>1527</v>
      </c>
      <c r="D49" s="31">
        <f t="shared" si="0"/>
        <v>-476</v>
      </c>
    </row>
    <row r="50" spans="1:4" ht="18" customHeight="1">
      <c r="A50" s="14" t="s">
        <v>45</v>
      </c>
      <c r="B50" s="32">
        <v>0</v>
      </c>
      <c r="C50" s="32">
        <v>0</v>
      </c>
      <c r="D50" s="32">
        <f t="shared" si="0"/>
        <v>0</v>
      </c>
    </row>
    <row r="51" spans="1:4" ht="18" customHeight="1">
      <c r="A51" s="4" t="s">
        <v>46</v>
      </c>
      <c r="B51" s="31">
        <v>2037</v>
      </c>
      <c r="C51" s="31">
        <v>204</v>
      </c>
      <c r="D51" s="31">
        <f t="shared" si="0"/>
        <v>1833</v>
      </c>
    </row>
    <row r="52" spans="1:4" ht="18" customHeight="1">
      <c r="A52" s="14" t="s">
        <v>7</v>
      </c>
      <c r="B52" s="32">
        <v>1956</v>
      </c>
      <c r="C52" s="32">
        <v>487</v>
      </c>
      <c r="D52" s="32">
        <f t="shared" si="0"/>
        <v>1469</v>
      </c>
    </row>
    <row r="53" spans="1:4" ht="18" customHeight="1">
      <c r="A53" s="4" t="s">
        <v>8</v>
      </c>
      <c r="B53" s="31">
        <v>510</v>
      </c>
      <c r="C53" s="31">
        <v>46</v>
      </c>
      <c r="D53" s="31">
        <f t="shared" si="0"/>
        <v>464</v>
      </c>
    </row>
    <row r="54" spans="1:4" ht="18" customHeight="1">
      <c r="A54" s="14" t="s">
        <v>155</v>
      </c>
      <c r="B54" s="32">
        <v>8040</v>
      </c>
      <c r="C54" s="32">
        <v>2711</v>
      </c>
      <c r="D54" s="32">
        <f t="shared" si="0"/>
        <v>5329</v>
      </c>
    </row>
    <row r="55" spans="1:4" ht="18" customHeight="1">
      <c r="A55" s="4" t="s">
        <v>156</v>
      </c>
      <c r="B55" s="31">
        <v>8886</v>
      </c>
      <c r="C55" s="31">
        <v>580</v>
      </c>
      <c r="D55" s="31">
        <f t="shared" si="0"/>
        <v>8306</v>
      </c>
    </row>
    <row r="56" spans="1:4" ht="18" customHeight="1">
      <c r="A56" s="14" t="s">
        <v>157</v>
      </c>
      <c r="B56" s="32">
        <v>3229</v>
      </c>
      <c r="C56" s="32">
        <v>16</v>
      </c>
      <c r="D56" s="32">
        <f t="shared" si="0"/>
        <v>3213</v>
      </c>
    </row>
    <row r="57" spans="1:4" ht="21.95" customHeight="1">
      <c r="A57" s="12" t="s">
        <v>26</v>
      </c>
      <c r="B57" s="33">
        <f>SUM(B49:B56)</f>
        <v>25709</v>
      </c>
      <c r="C57" s="33">
        <f>SUM(C49:C56)</f>
        <v>5571</v>
      </c>
      <c r="D57" s="33">
        <f t="shared" si="0"/>
        <v>20138</v>
      </c>
    </row>
    <row r="58" spans="1:4" ht="21.95" customHeight="1">
      <c r="A58" s="10" t="s">
        <v>121</v>
      </c>
      <c r="B58" s="34"/>
      <c r="C58" s="34"/>
      <c r="D58" s="34"/>
    </row>
    <row r="59" spans="1:4" ht="18" customHeight="1">
      <c r="A59" s="4" t="s">
        <v>47</v>
      </c>
      <c r="B59" s="31">
        <v>922</v>
      </c>
      <c r="C59" s="31">
        <v>1238</v>
      </c>
      <c r="D59" s="31">
        <f t="shared" si="0"/>
        <v>-316</v>
      </c>
    </row>
    <row r="60" spans="1:4" ht="18" customHeight="1">
      <c r="A60" s="14" t="s">
        <v>48</v>
      </c>
      <c r="B60" s="32">
        <v>1500</v>
      </c>
      <c r="C60" s="32">
        <v>1431</v>
      </c>
      <c r="D60" s="32">
        <f t="shared" si="0"/>
        <v>69</v>
      </c>
    </row>
    <row r="61" spans="1:4" ht="18" customHeight="1">
      <c r="A61" s="4" t="s">
        <v>9</v>
      </c>
      <c r="B61" s="31">
        <v>6122</v>
      </c>
      <c r="C61" s="31">
        <v>5963</v>
      </c>
      <c r="D61" s="31">
        <f t="shared" si="0"/>
        <v>159</v>
      </c>
    </row>
    <row r="62" spans="1:4" ht="18" customHeight="1">
      <c r="A62" s="14" t="s">
        <v>49</v>
      </c>
      <c r="B62" s="32">
        <v>193</v>
      </c>
      <c r="C62" s="32">
        <v>3</v>
      </c>
      <c r="D62" s="32">
        <f t="shared" si="0"/>
        <v>190</v>
      </c>
    </row>
    <row r="63" spans="1:4" ht="18" customHeight="1">
      <c r="A63" s="4" t="s">
        <v>50</v>
      </c>
      <c r="B63" s="31">
        <v>6205</v>
      </c>
      <c r="C63" s="31">
        <v>2326</v>
      </c>
      <c r="D63" s="31">
        <f t="shared" si="0"/>
        <v>3879</v>
      </c>
    </row>
    <row r="64" spans="1:4" ht="21.95" customHeight="1">
      <c r="A64" s="12" t="s">
        <v>122</v>
      </c>
      <c r="B64" s="33">
        <f>SUM(B59:B63)</f>
        <v>14942</v>
      </c>
      <c r="C64" s="33">
        <f>SUM(C59:C63)</f>
        <v>10961</v>
      </c>
      <c r="D64" s="33">
        <f t="shared" si="0"/>
        <v>3981</v>
      </c>
    </row>
    <row r="65" spans="1:4" ht="21.95" customHeight="1">
      <c r="A65" s="13" t="s">
        <v>69</v>
      </c>
      <c r="B65" s="34"/>
      <c r="C65" s="34"/>
      <c r="D65" s="34"/>
    </row>
    <row r="66" spans="1:4" ht="18" customHeight="1">
      <c r="A66" s="4" t="s">
        <v>51</v>
      </c>
      <c r="B66" s="31">
        <v>1616</v>
      </c>
      <c r="C66" s="31">
        <v>763</v>
      </c>
      <c r="D66" s="31">
        <f t="shared" si="0"/>
        <v>853</v>
      </c>
    </row>
    <row r="67" spans="1:4" ht="18" customHeight="1">
      <c r="A67" s="14" t="s">
        <v>52</v>
      </c>
      <c r="B67" s="32">
        <v>492</v>
      </c>
      <c r="C67" s="32">
        <v>214</v>
      </c>
      <c r="D67" s="32">
        <f t="shared" si="0"/>
        <v>278</v>
      </c>
    </row>
    <row r="68" spans="1:4" ht="18" customHeight="1">
      <c r="A68" s="4" t="s">
        <v>53</v>
      </c>
      <c r="B68" s="31">
        <v>241</v>
      </c>
      <c r="C68" s="31">
        <v>114</v>
      </c>
      <c r="D68" s="31">
        <f t="shared" si="0"/>
        <v>127</v>
      </c>
    </row>
    <row r="69" spans="1:4" ht="18" customHeight="1">
      <c r="A69" s="14" t="s">
        <v>54</v>
      </c>
      <c r="B69" s="32">
        <v>513</v>
      </c>
      <c r="C69" s="32">
        <v>223</v>
      </c>
      <c r="D69" s="32">
        <f t="shared" si="0"/>
        <v>290</v>
      </c>
    </row>
    <row r="70" spans="1:4" ht="18" customHeight="1">
      <c r="A70" s="4" t="s">
        <v>55</v>
      </c>
      <c r="B70" s="31">
        <v>373</v>
      </c>
      <c r="C70" s="31">
        <v>243</v>
      </c>
      <c r="D70" s="31">
        <f t="shared" si="0"/>
        <v>130</v>
      </c>
    </row>
    <row r="71" spans="1:4" ht="18" customHeight="1">
      <c r="A71" s="14" t="s">
        <v>56</v>
      </c>
      <c r="B71" s="32">
        <v>0</v>
      </c>
      <c r="C71" s="32">
        <v>0</v>
      </c>
      <c r="D71" s="32">
        <f t="shared" si="0"/>
        <v>0</v>
      </c>
    </row>
    <row r="72" spans="1:4" ht="18" customHeight="1">
      <c r="A72" s="4" t="s">
        <v>10</v>
      </c>
      <c r="B72" s="31">
        <v>293</v>
      </c>
      <c r="C72" s="31">
        <v>490</v>
      </c>
      <c r="D72" s="31">
        <f t="shared" si="0"/>
        <v>-197</v>
      </c>
    </row>
    <row r="73" spans="1:4" ht="18" customHeight="1">
      <c r="A73" s="14" t="s">
        <v>11</v>
      </c>
      <c r="B73" s="32">
        <v>717</v>
      </c>
      <c r="C73" s="32">
        <v>495</v>
      </c>
      <c r="D73" s="32">
        <f t="shared" ref="D73:D83" si="1">B73-C73</f>
        <v>222</v>
      </c>
    </row>
    <row r="74" spans="1:4" ht="18" customHeight="1">
      <c r="A74" s="4" t="s">
        <v>57</v>
      </c>
      <c r="B74" s="31">
        <v>280</v>
      </c>
      <c r="C74" s="31">
        <v>0</v>
      </c>
      <c r="D74" s="31">
        <f t="shared" si="1"/>
        <v>280</v>
      </c>
    </row>
    <row r="75" spans="1:4" ht="18" customHeight="1">
      <c r="A75" s="14" t="s">
        <v>58</v>
      </c>
      <c r="B75" s="32">
        <v>374</v>
      </c>
      <c r="C75" s="32">
        <v>0</v>
      </c>
      <c r="D75" s="32">
        <f t="shared" si="1"/>
        <v>374</v>
      </c>
    </row>
    <row r="76" spans="1:4" ht="18" customHeight="1">
      <c r="A76" s="4" t="s">
        <v>59</v>
      </c>
      <c r="B76" s="31">
        <v>874</v>
      </c>
      <c r="C76" s="31">
        <v>0</v>
      </c>
      <c r="D76" s="31">
        <f t="shared" si="1"/>
        <v>874</v>
      </c>
    </row>
    <row r="77" spans="1:4" ht="18" customHeight="1">
      <c r="A77" s="14" t="s">
        <v>12</v>
      </c>
      <c r="B77" s="32">
        <v>0</v>
      </c>
      <c r="C77" s="32">
        <v>0</v>
      </c>
      <c r="D77" s="32">
        <f t="shared" si="1"/>
        <v>0</v>
      </c>
    </row>
    <row r="78" spans="1:4" ht="18" customHeight="1">
      <c r="A78" s="4" t="s">
        <v>60</v>
      </c>
      <c r="B78" s="31">
        <v>68</v>
      </c>
      <c r="C78" s="31">
        <v>1</v>
      </c>
      <c r="D78" s="31">
        <f t="shared" si="1"/>
        <v>67</v>
      </c>
    </row>
    <row r="79" spans="1:4" ht="18" customHeight="1">
      <c r="A79" s="14" t="s">
        <v>61</v>
      </c>
      <c r="B79" s="32">
        <v>612</v>
      </c>
      <c r="C79" s="32">
        <v>0</v>
      </c>
      <c r="D79" s="32">
        <f t="shared" si="1"/>
        <v>612</v>
      </c>
    </row>
    <row r="80" spans="1:4" ht="18" customHeight="1">
      <c r="A80" s="4" t="s">
        <v>62</v>
      </c>
      <c r="B80" s="31">
        <v>3042</v>
      </c>
      <c r="C80" s="31">
        <v>0</v>
      </c>
      <c r="D80" s="31">
        <f t="shared" si="1"/>
        <v>3042</v>
      </c>
    </row>
    <row r="81" spans="1:4" ht="18" customHeight="1">
      <c r="A81" s="14" t="s">
        <v>63</v>
      </c>
      <c r="B81" s="32">
        <v>1553</v>
      </c>
      <c r="C81" s="32">
        <v>0</v>
      </c>
      <c r="D81" s="32">
        <f t="shared" si="1"/>
        <v>1553</v>
      </c>
    </row>
    <row r="82" spans="1:4" ht="18" customHeight="1">
      <c r="A82" s="4" t="s">
        <v>13</v>
      </c>
      <c r="B82" s="31">
        <v>3664</v>
      </c>
      <c r="C82" s="31">
        <v>3890</v>
      </c>
      <c r="D82" s="31">
        <f t="shared" si="1"/>
        <v>-226</v>
      </c>
    </row>
    <row r="83" spans="1:4" ht="21.95" customHeight="1">
      <c r="A83" s="12" t="s">
        <v>27</v>
      </c>
      <c r="B83" s="33">
        <f>SUM(B66:B82)</f>
        <v>14712</v>
      </c>
      <c r="C83" s="33">
        <f>SUM(C66:C82)</f>
        <v>6433</v>
      </c>
      <c r="D83" s="33">
        <f t="shared" si="1"/>
        <v>8279</v>
      </c>
    </row>
    <row r="84" spans="1:4" ht="21.95" customHeight="1">
      <c r="A84" s="10" t="s">
        <v>14</v>
      </c>
      <c r="B84" s="34"/>
      <c r="C84" s="34"/>
      <c r="D84" s="34"/>
    </row>
    <row r="85" spans="1:4" ht="18" customHeight="1">
      <c r="A85" s="4" t="s">
        <v>158</v>
      </c>
      <c r="B85" s="31">
        <v>1587</v>
      </c>
      <c r="C85" s="31">
        <v>1510</v>
      </c>
      <c r="D85" s="31">
        <f t="shared" ref="D85:D94" si="2">B85-C85</f>
        <v>77</v>
      </c>
    </row>
    <row r="86" spans="1:4" ht="18" customHeight="1">
      <c r="A86" s="14" t="s">
        <v>64</v>
      </c>
      <c r="B86" s="32">
        <v>12935</v>
      </c>
      <c r="C86" s="32">
        <v>12601</v>
      </c>
      <c r="D86" s="32">
        <f t="shared" si="2"/>
        <v>334</v>
      </c>
    </row>
    <row r="87" spans="1:4" ht="18" customHeight="1">
      <c r="A87" s="4" t="s">
        <v>159</v>
      </c>
      <c r="B87" s="31">
        <v>10084</v>
      </c>
      <c r="C87" s="31">
        <v>9815</v>
      </c>
      <c r="D87" s="31">
        <f t="shared" si="2"/>
        <v>269</v>
      </c>
    </row>
    <row r="88" spans="1:4" ht="18" customHeight="1">
      <c r="A88" s="14" t="s">
        <v>15</v>
      </c>
      <c r="B88" s="32">
        <v>3698</v>
      </c>
      <c r="C88" s="32">
        <v>1338</v>
      </c>
      <c r="D88" s="32">
        <f t="shared" si="2"/>
        <v>2360</v>
      </c>
    </row>
    <row r="89" spans="1:4" ht="18" customHeight="1">
      <c r="A89" s="4" t="s">
        <v>16</v>
      </c>
      <c r="B89" s="31">
        <v>1433</v>
      </c>
      <c r="C89" s="31">
        <v>37</v>
      </c>
      <c r="D89" s="31">
        <f t="shared" si="2"/>
        <v>1396</v>
      </c>
    </row>
    <row r="90" spans="1:4" ht="18" customHeight="1">
      <c r="A90" s="14" t="s">
        <v>65</v>
      </c>
      <c r="B90" s="32">
        <v>0</v>
      </c>
      <c r="C90" s="32">
        <v>0</v>
      </c>
      <c r="D90" s="32">
        <f t="shared" si="2"/>
        <v>0</v>
      </c>
    </row>
    <row r="91" spans="1:4" ht="18" customHeight="1">
      <c r="A91" s="4" t="s">
        <v>123</v>
      </c>
      <c r="B91" s="31">
        <v>2432</v>
      </c>
      <c r="C91" s="31">
        <v>38</v>
      </c>
      <c r="D91" s="31">
        <f t="shared" si="2"/>
        <v>2394</v>
      </c>
    </row>
    <row r="92" spans="1:4" ht="18" customHeight="1">
      <c r="A92" s="14" t="s">
        <v>66</v>
      </c>
      <c r="B92" s="32">
        <v>2308</v>
      </c>
      <c r="C92" s="32">
        <v>340</v>
      </c>
      <c r="D92" s="32">
        <f t="shared" si="2"/>
        <v>1968</v>
      </c>
    </row>
    <row r="93" spans="1:4" ht="21.95" customHeight="1">
      <c r="A93" s="12" t="s">
        <v>28</v>
      </c>
      <c r="B93" s="33">
        <f>SUM(B85:B92)</f>
        <v>34477</v>
      </c>
      <c r="C93" s="33">
        <f>SUM(C85:C92)</f>
        <v>25679</v>
      </c>
      <c r="D93" s="33">
        <f t="shared" si="2"/>
        <v>8798</v>
      </c>
    </row>
    <row r="94" spans="1:4" ht="21.95" customHeight="1">
      <c r="A94" s="12" t="s">
        <v>17</v>
      </c>
      <c r="B94" s="33">
        <v>252</v>
      </c>
      <c r="C94" s="33">
        <v>68</v>
      </c>
      <c r="D94" s="33">
        <f t="shared" si="2"/>
        <v>184</v>
      </c>
    </row>
    <row r="95" spans="1:4" ht="21.95" customHeight="1">
      <c r="A95" s="10" t="s">
        <v>30</v>
      </c>
      <c r="B95" s="34">
        <f>SUM(B14,B25,B33,B47,B57,B64,B83,B93, B94)</f>
        <v>455710</v>
      </c>
      <c r="C95" s="34">
        <f>SUM(C14,C25,C33,C47,C57,C64,C83,C93, C94)</f>
        <v>154304</v>
      </c>
      <c r="D95" s="34">
        <f>B95-C95</f>
        <v>301406</v>
      </c>
    </row>
    <row r="96" spans="1:4" ht="21.95" customHeight="1">
      <c r="A96" s="12" t="s">
        <v>29</v>
      </c>
      <c r="B96" s="33">
        <v>18067</v>
      </c>
      <c r="C96" s="33">
        <v>28029</v>
      </c>
      <c r="D96" s="33">
        <f>B96-C96</f>
        <v>-9962</v>
      </c>
    </row>
    <row r="97" spans="1:4" ht="21.95" customHeight="1">
      <c r="A97" s="10" t="s">
        <v>18</v>
      </c>
      <c r="B97" s="34">
        <f>SUM(B95:B96)</f>
        <v>473777</v>
      </c>
      <c r="C97" s="34">
        <f t="shared" ref="C97" si="3">SUM(C95:C96)</f>
        <v>182333</v>
      </c>
      <c r="D97" s="34">
        <f>B97-C97</f>
        <v>291444</v>
      </c>
    </row>
  </sheetData>
  <hyperlinks>
    <hyperlink ref="A1" location="Notes!A1" display="Return to Notes"/>
  </hyperlinks>
  <pageMargins left="0.25" right="0.25" top="0.75" bottom="0.75" header="0.3" footer="0.3"/>
  <pageSetup paperSize="9" scale="49"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26572</v>
      </c>
      <c r="C8" s="31">
        <v>13509</v>
      </c>
      <c r="D8" s="31">
        <f>B8-C8</f>
        <v>13063</v>
      </c>
    </row>
    <row r="9" spans="1:4" ht="18" customHeight="1">
      <c r="A9" s="14" t="s">
        <v>31</v>
      </c>
      <c r="B9" s="32">
        <v>68820</v>
      </c>
      <c r="C9" s="32">
        <v>4615</v>
      </c>
      <c r="D9" s="32">
        <f t="shared" ref="D9:D72" si="0">B9-C9</f>
        <v>64205</v>
      </c>
    </row>
    <row r="10" spans="1:4" ht="18" customHeight="1">
      <c r="A10" s="4" t="s">
        <v>32</v>
      </c>
      <c r="B10" s="31">
        <v>70774</v>
      </c>
      <c r="C10" s="31">
        <v>6139</v>
      </c>
      <c r="D10" s="31">
        <f t="shared" si="0"/>
        <v>64635</v>
      </c>
    </row>
    <row r="11" spans="1:4" ht="18" customHeight="1">
      <c r="A11" s="14" t="s">
        <v>33</v>
      </c>
      <c r="B11" s="32">
        <v>23971</v>
      </c>
      <c r="C11" s="32">
        <v>467</v>
      </c>
      <c r="D11" s="32">
        <f t="shared" si="0"/>
        <v>23504</v>
      </c>
    </row>
    <row r="12" spans="1:4" ht="18" customHeight="1">
      <c r="A12" s="4" t="s">
        <v>2</v>
      </c>
      <c r="B12" s="31">
        <v>2277</v>
      </c>
      <c r="C12" s="31">
        <v>351</v>
      </c>
      <c r="D12" s="31">
        <f t="shared" si="0"/>
        <v>1926</v>
      </c>
    </row>
    <row r="13" spans="1:4" ht="18" customHeight="1">
      <c r="A13" s="14" t="s">
        <v>35</v>
      </c>
      <c r="B13" s="32">
        <v>0</v>
      </c>
      <c r="C13" s="32">
        <v>0</v>
      </c>
      <c r="D13" s="32">
        <f t="shared" si="0"/>
        <v>0</v>
      </c>
    </row>
    <row r="14" spans="1:4" ht="21.95" customHeight="1">
      <c r="A14" s="12" t="s">
        <v>19</v>
      </c>
      <c r="B14" s="33">
        <f>SUM(B8:B13)</f>
        <v>192414</v>
      </c>
      <c r="C14" s="33">
        <f>SUM(C8:C13)</f>
        <v>25081</v>
      </c>
      <c r="D14" s="33">
        <f t="shared" si="0"/>
        <v>167333</v>
      </c>
    </row>
    <row r="15" spans="1:4" ht="21.95" customHeight="1">
      <c r="A15" s="10" t="s">
        <v>21</v>
      </c>
      <c r="B15" s="34"/>
      <c r="C15" s="34"/>
      <c r="D15" s="34"/>
    </row>
    <row r="16" spans="1:4" ht="18" customHeight="1">
      <c r="A16" s="4" t="s">
        <v>36</v>
      </c>
      <c r="B16" s="31">
        <v>2131</v>
      </c>
      <c r="C16" s="31">
        <v>6</v>
      </c>
      <c r="D16" s="31">
        <f t="shared" si="0"/>
        <v>2125</v>
      </c>
    </row>
    <row r="17" spans="1:4" ht="18" customHeight="1">
      <c r="A17" s="14" t="s">
        <v>120</v>
      </c>
      <c r="B17" s="32">
        <v>3801</v>
      </c>
      <c r="C17" s="32">
        <v>134</v>
      </c>
      <c r="D17" s="32">
        <f t="shared" si="0"/>
        <v>3667</v>
      </c>
    </row>
    <row r="18" spans="1:4" ht="18" customHeight="1">
      <c r="A18" s="4" t="s">
        <v>37</v>
      </c>
      <c r="B18" s="31">
        <v>3779</v>
      </c>
      <c r="C18" s="31">
        <v>0</v>
      </c>
      <c r="D18" s="31">
        <f t="shared" si="0"/>
        <v>3779</v>
      </c>
    </row>
    <row r="19" spans="1:4" ht="18" customHeight="1">
      <c r="A19" s="14" t="s">
        <v>3</v>
      </c>
      <c r="B19" s="32">
        <v>2102</v>
      </c>
      <c r="C19" s="32">
        <v>151</v>
      </c>
      <c r="D19" s="32">
        <f t="shared" si="0"/>
        <v>1951</v>
      </c>
    </row>
    <row r="20" spans="1:4" ht="18" customHeight="1">
      <c r="A20" s="4" t="s">
        <v>4</v>
      </c>
      <c r="B20" s="31">
        <v>124</v>
      </c>
      <c r="C20" s="31">
        <v>0</v>
      </c>
      <c r="D20" s="31">
        <f t="shared" si="0"/>
        <v>124</v>
      </c>
    </row>
    <row r="21" spans="1:4" ht="18" customHeight="1">
      <c r="A21" s="14" t="s">
        <v>38</v>
      </c>
      <c r="B21" s="32">
        <v>384</v>
      </c>
      <c r="C21" s="32">
        <v>0</v>
      </c>
      <c r="D21" s="32">
        <f t="shared" si="0"/>
        <v>384</v>
      </c>
    </row>
    <row r="22" spans="1:4" ht="18" customHeight="1">
      <c r="A22" s="4" t="s">
        <v>39</v>
      </c>
      <c r="B22" s="31">
        <v>2977</v>
      </c>
      <c r="C22" s="31">
        <v>12</v>
      </c>
      <c r="D22" s="31">
        <f t="shared" si="0"/>
        <v>2965</v>
      </c>
    </row>
    <row r="23" spans="1:4" ht="18" customHeight="1">
      <c r="A23" s="14" t="s">
        <v>40</v>
      </c>
      <c r="B23" s="32">
        <v>5118</v>
      </c>
      <c r="C23" s="32">
        <v>309</v>
      </c>
      <c r="D23" s="32">
        <f t="shared" si="0"/>
        <v>4809</v>
      </c>
    </row>
    <row r="24" spans="1:4" ht="18" customHeight="1">
      <c r="A24" s="4" t="s">
        <v>41</v>
      </c>
      <c r="B24" s="31">
        <v>1412</v>
      </c>
      <c r="C24" s="31">
        <v>392</v>
      </c>
      <c r="D24" s="31">
        <f t="shared" si="0"/>
        <v>1020</v>
      </c>
    </row>
    <row r="25" spans="1:4" ht="21.95" customHeight="1">
      <c r="A25" s="12" t="s">
        <v>22</v>
      </c>
      <c r="B25" s="33">
        <f>SUM(B16:B24)</f>
        <v>21828</v>
      </c>
      <c r="C25" s="33">
        <f>SUM(C16:C24)</f>
        <v>1004</v>
      </c>
      <c r="D25" s="33">
        <f t="shared" si="0"/>
        <v>20824</v>
      </c>
    </row>
    <row r="26" spans="1:4" ht="21.95" customHeight="1">
      <c r="A26" s="10" t="s">
        <v>24</v>
      </c>
      <c r="B26" s="34"/>
      <c r="C26" s="34"/>
      <c r="D26" s="34"/>
    </row>
    <row r="27" spans="1:4" ht="18" customHeight="1">
      <c r="A27" s="4" t="s">
        <v>5</v>
      </c>
      <c r="B27" s="31">
        <v>365</v>
      </c>
      <c r="C27" s="31">
        <v>12397</v>
      </c>
      <c r="D27" s="31">
        <f t="shared" si="0"/>
        <v>-12032</v>
      </c>
    </row>
    <row r="28" spans="1:4" ht="18" customHeight="1">
      <c r="A28" s="14" t="s">
        <v>154</v>
      </c>
      <c r="B28" s="32">
        <v>0</v>
      </c>
      <c r="C28" s="32">
        <v>0</v>
      </c>
      <c r="D28" s="32">
        <f t="shared" si="0"/>
        <v>0</v>
      </c>
    </row>
    <row r="29" spans="1:4" ht="18" customHeight="1">
      <c r="A29" s="4" t="s">
        <v>42</v>
      </c>
      <c r="B29" s="31">
        <v>40565</v>
      </c>
      <c r="C29" s="31">
        <v>1677</v>
      </c>
      <c r="D29" s="31">
        <f t="shared" si="0"/>
        <v>38888</v>
      </c>
    </row>
    <row r="30" spans="1:4" ht="18" customHeight="1">
      <c r="A30" s="15" t="s">
        <v>144</v>
      </c>
      <c r="B30" s="32">
        <v>113317</v>
      </c>
      <c r="C30" s="32">
        <v>131982</v>
      </c>
      <c r="D30" s="32">
        <f t="shared" si="0"/>
        <v>-18665</v>
      </c>
    </row>
    <row r="31" spans="1:4" ht="18" customHeight="1">
      <c r="A31" s="5" t="s">
        <v>43</v>
      </c>
      <c r="B31" s="31">
        <v>3570</v>
      </c>
      <c r="C31" s="31">
        <v>2977</v>
      </c>
      <c r="D31" s="31">
        <f t="shared" si="0"/>
        <v>593</v>
      </c>
    </row>
    <row r="32" spans="1:4" ht="18" customHeight="1">
      <c r="A32" s="14" t="s">
        <v>145</v>
      </c>
      <c r="B32" s="32">
        <v>96670</v>
      </c>
      <c r="C32" s="32">
        <v>0</v>
      </c>
      <c r="D32" s="32">
        <f t="shared" si="0"/>
        <v>96670</v>
      </c>
    </row>
    <row r="33" spans="1:4" ht="21.95" customHeight="1">
      <c r="A33" s="12" t="s">
        <v>23</v>
      </c>
      <c r="B33" s="33">
        <f>SUM(B27:B32)</f>
        <v>254487</v>
      </c>
      <c r="C33" s="33">
        <f>SUM(C27:C32)</f>
        <v>149033</v>
      </c>
      <c r="D33" s="33">
        <f t="shared" si="0"/>
        <v>105454</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1340</v>
      </c>
      <c r="C36" s="32">
        <v>0</v>
      </c>
      <c r="D36" s="32">
        <f t="shared" si="0"/>
        <v>1340</v>
      </c>
    </row>
    <row r="37" spans="1:4" ht="18" customHeight="1">
      <c r="A37" s="17" t="s">
        <v>148</v>
      </c>
      <c r="B37" s="31">
        <v>4868</v>
      </c>
      <c r="C37" s="31">
        <v>1910</v>
      </c>
      <c r="D37" s="31">
        <f t="shared" si="0"/>
        <v>2958</v>
      </c>
    </row>
    <row r="38" spans="1:4" ht="18" customHeight="1">
      <c r="A38" s="14" t="s">
        <v>149</v>
      </c>
      <c r="B38" s="32">
        <v>1642</v>
      </c>
      <c r="C38" s="32">
        <v>6</v>
      </c>
      <c r="D38" s="32">
        <f t="shared" si="0"/>
        <v>1636</v>
      </c>
    </row>
    <row r="39" spans="1:4" ht="18" customHeight="1">
      <c r="A39" s="4" t="s">
        <v>150</v>
      </c>
      <c r="B39" s="31">
        <v>962</v>
      </c>
      <c r="C39" s="31">
        <v>0</v>
      </c>
      <c r="D39" s="31">
        <f t="shared" si="0"/>
        <v>962</v>
      </c>
    </row>
    <row r="40" spans="1:4" ht="18" customHeight="1">
      <c r="A40" s="14" t="s">
        <v>151</v>
      </c>
      <c r="B40" s="32">
        <v>2407</v>
      </c>
      <c r="C40" s="32">
        <v>1131</v>
      </c>
      <c r="D40" s="32">
        <f t="shared" si="0"/>
        <v>1276</v>
      </c>
    </row>
    <row r="41" spans="1:4" ht="18" customHeight="1">
      <c r="A41" s="4" t="s">
        <v>119</v>
      </c>
      <c r="B41" s="31">
        <v>447</v>
      </c>
      <c r="C41" s="31">
        <v>891</v>
      </c>
      <c r="D41" s="31">
        <f t="shared" si="0"/>
        <v>-444</v>
      </c>
    </row>
    <row r="42" spans="1:4" ht="18" customHeight="1">
      <c r="A42" s="14" t="s">
        <v>67</v>
      </c>
      <c r="B42" s="32">
        <v>320</v>
      </c>
      <c r="C42" s="32">
        <v>0</v>
      </c>
      <c r="D42" s="32">
        <f t="shared" si="0"/>
        <v>320</v>
      </c>
    </row>
    <row r="43" spans="1:4" ht="18" customHeight="1">
      <c r="A43" s="4" t="s">
        <v>152</v>
      </c>
      <c r="B43" s="31">
        <v>3149</v>
      </c>
      <c r="C43" s="31">
        <v>0</v>
      </c>
      <c r="D43" s="31">
        <f t="shared" si="0"/>
        <v>3149</v>
      </c>
    </row>
    <row r="44" spans="1:4" ht="18" customHeight="1">
      <c r="A44" s="14" t="s">
        <v>68</v>
      </c>
      <c r="B44" s="32">
        <v>0</v>
      </c>
      <c r="C44" s="32">
        <v>0</v>
      </c>
      <c r="D44" s="32">
        <f t="shared" si="0"/>
        <v>0</v>
      </c>
    </row>
    <row r="45" spans="1:4" ht="18" customHeight="1">
      <c r="A45" s="4" t="s">
        <v>153</v>
      </c>
      <c r="B45" s="31">
        <v>2166</v>
      </c>
      <c r="C45" s="31">
        <v>608</v>
      </c>
      <c r="D45" s="31">
        <f t="shared" si="0"/>
        <v>1558</v>
      </c>
    </row>
    <row r="46" spans="1:4" ht="18" customHeight="1">
      <c r="A46" s="14" t="s">
        <v>6</v>
      </c>
      <c r="B46" s="32">
        <v>0</v>
      </c>
      <c r="C46" s="32">
        <v>0</v>
      </c>
      <c r="D46" s="32">
        <f t="shared" si="0"/>
        <v>0</v>
      </c>
    </row>
    <row r="47" spans="1:4" ht="21.95" customHeight="1">
      <c r="A47" s="12" t="s">
        <v>25</v>
      </c>
      <c r="B47" s="33">
        <f>SUM(B35:B46)</f>
        <v>17301</v>
      </c>
      <c r="C47" s="33">
        <f>SUM(C35:C46)</f>
        <v>4546</v>
      </c>
      <c r="D47" s="33">
        <f t="shared" si="0"/>
        <v>12755</v>
      </c>
    </row>
    <row r="48" spans="1:4" ht="21.95" customHeight="1">
      <c r="A48" s="10" t="s">
        <v>70</v>
      </c>
      <c r="B48" s="34"/>
      <c r="C48" s="34"/>
      <c r="D48" s="34"/>
    </row>
    <row r="49" spans="1:4" ht="18" customHeight="1">
      <c r="A49" s="4" t="s">
        <v>44</v>
      </c>
      <c r="B49" s="31">
        <v>59</v>
      </c>
      <c r="C49" s="31">
        <v>378</v>
      </c>
      <c r="D49" s="31">
        <f t="shared" si="0"/>
        <v>-319</v>
      </c>
    </row>
    <row r="50" spans="1:4" ht="18" customHeight="1">
      <c r="A50" s="14" t="s">
        <v>45</v>
      </c>
      <c r="B50" s="32">
        <v>0</v>
      </c>
      <c r="C50" s="32">
        <v>1</v>
      </c>
      <c r="D50" s="32">
        <f t="shared" si="0"/>
        <v>-1</v>
      </c>
    </row>
    <row r="51" spans="1:4" ht="18" customHeight="1">
      <c r="A51" s="4" t="s">
        <v>46</v>
      </c>
      <c r="B51" s="31">
        <v>283</v>
      </c>
      <c r="C51" s="31">
        <v>0</v>
      </c>
      <c r="D51" s="31">
        <f t="shared" si="0"/>
        <v>283</v>
      </c>
    </row>
    <row r="52" spans="1:4" ht="18" customHeight="1">
      <c r="A52" s="14" t="s">
        <v>7</v>
      </c>
      <c r="B52" s="32">
        <v>1025</v>
      </c>
      <c r="C52" s="32">
        <v>153</v>
      </c>
      <c r="D52" s="32">
        <f t="shared" si="0"/>
        <v>872</v>
      </c>
    </row>
    <row r="53" spans="1:4" ht="18" customHeight="1">
      <c r="A53" s="4" t="s">
        <v>8</v>
      </c>
      <c r="B53" s="31">
        <v>2456</v>
      </c>
      <c r="C53" s="31">
        <v>20</v>
      </c>
      <c r="D53" s="31">
        <f t="shared" si="0"/>
        <v>2436</v>
      </c>
    </row>
    <row r="54" spans="1:4" ht="18" customHeight="1">
      <c r="A54" s="14" t="s">
        <v>155</v>
      </c>
      <c r="B54" s="32">
        <v>7887</v>
      </c>
      <c r="C54" s="32">
        <v>1298</v>
      </c>
      <c r="D54" s="32">
        <f t="shared" si="0"/>
        <v>6589</v>
      </c>
    </row>
    <row r="55" spans="1:4" ht="18" customHeight="1">
      <c r="A55" s="4" t="s">
        <v>156</v>
      </c>
      <c r="B55" s="31">
        <v>9826</v>
      </c>
      <c r="C55" s="31">
        <v>69</v>
      </c>
      <c r="D55" s="31">
        <f t="shared" si="0"/>
        <v>9757</v>
      </c>
    </row>
    <row r="56" spans="1:4" ht="18" customHeight="1">
      <c r="A56" s="14" t="s">
        <v>157</v>
      </c>
      <c r="B56" s="32">
        <v>1994</v>
      </c>
      <c r="C56" s="32">
        <v>81</v>
      </c>
      <c r="D56" s="32">
        <f t="shared" si="0"/>
        <v>1913</v>
      </c>
    </row>
    <row r="57" spans="1:4" ht="21.95" customHeight="1">
      <c r="A57" s="12" t="s">
        <v>26</v>
      </c>
      <c r="B57" s="33">
        <f>SUM(B49:B56)</f>
        <v>23530</v>
      </c>
      <c r="C57" s="33">
        <f>SUM(C49:C56)</f>
        <v>2000</v>
      </c>
      <c r="D57" s="33">
        <f t="shared" si="0"/>
        <v>21530</v>
      </c>
    </row>
    <row r="58" spans="1:4" ht="21.95" customHeight="1">
      <c r="A58" s="10" t="s">
        <v>121</v>
      </c>
      <c r="B58" s="34"/>
      <c r="C58" s="34"/>
      <c r="D58" s="34"/>
    </row>
    <row r="59" spans="1:4" ht="18" customHeight="1">
      <c r="A59" s="4" t="s">
        <v>47</v>
      </c>
      <c r="B59" s="31">
        <v>753</v>
      </c>
      <c r="C59" s="31">
        <v>1168</v>
      </c>
      <c r="D59" s="31">
        <f t="shared" si="0"/>
        <v>-415</v>
      </c>
    </row>
    <row r="60" spans="1:4" ht="18" customHeight="1">
      <c r="A60" s="14" t="s">
        <v>48</v>
      </c>
      <c r="B60" s="32">
        <v>595</v>
      </c>
      <c r="C60" s="32">
        <v>980</v>
      </c>
      <c r="D60" s="32">
        <f t="shared" si="0"/>
        <v>-385</v>
      </c>
    </row>
    <row r="61" spans="1:4" ht="18" customHeight="1">
      <c r="A61" s="4" t="s">
        <v>9</v>
      </c>
      <c r="B61" s="31">
        <v>941</v>
      </c>
      <c r="C61" s="31">
        <v>120</v>
      </c>
      <c r="D61" s="31">
        <f t="shared" si="0"/>
        <v>821</v>
      </c>
    </row>
    <row r="62" spans="1:4" ht="18" customHeight="1">
      <c r="A62" s="14" t="s">
        <v>49</v>
      </c>
      <c r="B62" s="32">
        <v>-105</v>
      </c>
      <c r="C62" s="32">
        <v>0</v>
      </c>
      <c r="D62" s="32">
        <f t="shared" si="0"/>
        <v>-105</v>
      </c>
    </row>
    <row r="63" spans="1:4" ht="18" customHeight="1">
      <c r="A63" s="4" t="s">
        <v>50</v>
      </c>
      <c r="B63" s="31">
        <v>6905</v>
      </c>
      <c r="C63" s="31">
        <v>5126</v>
      </c>
      <c r="D63" s="31">
        <f t="shared" si="0"/>
        <v>1779</v>
      </c>
    </row>
    <row r="64" spans="1:4" ht="21.95" customHeight="1">
      <c r="A64" s="12" t="s">
        <v>122</v>
      </c>
      <c r="B64" s="33">
        <f>SUM(B59:B63)</f>
        <v>9089</v>
      </c>
      <c r="C64" s="33">
        <f>SUM(C59:C63)</f>
        <v>7394</v>
      </c>
      <c r="D64" s="33">
        <f t="shared" si="0"/>
        <v>1695</v>
      </c>
    </row>
    <row r="65" spans="1:4" ht="21.95" customHeight="1">
      <c r="A65" s="13" t="s">
        <v>69</v>
      </c>
      <c r="B65" s="34"/>
      <c r="C65" s="34"/>
      <c r="D65" s="34"/>
    </row>
    <row r="66" spans="1:4" ht="18" customHeight="1">
      <c r="A66" s="4" t="s">
        <v>51</v>
      </c>
      <c r="B66" s="31">
        <v>1059</v>
      </c>
      <c r="C66" s="31">
        <v>1350</v>
      </c>
      <c r="D66" s="31">
        <f t="shared" si="0"/>
        <v>-291</v>
      </c>
    </row>
    <row r="67" spans="1:4" ht="18" customHeight="1">
      <c r="A67" s="14" t="s">
        <v>52</v>
      </c>
      <c r="B67" s="32">
        <v>682</v>
      </c>
      <c r="C67" s="32">
        <v>332</v>
      </c>
      <c r="D67" s="32">
        <f t="shared" si="0"/>
        <v>350</v>
      </c>
    </row>
    <row r="68" spans="1:4" ht="18" customHeight="1">
      <c r="A68" s="4" t="s">
        <v>53</v>
      </c>
      <c r="B68" s="31">
        <v>371</v>
      </c>
      <c r="C68" s="31">
        <v>287</v>
      </c>
      <c r="D68" s="31">
        <f t="shared" si="0"/>
        <v>84</v>
      </c>
    </row>
    <row r="69" spans="1:4" ht="18" customHeight="1">
      <c r="A69" s="14" t="s">
        <v>54</v>
      </c>
      <c r="B69" s="32">
        <v>1158</v>
      </c>
      <c r="C69" s="32">
        <v>577</v>
      </c>
      <c r="D69" s="32">
        <f t="shared" si="0"/>
        <v>581</v>
      </c>
    </row>
    <row r="70" spans="1:4" ht="18" customHeight="1">
      <c r="A70" s="4" t="s">
        <v>55</v>
      </c>
      <c r="B70" s="31">
        <v>176</v>
      </c>
      <c r="C70" s="31">
        <v>203</v>
      </c>
      <c r="D70" s="31">
        <f t="shared" si="0"/>
        <v>-27</v>
      </c>
    </row>
    <row r="71" spans="1:4" ht="18" customHeight="1">
      <c r="A71" s="14" t="s">
        <v>56</v>
      </c>
      <c r="B71" s="32">
        <v>166</v>
      </c>
      <c r="C71" s="32">
        <v>0</v>
      </c>
      <c r="D71" s="32">
        <f t="shared" si="0"/>
        <v>166</v>
      </c>
    </row>
    <row r="72" spans="1:4" ht="18" customHeight="1">
      <c r="A72" s="4" t="s">
        <v>10</v>
      </c>
      <c r="B72" s="31">
        <v>561</v>
      </c>
      <c r="C72" s="31">
        <v>789</v>
      </c>
      <c r="D72" s="31">
        <f t="shared" si="0"/>
        <v>-228</v>
      </c>
    </row>
    <row r="73" spans="1:4" ht="18" customHeight="1">
      <c r="A73" s="14" t="s">
        <v>11</v>
      </c>
      <c r="B73" s="32">
        <v>11</v>
      </c>
      <c r="C73" s="32">
        <v>0</v>
      </c>
      <c r="D73" s="32">
        <f t="shared" ref="D73:D83" si="1">B73-C73</f>
        <v>11</v>
      </c>
    </row>
    <row r="74" spans="1:4" ht="18" customHeight="1">
      <c r="A74" s="4" t="s">
        <v>57</v>
      </c>
      <c r="B74" s="31">
        <v>324</v>
      </c>
      <c r="C74" s="31">
        <v>0</v>
      </c>
      <c r="D74" s="31">
        <f t="shared" si="1"/>
        <v>324</v>
      </c>
    </row>
    <row r="75" spans="1:4" ht="18" customHeight="1">
      <c r="A75" s="14" t="s">
        <v>58</v>
      </c>
      <c r="B75" s="32">
        <v>482</v>
      </c>
      <c r="C75" s="32">
        <v>0</v>
      </c>
      <c r="D75" s="32">
        <f t="shared" si="1"/>
        <v>482</v>
      </c>
    </row>
    <row r="76" spans="1:4" ht="18" customHeight="1">
      <c r="A76" s="4" t="s">
        <v>59</v>
      </c>
      <c r="B76" s="31">
        <v>860</v>
      </c>
      <c r="C76" s="31">
        <v>0</v>
      </c>
      <c r="D76" s="31">
        <f t="shared" si="1"/>
        <v>860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516</v>
      </c>
      <c r="C79" s="32">
        <v>0</v>
      </c>
      <c r="D79" s="32">
        <f t="shared" si="1"/>
        <v>516</v>
      </c>
    </row>
    <row r="80" spans="1:4" ht="18" customHeight="1">
      <c r="A80" s="4" t="s">
        <v>62</v>
      </c>
      <c r="B80" s="31">
        <v>18297</v>
      </c>
      <c r="C80" s="31">
        <v>3</v>
      </c>
      <c r="D80" s="31">
        <f t="shared" si="1"/>
        <v>18294</v>
      </c>
    </row>
    <row r="81" spans="1:4" ht="18" customHeight="1">
      <c r="A81" s="14" t="s">
        <v>63</v>
      </c>
      <c r="B81" s="32">
        <v>136</v>
      </c>
      <c r="C81" s="32">
        <v>0</v>
      </c>
      <c r="D81" s="32">
        <f t="shared" si="1"/>
        <v>136</v>
      </c>
    </row>
    <row r="82" spans="1:4" ht="18" customHeight="1">
      <c r="A82" s="4" t="s">
        <v>13</v>
      </c>
      <c r="B82" s="31">
        <v>4054</v>
      </c>
      <c r="C82" s="31">
        <v>1931</v>
      </c>
      <c r="D82" s="31">
        <f t="shared" si="1"/>
        <v>2123</v>
      </c>
    </row>
    <row r="83" spans="1:4" ht="21.95" customHeight="1">
      <c r="A83" s="12" t="s">
        <v>27</v>
      </c>
      <c r="B83" s="33">
        <f>SUM(B66:B82)</f>
        <v>28853</v>
      </c>
      <c r="C83" s="33">
        <f>SUM(C66:C82)</f>
        <v>5472</v>
      </c>
      <c r="D83" s="33">
        <f t="shared" si="1"/>
        <v>23381</v>
      </c>
    </row>
    <row r="84" spans="1:4" ht="21.95" customHeight="1">
      <c r="A84" s="10" t="s">
        <v>14</v>
      </c>
      <c r="B84" s="34"/>
      <c r="C84" s="34"/>
      <c r="D84" s="34"/>
    </row>
    <row r="85" spans="1:4" ht="18" customHeight="1">
      <c r="A85" s="4" t="s">
        <v>158</v>
      </c>
      <c r="B85" s="31">
        <v>1401</v>
      </c>
      <c r="C85" s="31">
        <v>500</v>
      </c>
      <c r="D85" s="31">
        <f t="shared" ref="D85:D94" si="2">B85-C85</f>
        <v>901</v>
      </c>
    </row>
    <row r="86" spans="1:4" ht="18" customHeight="1">
      <c r="A86" s="14" t="s">
        <v>64</v>
      </c>
      <c r="B86" s="32">
        <v>32661</v>
      </c>
      <c r="C86" s="32">
        <v>28875</v>
      </c>
      <c r="D86" s="32">
        <f t="shared" si="2"/>
        <v>3786</v>
      </c>
    </row>
    <row r="87" spans="1:4" ht="18" customHeight="1">
      <c r="A87" s="4" t="s">
        <v>159</v>
      </c>
      <c r="B87" s="31">
        <v>21966</v>
      </c>
      <c r="C87" s="31">
        <v>23651</v>
      </c>
      <c r="D87" s="31">
        <f t="shared" si="2"/>
        <v>-1685</v>
      </c>
    </row>
    <row r="88" spans="1:4" ht="18" customHeight="1">
      <c r="A88" s="14" t="s">
        <v>15</v>
      </c>
      <c r="B88" s="32">
        <v>4788</v>
      </c>
      <c r="C88" s="32">
        <v>2201</v>
      </c>
      <c r="D88" s="32">
        <f t="shared" si="2"/>
        <v>2587</v>
      </c>
    </row>
    <row r="89" spans="1:4" ht="18" customHeight="1">
      <c r="A89" s="4" t="s">
        <v>16</v>
      </c>
      <c r="B89" s="31">
        <v>156</v>
      </c>
      <c r="C89" s="31">
        <v>0</v>
      </c>
      <c r="D89" s="31">
        <f t="shared" si="2"/>
        <v>156</v>
      </c>
    </row>
    <row r="90" spans="1:4" ht="18" customHeight="1">
      <c r="A90" s="14" t="s">
        <v>65</v>
      </c>
      <c r="B90" s="32">
        <v>0</v>
      </c>
      <c r="C90" s="32">
        <v>0</v>
      </c>
      <c r="D90" s="32">
        <f t="shared" si="2"/>
        <v>0</v>
      </c>
    </row>
    <row r="91" spans="1:4" ht="18" customHeight="1">
      <c r="A91" s="4" t="s">
        <v>123</v>
      </c>
      <c r="B91" s="31">
        <v>1421</v>
      </c>
      <c r="C91" s="31">
        <v>0</v>
      </c>
      <c r="D91" s="31">
        <f t="shared" si="2"/>
        <v>1421</v>
      </c>
    </row>
    <row r="92" spans="1:4" ht="18" customHeight="1">
      <c r="A92" s="14" t="s">
        <v>66</v>
      </c>
      <c r="B92" s="32">
        <v>3994</v>
      </c>
      <c r="C92" s="32">
        <v>225</v>
      </c>
      <c r="D92" s="32">
        <f t="shared" si="2"/>
        <v>3769</v>
      </c>
    </row>
    <row r="93" spans="1:4" ht="21.95" customHeight="1">
      <c r="A93" s="12" t="s">
        <v>28</v>
      </c>
      <c r="B93" s="33">
        <f>SUM(B85:B92)</f>
        <v>66387</v>
      </c>
      <c r="C93" s="33">
        <f>SUM(C85:C92)</f>
        <v>55452</v>
      </c>
      <c r="D93" s="33">
        <f t="shared" si="2"/>
        <v>10935</v>
      </c>
    </row>
    <row r="94" spans="1:4" ht="21.95" customHeight="1">
      <c r="A94" s="12" t="s">
        <v>17</v>
      </c>
      <c r="B94" s="33">
        <v>0</v>
      </c>
      <c r="C94" s="33">
        <v>0</v>
      </c>
      <c r="D94" s="33">
        <f t="shared" si="2"/>
        <v>0</v>
      </c>
    </row>
    <row r="95" spans="1:4" ht="21.95" customHeight="1">
      <c r="A95" s="10" t="s">
        <v>30</v>
      </c>
      <c r="B95" s="34">
        <f>SUM(B14,B25,B33,B47,B57,B64,B83,B93, B94)</f>
        <v>613889</v>
      </c>
      <c r="C95" s="34">
        <f>SUM(C14,C25,C33,C47,C57,C64,C83,C93, C94)</f>
        <v>249982</v>
      </c>
      <c r="D95" s="34">
        <f>B95-C95</f>
        <v>363907</v>
      </c>
    </row>
    <row r="96" spans="1:4" ht="21.95" customHeight="1">
      <c r="A96" s="12" t="s">
        <v>29</v>
      </c>
      <c r="B96" s="33">
        <v>32342</v>
      </c>
      <c r="C96" s="33">
        <v>50692</v>
      </c>
      <c r="D96" s="33">
        <f>B96-C96</f>
        <v>-18350</v>
      </c>
    </row>
    <row r="97" spans="1:4" ht="21.95" customHeight="1">
      <c r="A97" s="10" t="s">
        <v>18</v>
      </c>
      <c r="B97" s="34">
        <f>SUM(B95:B96)</f>
        <v>646231</v>
      </c>
      <c r="C97" s="34">
        <f t="shared" ref="C97" si="3">SUM(C95:C96)</f>
        <v>300674</v>
      </c>
      <c r="D97" s="34">
        <f>B97-C97</f>
        <v>345557</v>
      </c>
    </row>
  </sheetData>
  <hyperlinks>
    <hyperlink ref="A1" location="Notes!A1" display="Return to Notes"/>
  </hyperlinks>
  <pageMargins left="0.25" right="0.25" top="0.75" bottom="0.75" header="0.3" footer="0.3"/>
  <pageSetup paperSize="9" scale="49"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94</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12847</v>
      </c>
      <c r="C8" s="31">
        <v>6827</v>
      </c>
      <c r="D8" s="31">
        <f>B8-C8</f>
        <v>6020</v>
      </c>
    </row>
    <row r="9" spans="1:4" ht="18" customHeight="1">
      <c r="A9" s="14" t="s">
        <v>31</v>
      </c>
      <c r="B9" s="32">
        <v>48141</v>
      </c>
      <c r="C9" s="32">
        <v>4202</v>
      </c>
      <c r="D9" s="32">
        <f t="shared" ref="D9:D72" si="0">B9-C9</f>
        <v>43939</v>
      </c>
    </row>
    <row r="10" spans="1:4" ht="18" customHeight="1">
      <c r="A10" s="4" t="s">
        <v>32</v>
      </c>
      <c r="B10" s="31">
        <v>54045</v>
      </c>
      <c r="C10" s="31">
        <v>6373</v>
      </c>
      <c r="D10" s="31">
        <f t="shared" si="0"/>
        <v>47672</v>
      </c>
    </row>
    <row r="11" spans="1:4" ht="18" customHeight="1">
      <c r="A11" s="14" t="s">
        <v>33</v>
      </c>
      <c r="B11" s="32">
        <v>14494</v>
      </c>
      <c r="C11" s="32">
        <v>65</v>
      </c>
      <c r="D11" s="32">
        <f t="shared" si="0"/>
        <v>14429</v>
      </c>
    </row>
    <row r="12" spans="1:4" ht="18" customHeight="1">
      <c r="A12" s="4" t="s">
        <v>2</v>
      </c>
      <c r="B12" s="31">
        <v>1274</v>
      </c>
      <c r="C12" s="31">
        <v>162</v>
      </c>
      <c r="D12" s="31">
        <f t="shared" si="0"/>
        <v>1112</v>
      </c>
    </row>
    <row r="13" spans="1:4" ht="18" customHeight="1">
      <c r="A13" s="14" t="s">
        <v>35</v>
      </c>
      <c r="B13" s="32">
        <v>162</v>
      </c>
      <c r="C13" s="32">
        <v>20</v>
      </c>
      <c r="D13" s="32">
        <f t="shared" si="0"/>
        <v>142</v>
      </c>
    </row>
    <row r="14" spans="1:4" ht="21.95" customHeight="1">
      <c r="A14" s="12" t="s">
        <v>19</v>
      </c>
      <c r="B14" s="33">
        <f>SUM(B8:B13)</f>
        <v>130963</v>
      </c>
      <c r="C14" s="33">
        <f>SUM(C8:C13)</f>
        <v>17649</v>
      </c>
      <c r="D14" s="33">
        <f t="shared" si="0"/>
        <v>113314</v>
      </c>
    </row>
    <row r="15" spans="1:4" ht="21.95" customHeight="1">
      <c r="A15" s="10" t="s">
        <v>21</v>
      </c>
      <c r="B15" s="34"/>
      <c r="C15" s="34"/>
      <c r="D15" s="34"/>
    </row>
    <row r="16" spans="1:4" ht="18" customHeight="1">
      <c r="A16" s="4" t="s">
        <v>36</v>
      </c>
      <c r="B16" s="31">
        <v>1157</v>
      </c>
      <c r="C16" s="31">
        <v>68</v>
      </c>
      <c r="D16" s="31">
        <f t="shared" si="0"/>
        <v>1089</v>
      </c>
    </row>
    <row r="17" spans="1:4" ht="18" customHeight="1">
      <c r="A17" s="14" t="s">
        <v>120</v>
      </c>
      <c r="B17" s="32">
        <v>1865</v>
      </c>
      <c r="C17" s="32">
        <v>459</v>
      </c>
      <c r="D17" s="32">
        <f t="shared" si="0"/>
        <v>1406</v>
      </c>
    </row>
    <row r="18" spans="1:4" ht="18" customHeight="1">
      <c r="A18" s="4" t="s">
        <v>37</v>
      </c>
      <c r="B18" s="31">
        <v>1787</v>
      </c>
      <c r="C18" s="31">
        <v>47</v>
      </c>
      <c r="D18" s="31">
        <f t="shared" si="0"/>
        <v>1740</v>
      </c>
    </row>
    <row r="19" spans="1:4" ht="18" customHeight="1">
      <c r="A19" s="14" t="s">
        <v>3</v>
      </c>
      <c r="B19" s="32">
        <v>0</v>
      </c>
      <c r="C19" s="32">
        <v>0</v>
      </c>
      <c r="D19" s="32">
        <f t="shared" si="0"/>
        <v>0</v>
      </c>
    </row>
    <row r="20" spans="1:4" ht="18" customHeight="1">
      <c r="A20" s="4" t="s">
        <v>4</v>
      </c>
      <c r="B20" s="31">
        <v>345</v>
      </c>
      <c r="C20" s="31">
        <v>3</v>
      </c>
      <c r="D20" s="31">
        <f t="shared" si="0"/>
        <v>342</v>
      </c>
    </row>
    <row r="21" spans="1:4" ht="18" customHeight="1">
      <c r="A21" s="14" t="s">
        <v>38</v>
      </c>
      <c r="B21" s="32">
        <v>659</v>
      </c>
      <c r="C21" s="32">
        <v>204</v>
      </c>
      <c r="D21" s="32">
        <f t="shared" si="0"/>
        <v>455</v>
      </c>
    </row>
    <row r="22" spans="1:4" ht="18" customHeight="1">
      <c r="A22" s="4" t="s">
        <v>39</v>
      </c>
      <c r="B22" s="31">
        <v>2819</v>
      </c>
      <c r="C22" s="31">
        <v>494</v>
      </c>
      <c r="D22" s="31">
        <f t="shared" si="0"/>
        <v>2325</v>
      </c>
    </row>
    <row r="23" spans="1:4" ht="18" customHeight="1">
      <c r="A23" s="14" t="s">
        <v>40</v>
      </c>
      <c r="B23" s="32">
        <v>3069</v>
      </c>
      <c r="C23" s="32">
        <v>165</v>
      </c>
      <c r="D23" s="32">
        <f t="shared" si="0"/>
        <v>2904</v>
      </c>
    </row>
    <row r="24" spans="1:4" ht="18" customHeight="1">
      <c r="A24" s="4" t="s">
        <v>41</v>
      </c>
      <c r="B24" s="31">
        <v>1</v>
      </c>
      <c r="C24" s="31">
        <v>2</v>
      </c>
      <c r="D24" s="31">
        <f t="shared" si="0"/>
        <v>-1</v>
      </c>
    </row>
    <row r="25" spans="1:4" ht="21.95" customHeight="1">
      <c r="A25" s="12" t="s">
        <v>22</v>
      </c>
      <c r="B25" s="33">
        <f>SUM(B16:B24)</f>
        <v>11702</v>
      </c>
      <c r="C25" s="33">
        <f>SUM(C16:C24)</f>
        <v>1442</v>
      </c>
      <c r="D25" s="33">
        <f t="shared" si="0"/>
        <v>10260</v>
      </c>
    </row>
    <row r="26" spans="1:4" ht="21.95" customHeight="1">
      <c r="A26" s="10" t="s">
        <v>24</v>
      </c>
      <c r="B26" s="34"/>
      <c r="C26" s="34"/>
      <c r="D26" s="34"/>
    </row>
    <row r="27" spans="1:4" ht="18" customHeight="1">
      <c r="A27" s="4" t="s">
        <v>5</v>
      </c>
      <c r="B27" s="31">
        <v>714</v>
      </c>
      <c r="C27" s="31">
        <v>54</v>
      </c>
      <c r="D27" s="31">
        <f t="shared" si="0"/>
        <v>660</v>
      </c>
    </row>
    <row r="28" spans="1:4" ht="18" customHeight="1">
      <c r="A28" s="14" t="s">
        <v>154</v>
      </c>
      <c r="B28" s="32">
        <v>31</v>
      </c>
      <c r="C28" s="32">
        <v>10</v>
      </c>
      <c r="D28" s="32">
        <f t="shared" si="0"/>
        <v>21</v>
      </c>
    </row>
    <row r="29" spans="1:4" ht="18" customHeight="1">
      <c r="A29" s="4" t="s">
        <v>42</v>
      </c>
      <c r="B29" s="31">
        <v>16391</v>
      </c>
      <c r="C29" s="31">
        <v>566</v>
      </c>
      <c r="D29" s="31">
        <f t="shared" si="0"/>
        <v>15825</v>
      </c>
    </row>
    <row r="30" spans="1:4" ht="18" customHeight="1">
      <c r="A30" s="15" t="s">
        <v>144</v>
      </c>
      <c r="B30" s="32">
        <v>83734</v>
      </c>
      <c r="C30" s="32">
        <v>79647</v>
      </c>
      <c r="D30" s="32">
        <f t="shared" si="0"/>
        <v>4087</v>
      </c>
    </row>
    <row r="31" spans="1:4" ht="18" customHeight="1">
      <c r="A31" s="5" t="s">
        <v>43</v>
      </c>
      <c r="B31" s="31">
        <v>1577</v>
      </c>
      <c r="C31" s="31">
        <v>1446</v>
      </c>
      <c r="D31" s="31">
        <f t="shared" si="0"/>
        <v>131</v>
      </c>
    </row>
    <row r="32" spans="1:4" ht="18" customHeight="1">
      <c r="A32" s="14" t="s">
        <v>145</v>
      </c>
      <c r="B32" s="32">
        <v>55426</v>
      </c>
      <c r="C32" s="32">
        <v>0</v>
      </c>
      <c r="D32" s="32">
        <f t="shared" si="0"/>
        <v>55426</v>
      </c>
    </row>
    <row r="33" spans="1:4" ht="21.95" customHeight="1">
      <c r="A33" s="12" t="s">
        <v>23</v>
      </c>
      <c r="B33" s="33">
        <f>SUM(B27:B32)</f>
        <v>157873</v>
      </c>
      <c r="C33" s="33">
        <f>SUM(C27:C32)</f>
        <v>81723</v>
      </c>
      <c r="D33" s="33">
        <f t="shared" si="0"/>
        <v>76150</v>
      </c>
    </row>
    <row r="34" spans="1:4" ht="21.95" customHeight="1">
      <c r="A34" s="13" t="s">
        <v>132</v>
      </c>
      <c r="B34" s="34"/>
      <c r="C34" s="34"/>
      <c r="D34" s="34"/>
    </row>
    <row r="35" spans="1:4" ht="18" customHeight="1">
      <c r="A35" s="4" t="s">
        <v>146</v>
      </c>
      <c r="B35" s="31">
        <v>31</v>
      </c>
      <c r="C35" s="31">
        <v>6</v>
      </c>
      <c r="D35" s="31">
        <f t="shared" si="0"/>
        <v>25</v>
      </c>
    </row>
    <row r="36" spans="1:4" ht="18" customHeight="1">
      <c r="A36" s="14" t="s">
        <v>147</v>
      </c>
      <c r="B36" s="32">
        <v>3943</v>
      </c>
      <c r="C36" s="32">
        <v>105</v>
      </c>
      <c r="D36" s="32">
        <f t="shared" si="0"/>
        <v>3838</v>
      </c>
    </row>
    <row r="37" spans="1:4" ht="18" customHeight="1">
      <c r="A37" s="17" t="s">
        <v>148</v>
      </c>
      <c r="B37" s="31">
        <v>2891</v>
      </c>
      <c r="C37" s="31">
        <v>142</v>
      </c>
      <c r="D37" s="31">
        <f t="shared" si="0"/>
        <v>2749</v>
      </c>
    </row>
    <row r="38" spans="1:4" ht="18" customHeight="1">
      <c r="A38" s="14" t="s">
        <v>149</v>
      </c>
      <c r="B38" s="32">
        <v>1075</v>
      </c>
      <c r="C38" s="32">
        <v>39</v>
      </c>
      <c r="D38" s="32">
        <f t="shared" si="0"/>
        <v>1036</v>
      </c>
    </row>
    <row r="39" spans="1:4" ht="18" customHeight="1">
      <c r="A39" s="4" t="s">
        <v>150</v>
      </c>
      <c r="B39" s="31">
        <v>145</v>
      </c>
      <c r="C39" s="31">
        <v>0</v>
      </c>
      <c r="D39" s="31">
        <f t="shared" si="0"/>
        <v>145</v>
      </c>
    </row>
    <row r="40" spans="1:4" ht="18" customHeight="1">
      <c r="A40" s="14" t="s">
        <v>151</v>
      </c>
      <c r="B40" s="32">
        <v>662</v>
      </c>
      <c r="C40" s="32">
        <v>175</v>
      </c>
      <c r="D40" s="32">
        <f t="shared" si="0"/>
        <v>487</v>
      </c>
    </row>
    <row r="41" spans="1:4" ht="18" customHeight="1">
      <c r="A41" s="4" t="s">
        <v>119</v>
      </c>
      <c r="B41" s="31">
        <v>595</v>
      </c>
      <c r="C41" s="31">
        <v>177</v>
      </c>
      <c r="D41" s="31">
        <f t="shared" si="0"/>
        <v>418</v>
      </c>
    </row>
    <row r="42" spans="1:4" ht="18" customHeight="1">
      <c r="A42" s="14" t="s">
        <v>67</v>
      </c>
      <c r="B42" s="32">
        <v>660</v>
      </c>
      <c r="C42" s="32">
        <v>652</v>
      </c>
      <c r="D42" s="32">
        <f t="shared" si="0"/>
        <v>8</v>
      </c>
    </row>
    <row r="43" spans="1:4" ht="18" customHeight="1">
      <c r="A43" s="4" t="s">
        <v>152</v>
      </c>
      <c r="B43" s="31">
        <v>2539</v>
      </c>
      <c r="C43" s="31">
        <v>1121</v>
      </c>
      <c r="D43" s="31">
        <f t="shared" si="0"/>
        <v>1418</v>
      </c>
    </row>
    <row r="44" spans="1:4" ht="18" customHeight="1">
      <c r="A44" s="14" t="s">
        <v>68</v>
      </c>
      <c r="B44" s="32">
        <v>713</v>
      </c>
      <c r="C44" s="32">
        <v>156</v>
      </c>
      <c r="D44" s="32">
        <f t="shared" si="0"/>
        <v>557</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13254</v>
      </c>
      <c r="C47" s="33">
        <f>SUM(C35:C46)</f>
        <v>2573</v>
      </c>
      <c r="D47" s="33">
        <f t="shared" si="0"/>
        <v>10681</v>
      </c>
    </row>
    <row r="48" spans="1:4" ht="21.95" customHeight="1">
      <c r="A48" s="10" t="s">
        <v>70</v>
      </c>
      <c r="B48" s="34"/>
      <c r="C48" s="34"/>
      <c r="D48" s="34"/>
    </row>
    <row r="49" spans="1:4" ht="18" customHeight="1">
      <c r="A49" s="4" t="s">
        <v>44</v>
      </c>
      <c r="B49" s="31">
        <v>662</v>
      </c>
      <c r="C49" s="31">
        <v>675</v>
      </c>
      <c r="D49" s="31">
        <f t="shared" si="0"/>
        <v>-13</v>
      </c>
    </row>
    <row r="50" spans="1:4" ht="18" customHeight="1">
      <c r="A50" s="14" t="s">
        <v>45</v>
      </c>
      <c r="B50" s="32">
        <v>60</v>
      </c>
      <c r="C50" s="32">
        <v>0</v>
      </c>
      <c r="D50" s="32">
        <f t="shared" si="0"/>
        <v>60</v>
      </c>
    </row>
    <row r="51" spans="1:4" ht="18" customHeight="1">
      <c r="A51" s="4" t="s">
        <v>46</v>
      </c>
      <c r="B51" s="31">
        <v>275</v>
      </c>
      <c r="C51" s="31">
        <v>3</v>
      </c>
      <c r="D51" s="31">
        <f t="shared" si="0"/>
        <v>272</v>
      </c>
    </row>
    <row r="52" spans="1:4" ht="18" customHeight="1">
      <c r="A52" s="14" t="s">
        <v>7</v>
      </c>
      <c r="B52" s="32">
        <v>1446</v>
      </c>
      <c r="C52" s="32">
        <v>245</v>
      </c>
      <c r="D52" s="32">
        <f t="shared" si="0"/>
        <v>1201</v>
      </c>
    </row>
    <row r="53" spans="1:4" ht="18" customHeight="1">
      <c r="A53" s="4" t="s">
        <v>8</v>
      </c>
      <c r="B53" s="31">
        <v>667</v>
      </c>
      <c r="C53" s="31">
        <v>56</v>
      </c>
      <c r="D53" s="31">
        <f t="shared" si="0"/>
        <v>611</v>
      </c>
    </row>
    <row r="54" spans="1:4" ht="18" customHeight="1">
      <c r="A54" s="14" t="s">
        <v>155</v>
      </c>
      <c r="B54" s="32">
        <v>4263</v>
      </c>
      <c r="C54" s="32">
        <v>816</v>
      </c>
      <c r="D54" s="32">
        <f t="shared" si="0"/>
        <v>3447</v>
      </c>
    </row>
    <row r="55" spans="1:4" ht="18" customHeight="1">
      <c r="A55" s="4" t="s">
        <v>156</v>
      </c>
      <c r="B55" s="31">
        <v>8517</v>
      </c>
      <c r="C55" s="31">
        <v>1530</v>
      </c>
      <c r="D55" s="31">
        <f t="shared" si="0"/>
        <v>6987</v>
      </c>
    </row>
    <row r="56" spans="1:4" ht="18" customHeight="1">
      <c r="A56" s="14" t="s">
        <v>157</v>
      </c>
      <c r="B56" s="32">
        <v>1244</v>
      </c>
      <c r="C56" s="32">
        <v>68</v>
      </c>
      <c r="D56" s="32">
        <f t="shared" si="0"/>
        <v>1176</v>
      </c>
    </row>
    <row r="57" spans="1:4" ht="21.95" customHeight="1">
      <c r="A57" s="12" t="s">
        <v>26</v>
      </c>
      <c r="B57" s="33">
        <f>SUM(B49:B56)</f>
        <v>17134</v>
      </c>
      <c r="C57" s="33">
        <f>SUM(C49:C56)</f>
        <v>3393</v>
      </c>
      <c r="D57" s="33">
        <f t="shared" si="0"/>
        <v>13741</v>
      </c>
    </row>
    <row r="58" spans="1:4" ht="21.95" customHeight="1">
      <c r="A58" s="10" t="s">
        <v>121</v>
      </c>
      <c r="B58" s="34"/>
      <c r="C58" s="34"/>
      <c r="D58" s="34"/>
    </row>
    <row r="59" spans="1:4" ht="18" customHeight="1">
      <c r="A59" s="4" t="s">
        <v>47</v>
      </c>
      <c r="B59" s="31">
        <v>879</v>
      </c>
      <c r="C59" s="31">
        <v>988</v>
      </c>
      <c r="D59" s="31">
        <f t="shared" si="0"/>
        <v>-109</v>
      </c>
    </row>
    <row r="60" spans="1:4" ht="18" customHeight="1">
      <c r="A60" s="14" t="s">
        <v>48</v>
      </c>
      <c r="B60" s="32">
        <v>1121</v>
      </c>
      <c r="C60" s="32">
        <v>874</v>
      </c>
      <c r="D60" s="32">
        <f t="shared" si="0"/>
        <v>247</v>
      </c>
    </row>
    <row r="61" spans="1:4" ht="18" customHeight="1">
      <c r="A61" s="4" t="s">
        <v>9</v>
      </c>
      <c r="B61" s="31">
        <v>770</v>
      </c>
      <c r="C61" s="31">
        <v>12</v>
      </c>
      <c r="D61" s="31">
        <f t="shared" si="0"/>
        <v>758</v>
      </c>
    </row>
    <row r="62" spans="1:4" ht="18" customHeight="1">
      <c r="A62" s="14" t="s">
        <v>49</v>
      </c>
      <c r="B62" s="32">
        <v>233</v>
      </c>
      <c r="C62" s="32">
        <v>154</v>
      </c>
      <c r="D62" s="32">
        <f t="shared" si="0"/>
        <v>79</v>
      </c>
    </row>
    <row r="63" spans="1:4" ht="18" customHeight="1">
      <c r="A63" s="4" t="s">
        <v>50</v>
      </c>
      <c r="B63" s="31">
        <v>4126</v>
      </c>
      <c r="C63" s="31">
        <v>3751</v>
      </c>
      <c r="D63" s="31">
        <f t="shared" si="0"/>
        <v>375</v>
      </c>
    </row>
    <row r="64" spans="1:4" ht="21.95" customHeight="1">
      <c r="A64" s="12" t="s">
        <v>122</v>
      </c>
      <c r="B64" s="33">
        <f>SUM(B59:B63)</f>
        <v>7129</v>
      </c>
      <c r="C64" s="33">
        <f>SUM(C59:C63)</f>
        <v>5779</v>
      </c>
      <c r="D64" s="33">
        <f t="shared" si="0"/>
        <v>1350</v>
      </c>
    </row>
    <row r="65" spans="1:4" ht="21.95" customHeight="1">
      <c r="A65" s="13" t="s">
        <v>69</v>
      </c>
      <c r="B65" s="34"/>
      <c r="C65" s="34"/>
      <c r="D65" s="34"/>
    </row>
    <row r="66" spans="1:4" ht="18" customHeight="1">
      <c r="A66" s="4" t="s">
        <v>51</v>
      </c>
      <c r="B66" s="31">
        <v>747</v>
      </c>
      <c r="C66" s="31">
        <v>359</v>
      </c>
      <c r="D66" s="31">
        <f t="shared" si="0"/>
        <v>388</v>
      </c>
    </row>
    <row r="67" spans="1:4" ht="18" customHeight="1">
      <c r="A67" s="14" t="s">
        <v>52</v>
      </c>
      <c r="B67" s="32">
        <v>363</v>
      </c>
      <c r="C67" s="32">
        <v>1</v>
      </c>
      <c r="D67" s="32">
        <f t="shared" si="0"/>
        <v>362</v>
      </c>
    </row>
    <row r="68" spans="1:4" ht="18" customHeight="1">
      <c r="A68" s="4" t="s">
        <v>53</v>
      </c>
      <c r="B68" s="31">
        <v>171</v>
      </c>
      <c r="C68" s="31">
        <v>0</v>
      </c>
      <c r="D68" s="31">
        <f t="shared" si="0"/>
        <v>171</v>
      </c>
    </row>
    <row r="69" spans="1:4" ht="18" customHeight="1">
      <c r="A69" s="14" t="s">
        <v>54</v>
      </c>
      <c r="B69" s="32">
        <v>361</v>
      </c>
      <c r="C69" s="32">
        <v>1</v>
      </c>
      <c r="D69" s="32">
        <f t="shared" si="0"/>
        <v>360</v>
      </c>
    </row>
    <row r="70" spans="1:4" ht="18" customHeight="1">
      <c r="A70" s="4" t="s">
        <v>55</v>
      </c>
      <c r="B70" s="31">
        <v>245</v>
      </c>
      <c r="C70" s="31">
        <v>235</v>
      </c>
      <c r="D70" s="31">
        <f t="shared" si="0"/>
        <v>10</v>
      </c>
    </row>
    <row r="71" spans="1:4" ht="18" customHeight="1">
      <c r="A71" s="14" t="s">
        <v>56</v>
      </c>
      <c r="B71" s="32">
        <v>132</v>
      </c>
      <c r="C71" s="32">
        <v>11</v>
      </c>
      <c r="D71" s="32">
        <f t="shared" si="0"/>
        <v>121</v>
      </c>
    </row>
    <row r="72" spans="1:4" ht="18" customHeight="1">
      <c r="A72" s="4" t="s">
        <v>10</v>
      </c>
      <c r="B72" s="31">
        <v>183</v>
      </c>
      <c r="C72" s="31">
        <v>349</v>
      </c>
      <c r="D72" s="31">
        <f t="shared" si="0"/>
        <v>-166</v>
      </c>
    </row>
    <row r="73" spans="1:4" ht="18" customHeight="1">
      <c r="A73" s="14" t="s">
        <v>11</v>
      </c>
      <c r="B73" s="32">
        <v>469</v>
      </c>
      <c r="C73" s="32">
        <v>455</v>
      </c>
      <c r="D73" s="32">
        <f t="shared" ref="D73:D83" si="1">B73-C73</f>
        <v>14</v>
      </c>
    </row>
    <row r="74" spans="1:4" ht="18" customHeight="1">
      <c r="A74" s="4" t="s">
        <v>57</v>
      </c>
      <c r="B74" s="31">
        <v>285</v>
      </c>
      <c r="C74" s="31">
        <v>74</v>
      </c>
      <c r="D74" s="31">
        <f t="shared" si="1"/>
        <v>211</v>
      </c>
    </row>
    <row r="75" spans="1:4" ht="18" customHeight="1">
      <c r="A75" s="14" t="s">
        <v>58</v>
      </c>
      <c r="B75" s="32">
        <v>300</v>
      </c>
      <c r="C75" s="32">
        <v>1</v>
      </c>
      <c r="D75" s="32">
        <f t="shared" si="1"/>
        <v>299</v>
      </c>
    </row>
    <row r="76" spans="1:4" ht="18" customHeight="1">
      <c r="A76" s="4" t="s">
        <v>59</v>
      </c>
      <c r="B76" s="31">
        <v>300</v>
      </c>
      <c r="C76" s="31">
        <v>1</v>
      </c>
      <c r="D76" s="31">
        <f t="shared" si="1"/>
        <v>299</v>
      </c>
    </row>
    <row r="77" spans="1:4" ht="18" customHeight="1">
      <c r="A77" s="14" t="s">
        <v>12</v>
      </c>
      <c r="B77" s="32">
        <v>0</v>
      </c>
      <c r="C77" s="32">
        <v>0</v>
      </c>
      <c r="D77" s="32">
        <f t="shared" si="1"/>
        <v>0</v>
      </c>
    </row>
    <row r="78" spans="1:4" ht="18" customHeight="1">
      <c r="A78" s="4" t="s">
        <v>60</v>
      </c>
      <c r="B78" s="31">
        <v>55</v>
      </c>
      <c r="C78" s="31">
        <v>2</v>
      </c>
      <c r="D78" s="31">
        <f t="shared" si="1"/>
        <v>53</v>
      </c>
    </row>
    <row r="79" spans="1:4" ht="18" customHeight="1">
      <c r="A79" s="14" t="s">
        <v>61</v>
      </c>
      <c r="B79" s="32">
        <v>1104</v>
      </c>
      <c r="C79" s="32">
        <v>38</v>
      </c>
      <c r="D79" s="32">
        <f t="shared" si="1"/>
        <v>1066</v>
      </c>
    </row>
    <row r="80" spans="1:4" ht="18" customHeight="1">
      <c r="A80" s="4" t="s">
        <v>62</v>
      </c>
      <c r="B80" s="31">
        <v>4083</v>
      </c>
      <c r="C80" s="31">
        <v>432</v>
      </c>
      <c r="D80" s="31">
        <f t="shared" si="1"/>
        <v>3651</v>
      </c>
    </row>
    <row r="81" spans="1:4" ht="18" customHeight="1">
      <c r="A81" s="14" t="s">
        <v>63</v>
      </c>
      <c r="B81" s="32">
        <v>0</v>
      </c>
      <c r="C81" s="32">
        <v>0</v>
      </c>
      <c r="D81" s="32">
        <f t="shared" si="1"/>
        <v>0</v>
      </c>
    </row>
    <row r="82" spans="1:4" ht="18" customHeight="1">
      <c r="A82" s="4" t="s">
        <v>13</v>
      </c>
      <c r="B82" s="31">
        <v>410</v>
      </c>
      <c r="C82" s="31">
        <v>0</v>
      </c>
      <c r="D82" s="31">
        <f t="shared" si="1"/>
        <v>410</v>
      </c>
    </row>
    <row r="83" spans="1:4" ht="21.95" customHeight="1">
      <c r="A83" s="12" t="s">
        <v>27</v>
      </c>
      <c r="B83" s="33">
        <f>SUM(B66:B82)</f>
        <v>9208</v>
      </c>
      <c r="C83" s="33">
        <f>SUM(C66:C82)</f>
        <v>1959</v>
      </c>
      <c r="D83" s="33">
        <f t="shared" si="1"/>
        <v>7249</v>
      </c>
    </row>
    <row r="84" spans="1:4" ht="21.95" customHeight="1">
      <c r="A84" s="10" t="s">
        <v>14</v>
      </c>
      <c r="B84" s="34"/>
      <c r="C84" s="34"/>
      <c r="D84" s="34"/>
    </row>
    <row r="85" spans="1:4" ht="18" customHeight="1">
      <c r="A85" s="4" t="s">
        <v>158</v>
      </c>
      <c r="B85" s="31">
        <v>1930</v>
      </c>
      <c r="C85" s="31">
        <v>1551</v>
      </c>
      <c r="D85" s="31">
        <f t="shared" ref="D85:D94" si="2">B85-C85</f>
        <v>379</v>
      </c>
    </row>
    <row r="86" spans="1:4" ht="18" customHeight="1">
      <c r="A86" s="14" t="s">
        <v>64</v>
      </c>
      <c r="B86" s="32">
        <v>24356</v>
      </c>
      <c r="C86" s="32">
        <v>23211</v>
      </c>
      <c r="D86" s="32">
        <f t="shared" si="2"/>
        <v>1145</v>
      </c>
    </row>
    <row r="87" spans="1:4" ht="18" customHeight="1">
      <c r="A87" s="4" t="s">
        <v>159</v>
      </c>
      <c r="B87" s="31">
        <v>0</v>
      </c>
      <c r="C87" s="31">
        <v>443</v>
      </c>
      <c r="D87" s="31">
        <f t="shared" si="2"/>
        <v>-443</v>
      </c>
    </row>
    <row r="88" spans="1:4" ht="18" customHeight="1">
      <c r="A88" s="14" t="s">
        <v>15</v>
      </c>
      <c r="B88" s="32">
        <v>2556</v>
      </c>
      <c r="C88" s="32">
        <v>800</v>
      </c>
      <c r="D88" s="32">
        <f t="shared" si="2"/>
        <v>1756</v>
      </c>
    </row>
    <row r="89" spans="1:4" ht="18" customHeight="1">
      <c r="A89" s="4" t="s">
        <v>16</v>
      </c>
      <c r="B89" s="31">
        <v>259</v>
      </c>
      <c r="C89" s="31">
        <v>32</v>
      </c>
      <c r="D89" s="31">
        <f t="shared" si="2"/>
        <v>227</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2459</v>
      </c>
      <c r="C92" s="32">
        <v>205</v>
      </c>
      <c r="D92" s="32">
        <f t="shared" si="2"/>
        <v>2254</v>
      </c>
    </row>
    <row r="93" spans="1:4" ht="21.95" customHeight="1">
      <c r="A93" s="12" t="s">
        <v>28</v>
      </c>
      <c r="B93" s="33">
        <f>SUM(B85:B92)</f>
        <v>31560</v>
      </c>
      <c r="C93" s="33">
        <f>SUM(C85:C92)</f>
        <v>26242</v>
      </c>
      <c r="D93" s="33">
        <f t="shared" si="2"/>
        <v>5318</v>
      </c>
    </row>
    <row r="94" spans="1:4" ht="21.95" customHeight="1">
      <c r="A94" s="12" t="s">
        <v>17</v>
      </c>
      <c r="B94" s="33">
        <v>0</v>
      </c>
      <c r="C94" s="33">
        <v>0</v>
      </c>
      <c r="D94" s="33">
        <f t="shared" si="2"/>
        <v>0</v>
      </c>
    </row>
    <row r="95" spans="1:4" ht="21.95" customHeight="1">
      <c r="A95" s="10" t="s">
        <v>30</v>
      </c>
      <c r="B95" s="34">
        <f>SUM(B14,B25,B33,B47,B57,B64,B83,B93, B94)</f>
        <v>378823</v>
      </c>
      <c r="C95" s="34">
        <f>SUM(C14,C25,C33,C47,C57,C64,C83,C93, C94)</f>
        <v>140760</v>
      </c>
      <c r="D95" s="34">
        <f>B95-C95</f>
        <v>238063</v>
      </c>
    </row>
    <row r="96" spans="1:4" ht="21.95" customHeight="1">
      <c r="A96" s="12" t="s">
        <v>29</v>
      </c>
      <c r="B96" s="33">
        <v>0</v>
      </c>
      <c r="C96" s="33">
        <v>0</v>
      </c>
      <c r="D96" s="33">
        <f>B96-C96</f>
        <v>0</v>
      </c>
    </row>
    <row r="97" spans="1:4" ht="21.95" customHeight="1">
      <c r="A97" s="10" t="s">
        <v>18</v>
      </c>
      <c r="B97" s="34">
        <f>SUM(B95:B96)</f>
        <v>378823</v>
      </c>
      <c r="C97" s="34">
        <f t="shared" ref="C97" si="3">SUM(C95:C96)</f>
        <v>140760</v>
      </c>
      <c r="D97" s="34">
        <f>B97-C97</f>
        <v>238063</v>
      </c>
    </row>
  </sheetData>
  <hyperlinks>
    <hyperlink ref="A1" location="Notes!A1" display="Return to Notes"/>
  </hyperlinks>
  <pageMargins left="0.25" right="0.25" top="0.75" bottom="0.75" header="0.3" footer="0.3"/>
  <pageSetup paperSize="9" scale="4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3178B9"/>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173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f>SUM('Aberdeen City:West Lothian'!B8)</f>
        <v>670602.63608500001</v>
      </c>
      <c r="C8" s="31">
        <f>SUM('Aberdeen City:West Lothian'!C8)</f>
        <v>287060.14153000002</v>
      </c>
      <c r="D8" s="31">
        <f>B8-C8</f>
        <v>383542.49455499998</v>
      </c>
    </row>
    <row r="9" spans="1:4" ht="18" customHeight="1">
      <c r="A9" s="14" t="s">
        <v>31</v>
      </c>
      <c r="B9" s="32">
        <f>SUM('Aberdeen City:West Lothian'!B9)</f>
        <v>2301780.6485649999</v>
      </c>
      <c r="C9" s="32">
        <f>SUM('Aberdeen City:West Lothian'!C9)</f>
        <v>192324.65557</v>
      </c>
      <c r="D9" s="32">
        <f t="shared" ref="D9:D72" si="0">B9-C9</f>
        <v>2109455.992995</v>
      </c>
    </row>
    <row r="10" spans="1:4" ht="18" customHeight="1">
      <c r="A10" s="4" t="s">
        <v>32</v>
      </c>
      <c r="B10" s="31">
        <f>SUM('Aberdeen City:West Lothian'!B10)</f>
        <v>2269643.409705</v>
      </c>
      <c r="C10" s="31">
        <f>SUM('Aberdeen City:West Lothian'!C10)</f>
        <v>182114.77948999999</v>
      </c>
      <c r="D10" s="31">
        <f t="shared" si="0"/>
        <v>2087528.6302149999</v>
      </c>
    </row>
    <row r="11" spans="1:4" ht="18" customHeight="1">
      <c r="A11" s="14" t="s">
        <v>33</v>
      </c>
      <c r="B11" s="32">
        <f>SUM('Aberdeen City:West Lothian'!B11)</f>
        <v>641715.10762499995</v>
      </c>
      <c r="C11" s="32">
        <f>SUM('Aberdeen City:West Lothian'!C11)</f>
        <v>20360.670729999998</v>
      </c>
      <c r="D11" s="32">
        <f t="shared" si="0"/>
        <v>621354.43689499993</v>
      </c>
    </row>
    <row r="12" spans="1:4" ht="18" customHeight="1">
      <c r="A12" s="4" t="s">
        <v>2</v>
      </c>
      <c r="B12" s="31">
        <f>SUM('Aberdeen City:West Lothian'!B12)</f>
        <v>120172.70152066102</v>
      </c>
      <c r="C12" s="31">
        <f>SUM('Aberdeen City:West Lothian'!C12)</f>
        <v>16794.10551033356</v>
      </c>
      <c r="D12" s="31">
        <f t="shared" si="0"/>
        <v>103378.59601032746</v>
      </c>
    </row>
    <row r="13" spans="1:4" ht="18" customHeight="1">
      <c r="A13" s="14" t="s">
        <v>35</v>
      </c>
      <c r="B13" s="32">
        <f>SUM('Aberdeen City:West Lothian'!B13)</f>
        <v>30470.616379999999</v>
      </c>
      <c r="C13" s="32">
        <f>SUM('Aberdeen City:West Lothian'!C13)</f>
        <v>8604.7118399999999</v>
      </c>
      <c r="D13" s="32">
        <f t="shared" si="0"/>
        <v>21865.90454</v>
      </c>
    </row>
    <row r="14" spans="1:4" ht="21.95" customHeight="1">
      <c r="A14" s="12" t="s">
        <v>19</v>
      </c>
      <c r="B14" s="33">
        <f>SUM(B8:B13)</f>
        <v>6034385.1198806604</v>
      </c>
      <c r="C14" s="33">
        <f>SUM(C8:C13)</f>
        <v>707259.06467033352</v>
      </c>
      <c r="D14" s="33">
        <f t="shared" si="0"/>
        <v>5327126.0552103268</v>
      </c>
    </row>
    <row r="15" spans="1:4" ht="21.95" customHeight="1">
      <c r="A15" s="10" t="s">
        <v>21</v>
      </c>
      <c r="B15" s="34"/>
      <c r="C15" s="34"/>
      <c r="D15" s="34"/>
    </row>
    <row r="16" spans="1:4" ht="18" customHeight="1">
      <c r="A16" s="4" t="s">
        <v>36</v>
      </c>
      <c r="B16" s="31">
        <f>SUM('Aberdeen City:West Lothian'!B16)</f>
        <v>46124.418250000002</v>
      </c>
      <c r="C16" s="31">
        <f>SUM('Aberdeen City:West Lothian'!C16)</f>
        <v>3599</v>
      </c>
      <c r="D16" s="31">
        <f t="shared" si="0"/>
        <v>42525.418250000002</v>
      </c>
    </row>
    <row r="17" spans="1:4" ht="18" customHeight="1">
      <c r="A17" s="14" t="s">
        <v>120</v>
      </c>
      <c r="B17" s="32">
        <f>SUM('Aberdeen City:West Lothian'!B17)</f>
        <v>67133.128427869349</v>
      </c>
      <c r="C17" s="32">
        <f>SUM('Aberdeen City:West Lothian'!C17)</f>
        <v>11023.602567789552</v>
      </c>
      <c r="D17" s="32">
        <f t="shared" si="0"/>
        <v>56109.525860079797</v>
      </c>
    </row>
    <row r="18" spans="1:4" ht="18" customHeight="1">
      <c r="A18" s="4" t="s">
        <v>37</v>
      </c>
      <c r="B18" s="31">
        <f>SUM('Aberdeen City:West Lothian'!B18)</f>
        <v>97567.446623020835</v>
      </c>
      <c r="C18" s="31">
        <f>SUM('Aberdeen City:West Lothian'!C18)</f>
        <v>1928.0374304181396</v>
      </c>
      <c r="D18" s="31">
        <f t="shared" si="0"/>
        <v>95639.409192602689</v>
      </c>
    </row>
    <row r="19" spans="1:4" ht="18" customHeight="1">
      <c r="A19" s="14" t="s">
        <v>3</v>
      </c>
      <c r="B19" s="32">
        <f>SUM('Aberdeen City:West Lothian'!B19)</f>
        <v>12145</v>
      </c>
      <c r="C19" s="32">
        <f>SUM('Aberdeen City:West Lothian'!C19)</f>
        <v>1113</v>
      </c>
      <c r="D19" s="32">
        <f t="shared" si="0"/>
        <v>11032</v>
      </c>
    </row>
    <row r="20" spans="1:4" ht="18" customHeight="1">
      <c r="A20" s="4" t="s">
        <v>4</v>
      </c>
      <c r="B20" s="31">
        <f>SUM('Aberdeen City:West Lothian'!B20)</f>
        <v>14132</v>
      </c>
      <c r="C20" s="31">
        <f>SUM('Aberdeen City:West Lothian'!C20)</f>
        <v>3410</v>
      </c>
      <c r="D20" s="31">
        <f t="shared" si="0"/>
        <v>10722</v>
      </c>
    </row>
    <row r="21" spans="1:4" ht="18" customHeight="1">
      <c r="A21" s="14" t="s">
        <v>38</v>
      </c>
      <c r="B21" s="32">
        <f>SUM('Aberdeen City:West Lothian'!B21)</f>
        <v>24855.81306</v>
      </c>
      <c r="C21" s="32">
        <f>SUM('Aberdeen City:West Lothian'!C21)</f>
        <v>3111.6924399999998</v>
      </c>
      <c r="D21" s="32">
        <f t="shared" si="0"/>
        <v>21744.120620000002</v>
      </c>
    </row>
    <row r="22" spans="1:4" ht="18" customHeight="1">
      <c r="A22" s="4" t="s">
        <v>39</v>
      </c>
      <c r="B22" s="31">
        <f>SUM('Aberdeen City:West Lothian'!B22)</f>
        <v>185969.55202</v>
      </c>
      <c r="C22" s="31">
        <f>SUM('Aberdeen City:West Lothian'!C22)</f>
        <v>37377</v>
      </c>
      <c r="D22" s="31">
        <f t="shared" si="0"/>
        <v>148592.55202</v>
      </c>
    </row>
    <row r="23" spans="1:4" ht="18" customHeight="1">
      <c r="A23" s="14" t="s">
        <v>40</v>
      </c>
      <c r="B23" s="32">
        <f>SUM('Aberdeen City:West Lothian'!B23)</f>
        <v>142792.78818999999</v>
      </c>
      <c r="C23" s="32">
        <f>SUM('Aberdeen City:West Lothian'!C23)</f>
        <v>23345.363880000001</v>
      </c>
      <c r="D23" s="32">
        <f t="shared" si="0"/>
        <v>119447.42430999999</v>
      </c>
    </row>
    <row r="24" spans="1:4" ht="18" customHeight="1">
      <c r="A24" s="4" t="s">
        <v>41</v>
      </c>
      <c r="B24" s="31">
        <f>SUM('Aberdeen City:West Lothian'!B24)</f>
        <v>57180.360065748268</v>
      </c>
      <c r="C24" s="31">
        <f>SUM('Aberdeen City:West Lothian'!C24)</f>
        <v>9401.4975246610829</v>
      </c>
      <c r="D24" s="31">
        <f t="shared" si="0"/>
        <v>47778.862541087183</v>
      </c>
    </row>
    <row r="25" spans="1:4" ht="21.95" customHeight="1">
      <c r="A25" s="12" t="s">
        <v>22</v>
      </c>
      <c r="B25" s="33">
        <f>SUM(B16:B24)</f>
        <v>647900.50663663843</v>
      </c>
      <c r="C25" s="33">
        <f>SUM(C16:C24)</f>
        <v>94309.193842868772</v>
      </c>
      <c r="D25" s="33">
        <f t="shared" si="0"/>
        <v>553591.31279376964</v>
      </c>
    </row>
    <row r="26" spans="1:4" ht="21.95" customHeight="1">
      <c r="A26" s="10" t="s">
        <v>24</v>
      </c>
      <c r="B26" s="34"/>
      <c r="C26" s="34"/>
      <c r="D26" s="34"/>
    </row>
    <row r="27" spans="1:4" ht="18" customHeight="1">
      <c r="A27" s="4" t="s">
        <v>5</v>
      </c>
      <c r="B27" s="31">
        <f>SUM('Aberdeen City:West Lothian'!B27)</f>
        <v>52364.801290000003</v>
      </c>
      <c r="C27" s="31">
        <f>SUM('Aberdeen City:West Lothian'!C27)</f>
        <v>47717.526870000002</v>
      </c>
      <c r="D27" s="31">
        <f t="shared" si="0"/>
        <v>4647.2744200000016</v>
      </c>
    </row>
    <row r="28" spans="1:4" ht="18" customHeight="1">
      <c r="A28" s="14" t="s">
        <v>154</v>
      </c>
      <c r="B28" s="32">
        <f>SUM('Aberdeen City:West Lothian'!B28)</f>
        <v>907.35390979372403</v>
      </c>
      <c r="C28" s="32">
        <f>SUM('Aberdeen City:West Lothian'!C28)</f>
        <v>331.59417000000002</v>
      </c>
      <c r="D28" s="32">
        <f t="shared" si="0"/>
        <v>575.75973979372407</v>
      </c>
    </row>
    <row r="29" spans="1:4" ht="18" customHeight="1">
      <c r="A29" s="4" t="s">
        <v>42</v>
      </c>
      <c r="B29" s="31">
        <f>SUM('Aberdeen City:West Lothian'!B29)</f>
        <v>995600.80622174789</v>
      </c>
      <c r="C29" s="31">
        <f>SUM('Aberdeen City:West Lothian'!C29)</f>
        <v>274126.93439557223</v>
      </c>
      <c r="D29" s="31">
        <f t="shared" si="0"/>
        <v>721473.8718261756</v>
      </c>
    </row>
    <row r="30" spans="1:4" ht="18" customHeight="1">
      <c r="A30" s="15" t="s">
        <v>144</v>
      </c>
      <c r="B30" s="32">
        <f>SUM('Aberdeen City:West Lothian'!B30)</f>
        <v>3517319.3813163051</v>
      </c>
      <c r="C30" s="32">
        <f>SUM('Aberdeen City:West Lothian'!C30)</f>
        <v>3472905.5601481381</v>
      </c>
      <c r="D30" s="32">
        <f t="shared" si="0"/>
        <v>44413.821168167051</v>
      </c>
    </row>
    <row r="31" spans="1:4" ht="18" customHeight="1">
      <c r="A31" s="5" t="s">
        <v>43</v>
      </c>
      <c r="B31" s="31">
        <f>SUM('Aberdeen City:West Lothian'!B31)</f>
        <v>137474.10027549998</v>
      </c>
      <c r="C31" s="31">
        <f>SUM('Aberdeen City:West Lothian'!C31)</f>
        <v>121591.84138025</v>
      </c>
      <c r="D31" s="31">
        <f t="shared" si="0"/>
        <v>15882.258895249979</v>
      </c>
    </row>
    <row r="32" spans="1:4" ht="18" customHeight="1">
      <c r="A32" s="14" t="s">
        <v>145</v>
      </c>
      <c r="B32" s="32">
        <f>SUM('Aberdeen City:West Lothian'!B32)</f>
        <v>2673973</v>
      </c>
      <c r="C32" s="32">
        <f>SUM('Aberdeen City:West Lothian'!C32)</f>
        <v>0</v>
      </c>
      <c r="D32" s="32">
        <f t="shared" si="0"/>
        <v>2673973</v>
      </c>
    </row>
    <row r="33" spans="1:4" ht="21.95" customHeight="1">
      <c r="A33" s="12" t="s">
        <v>23</v>
      </c>
      <c r="B33" s="33">
        <f>SUM(B27:B32)</f>
        <v>7377639.4430133468</v>
      </c>
      <c r="C33" s="33">
        <f>SUM(C27:C32)</f>
        <v>3916673.4569639605</v>
      </c>
      <c r="D33" s="33">
        <f t="shared" si="0"/>
        <v>3460965.9860493862</v>
      </c>
    </row>
    <row r="34" spans="1:4" ht="21.95" customHeight="1">
      <c r="A34" s="13" t="s">
        <v>132</v>
      </c>
      <c r="B34" s="34"/>
      <c r="C34" s="34"/>
      <c r="D34" s="34"/>
    </row>
    <row r="35" spans="1:4" ht="18" customHeight="1">
      <c r="A35" s="4" t="s">
        <v>146</v>
      </c>
      <c r="B35" s="31">
        <f>SUM('Aberdeen City:West Lothian'!B35)</f>
        <v>111999</v>
      </c>
      <c r="C35" s="31">
        <f>SUM('Aberdeen City:West Lothian'!C35)</f>
        <v>109146</v>
      </c>
      <c r="D35" s="31">
        <f t="shared" si="0"/>
        <v>2853</v>
      </c>
    </row>
    <row r="36" spans="1:4" ht="18" customHeight="1">
      <c r="A36" s="14" t="s">
        <v>147</v>
      </c>
      <c r="B36" s="32">
        <f>SUM('Aberdeen City:West Lothian'!B36)</f>
        <v>64979</v>
      </c>
      <c r="C36" s="32">
        <f>SUM('Aberdeen City:West Lothian'!C36)</f>
        <v>1323</v>
      </c>
      <c r="D36" s="32">
        <f t="shared" si="0"/>
        <v>63656</v>
      </c>
    </row>
    <row r="37" spans="1:4" ht="18" customHeight="1">
      <c r="A37" s="17" t="s">
        <v>148</v>
      </c>
      <c r="B37" s="31">
        <f>SUM('Aberdeen City:West Lothian'!B37)</f>
        <v>182807.82670999999</v>
      </c>
      <c r="C37" s="31">
        <f>SUM('Aberdeen City:West Lothian'!C37)</f>
        <v>49953.603999999999</v>
      </c>
      <c r="D37" s="31">
        <f t="shared" si="0"/>
        <v>132854.22271</v>
      </c>
    </row>
    <row r="38" spans="1:4" ht="18" customHeight="1">
      <c r="A38" s="14" t="s">
        <v>149</v>
      </c>
      <c r="B38" s="32">
        <f>SUM('Aberdeen City:West Lothian'!B38)</f>
        <v>62974.429389999998</v>
      </c>
      <c r="C38" s="32">
        <f>SUM('Aberdeen City:West Lothian'!C38)</f>
        <v>5899.8968800000002</v>
      </c>
      <c r="D38" s="32">
        <f t="shared" si="0"/>
        <v>57074.532509999997</v>
      </c>
    </row>
    <row r="39" spans="1:4" ht="18" customHeight="1">
      <c r="A39" s="4" t="s">
        <v>150</v>
      </c>
      <c r="B39" s="31">
        <f>SUM('Aberdeen City:West Lothian'!B39)</f>
        <v>12748.19735</v>
      </c>
      <c r="C39" s="31">
        <f>SUM('Aberdeen City:West Lothian'!C39)</f>
        <v>15</v>
      </c>
      <c r="D39" s="31">
        <f t="shared" si="0"/>
        <v>12733.19735</v>
      </c>
    </row>
    <row r="40" spans="1:4" ht="18" customHeight="1">
      <c r="A40" s="14" t="s">
        <v>151</v>
      </c>
      <c r="B40" s="32">
        <f>SUM('Aberdeen City:West Lothian'!B40)</f>
        <v>48239.887889999998</v>
      </c>
      <c r="C40" s="32">
        <f>SUM('Aberdeen City:West Lothian'!C40)</f>
        <v>20279.370900000002</v>
      </c>
      <c r="D40" s="32">
        <f t="shared" si="0"/>
        <v>27960.516989999996</v>
      </c>
    </row>
    <row r="41" spans="1:4" ht="18" customHeight="1">
      <c r="A41" s="4" t="s">
        <v>119</v>
      </c>
      <c r="B41" s="31">
        <f>SUM('Aberdeen City:West Lothian'!B41)</f>
        <v>39463.576489999999</v>
      </c>
      <c r="C41" s="31">
        <f>SUM('Aberdeen City:West Lothian'!C41)</f>
        <v>84674.938380000007</v>
      </c>
      <c r="D41" s="31">
        <f t="shared" si="0"/>
        <v>-45211.361890000007</v>
      </c>
    </row>
    <row r="42" spans="1:4" ht="18" customHeight="1">
      <c r="A42" s="14" t="s">
        <v>67</v>
      </c>
      <c r="B42" s="32">
        <f>SUM('Aberdeen City:West Lothian'!B42)</f>
        <v>7541</v>
      </c>
      <c r="C42" s="32">
        <f>SUM('Aberdeen City:West Lothian'!C42)</f>
        <v>1007</v>
      </c>
      <c r="D42" s="32">
        <f t="shared" si="0"/>
        <v>6534</v>
      </c>
    </row>
    <row r="43" spans="1:4" ht="18" customHeight="1">
      <c r="A43" s="4" t="s">
        <v>152</v>
      </c>
      <c r="B43" s="31">
        <f>SUM('Aberdeen City:West Lothian'!B43)</f>
        <v>89026</v>
      </c>
      <c r="C43" s="31">
        <f>SUM('Aberdeen City:West Lothian'!C43)</f>
        <v>3785</v>
      </c>
      <c r="D43" s="31">
        <f t="shared" si="0"/>
        <v>85241</v>
      </c>
    </row>
    <row r="44" spans="1:4" ht="18" customHeight="1">
      <c r="A44" s="14" t="s">
        <v>68</v>
      </c>
      <c r="B44" s="32">
        <f>SUM('Aberdeen City:West Lothian'!B44)</f>
        <v>30353.197</v>
      </c>
      <c r="C44" s="32">
        <f>SUM('Aberdeen City:West Lothian'!C44)</f>
        <v>26935.687180000001</v>
      </c>
      <c r="D44" s="32">
        <f t="shared" si="0"/>
        <v>3417.5098199999993</v>
      </c>
    </row>
    <row r="45" spans="1:4" ht="18" customHeight="1">
      <c r="A45" s="4" t="s">
        <v>153</v>
      </c>
      <c r="B45" s="31">
        <f>SUM('Aberdeen City:West Lothian'!B45)</f>
        <v>37606</v>
      </c>
      <c r="C45" s="31">
        <f>SUM('Aberdeen City:West Lothian'!C45)</f>
        <v>18759</v>
      </c>
      <c r="D45" s="31">
        <f t="shared" si="0"/>
        <v>18847</v>
      </c>
    </row>
    <row r="46" spans="1:4" ht="18" customHeight="1">
      <c r="A46" s="14" t="s">
        <v>6</v>
      </c>
      <c r="B46" s="32">
        <f>SUM('Aberdeen City:West Lothian'!B46)</f>
        <v>0</v>
      </c>
      <c r="C46" s="32">
        <f>SUM('Aberdeen City:West Lothian'!C46)</f>
        <v>0</v>
      </c>
      <c r="D46" s="32">
        <f t="shared" si="0"/>
        <v>0</v>
      </c>
    </row>
    <row r="47" spans="1:4" ht="21.95" customHeight="1">
      <c r="A47" s="12" t="s">
        <v>25</v>
      </c>
      <c r="B47" s="33">
        <f>SUM(B35:B46)</f>
        <v>687738.11482999998</v>
      </c>
      <c r="C47" s="33">
        <f>SUM(C35:C46)</f>
        <v>321778.49734</v>
      </c>
      <c r="D47" s="33">
        <f t="shared" si="0"/>
        <v>365959.61748999998</v>
      </c>
    </row>
    <row r="48" spans="1:4" ht="21.95" customHeight="1">
      <c r="A48" s="10" t="s">
        <v>70</v>
      </c>
      <c r="B48" s="34"/>
      <c r="C48" s="34"/>
      <c r="D48" s="34"/>
    </row>
    <row r="49" spans="1:4" ht="18" customHeight="1">
      <c r="A49" s="4" t="s">
        <v>44</v>
      </c>
      <c r="B49" s="31">
        <f>SUM('Aberdeen City:West Lothian'!B49)</f>
        <v>38554.482919999995</v>
      </c>
      <c r="C49" s="31">
        <f>SUM('Aberdeen City:West Lothian'!C49)</f>
        <v>41298.827149999997</v>
      </c>
      <c r="D49" s="31">
        <f t="shared" si="0"/>
        <v>-2744.3442300000024</v>
      </c>
    </row>
    <row r="50" spans="1:4" ht="18" customHeight="1">
      <c r="A50" s="14" t="s">
        <v>45</v>
      </c>
      <c r="B50" s="32">
        <f>SUM('Aberdeen City:West Lothian'!B50)</f>
        <v>1433</v>
      </c>
      <c r="C50" s="32">
        <f>SUM('Aberdeen City:West Lothian'!C50)</f>
        <v>498</v>
      </c>
      <c r="D50" s="32">
        <f t="shared" si="0"/>
        <v>935</v>
      </c>
    </row>
    <row r="51" spans="1:4" ht="18" customHeight="1">
      <c r="A51" s="4" t="s">
        <v>46</v>
      </c>
      <c r="B51" s="31">
        <f>SUM('Aberdeen City:West Lothian'!B51)</f>
        <v>9809.9294200000004</v>
      </c>
      <c r="C51" s="31">
        <f>SUM('Aberdeen City:West Lothian'!C51)</f>
        <v>401</v>
      </c>
      <c r="D51" s="31">
        <f t="shared" si="0"/>
        <v>9408.9294200000004</v>
      </c>
    </row>
    <row r="52" spans="1:4" ht="18" customHeight="1">
      <c r="A52" s="14" t="s">
        <v>7</v>
      </c>
      <c r="B52" s="32">
        <f>SUM('Aberdeen City:West Lothian'!B52)</f>
        <v>82083.811929760006</v>
      </c>
      <c r="C52" s="32">
        <f>SUM('Aberdeen City:West Lothian'!C52)</f>
        <v>15549.60068508</v>
      </c>
      <c r="D52" s="32">
        <f t="shared" si="0"/>
        <v>66534.211244680002</v>
      </c>
    </row>
    <row r="53" spans="1:4" ht="18" customHeight="1">
      <c r="A53" s="4" t="s">
        <v>8</v>
      </c>
      <c r="B53" s="31">
        <f>SUM('Aberdeen City:West Lothian'!B53)</f>
        <v>36080.131200000003</v>
      </c>
      <c r="C53" s="31">
        <f>SUM('Aberdeen City:West Lothian'!C53)</f>
        <v>3166.1045199999999</v>
      </c>
      <c r="D53" s="31">
        <f t="shared" si="0"/>
        <v>32914.026680000003</v>
      </c>
    </row>
    <row r="54" spans="1:4" ht="18" customHeight="1">
      <c r="A54" s="14" t="s">
        <v>155</v>
      </c>
      <c r="B54" s="32">
        <f>SUM('Aberdeen City:West Lothian'!B54)</f>
        <v>243378.04276000001</v>
      </c>
      <c r="C54" s="32">
        <f>SUM('Aberdeen City:West Lothian'!C54)</f>
        <v>43788.526700000002</v>
      </c>
      <c r="D54" s="32">
        <f t="shared" si="0"/>
        <v>199589.51605999999</v>
      </c>
    </row>
    <row r="55" spans="1:4" ht="18" customHeight="1">
      <c r="A55" s="4" t="s">
        <v>156</v>
      </c>
      <c r="B55" s="31">
        <f>SUM('Aberdeen City:West Lothian'!B55)</f>
        <v>299385.85112999997</v>
      </c>
      <c r="C55" s="31">
        <f>SUM('Aberdeen City:West Lothian'!C55)</f>
        <v>22593.0452</v>
      </c>
      <c r="D55" s="31">
        <f t="shared" si="0"/>
        <v>276792.80592999997</v>
      </c>
    </row>
    <row r="56" spans="1:4" ht="18" customHeight="1">
      <c r="A56" s="14" t="s">
        <v>157</v>
      </c>
      <c r="B56" s="32">
        <f>SUM('Aberdeen City:West Lothian'!B56)</f>
        <v>105055.29543089001</v>
      </c>
      <c r="C56" s="32">
        <f>SUM('Aberdeen City:West Lothian'!C56)</f>
        <v>4004.174659495</v>
      </c>
      <c r="D56" s="32">
        <f t="shared" si="0"/>
        <v>101051.12077139501</v>
      </c>
    </row>
    <row r="57" spans="1:4" ht="21.95" customHeight="1">
      <c r="A57" s="12" t="s">
        <v>26</v>
      </c>
      <c r="B57" s="33">
        <f>SUM(B49:B56)</f>
        <v>815780.54479065002</v>
      </c>
      <c r="C57" s="33">
        <f>SUM(C49:C56)</f>
        <v>131299.278914575</v>
      </c>
      <c r="D57" s="33">
        <f t="shared" si="0"/>
        <v>684481.26587607502</v>
      </c>
    </row>
    <row r="58" spans="1:4" ht="21.95" customHeight="1">
      <c r="A58" s="10" t="s">
        <v>121</v>
      </c>
      <c r="B58" s="34"/>
      <c r="C58" s="34"/>
      <c r="D58" s="34"/>
    </row>
    <row r="59" spans="1:4" ht="18" customHeight="1">
      <c r="A59" s="4" t="s">
        <v>47</v>
      </c>
      <c r="B59" s="31">
        <f>SUM('Aberdeen City:West Lothian'!B59)</f>
        <v>36430.800000000003</v>
      </c>
      <c r="C59" s="31">
        <f>SUM('Aberdeen City:West Lothian'!C59)</f>
        <v>41112</v>
      </c>
      <c r="D59" s="31">
        <f t="shared" si="0"/>
        <v>-4681.1999999999971</v>
      </c>
    </row>
    <row r="60" spans="1:4" ht="18" customHeight="1">
      <c r="A60" s="14" t="s">
        <v>48</v>
      </c>
      <c r="B60" s="32">
        <f>SUM('Aberdeen City:West Lothian'!B60)</f>
        <v>50048.3</v>
      </c>
      <c r="C60" s="32">
        <f>SUM('Aberdeen City:West Lothian'!C60)</f>
        <v>39851</v>
      </c>
      <c r="D60" s="32">
        <f t="shared" si="0"/>
        <v>10197.300000000003</v>
      </c>
    </row>
    <row r="61" spans="1:4" ht="18" customHeight="1">
      <c r="A61" s="4" t="s">
        <v>9</v>
      </c>
      <c r="B61" s="31">
        <f>SUM('Aberdeen City:West Lothian'!B61)</f>
        <v>35965.979999999996</v>
      </c>
      <c r="C61" s="31">
        <f>SUM('Aberdeen City:West Lothian'!C61)</f>
        <v>10188</v>
      </c>
      <c r="D61" s="31">
        <f t="shared" si="0"/>
        <v>25777.979999999996</v>
      </c>
    </row>
    <row r="62" spans="1:4" ht="18" customHeight="1">
      <c r="A62" s="14" t="s">
        <v>49</v>
      </c>
      <c r="B62" s="32">
        <f>SUM('Aberdeen City:West Lothian'!B62)</f>
        <v>23514.234639999999</v>
      </c>
      <c r="C62" s="32">
        <f>SUM('Aberdeen City:West Lothian'!C62)</f>
        <v>12198.055479999999</v>
      </c>
      <c r="D62" s="32">
        <f t="shared" si="0"/>
        <v>11316.17916</v>
      </c>
    </row>
    <row r="63" spans="1:4" ht="18" customHeight="1">
      <c r="A63" s="4" t="s">
        <v>50</v>
      </c>
      <c r="B63" s="31">
        <f>SUM('Aberdeen City:West Lothian'!B63)</f>
        <v>317381.71999175451</v>
      </c>
      <c r="C63" s="31">
        <f>SUM('Aberdeen City:West Lothian'!C63)</f>
        <v>171777.70668826252</v>
      </c>
      <c r="D63" s="31">
        <f t="shared" si="0"/>
        <v>145604.01330349199</v>
      </c>
    </row>
    <row r="64" spans="1:4" ht="21.95" customHeight="1">
      <c r="A64" s="12" t="s">
        <v>122</v>
      </c>
      <c r="B64" s="33">
        <f>SUM(B59:B63)</f>
        <v>463341.0346317545</v>
      </c>
      <c r="C64" s="33">
        <f>SUM(C59:C63)</f>
        <v>275126.7621682625</v>
      </c>
      <c r="D64" s="33">
        <f t="shared" si="0"/>
        <v>188214.272463492</v>
      </c>
    </row>
    <row r="65" spans="1:4" ht="21.95" customHeight="1">
      <c r="A65" s="13" t="s">
        <v>69</v>
      </c>
      <c r="B65" s="34"/>
      <c r="C65" s="34"/>
      <c r="D65" s="34"/>
    </row>
    <row r="66" spans="1:4" ht="18" customHeight="1">
      <c r="A66" s="4" t="s">
        <v>51</v>
      </c>
      <c r="B66" s="31">
        <f>SUM('Aberdeen City:West Lothian'!B66)</f>
        <v>44563.461484430612</v>
      </c>
      <c r="C66" s="31">
        <f>SUM('Aberdeen City:West Lothian'!C66)</f>
        <v>30839.176319999999</v>
      </c>
      <c r="D66" s="31">
        <f t="shared" si="0"/>
        <v>13724.285164430614</v>
      </c>
    </row>
    <row r="67" spans="1:4" ht="18" customHeight="1">
      <c r="A67" s="14" t="s">
        <v>52</v>
      </c>
      <c r="B67" s="32">
        <f>SUM('Aberdeen City:West Lothian'!B67)</f>
        <v>25501.976798354215</v>
      </c>
      <c r="C67" s="32">
        <f>SUM('Aberdeen City:West Lothian'!C67)</f>
        <v>5556</v>
      </c>
      <c r="D67" s="32">
        <f t="shared" si="0"/>
        <v>19945.976798354215</v>
      </c>
    </row>
    <row r="68" spans="1:4" ht="18" customHeight="1">
      <c r="A68" s="4" t="s">
        <v>53</v>
      </c>
      <c r="B68" s="31">
        <f>SUM('Aberdeen City:West Lothian'!B68)</f>
        <v>8858.6008414310054</v>
      </c>
      <c r="C68" s="31">
        <f>SUM('Aberdeen City:West Lothian'!C68)</f>
        <v>2833.9291899999998</v>
      </c>
      <c r="D68" s="31">
        <f t="shared" si="0"/>
        <v>6024.6716514310056</v>
      </c>
    </row>
    <row r="69" spans="1:4" ht="18" customHeight="1">
      <c r="A69" s="14" t="s">
        <v>54</v>
      </c>
      <c r="B69" s="32">
        <f>SUM('Aberdeen City:West Lothian'!B69)</f>
        <v>31418.636084030579</v>
      </c>
      <c r="C69" s="32">
        <f>SUM('Aberdeen City:West Lothian'!C69)</f>
        <v>19467.703000000001</v>
      </c>
      <c r="D69" s="32">
        <f t="shared" si="0"/>
        <v>11950.933084030577</v>
      </c>
    </row>
    <row r="70" spans="1:4" ht="18" customHeight="1">
      <c r="A70" s="4" t="s">
        <v>55</v>
      </c>
      <c r="B70" s="31">
        <f>SUM('Aberdeen City:West Lothian'!B70)</f>
        <v>12783.937036076313</v>
      </c>
      <c r="C70" s="31">
        <f>SUM('Aberdeen City:West Lothian'!C70)</f>
        <v>8332.049289999999</v>
      </c>
      <c r="D70" s="31">
        <f t="shared" si="0"/>
        <v>4451.8877460763142</v>
      </c>
    </row>
    <row r="71" spans="1:4" ht="18" customHeight="1">
      <c r="A71" s="14" t="s">
        <v>56</v>
      </c>
      <c r="B71" s="32">
        <f>SUM('Aberdeen City:West Lothian'!B71)</f>
        <v>3449.42</v>
      </c>
      <c r="C71" s="32">
        <f>SUM('Aberdeen City:West Lothian'!C71)</f>
        <v>227</v>
      </c>
      <c r="D71" s="32">
        <f t="shared" si="0"/>
        <v>3222.42</v>
      </c>
    </row>
    <row r="72" spans="1:4" ht="18" customHeight="1">
      <c r="A72" s="4" t="s">
        <v>10</v>
      </c>
      <c r="B72" s="31">
        <f>SUM('Aberdeen City:West Lothian'!B72)</f>
        <v>17442.24738187105</v>
      </c>
      <c r="C72" s="31">
        <f>SUM('Aberdeen City:West Lothian'!C72)</f>
        <v>23237.536329999999</v>
      </c>
      <c r="D72" s="31">
        <f t="shared" si="0"/>
        <v>-5795.2889481289494</v>
      </c>
    </row>
    <row r="73" spans="1:4" ht="18" customHeight="1">
      <c r="A73" s="14" t="s">
        <v>11</v>
      </c>
      <c r="B73" s="32">
        <f>SUM('Aberdeen City:West Lothian'!B73)</f>
        <v>11505.416489779382</v>
      </c>
      <c r="C73" s="32">
        <f>SUM('Aberdeen City:West Lothian'!C73)</f>
        <v>8089.5590000000002</v>
      </c>
      <c r="D73" s="32">
        <f t="shared" ref="D73:D83" si="1">B73-C73</f>
        <v>3415.8574897793815</v>
      </c>
    </row>
    <row r="74" spans="1:4" ht="18" customHeight="1">
      <c r="A74" s="4" t="s">
        <v>57</v>
      </c>
      <c r="B74" s="31">
        <f>SUM('Aberdeen City:West Lothian'!B74)</f>
        <v>10189.923509475477</v>
      </c>
      <c r="C74" s="31">
        <f>SUM('Aberdeen City:West Lothian'!C74)</f>
        <v>676.66646999999989</v>
      </c>
      <c r="D74" s="31">
        <f t="shared" si="1"/>
        <v>9513.2570394754766</v>
      </c>
    </row>
    <row r="75" spans="1:4" ht="18" customHeight="1">
      <c r="A75" s="14" t="s">
        <v>58</v>
      </c>
      <c r="B75" s="32">
        <f>SUM('Aberdeen City:West Lothian'!B75)</f>
        <v>10584.408261418061</v>
      </c>
      <c r="C75" s="32">
        <f>SUM('Aberdeen City:West Lothian'!C75)</f>
        <v>8</v>
      </c>
      <c r="D75" s="32">
        <f t="shared" si="1"/>
        <v>10576.408261418061</v>
      </c>
    </row>
    <row r="76" spans="1:4" ht="18" customHeight="1">
      <c r="A76" s="4" t="s">
        <v>59</v>
      </c>
      <c r="B76" s="31">
        <f>SUM('Aberdeen City:West Lothian'!B76)</f>
        <v>19690.137956393537</v>
      </c>
      <c r="C76" s="31">
        <f>SUM('Aberdeen City:West Lothian'!C76)</f>
        <v>20</v>
      </c>
      <c r="D76" s="31">
        <f t="shared" si="1"/>
        <v>19670.137956393537</v>
      </c>
    </row>
    <row r="77" spans="1:4" ht="18" customHeight="1">
      <c r="A77" s="14" t="s">
        <v>12</v>
      </c>
      <c r="B77" s="32">
        <f>SUM('Aberdeen City:West Lothian'!B77)</f>
        <v>378</v>
      </c>
      <c r="C77" s="32">
        <f>SUM('Aberdeen City:West Lothian'!C77)</f>
        <v>3</v>
      </c>
      <c r="D77" s="32">
        <f t="shared" si="1"/>
        <v>375</v>
      </c>
    </row>
    <row r="78" spans="1:4" ht="18" customHeight="1">
      <c r="A78" s="4" t="s">
        <v>60</v>
      </c>
      <c r="B78" s="31">
        <f>SUM('Aberdeen City:West Lothian'!B78)</f>
        <v>9319</v>
      </c>
      <c r="C78" s="31">
        <f>SUM('Aberdeen City:West Lothian'!C78)</f>
        <v>4186</v>
      </c>
      <c r="D78" s="31">
        <f t="shared" si="1"/>
        <v>5133</v>
      </c>
    </row>
    <row r="79" spans="1:4" ht="18" customHeight="1">
      <c r="A79" s="14" t="s">
        <v>61</v>
      </c>
      <c r="B79" s="32">
        <f>SUM('Aberdeen City:West Lothian'!B79)</f>
        <v>6288</v>
      </c>
      <c r="C79" s="32">
        <f>SUM('Aberdeen City:West Lothian'!C79)</f>
        <v>4658</v>
      </c>
      <c r="D79" s="32">
        <f t="shared" si="1"/>
        <v>1630</v>
      </c>
    </row>
    <row r="80" spans="1:4" ht="18" customHeight="1">
      <c r="A80" s="4" t="s">
        <v>62</v>
      </c>
      <c r="B80" s="31">
        <f>SUM('Aberdeen City:West Lothian'!B80)</f>
        <v>163208.82718999998</v>
      </c>
      <c r="C80" s="31">
        <f>SUM('Aberdeen City:West Lothian'!C80)</f>
        <v>7213.4021699999994</v>
      </c>
      <c r="D80" s="31">
        <f t="shared" si="1"/>
        <v>155995.42502</v>
      </c>
    </row>
    <row r="81" spans="1:4" ht="18" customHeight="1">
      <c r="A81" s="14" t="s">
        <v>63</v>
      </c>
      <c r="B81" s="32">
        <f>SUM('Aberdeen City:West Lothian'!B81)</f>
        <v>92327.987420000005</v>
      </c>
      <c r="C81" s="32">
        <f>SUM('Aberdeen City:West Lothian'!C81)</f>
        <v>7917</v>
      </c>
      <c r="D81" s="32">
        <f t="shared" si="1"/>
        <v>84410.987420000005</v>
      </c>
    </row>
    <row r="82" spans="1:4" ht="18" customHeight="1">
      <c r="A82" s="4" t="s">
        <v>13</v>
      </c>
      <c r="B82" s="31">
        <f>SUM('Aberdeen City:West Lothian'!B82)</f>
        <v>615872.24239368853</v>
      </c>
      <c r="C82" s="31">
        <f>SUM('Aberdeen City:West Lothian'!C82)</f>
        <v>177103.64909000002</v>
      </c>
      <c r="D82" s="31">
        <f t="shared" si="1"/>
        <v>438768.59330368851</v>
      </c>
    </row>
    <row r="83" spans="1:4" ht="21.95" customHeight="1">
      <c r="A83" s="12" t="s">
        <v>27</v>
      </c>
      <c r="B83" s="33">
        <f>SUM(B66:B82)</f>
        <v>1083382.2228469488</v>
      </c>
      <c r="C83" s="33">
        <f>SUM(C66:C82)</f>
        <v>300368.67086000001</v>
      </c>
      <c r="D83" s="33">
        <f t="shared" si="1"/>
        <v>783013.55198694882</v>
      </c>
    </row>
    <row r="84" spans="1:4" ht="21.95" customHeight="1">
      <c r="A84" s="10" t="s">
        <v>14</v>
      </c>
      <c r="B84" s="34"/>
      <c r="C84" s="34"/>
      <c r="D84" s="34"/>
    </row>
    <row r="85" spans="1:4" ht="18" customHeight="1">
      <c r="A85" s="4" t="s">
        <v>158</v>
      </c>
      <c r="B85" s="31">
        <f>SUM('Aberdeen City:West Lothian'!B85)</f>
        <v>75442</v>
      </c>
      <c r="C85" s="31">
        <f>SUM('Aberdeen City:West Lothian'!C85)</f>
        <v>57890</v>
      </c>
      <c r="D85" s="31">
        <f t="shared" ref="D85:D94" si="2">B85-C85</f>
        <v>17552</v>
      </c>
    </row>
    <row r="86" spans="1:4" ht="18" customHeight="1">
      <c r="A86" s="14" t="s">
        <v>64</v>
      </c>
      <c r="B86" s="32">
        <f>SUM('Aberdeen City:West Lothian'!B86)</f>
        <v>924181.27095000003</v>
      </c>
      <c r="C86" s="32">
        <f>SUM('Aberdeen City:West Lothian'!C86)</f>
        <v>869539.33282000001</v>
      </c>
      <c r="D86" s="32">
        <f t="shared" si="2"/>
        <v>54641.938130000024</v>
      </c>
    </row>
    <row r="87" spans="1:4" ht="18" customHeight="1">
      <c r="A87" s="4" t="s">
        <v>159</v>
      </c>
      <c r="B87" s="31">
        <f>SUM('Aberdeen City:West Lothian'!B87)</f>
        <v>559107</v>
      </c>
      <c r="C87" s="31">
        <f>SUM('Aberdeen City:West Lothian'!C87)</f>
        <v>564756</v>
      </c>
      <c r="D87" s="31">
        <f t="shared" si="2"/>
        <v>-5649</v>
      </c>
    </row>
    <row r="88" spans="1:4" ht="18" customHeight="1">
      <c r="A88" s="14" t="s">
        <v>15</v>
      </c>
      <c r="B88" s="32">
        <f>SUM('Aberdeen City:West Lothian'!B88)</f>
        <v>233175</v>
      </c>
      <c r="C88" s="32">
        <f>SUM('Aberdeen City:West Lothian'!C88)</f>
        <v>157570</v>
      </c>
      <c r="D88" s="32">
        <f t="shared" si="2"/>
        <v>75605</v>
      </c>
    </row>
    <row r="89" spans="1:4" ht="18" customHeight="1">
      <c r="A89" s="4" t="s">
        <v>16</v>
      </c>
      <c r="B89" s="31">
        <f>SUM('Aberdeen City:West Lothian'!B89)</f>
        <v>12437</v>
      </c>
      <c r="C89" s="31">
        <f>SUM('Aberdeen City:West Lothian'!C89)</f>
        <v>1333</v>
      </c>
      <c r="D89" s="31">
        <f t="shared" si="2"/>
        <v>11104</v>
      </c>
    </row>
    <row r="90" spans="1:4" ht="18" customHeight="1">
      <c r="A90" s="14" t="s">
        <v>65</v>
      </c>
      <c r="B90" s="32">
        <f>SUM('Aberdeen City:West Lothian'!B90)</f>
        <v>207</v>
      </c>
      <c r="C90" s="32">
        <f>SUM('Aberdeen City:West Lothian'!C90)</f>
        <v>68</v>
      </c>
      <c r="D90" s="32">
        <f t="shared" si="2"/>
        <v>139</v>
      </c>
    </row>
    <row r="91" spans="1:4" ht="18" customHeight="1">
      <c r="A91" s="4" t="s">
        <v>123</v>
      </c>
      <c r="B91" s="31">
        <f>SUM('Aberdeen City:West Lothian'!B91)</f>
        <v>80647</v>
      </c>
      <c r="C91" s="31">
        <f>SUM('Aberdeen City:West Lothian'!C91)</f>
        <v>18536</v>
      </c>
      <c r="D91" s="31">
        <f t="shared" si="2"/>
        <v>62111</v>
      </c>
    </row>
    <row r="92" spans="1:4" ht="18" customHeight="1">
      <c r="A92" s="14" t="s">
        <v>66</v>
      </c>
      <c r="B92" s="32">
        <f>SUM('Aberdeen City:West Lothian'!B92)</f>
        <v>242073</v>
      </c>
      <c r="C92" s="32">
        <f>SUM('Aberdeen City:West Lothian'!C92)</f>
        <v>196515</v>
      </c>
      <c r="D92" s="32">
        <f t="shared" si="2"/>
        <v>45558</v>
      </c>
    </row>
    <row r="93" spans="1:4" ht="21.95" customHeight="1">
      <c r="A93" s="12" t="s">
        <v>28</v>
      </c>
      <c r="B93" s="33">
        <f>SUM(B85:B92)</f>
        <v>2127269.2709499998</v>
      </c>
      <c r="C93" s="33">
        <f>SUM(C85:C92)</f>
        <v>1866207.3328200001</v>
      </c>
      <c r="D93" s="33">
        <f t="shared" si="2"/>
        <v>261061.93812999967</v>
      </c>
    </row>
    <row r="94" spans="1:4" ht="21.95" customHeight="1">
      <c r="A94" s="12" t="s">
        <v>17</v>
      </c>
      <c r="B94" s="33">
        <f>SUM('Aberdeen City:West Lothian'!B94)</f>
        <v>65991</v>
      </c>
      <c r="C94" s="33">
        <f>SUM('Aberdeen City:West Lothian'!C94)</f>
        <v>103020</v>
      </c>
      <c r="D94" s="33">
        <f t="shared" si="2"/>
        <v>-37029</v>
      </c>
    </row>
    <row r="95" spans="1:4" ht="21.95" customHeight="1">
      <c r="A95" s="10" t="s">
        <v>30</v>
      </c>
      <c r="B95" s="34">
        <f>SUM(B14,B25,B33,B47,B57,B64,B83,B93, B94)</f>
        <v>19303427.257580001</v>
      </c>
      <c r="C95" s="34">
        <f>SUM(C14,C25,C33,C47,C57,C64,C83,C93, C94)</f>
        <v>7716042.2575800009</v>
      </c>
      <c r="D95" s="34">
        <f>B95-C95</f>
        <v>11587385</v>
      </c>
    </row>
    <row r="96" spans="1:4" ht="21.95" customHeight="1">
      <c r="A96" s="12" t="s">
        <v>29</v>
      </c>
      <c r="B96" s="33">
        <f>SUM('Aberdeen City:West Lothian'!B96)</f>
        <v>753006</v>
      </c>
      <c r="C96" s="33">
        <f>SUM('Aberdeen City:West Lothian'!C96)</f>
        <v>1279826</v>
      </c>
      <c r="D96" s="33">
        <f>B96-C96</f>
        <v>-526820</v>
      </c>
    </row>
    <row r="97" spans="1:4" ht="21.95" customHeight="1">
      <c r="A97" s="10" t="s">
        <v>18</v>
      </c>
      <c r="B97" s="34">
        <f>SUM(B95:B96)</f>
        <v>20056433.257580001</v>
      </c>
      <c r="C97" s="34">
        <f t="shared" ref="C97" si="3">SUM(C95:C96)</f>
        <v>8995868.2575800009</v>
      </c>
      <c r="D97" s="34">
        <f>B97-C97</f>
        <v>11060565</v>
      </c>
    </row>
  </sheetData>
  <hyperlinks>
    <hyperlink ref="A1" location="Notes!A1" display="Return to Notes"/>
  </hyperlinks>
  <pageMargins left="0.25" right="0.25" top="0.75" bottom="0.75" header="0.3" footer="0.3"/>
  <pageSetup paperSize="9" scale="49"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95</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4218</v>
      </c>
      <c r="C8" s="31">
        <v>1658</v>
      </c>
      <c r="D8" s="31">
        <f>B8-C8</f>
        <v>2560</v>
      </c>
    </row>
    <row r="9" spans="1:4" ht="18" customHeight="1">
      <c r="A9" s="14" t="s">
        <v>31</v>
      </c>
      <c r="B9" s="32">
        <v>16257</v>
      </c>
      <c r="C9" s="32">
        <v>716</v>
      </c>
      <c r="D9" s="32">
        <f t="shared" ref="D9:D72" si="0">B9-C9</f>
        <v>15541</v>
      </c>
    </row>
    <row r="10" spans="1:4" ht="18" customHeight="1">
      <c r="A10" s="4" t="s">
        <v>32</v>
      </c>
      <c r="B10" s="31">
        <v>16336</v>
      </c>
      <c r="C10" s="31">
        <v>508</v>
      </c>
      <c r="D10" s="31">
        <f t="shared" si="0"/>
        <v>15828</v>
      </c>
    </row>
    <row r="11" spans="1:4" ht="18" customHeight="1">
      <c r="A11" s="14" t="s">
        <v>33</v>
      </c>
      <c r="B11" s="32">
        <v>6839</v>
      </c>
      <c r="C11" s="32">
        <v>65</v>
      </c>
      <c r="D11" s="32">
        <f t="shared" si="0"/>
        <v>6774</v>
      </c>
    </row>
    <row r="12" spans="1:4" ht="18" customHeight="1">
      <c r="A12" s="4" t="s">
        <v>2</v>
      </c>
      <c r="B12" s="31">
        <v>9508</v>
      </c>
      <c r="C12" s="31">
        <v>4519</v>
      </c>
      <c r="D12" s="31">
        <f t="shared" si="0"/>
        <v>4989</v>
      </c>
    </row>
    <row r="13" spans="1:4" ht="18" customHeight="1">
      <c r="A13" s="14" t="s">
        <v>35</v>
      </c>
      <c r="B13" s="32">
        <v>1080</v>
      </c>
      <c r="C13" s="32">
        <v>3410</v>
      </c>
      <c r="D13" s="32">
        <f t="shared" si="0"/>
        <v>-2330</v>
      </c>
    </row>
    <row r="14" spans="1:4" ht="21.95" customHeight="1">
      <c r="A14" s="12" t="s">
        <v>19</v>
      </c>
      <c r="B14" s="33">
        <f>SUM(B8:B13)</f>
        <v>54238</v>
      </c>
      <c r="C14" s="33">
        <f>SUM(C8:C13)</f>
        <v>10876</v>
      </c>
      <c r="D14" s="33">
        <f t="shared" si="0"/>
        <v>43362</v>
      </c>
    </row>
    <row r="15" spans="1:4" ht="21.95" customHeight="1">
      <c r="A15" s="10" t="s">
        <v>21</v>
      </c>
      <c r="B15" s="34"/>
      <c r="C15" s="34"/>
      <c r="D15" s="34"/>
    </row>
    <row r="16" spans="1:4" ht="18" customHeight="1">
      <c r="A16" s="4" t="s">
        <v>36</v>
      </c>
      <c r="B16" s="31">
        <v>980</v>
      </c>
      <c r="C16" s="31">
        <v>0</v>
      </c>
      <c r="D16" s="31">
        <f t="shared" si="0"/>
        <v>980</v>
      </c>
    </row>
    <row r="17" spans="1:4" ht="18" customHeight="1">
      <c r="A17" s="14" t="s">
        <v>120</v>
      </c>
      <c r="B17" s="32">
        <v>0</v>
      </c>
      <c r="C17" s="32">
        <v>90</v>
      </c>
      <c r="D17" s="32">
        <f t="shared" si="0"/>
        <v>-90</v>
      </c>
    </row>
    <row r="18" spans="1:4" ht="18" customHeight="1">
      <c r="A18" s="4" t="s">
        <v>37</v>
      </c>
      <c r="B18" s="31">
        <v>902</v>
      </c>
      <c r="C18" s="31">
        <v>9</v>
      </c>
      <c r="D18" s="31">
        <f t="shared" si="0"/>
        <v>893</v>
      </c>
    </row>
    <row r="19" spans="1:4" ht="18" customHeight="1">
      <c r="A19" s="14" t="s">
        <v>3</v>
      </c>
      <c r="B19" s="32">
        <v>406</v>
      </c>
      <c r="C19" s="32">
        <v>0</v>
      </c>
      <c r="D19" s="32">
        <f t="shared" si="0"/>
        <v>406</v>
      </c>
    </row>
    <row r="20" spans="1:4" ht="18" customHeight="1">
      <c r="A20" s="4" t="s">
        <v>4</v>
      </c>
      <c r="B20" s="31">
        <v>0</v>
      </c>
      <c r="C20" s="31">
        <v>0</v>
      </c>
      <c r="D20" s="31">
        <f t="shared" si="0"/>
        <v>0</v>
      </c>
    </row>
    <row r="21" spans="1:4" ht="18" customHeight="1">
      <c r="A21" s="14" t="s">
        <v>38</v>
      </c>
      <c r="B21" s="32">
        <v>456</v>
      </c>
      <c r="C21" s="32">
        <v>0</v>
      </c>
      <c r="D21" s="32">
        <f t="shared" si="0"/>
        <v>456</v>
      </c>
    </row>
    <row r="22" spans="1:4" ht="18" customHeight="1">
      <c r="A22" s="4" t="s">
        <v>39</v>
      </c>
      <c r="B22" s="31">
        <v>514</v>
      </c>
      <c r="C22" s="31">
        <v>47</v>
      </c>
      <c r="D22" s="31">
        <f t="shared" si="0"/>
        <v>467</v>
      </c>
    </row>
    <row r="23" spans="1:4" ht="18" customHeight="1">
      <c r="A23" s="14" t="s">
        <v>40</v>
      </c>
      <c r="B23" s="32">
        <v>354</v>
      </c>
      <c r="C23" s="32">
        <v>0</v>
      </c>
      <c r="D23" s="32">
        <f t="shared" si="0"/>
        <v>354</v>
      </c>
    </row>
    <row r="24" spans="1:4" ht="18" customHeight="1">
      <c r="A24" s="4" t="s">
        <v>41</v>
      </c>
      <c r="B24" s="31">
        <v>1687</v>
      </c>
      <c r="C24" s="31">
        <v>611</v>
      </c>
      <c r="D24" s="31">
        <f t="shared" si="0"/>
        <v>1076</v>
      </c>
    </row>
    <row r="25" spans="1:4" ht="21.95" customHeight="1">
      <c r="A25" s="12" t="s">
        <v>22</v>
      </c>
      <c r="B25" s="33">
        <f>SUM(B16:B24)</f>
        <v>5299</v>
      </c>
      <c r="C25" s="33">
        <f>SUM(C16:C24)</f>
        <v>757</v>
      </c>
      <c r="D25" s="33">
        <f t="shared" si="0"/>
        <v>4542</v>
      </c>
    </row>
    <row r="26" spans="1:4" ht="21.95" customHeight="1">
      <c r="A26" s="10" t="s">
        <v>24</v>
      </c>
      <c r="B26" s="34"/>
      <c r="C26" s="34"/>
      <c r="D26" s="34"/>
    </row>
    <row r="27" spans="1:4" ht="18" customHeight="1">
      <c r="A27" s="4" t="s">
        <v>5</v>
      </c>
      <c r="B27" s="31">
        <v>194</v>
      </c>
      <c r="C27" s="31">
        <v>23</v>
      </c>
      <c r="D27" s="31">
        <f t="shared" si="0"/>
        <v>171</v>
      </c>
    </row>
    <row r="28" spans="1:4" ht="18" customHeight="1">
      <c r="A28" s="14" t="s">
        <v>154</v>
      </c>
      <c r="B28" s="32">
        <v>22</v>
      </c>
      <c r="C28" s="32">
        <v>21</v>
      </c>
      <c r="D28" s="32">
        <f t="shared" si="0"/>
        <v>1</v>
      </c>
    </row>
    <row r="29" spans="1:4" ht="18" customHeight="1">
      <c r="A29" s="4" t="s">
        <v>42</v>
      </c>
      <c r="B29" s="31">
        <v>6921</v>
      </c>
      <c r="C29" s="31">
        <v>65</v>
      </c>
      <c r="D29" s="31">
        <f t="shared" si="0"/>
        <v>6856</v>
      </c>
    </row>
    <row r="30" spans="1:4" ht="18" customHeight="1">
      <c r="A30" s="15" t="s">
        <v>144</v>
      </c>
      <c r="B30" s="32">
        <v>31639</v>
      </c>
      <c r="C30" s="32">
        <v>30201</v>
      </c>
      <c r="D30" s="32">
        <f t="shared" si="0"/>
        <v>1438</v>
      </c>
    </row>
    <row r="31" spans="1:4" ht="18" customHeight="1">
      <c r="A31" s="5" t="s">
        <v>43</v>
      </c>
      <c r="B31" s="31">
        <v>437</v>
      </c>
      <c r="C31" s="31">
        <v>328</v>
      </c>
      <c r="D31" s="31">
        <f t="shared" si="0"/>
        <v>109</v>
      </c>
    </row>
    <row r="32" spans="1:4" ht="18" customHeight="1">
      <c r="A32" s="14" t="s">
        <v>145</v>
      </c>
      <c r="B32" s="32">
        <v>21727</v>
      </c>
      <c r="C32" s="32">
        <v>0</v>
      </c>
      <c r="D32" s="32">
        <f t="shared" si="0"/>
        <v>21727</v>
      </c>
    </row>
    <row r="33" spans="1:4" ht="21.95" customHeight="1">
      <c r="A33" s="12" t="s">
        <v>23</v>
      </c>
      <c r="B33" s="33">
        <f>SUM(B27:B32)</f>
        <v>60940</v>
      </c>
      <c r="C33" s="33">
        <f>SUM(C27:C32)</f>
        <v>30638</v>
      </c>
      <c r="D33" s="33">
        <f t="shared" si="0"/>
        <v>30302</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1221</v>
      </c>
      <c r="C36" s="32">
        <v>27</v>
      </c>
      <c r="D36" s="32">
        <f t="shared" si="0"/>
        <v>1194</v>
      </c>
    </row>
    <row r="37" spans="1:4" ht="18" customHeight="1">
      <c r="A37" s="17" t="s">
        <v>148</v>
      </c>
      <c r="B37" s="31">
        <v>3198</v>
      </c>
      <c r="C37" s="31">
        <v>20</v>
      </c>
      <c r="D37" s="31">
        <f t="shared" si="0"/>
        <v>3178</v>
      </c>
    </row>
    <row r="38" spans="1:4" ht="18" customHeight="1">
      <c r="A38" s="14" t="s">
        <v>149</v>
      </c>
      <c r="B38" s="32">
        <v>443</v>
      </c>
      <c r="C38" s="32">
        <v>2</v>
      </c>
      <c r="D38" s="32">
        <f t="shared" si="0"/>
        <v>441</v>
      </c>
    </row>
    <row r="39" spans="1:4" ht="18" customHeight="1">
      <c r="A39" s="4" t="s">
        <v>150</v>
      </c>
      <c r="B39" s="31">
        <v>13</v>
      </c>
      <c r="C39" s="31">
        <v>0</v>
      </c>
      <c r="D39" s="31">
        <f t="shared" si="0"/>
        <v>13</v>
      </c>
    </row>
    <row r="40" spans="1:4" ht="18" customHeight="1">
      <c r="A40" s="14" t="s">
        <v>151</v>
      </c>
      <c r="B40" s="32">
        <v>619</v>
      </c>
      <c r="C40" s="32">
        <v>36</v>
      </c>
      <c r="D40" s="32">
        <f t="shared" si="0"/>
        <v>583</v>
      </c>
    </row>
    <row r="41" spans="1:4" ht="18" customHeight="1">
      <c r="A41" s="4" t="s">
        <v>119</v>
      </c>
      <c r="B41" s="31">
        <v>97</v>
      </c>
      <c r="C41" s="31">
        <v>91</v>
      </c>
      <c r="D41" s="31">
        <f t="shared" si="0"/>
        <v>6</v>
      </c>
    </row>
    <row r="42" spans="1:4" ht="18" customHeight="1">
      <c r="A42" s="14" t="s">
        <v>67</v>
      </c>
      <c r="B42" s="32">
        <v>7</v>
      </c>
      <c r="C42" s="32">
        <v>0</v>
      </c>
      <c r="D42" s="32">
        <f t="shared" si="0"/>
        <v>7</v>
      </c>
    </row>
    <row r="43" spans="1:4" ht="18" customHeight="1">
      <c r="A43" s="4" t="s">
        <v>152</v>
      </c>
      <c r="B43" s="31">
        <v>3313</v>
      </c>
      <c r="C43" s="31">
        <v>0</v>
      </c>
      <c r="D43" s="31">
        <f t="shared" si="0"/>
        <v>3313</v>
      </c>
    </row>
    <row r="44" spans="1:4" ht="18" customHeight="1">
      <c r="A44" s="14" t="s">
        <v>68</v>
      </c>
      <c r="B44" s="32">
        <v>390</v>
      </c>
      <c r="C44" s="32">
        <v>15</v>
      </c>
      <c r="D44" s="32">
        <f t="shared" si="0"/>
        <v>375</v>
      </c>
    </row>
    <row r="45" spans="1:4" ht="18" customHeight="1">
      <c r="A45" s="4" t="s">
        <v>153</v>
      </c>
      <c r="B45" s="31">
        <v>17808</v>
      </c>
      <c r="C45" s="31">
        <v>7359</v>
      </c>
      <c r="D45" s="31">
        <f t="shared" si="0"/>
        <v>10449</v>
      </c>
    </row>
    <row r="46" spans="1:4" ht="18" customHeight="1">
      <c r="A46" s="14" t="s">
        <v>6</v>
      </c>
      <c r="B46" s="32">
        <v>0</v>
      </c>
      <c r="C46" s="32">
        <v>0</v>
      </c>
      <c r="D46" s="32">
        <f t="shared" si="0"/>
        <v>0</v>
      </c>
    </row>
    <row r="47" spans="1:4" ht="21.95" customHeight="1">
      <c r="A47" s="12" t="s">
        <v>25</v>
      </c>
      <c r="B47" s="33">
        <f>SUM(B35:B46)</f>
        <v>27109</v>
      </c>
      <c r="C47" s="33">
        <f>SUM(C35:C46)</f>
        <v>7550</v>
      </c>
      <c r="D47" s="33">
        <f t="shared" si="0"/>
        <v>19559</v>
      </c>
    </row>
    <row r="48" spans="1:4" ht="21.95" customHeight="1">
      <c r="A48" s="10" t="s">
        <v>70</v>
      </c>
      <c r="B48" s="34"/>
      <c r="C48" s="34"/>
      <c r="D48" s="34"/>
    </row>
    <row r="49" spans="1:4" ht="18" customHeight="1">
      <c r="A49" s="4" t="s">
        <v>44</v>
      </c>
      <c r="B49" s="31">
        <v>531</v>
      </c>
      <c r="C49" s="31">
        <v>181</v>
      </c>
      <c r="D49" s="31">
        <f t="shared" si="0"/>
        <v>350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749</v>
      </c>
      <c r="C52" s="32">
        <v>67</v>
      </c>
      <c r="D52" s="32">
        <f t="shared" si="0"/>
        <v>682</v>
      </c>
    </row>
    <row r="53" spans="1:4" ht="18" customHeight="1">
      <c r="A53" s="4" t="s">
        <v>8</v>
      </c>
      <c r="B53" s="31">
        <v>324</v>
      </c>
      <c r="C53" s="31">
        <v>84</v>
      </c>
      <c r="D53" s="31">
        <f t="shared" si="0"/>
        <v>240</v>
      </c>
    </row>
    <row r="54" spans="1:4" ht="18" customHeight="1">
      <c r="A54" s="14" t="s">
        <v>155</v>
      </c>
      <c r="B54" s="32">
        <v>1159</v>
      </c>
      <c r="C54" s="32">
        <v>261</v>
      </c>
      <c r="D54" s="32">
        <f t="shared" si="0"/>
        <v>898</v>
      </c>
    </row>
    <row r="55" spans="1:4" ht="18" customHeight="1">
      <c r="A55" s="4" t="s">
        <v>156</v>
      </c>
      <c r="B55" s="31">
        <v>3170</v>
      </c>
      <c r="C55" s="31">
        <v>2248</v>
      </c>
      <c r="D55" s="31">
        <f t="shared" si="0"/>
        <v>922</v>
      </c>
    </row>
    <row r="56" spans="1:4" ht="18" customHeight="1">
      <c r="A56" s="14" t="s">
        <v>157</v>
      </c>
      <c r="B56" s="32">
        <v>303</v>
      </c>
      <c r="C56" s="32">
        <v>0</v>
      </c>
      <c r="D56" s="32">
        <f t="shared" si="0"/>
        <v>303</v>
      </c>
    </row>
    <row r="57" spans="1:4" ht="21.95" customHeight="1">
      <c r="A57" s="12" t="s">
        <v>26</v>
      </c>
      <c r="B57" s="33">
        <f>SUM(B49:B56)</f>
        <v>6236</v>
      </c>
      <c r="C57" s="33">
        <f>SUM(C49:C56)</f>
        <v>2841</v>
      </c>
      <c r="D57" s="33">
        <f t="shared" si="0"/>
        <v>3395</v>
      </c>
    </row>
    <row r="58" spans="1:4" ht="21.95" customHeight="1">
      <c r="A58" s="10" t="s">
        <v>121</v>
      </c>
      <c r="B58" s="34"/>
      <c r="C58" s="34"/>
      <c r="D58" s="34"/>
    </row>
    <row r="59" spans="1:4" ht="18" customHeight="1">
      <c r="A59" s="4" t="s">
        <v>47</v>
      </c>
      <c r="B59" s="31">
        <v>358</v>
      </c>
      <c r="C59" s="31">
        <v>169</v>
      </c>
      <c r="D59" s="31">
        <f t="shared" si="0"/>
        <v>189</v>
      </c>
    </row>
    <row r="60" spans="1:4" ht="18" customHeight="1">
      <c r="A60" s="14" t="s">
        <v>48</v>
      </c>
      <c r="B60" s="32">
        <v>1156</v>
      </c>
      <c r="C60" s="32">
        <v>235</v>
      </c>
      <c r="D60" s="32">
        <f t="shared" si="0"/>
        <v>921</v>
      </c>
    </row>
    <row r="61" spans="1:4" ht="18" customHeight="1">
      <c r="A61" s="4" t="s">
        <v>9</v>
      </c>
      <c r="B61" s="31">
        <v>210</v>
      </c>
      <c r="C61" s="31">
        <v>0</v>
      </c>
      <c r="D61" s="31">
        <f t="shared" si="0"/>
        <v>210</v>
      </c>
    </row>
    <row r="62" spans="1:4" ht="18" customHeight="1">
      <c r="A62" s="14" t="s">
        <v>49</v>
      </c>
      <c r="B62" s="32">
        <v>1331</v>
      </c>
      <c r="C62" s="32">
        <v>1286</v>
      </c>
      <c r="D62" s="32">
        <f t="shared" si="0"/>
        <v>45</v>
      </c>
    </row>
    <row r="63" spans="1:4" ht="18" customHeight="1">
      <c r="A63" s="4" t="s">
        <v>50</v>
      </c>
      <c r="B63" s="31">
        <v>3806</v>
      </c>
      <c r="C63" s="31">
        <v>3434</v>
      </c>
      <c r="D63" s="31">
        <f t="shared" si="0"/>
        <v>372</v>
      </c>
    </row>
    <row r="64" spans="1:4" ht="21.95" customHeight="1">
      <c r="A64" s="12" t="s">
        <v>122</v>
      </c>
      <c r="B64" s="33">
        <f>SUM(B59:B63)</f>
        <v>6861</v>
      </c>
      <c r="C64" s="33">
        <f>SUM(C59:C63)</f>
        <v>5124</v>
      </c>
      <c r="D64" s="33">
        <f t="shared" si="0"/>
        <v>1737</v>
      </c>
    </row>
    <row r="65" spans="1:4" ht="21.95" customHeight="1">
      <c r="A65" s="13" t="s">
        <v>69</v>
      </c>
      <c r="B65" s="34"/>
      <c r="C65" s="34"/>
      <c r="D65" s="34"/>
    </row>
    <row r="66" spans="1:4" ht="18" customHeight="1">
      <c r="A66" s="4" t="s">
        <v>51</v>
      </c>
      <c r="B66" s="31">
        <v>199</v>
      </c>
      <c r="C66" s="31">
        <v>68</v>
      </c>
      <c r="D66" s="31">
        <f t="shared" si="0"/>
        <v>131</v>
      </c>
    </row>
    <row r="67" spans="1:4" ht="18" customHeight="1">
      <c r="A67" s="14" t="s">
        <v>52</v>
      </c>
      <c r="B67" s="32">
        <v>200</v>
      </c>
      <c r="C67" s="32">
        <v>11</v>
      </c>
      <c r="D67" s="32">
        <f t="shared" si="0"/>
        <v>189</v>
      </c>
    </row>
    <row r="68" spans="1:4" ht="18" customHeight="1">
      <c r="A68" s="4" t="s">
        <v>53</v>
      </c>
      <c r="B68" s="31">
        <v>234</v>
      </c>
      <c r="C68" s="31">
        <v>0</v>
      </c>
      <c r="D68" s="31">
        <f t="shared" si="0"/>
        <v>234</v>
      </c>
    </row>
    <row r="69" spans="1:4" ht="18" customHeight="1">
      <c r="A69" s="14" t="s">
        <v>54</v>
      </c>
      <c r="B69" s="32">
        <v>462</v>
      </c>
      <c r="C69" s="32">
        <v>379</v>
      </c>
      <c r="D69" s="32">
        <f t="shared" si="0"/>
        <v>83</v>
      </c>
    </row>
    <row r="70" spans="1:4" ht="18" customHeight="1">
      <c r="A70" s="4" t="s">
        <v>55</v>
      </c>
      <c r="B70" s="31">
        <v>61</v>
      </c>
      <c r="C70" s="31">
        <v>29</v>
      </c>
      <c r="D70" s="31">
        <f t="shared" si="0"/>
        <v>32</v>
      </c>
    </row>
    <row r="71" spans="1:4" ht="18" customHeight="1">
      <c r="A71" s="14" t="s">
        <v>56</v>
      </c>
      <c r="B71" s="32">
        <v>118</v>
      </c>
      <c r="C71" s="32">
        <v>20</v>
      </c>
      <c r="D71" s="32">
        <f t="shared" si="0"/>
        <v>98</v>
      </c>
    </row>
    <row r="72" spans="1:4" ht="18" customHeight="1">
      <c r="A72" s="4" t="s">
        <v>10</v>
      </c>
      <c r="B72" s="31">
        <v>75</v>
      </c>
      <c r="C72" s="31">
        <v>95</v>
      </c>
      <c r="D72" s="31">
        <f t="shared" si="0"/>
        <v>-20</v>
      </c>
    </row>
    <row r="73" spans="1:4" ht="18" customHeight="1">
      <c r="A73" s="14" t="s">
        <v>11</v>
      </c>
      <c r="B73" s="32">
        <v>191</v>
      </c>
      <c r="C73" s="32">
        <v>139</v>
      </c>
      <c r="D73" s="32">
        <f t="shared" ref="D73:D83" si="1">B73-C73</f>
        <v>52</v>
      </c>
    </row>
    <row r="74" spans="1:4" ht="18" customHeight="1">
      <c r="A74" s="4" t="s">
        <v>57</v>
      </c>
      <c r="B74" s="31">
        <v>90</v>
      </c>
      <c r="C74" s="31">
        <v>0</v>
      </c>
      <c r="D74" s="31">
        <f t="shared" si="1"/>
        <v>90</v>
      </c>
    </row>
    <row r="75" spans="1:4" ht="18" customHeight="1">
      <c r="A75" s="14" t="s">
        <v>58</v>
      </c>
      <c r="B75" s="32">
        <v>126</v>
      </c>
      <c r="C75" s="32">
        <v>0</v>
      </c>
      <c r="D75" s="32">
        <f t="shared" si="1"/>
        <v>126</v>
      </c>
    </row>
    <row r="76" spans="1:4" ht="18" customHeight="1">
      <c r="A76" s="4" t="s">
        <v>59</v>
      </c>
      <c r="B76" s="31">
        <v>144</v>
      </c>
      <c r="C76" s="31">
        <v>0</v>
      </c>
      <c r="D76" s="31">
        <f t="shared" si="1"/>
        <v>144</v>
      </c>
    </row>
    <row r="77" spans="1:4" ht="18" customHeight="1">
      <c r="A77" s="14" t="s">
        <v>12</v>
      </c>
      <c r="B77" s="32">
        <v>3</v>
      </c>
      <c r="C77" s="32">
        <v>0</v>
      </c>
      <c r="D77" s="32">
        <f t="shared" si="1"/>
        <v>3</v>
      </c>
    </row>
    <row r="78" spans="1:4" ht="18" customHeight="1">
      <c r="A78" s="4" t="s">
        <v>60</v>
      </c>
      <c r="B78" s="31">
        <v>3</v>
      </c>
      <c r="C78" s="31">
        <v>0</v>
      </c>
      <c r="D78" s="31">
        <f t="shared" si="1"/>
        <v>3</v>
      </c>
    </row>
    <row r="79" spans="1:4" ht="18" customHeight="1">
      <c r="A79" s="14" t="s">
        <v>61</v>
      </c>
      <c r="B79" s="32">
        <v>229</v>
      </c>
      <c r="C79" s="32">
        <v>3</v>
      </c>
      <c r="D79" s="32">
        <f t="shared" si="1"/>
        <v>226</v>
      </c>
    </row>
    <row r="80" spans="1:4" ht="18" customHeight="1">
      <c r="A80" s="4" t="s">
        <v>62</v>
      </c>
      <c r="B80" s="31">
        <v>3129</v>
      </c>
      <c r="C80" s="31">
        <v>1</v>
      </c>
      <c r="D80" s="31">
        <f t="shared" si="1"/>
        <v>3128</v>
      </c>
    </row>
    <row r="81" spans="1:4" ht="18" customHeight="1">
      <c r="A81" s="14" t="s">
        <v>63</v>
      </c>
      <c r="B81" s="32">
        <v>1475</v>
      </c>
      <c r="C81" s="32">
        <v>0</v>
      </c>
      <c r="D81" s="32">
        <f t="shared" si="1"/>
        <v>1475</v>
      </c>
    </row>
    <row r="82" spans="1:4" ht="18" customHeight="1">
      <c r="A82" s="4" t="s">
        <v>13</v>
      </c>
      <c r="B82" s="31">
        <v>-165</v>
      </c>
      <c r="C82" s="31">
        <v>0</v>
      </c>
      <c r="D82" s="31">
        <f t="shared" si="1"/>
        <v>-165</v>
      </c>
    </row>
    <row r="83" spans="1:4" ht="21.95" customHeight="1">
      <c r="A83" s="12" t="s">
        <v>27</v>
      </c>
      <c r="B83" s="33">
        <f>SUM(B66:B82)</f>
        <v>6574</v>
      </c>
      <c r="C83" s="33">
        <f>SUM(C66:C82)</f>
        <v>745</v>
      </c>
      <c r="D83" s="33">
        <f t="shared" si="1"/>
        <v>5829</v>
      </c>
    </row>
    <row r="84" spans="1:4" ht="21.95" customHeight="1">
      <c r="A84" s="10" t="s">
        <v>14</v>
      </c>
      <c r="B84" s="34"/>
      <c r="C84" s="34"/>
      <c r="D84" s="34"/>
    </row>
    <row r="85" spans="1:4" ht="18" customHeight="1">
      <c r="A85" s="4" t="s">
        <v>158</v>
      </c>
      <c r="B85" s="31">
        <v>534</v>
      </c>
      <c r="C85" s="31">
        <v>1</v>
      </c>
      <c r="D85" s="31">
        <f t="shared" ref="D85:D94" si="2">B85-C85</f>
        <v>533</v>
      </c>
    </row>
    <row r="86" spans="1:4" ht="18" customHeight="1">
      <c r="A86" s="14" t="s">
        <v>64</v>
      </c>
      <c r="B86" s="32">
        <v>851</v>
      </c>
      <c r="C86" s="32">
        <v>817</v>
      </c>
      <c r="D86" s="32">
        <f t="shared" si="2"/>
        <v>34</v>
      </c>
    </row>
    <row r="87" spans="1:4" ht="18" customHeight="1">
      <c r="A87" s="4" t="s">
        <v>159</v>
      </c>
      <c r="B87" s="31">
        <v>2086</v>
      </c>
      <c r="C87" s="31">
        <v>2040</v>
      </c>
      <c r="D87" s="31">
        <f t="shared" si="2"/>
        <v>46</v>
      </c>
    </row>
    <row r="88" spans="1:4" ht="18" customHeight="1">
      <c r="A88" s="14" t="s">
        <v>15</v>
      </c>
      <c r="B88" s="32">
        <v>587</v>
      </c>
      <c r="C88" s="32">
        <v>359</v>
      </c>
      <c r="D88" s="32">
        <f t="shared" si="2"/>
        <v>228</v>
      </c>
    </row>
    <row r="89" spans="1:4" ht="18" customHeight="1">
      <c r="A89" s="4" t="s">
        <v>16</v>
      </c>
      <c r="B89" s="31">
        <v>174</v>
      </c>
      <c r="C89" s="31">
        <v>1</v>
      </c>
      <c r="D89" s="31">
        <f t="shared" si="2"/>
        <v>173</v>
      </c>
    </row>
    <row r="90" spans="1:4" ht="18" customHeight="1">
      <c r="A90" s="14" t="s">
        <v>65</v>
      </c>
      <c r="B90" s="32">
        <v>0</v>
      </c>
      <c r="C90" s="32">
        <v>0</v>
      </c>
      <c r="D90" s="32">
        <f t="shared" si="2"/>
        <v>0</v>
      </c>
    </row>
    <row r="91" spans="1:4" ht="18" customHeight="1">
      <c r="A91" s="4" t="s">
        <v>123</v>
      </c>
      <c r="B91" s="31">
        <v>511</v>
      </c>
      <c r="C91" s="31">
        <v>3</v>
      </c>
      <c r="D91" s="31">
        <f t="shared" si="2"/>
        <v>508</v>
      </c>
    </row>
    <row r="92" spans="1:4" ht="18" customHeight="1">
      <c r="A92" s="14" t="s">
        <v>66</v>
      </c>
      <c r="B92" s="32">
        <v>254</v>
      </c>
      <c r="C92" s="32">
        <v>58</v>
      </c>
      <c r="D92" s="32">
        <f t="shared" si="2"/>
        <v>196</v>
      </c>
    </row>
    <row r="93" spans="1:4" ht="21.95" customHeight="1">
      <c r="A93" s="12" t="s">
        <v>28</v>
      </c>
      <c r="B93" s="33">
        <f>SUM(B85:B92)</f>
        <v>4997</v>
      </c>
      <c r="C93" s="33">
        <f>SUM(C85:C92)</f>
        <v>3279</v>
      </c>
      <c r="D93" s="33">
        <f t="shared" si="2"/>
        <v>1718</v>
      </c>
    </row>
    <row r="94" spans="1:4" ht="21.95" customHeight="1">
      <c r="A94" s="12" t="s">
        <v>17</v>
      </c>
      <c r="B94" s="33">
        <v>16271</v>
      </c>
      <c r="C94" s="33">
        <v>36154</v>
      </c>
      <c r="D94" s="33">
        <f t="shared" si="2"/>
        <v>-19883</v>
      </c>
    </row>
    <row r="95" spans="1:4" ht="21.95" customHeight="1">
      <c r="A95" s="10" t="s">
        <v>30</v>
      </c>
      <c r="B95" s="34">
        <f>SUM(B14,B25,B33,B47,B57,B64,B83,B93, B94)</f>
        <v>188525</v>
      </c>
      <c r="C95" s="34">
        <f>SUM(C14,C25,C33,C47,C57,C64,C83,C93, C94)</f>
        <v>97964</v>
      </c>
      <c r="D95" s="34">
        <f>B95-C95</f>
        <v>90561</v>
      </c>
    </row>
    <row r="96" spans="1:4" ht="21.95" customHeight="1">
      <c r="A96" s="12" t="s">
        <v>29</v>
      </c>
      <c r="B96" s="33">
        <v>3934</v>
      </c>
      <c r="C96" s="33">
        <v>7116</v>
      </c>
      <c r="D96" s="33">
        <f>B96-C96</f>
        <v>-3182</v>
      </c>
    </row>
    <row r="97" spans="1:4" ht="21.95" customHeight="1">
      <c r="A97" s="10" t="s">
        <v>18</v>
      </c>
      <c r="B97" s="34">
        <f>SUM(B95:B96)</f>
        <v>192459</v>
      </c>
      <c r="C97" s="34">
        <f t="shared" ref="C97" si="3">SUM(C95:C96)</f>
        <v>105080</v>
      </c>
      <c r="D97" s="34">
        <f>B97-C97</f>
        <v>87379</v>
      </c>
    </row>
  </sheetData>
  <hyperlinks>
    <hyperlink ref="A1" location="Notes!A1" display="Return to Notes"/>
  </hyperlinks>
  <pageMargins left="0.25" right="0.25" top="0.75" bottom="0.75" header="0.3" footer="0.3"/>
  <pageSetup paperSize="9" scale="49" fitToHeight="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96</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12848</v>
      </c>
      <c r="C8" s="31">
        <v>5205</v>
      </c>
      <c r="D8" s="31">
        <f>B8-C8</f>
        <v>7643</v>
      </c>
    </row>
    <row r="9" spans="1:4" ht="18" customHeight="1">
      <c r="A9" s="14" t="s">
        <v>31</v>
      </c>
      <c r="B9" s="32">
        <v>45544</v>
      </c>
      <c r="C9" s="32">
        <v>3582</v>
      </c>
      <c r="D9" s="32">
        <f t="shared" ref="D9:D72" si="0">B9-C9</f>
        <v>41962</v>
      </c>
    </row>
    <row r="10" spans="1:4" ht="18" customHeight="1">
      <c r="A10" s="4" t="s">
        <v>32</v>
      </c>
      <c r="B10" s="31">
        <v>45271</v>
      </c>
      <c r="C10" s="31">
        <v>5608</v>
      </c>
      <c r="D10" s="31">
        <f t="shared" si="0"/>
        <v>39663</v>
      </c>
    </row>
    <row r="11" spans="1:4" ht="18" customHeight="1">
      <c r="A11" s="14" t="s">
        <v>33</v>
      </c>
      <c r="B11" s="32">
        <v>18553</v>
      </c>
      <c r="C11" s="32">
        <v>152</v>
      </c>
      <c r="D11" s="32">
        <f t="shared" si="0"/>
        <v>18401</v>
      </c>
    </row>
    <row r="12" spans="1:4" ht="18" customHeight="1">
      <c r="A12" s="4" t="s">
        <v>2</v>
      </c>
      <c r="B12" s="31">
        <v>3803</v>
      </c>
      <c r="C12" s="31">
        <v>352</v>
      </c>
      <c r="D12" s="31">
        <f t="shared" si="0"/>
        <v>3451</v>
      </c>
    </row>
    <row r="13" spans="1:4" ht="18" customHeight="1">
      <c r="A13" s="14" t="s">
        <v>35</v>
      </c>
      <c r="B13" s="32">
        <v>0</v>
      </c>
      <c r="C13" s="32">
        <v>0</v>
      </c>
      <c r="D13" s="32">
        <f t="shared" si="0"/>
        <v>0</v>
      </c>
    </row>
    <row r="14" spans="1:4" ht="21.95" customHeight="1">
      <c r="A14" s="12" t="s">
        <v>19</v>
      </c>
      <c r="B14" s="33">
        <f>SUM(B8:B13)</f>
        <v>126019</v>
      </c>
      <c r="C14" s="33">
        <f>SUM(C8:C13)</f>
        <v>14899</v>
      </c>
      <c r="D14" s="33">
        <f t="shared" si="0"/>
        <v>111120</v>
      </c>
    </row>
    <row r="15" spans="1:4" ht="21.95" customHeight="1">
      <c r="A15" s="10" t="s">
        <v>21</v>
      </c>
      <c r="B15" s="34"/>
      <c r="C15" s="34"/>
      <c r="D15" s="34"/>
    </row>
    <row r="16" spans="1:4" ht="18" customHeight="1">
      <c r="A16" s="4" t="s">
        <v>36</v>
      </c>
      <c r="B16" s="31">
        <v>549</v>
      </c>
      <c r="C16" s="31">
        <v>29</v>
      </c>
      <c r="D16" s="31">
        <f t="shared" si="0"/>
        <v>520</v>
      </c>
    </row>
    <row r="17" spans="1:4" ht="18" customHeight="1">
      <c r="A17" s="14" t="s">
        <v>120</v>
      </c>
      <c r="B17" s="32">
        <v>998</v>
      </c>
      <c r="C17" s="32">
        <v>97</v>
      </c>
      <c r="D17" s="32">
        <f t="shared" si="0"/>
        <v>901</v>
      </c>
    </row>
    <row r="18" spans="1:4" ht="18" customHeight="1">
      <c r="A18" s="4" t="s">
        <v>37</v>
      </c>
      <c r="B18" s="31">
        <v>2211</v>
      </c>
      <c r="C18" s="31">
        <v>228</v>
      </c>
      <c r="D18" s="31">
        <f t="shared" si="0"/>
        <v>1983</v>
      </c>
    </row>
    <row r="19" spans="1:4" ht="18" customHeight="1">
      <c r="A19" s="14" t="s">
        <v>3</v>
      </c>
      <c r="B19" s="32">
        <v>0</v>
      </c>
      <c r="C19" s="32">
        <v>0</v>
      </c>
      <c r="D19" s="32">
        <f t="shared" si="0"/>
        <v>0</v>
      </c>
    </row>
    <row r="20" spans="1:4" ht="18" customHeight="1">
      <c r="A20" s="4" t="s">
        <v>4</v>
      </c>
      <c r="B20" s="31">
        <v>690</v>
      </c>
      <c r="C20" s="31">
        <v>25</v>
      </c>
      <c r="D20" s="31">
        <f t="shared" si="0"/>
        <v>665</v>
      </c>
    </row>
    <row r="21" spans="1:4" ht="18" customHeight="1">
      <c r="A21" s="14" t="s">
        <v>38</v>
      </c>
      <c r="B21" s="32">
        <v>270</v>
      </c>
      <c r="C21" s="32">
        <v>127</v>
      </c>
      <c r="D21" s="32">
        <f t="shared" si="0"/>
        <v>143</v>
      </c>
    </row>
    <row r="22" spans="1:4" ht="18" customHeight="1">
      <c r="A22" s="4" t="s">
        <v>39</v>
      </c>
      <c r="B22" s="31">
        <v>7301</v>
      </c>
      <c r="C22" s="31">
        <v>3918</v>
      </c>
      <c r="D22" s="31">
        <f t="shared" si="0"/>
        <v>3383</v>
      </c>
    </row>
    <row r="23" spans="1:4" ht="18" customHeight="1">
      <c r="A23" s="14" t="s">
        <v>40</v>
      </c>
      <c r="B23" s="32">
        <v>4463</v>
      </c>
      <c r="C23" s="32">
        <v>1720</v>
      </c>
      <c r="D23" s="32">
        <f t="shared" si="0"/>
        <v>2743</v>
      </c>
    </row>
    <row r="24" spans="1:4" ht="18" customHeight="1">
      <c r="A24" s="4" t="s">
        <v>41</v>
      </c>
      <c r="B24" s="31">
        <v>1064</v>
      </c>
      <c r="C24" s="31">
        <v>386</v>
      </c>
      <c r="D24" s="31">
        <f t="shared" si="0"/>
        <v>678</v>
      </c>
    </row>
    <row r="25" spans="1:4" ht="21.95" customHeight="1">
      <c r="A25" s="12" t="s">
        <v>22</v>
      </c>
      <c r="B25" s="33">
        <f>SUM(B16:B24)</f>
        <v>17546</v>
      </c>
      <c r="C25" s="33">
        <f>SUM(C16:C24)</f>
        <v>6530</v>
      </c>
      <c r="D25" s="33">
        <f t="shared" si="0"/>
        <v>11016</v>
      </c>
    </row>
    <row r="26" spans="1:4" ht="21.95" customHeight="1">
      <c r="A26" s="10" t="s">
        <v>24</v>
      </c>
      <c r="B26" s="34"/>
      <c r="C26" s="34"/>
      <c r="D26" s="34"/>
    </row>
    <row r="27" spans="1:4" ht="18" customHeight="1">
      <c r="A27" s="4" t="s">
        <v>5</v>
      </c>
      <c r="B27" s="31">
        <v>52</v>
      </c>
      <c r="C27" s="31">
        <v>55</v>
      </c>
      <c r="D27" s="31">
        <f t="shared" si="0"/>
        <v>-3</v>
      </c>
    </row>
    <row r="28" spans="1:4" ht="18" customHeight="1">
      <c r="A28" s="14" t="s">
        <v>154</v>
      </c>
      <c r="B28" s="32">
        <v>43</v>
      </c>
      <c r="C28" s="32">
        <v>0</v>
      </c>
      <c r="D28" s="32">
        <f t="shared" si="0"/>
        <v>43</v>
      </c>
    </row>
    <row r="29" spans="1:4" ht="18" customHeight="1">
      <c r="A29" s="4" t="s">
        <v>42</v>
      </c>
      <c r="B29" s="31">
        <v>21345</v>
      </c>
      <c r="C29" s="31">
        <v>21813</v>
      </c>
      <c r="D29" s="31">
        <f t="shared" si="0"/>
        <v>-468</v>
      </c>
    </row>
    <row r="30" spans="1:4" ht="18" customHeight="1">
      <c r="A30" s="15" t="s">
        <v>144</v>
      </c>
      <c r="B30" s="32">
        <v>85566</v>
      </c>
      <c r="C30" s="32">
        <v>86464</v>
      </c>
      <c r="D30" s="32">
        <f t="shared" si="0"/>
        <v>-898</v>
      </c>
    </row>
    <row r="31" spans="1:4" ht="18" customHeight="1">
      <c r="A31" s="5" t="s">
        <v>43</v>
      </c>
      <c r="B31" s="31">
        <v>2069</v>
      </c>
      <c r="C31" s="31">
        <v>1952</v>
      </c>
      <c r="D31" s="31">
        <f t="shared" si="0"/>
        <v>117</v>
      </c>
    </row>
    <row r="32" spans="1:4" ht="18" customHeight="1">
      <c r="A32" s="14" t="s">
        <v>145</v>
      </c>
      <c r="B32" s="32">
        <v>77135</v>
      </c>
      <c r="C32" s="32">
        <v>0</v>
      </c>
      <c r="D32" s="32">
        <f t="shared" si="0"/>
        <v>77135</v>
      </c>
    </row>
    <row r="33" spans="1:4" ht="21.95" customHeight="1">
      <c r="A33" s="12" t="s">
        <v>23</v>
      </c>
      <c r="B33" s="33">
        <f>SUM(B27:B32)</f>
        <v>186210</v>
      </c>
      <c r="C33" s="33">
        <f>SUM(C27:C32)</f>
        <v>110284</v>
      </c>
      <c r="D33" s="33">
        <f t="shared" si="0"/>
        <v>75926</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655</v>
      </c>
      <c r="C36" s="32">
        <v>0</v>
      </c>
      <c r="D36" s="32">
        <f t="shared" si="0"/>
        <v>655</v>
      </c>
    </row>
    <row r="37" spans="1:4" ht="18" customHeight="1">
      <c r="A37" s="17" t="s">
        <v>148</v>
      </c>
      <c r="B37" s="31">
        <v>4717</v>
      </c>
      <c r="C37" s="31">
        <v>0</v>
      </c>
      <c r="D37" s="31">
        <f t="shared" si="0"/>
        <v>4717</v>
      </c>
    </row>
    <row r="38" spans="1:4" ht="18" customHeight="1">
      <c r="A38" s="14" t="s">
        <v>149</v>
      </c>
      <c r="B38" s="32">
        <v>1530</v>
      </c>
      <c r="C38" s="32">
        <v>0</v>
      </c>
      <c r="D38" s="32">
        <f t="shared" si="0"/>
        <v>1530</v>
      </c>
    </row>
    <row r="39" spans="1:4" ht="18" customHeight="1">
      <c r="A39" s="4" t="s">
        <v>150</v>
      </c>
      <c r="B39" s="31">
        <v>115</v>
      </c>
      <c r="C39" s="31">
        <v>0</v>
      </c>
      <c r="D39" s="31">
        <f t="shared" si="0"/>
        <v>115</v>
      </c>
    </row>
    <row r="40" spans="1:4" ht="18" customHeight="1">
      <c r="A40" s="14" t="s">
        <v>151</v>
      </c>
      <c r="B40" s="32">
        <v>946</v>
      </c>
      <c r="C40" s="32">
        <v>224</v>
      </c>
      <c r="D40" s="32">
        <f t="shared" si="0"/>
        <v>722</v>
      </c>
    </row>
    <row r="41" spans="1:4" ht="18" customHeight="1">
      <c r="A41" s="4" t="s">
        <v>119</v>
      </c>
      <c r="B41" s="31">
        <v>427</v>
      </c>
      <c r="C41" s="31">
        <v>736</v>
      </c>
      <c r="D41" s="31">
        <f t="shared" si="0"/>
        <v>-309</v>
      </c>
    </row>
    <row r="42" spans="1:4" ht="18" customHeight="1">
      <c r="A42" s="14" t="s">
        <v>67</v>
      </c>
      <c r="B42" s="32">
        <v>263</v>
      </c>
      <c r="C42" s="32">
        <v>0</v>
      </c>
      <c r="D42" s="32">
        <f t="shared" si="0"/>
        <v>263</v>
      </c>
    </row>
    <row r="43" spans="1:4" ht="18" customHeight="1">
      <c r="A43" s="4" t="s">
        <v>152</v>
      </c>
      <c r="B43" s="31">
        <v>1659</v>
      </c>
      <c r="C43" s="31">
        <v>0</v>
      </c>
      <c r="D43" s="31">
        <f t="shared" si="0"/>
        <v>1659</v>
      </c>
    </row>
    <row r="44" spans="1:4" ht="18" customHeight="1">
      <c r="A44" s="14" t="s">
        <v>68</v>
      </c>
      <c r="B44" s="32">
        <v>138</v>
      </c>
      <c r="C44" s="32">
        <v>0</v>
      </c>
      <c r="D44" s="32">
        <f t="shared" si="0"/>
        <v>138</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10450</v>
      </c>
      <c r="C47" s="33">
        <f>SUM(C35:C46)</f>
        <v>960</v>
      </c>
      <c r="D47" s="33">
        <f t="shared" si="0"/>
        <v>9490</v>
      </c>
    </row>
    <row r="48" spans="1:4" ht="21.95" customHeight="1">
      <c r="A48" s="10" t="s">
        <v>70</v>
      </c>
      <c r="B48" s="34"/>
      <c r="C48" s="34"/>
      <c r="D48" s="34"/>
    </row>
    <row r="49" spans="1:4" ht="18" customHeight="1">
      <c r="A49" s="4" t="s">
        <v>44</v>
      </c>
      <c r="B49" s="31">
        <v>1314</v>
      </c>
      <c r="C49" s="31">
        <v>1874</v>
      </c>
      <c r="D49" s="31">
        <f t="shared" si="0"/>
        <v>-560</v>
      </c>
    </row>
    <row r="50" spans="1:4" ht="18" customHeight="1">
      <c r="A50" s="14" t="s">
        <v>45</v>
      </c>
      <c r="B50" s="32">
        <v>320</v>
      </c>
      <c r="C50" s="32">
        <v>0</v>
      </c>
      <c r="D50" s="32">
        <f t="shared" si="0"/>
        <v>320</v>
      </c>
    </row>
    <row r="51" spans="1:4" ht="18" customHeight="1">
      <c r="A51" s="4" t="s">
        <v>46</v>
      </c>
      <c r="B51" s="31">
        <v>0</v>
      </c>
      <c r="C51" s="31">
        <v>0</v>
      </c>
      <c r="D51" s="31">
        <f t="shared" si="0"/>
        <v>0</v>
      </c>
    </row>
    <row r="52" spans="1:4" ht="18" customHeight="1">
      <c r="A52" s="14" t="s">
        <v>7</v>
      </c>
      <c r="B52" s="32">
        <v>1471</v>
      </c>
      <c r="C52" s="32">
        <v>96</v>
      </c>
      <c r="D52" s="32">
        <f t="shared" si="0"/>
        <v>1375</v>
      </c>
    </row>
    <row r="53" spans="1:4" ht="18" customHeight="1">
      <c r="A53" s="4" t="s">
        <v>8</v>
      </c>
      <c r="B53" s="31">
        <v>779</v>
      </c>
      <c r="C53" s="31">
        <v>46</v>
      </c>
      <c r="D53" s="31">
        <f t="shared" si="0"/>
        <v>733</v>
      </c>
    </row>
    <row r="54" spans="1:4" ht="18" customHeight="1">
      <c r="A54" s="14" t="s">
        <v>155</v>
      </c>
      <c r="B54" s="32">
        <v>6353</v>
      </c>
      <c r="C54" s="32">
        <v>854</v>
      </c>
      <c r="D54" s="32">
        <f t="shared" si="0"/>
        <v>5499</v>
      </c>
    </row>
    <row r="55" spans="1:4" ht="18" customHeight="1">
      <c r="A55" s="4" t="s">
        <v>156</v>
      </c>
      <c r="B55" s="31">
        <v>5087</v>
      </c>
      <c r="C55" s="31">
        <v>20</v>
      </c>
      <c r="D55" s="31">
        <f t="shared" si="0"/>
        <v>5067</v>
      </c>
    </row>
    <row r="56" spans="1:4" ht="18" customHeight="1">
      <c r="A56" s="14" t="s">
        <v>157</v>
      </c>
      <c r="B56" s="32">
        <v>1606</v>
      </c>
      <c r="C56" s="32">
        <v>0</v>
      </c>
      <c r="D56" s="32">
        <f t="shared" si="0"/>
        <v>1606</v>
      </c>
    </row>
    <row r="57" spans="1:4" ht="21.95" customHeight="1">
      <c r="A57" s="12" t="s">
        <v>26</v>
      </c>
      <c r="B57" s="33">
        <f>SUM(B49:B56)</f>
        <v>16930</v>
      </c>
      <c r="C57" s="33">
        <f>SUM(C49:C56)</f>
        <v>2890</v>
      </c>
      <c r="D57" s="33">
        <f t="shared" si="0"/>
        <v>14040</v>
      </c>
    </row>
    <row r="58" spans="1:4" ht="21.95" customHeight="1">
      <c r="A58" s="10" t="s">
        <v>121</v>
      </c>
      <c r="B58" s="34"/>
      <c r="C58" s="34"/>
      <c r="D58" s="34"/>
    </row>
    <row r="59" spans="1:4" ht="18" customHeight="1">
      <c r="A59" s="4" t="s">
        <v>47</v>
      </c>
      <c r="B59" s="31">
        <v>2274</v>
      </c>
      <c r="C59" s="31">
        <v>1957</v>
      </c>
      <c r="D59" s="31">
        <f t="shared" si="0"/>
        <v>317</v>
      </c>
    </row>
    <row r="60" spans="1:4" ht="18" customHeight="1">
      <c r="A60" s="14" t="s">
        <v>48</v>
      </c>
      <c r="B60" s="32">
        <v>771</v>
      </c>
      <c r="C60" s="32">
        <v>843</v>
      </c>
      <c r="D60" s="32">
        <f t="shared" si="0"/>
        <v>-72</v>
      </c>
    </row>
    <row r="61" spans="1:4" ht="18" customHeight="1">
      <c r="A61" s="4" t="s">
        <v>9</v>
      </c>
      <c r="B61" s="31">
        <v>346</v>
      </c>
      <c r="C61" s="31">
        <v>0</v>
      </c>
      <c r="D61" s="31">
        <f t="shared" si="0"/>
        <v>346</v>
      </c>
    </row>
    <row r="62" spans="1:4" ht="18" customHeight="1">
      <c r="A62" s="14" t="s">
        <v>49</v>
      </c>
      <c r="B62" s="32">
        <v>157</v>
      </c>
      <c r="C62" s="32">
        <v>29</v>
      </c>
      <c r="D62" s="32">
        <f t="shared" si="0"/>
        <v>128</v>
      </c>
    </row>
    <row r="63" spans="1:4" ht="18" customHeight="1">
      <c r="A63" s="4" t="s">
        <v>50</v>
      </c>
      <c r="B63" s="31">
        <v>5911</v>
      </c>
      <c r="C63" s="31">
        <v>2794</v>
      </c>
      <c r="D63" s="31">
        <f t="shared" si="0"/>
        <v>3117</v>
      </c>
    </row>
    <row r="64" spans="1:4" ht="21.95" customHeight="1">
      <c r="A64" s="12" t="s">
        <v>122</v>
      </c>
      <c r="B64" s="33">
        <f>SUM(B59:B63)</f>
        <v>9459</v>
      </c>
      <c r="C64" s="33">
        <f>SUM(C59:C63)</f>
        <v>5623</v>
      </c>
      <c r="D64" s="33">
        <f t="shared" si="0"/>
        <v>3836</v>
      </c>
    </row>
    <row r="65" spans="1:4" ht="21.95" customHeight="1">
      <c r="A65" s="13" t="s">
        <v>69</v>
      </c>
      <c r="B65" s="34"/>
      <c r="C65" s="34"/>
      <c r="D65" s="34"/>
    </row>
    <row r="66" spans="1:4" ht="18" customHeight="1">
      <c r="A66" s="4" t="s">
        <v>51</v>
      </c>
      <c r="B66" s="31">
        <v>1003</v>
      </c>
      <c r="C66" s="31">
        <v>783</v>
      </c>
      <c r="D66" s="31">
        <f t="shared" si="0"/>
        <v>220</v>
      </c>
    </row>
    <row r="67" spans="1:4" ht="18" customHeight="1">
      <c r="A67" s="14" t="s">
        <v>52</v>
      </c>
      <c r="B67" s="32">
        <v>181</v>
      </c>
      <c r="C67" s="32">
        <v>0</v>
      </c>
      <c r="D67" s="32">
        <f t="shared" si="0"/>
        <v>181</v>
      </c>
    </row>
    <row r="68" spans="1:4" ht="18" customHeight="1">
      <c r="A68" s="4" t="s">
        <v>53</v>
      </c>
      <c r="B68" s="31">
        <v>363</v>
      </c>
      <c r="C68" s="31">
        <v>14</v>
      </c>
      <c r="D68" s="31">
        <f t="shared" si="0"/>
        <v>349</v>
      </c>
    </row>
    <row r="69" spans="1:4" ht="18" customHeight="1">
      <c r="A69" s="14" t="s">
        <v>54</v>
      </c>
      <c r="B69" s="32">
        <v>687</v>
      </c>
      <c r="C69" s="32">
        <v>385</v>
      </c>
      <c r="D69" s="32">
        <f t="shared" si="0"/>
        <v>302</v>
      </c>
    </row>
    <row r="70" spans="1:4" ht="18" customHeight="1">
      <c r="A70" s="4" t="s">
        <v>55</v>
      </c>
      <c r="B70" s="31">
        <v>534</v>
      </c>
      <c r="C70" s="31">
        <v>212</v>
      </c>
      <c r="D70" s="31">
        <f t="shared" si="0"/>
        <v>322</v>
      </c>
    </row>
    <row r="71" spans="1:4" ht="18" customHeight="1">
      <c r="A71" s="14" t="s">
        <v>56</v>
      </c>
      <c r="B71" s="32">
        <v>128</v>
      </c>
      <c r="C71" s="32">
        <v>37</v>
      </c>
      <c r="D71" s="32">
        <f t="shared" si="0"/>
        <v>91</v>
      </c>
    </row>
    <row r="72" spans="1:4" ht="18" customHeight="1">
      <c r="A72" s="4" t="s">
        <v>10</v>
      </c>
      <c r="B72" s="31">
        <v>344</v>
      </c>
      <c r="C72" s="31">
        <v>343</v>
      </c>
      <c r="D72" s="31">
        <f t="shared" si="0"/>
        <v>1</v>
      </c>
    </row>
    <row r="73" spans="1:4" ht="18" customHeight="1">
      <c r="A73" s="14" t="s">
        <v>11</v>
      </c>
      <c r="B73" s="32">
        <v>565</v>
      </c>
      <c r="C73" s="32">
        <v>542</v>
      </c>
      <c r="D73" s="32">
        <f t="shared" ref="D73:D83" si="1">B73-C73</f>
        <v>23</v>
      </c>
    </row>
    <row r="74" spans="1:4" ht="18" customHeight="1">
      <c r="A74" s="4" t="s">
        <v>57</v>
      </c>
      <c r="B74" s="31">
        <v>230</v>
      </c>
      <c r="C74" s="31">
        <v>0</v>
      </c>
      <c r="D74" s="31">
        <f t="shared" si="1"/>
        <v>230</v>
      </c>
    </row>
    <row r="75" spans="1:4" ht="18" customHeight="1">
      <c r="A75" s="14" t="s">
        <v>58</v>
      </c>
      <c r="B75" s="32">
        <v>144</v>
      </c>
      <c r="C75" s="32">
        <v>0</v>
      </c>
      <c r="D75" s="32">
        <f t="shared" si="1"/>
        <v>144</v>
      </c>
    </row>
    <row r="76" spans="1:4" ht="18" customHeight="1">
      <c r="A76" s="4" t="s">
        <v>59</v>
      </c>
      <c r="B76" s="31">
        <v>365</v>
      </c>
      <c r="C76" s="31">
        <v>0</v>
      </c>
      <c r="D76" s="31">
        <f t="shared" si="1"/>
        <v>365</v>
      </c>
    </row>
    <row r="77" spans="1:4" ht="18" customHeight="1">
      <c r="A77" s="14" t="s">
        <v>12</v>
      </c>
      <c r="B77" s="32">
        <v>28</v>
      </c>
      <c r="C77" s="32">
        <v>0</v>
      </c>
      <c r="D77" s="32">
        <f t="shared" si="1"/>
        <v>28</v>
      </c>
    </row>
    <row r="78" spans="1:4" ht="18" customHeight="1">
      <c r="A78" s="4" t="s">
        <v>60</v>
      </c>
      <c r="B78" s="31">
        <v>0</v>
      </c>
      <c r="C78" s="31">
        <v>0</v>
      </c>
      <c r="D78" s="31">
        <f t="shared" si="1"/>
        <v>0</v>
      </c>
    </row>
    <row r="79" spans="1:4" ht="18" customHeight="1">
      <c r="A79" s="14" t="s">
        <v>61</v>
      </c>
      <c r="B79" s="32">
        <v>218</v>
      </c>
      <c r="C79" s="32">
        <v>40</v>
      </c>
      <c r="D79" s="32">
        <f t="shared" si="1"/>
        <v>178</v>
      </c>
    </row>
    <row r="80" spans="1:4" ht="18" customHeight="1">
      <c r="A80" s="4" t="s">
        <v>62</v>
      </c>
      <c r="B80" s="31">
        <v>2959</v>
      </c>
      <c r="C80" s="31">
        <v>25</v>
      </c>
      <c r="D80" s="31">
        <f t="shared" si="1"/>
        <v>2934</v>
      </c>
    </row>
    <row r="81" spans="1:4" ht="18" customHeight="1">
      <c r="A81" s="14" t="s">
        <v>63</v>
      </c>
      <c r="B81" s="32">
        <v>485</v>
      </c>
      <c r="C81" s="32">
        <v>0</v>
      </c>
      <c r="D81" s="32">
        <f t="shared" si="1"/>
        <v>485</v>
      </c>
    </row>
    <row r="82" spans="1:4" ht="18" customHeight="1">
      <c r="A82" s="4" t="s">
        <v>13</v>
      </c>
      <c r="B82" s="31">
        <v>1783</v>
      </c>
      <c r="C82" s="31">
        <v>333</v>
      </c>
      <c r="D82" s="31">
        <f t="shared" si="1"/>
        <v>1450</v>
      </c>
    </row>
    <row r="83" spans="1:4" ht="21.95" customHeight="1">
      <c r="A83" s="12" t="s">
        <v>27</v>
      </c>
      <c r="B83" s="33">
        <f>SUM(B66:B82)</f>
        <v>10017</v>
      </c>
      <c r="C83" s="33">
        <f>SUM(C66:C82)</f>
        <v>2714</v>
      </c>
      <c r="D83" s="33">
        <f t="shared" si="1"/>
        <v>7303</v>
      </c>
    </row>
    <row r="84" spans="1:4" ht="21.95" customHeight="1">
      <c r="A84" s="10" t="s">
        <v>14</v>
      </c>
      <c r="B84" s="34"/>
      <c r="C84" s="34"/>
      <c r="D84" s="34"/>
    </row>
    <row r="85" spans="1:4" ht="18" customHeight="1">
      <c r="A85" s="4" t="s">
        <v>158</v>
      </c>
      <c r="B85" s="31">
        <v>62</v>
      </c>
      <c r="C85" s="31">
        <v>8</v>
      </c>
      <c r="D85" s="31">
        <f t="shared" ref="D85:D94" si="2">B85-C85</f>
        <v>54</v>
      </c>
    </row>
    <row r="86" spans="1:4" ht="18" customHeight="1">
      <c r="A86" s="14" t="s">
        <v>64</v>
      </c>
      <c r="B86" s="32">
        <v>12393</v>
      </c>
      <c r="C86" s="32">
        <v>11348</v>
      </c>
      <c r="D86" s="32">
        <f t="shared" si="2"/>
        <v>1045</v>
      </c>
    </row>
    <row r="87" spans="1:4" ht="18" customHeight="1">
      <c r="A87" s="4" t="s">
        <v>159</v>
      </c>
      <c r="B87" s="31">
        <v>16534</v>
      </c>
      <c r="C87" s="31">
        <v>16301</v>
      </c>
      <c r="D87" s="31">
        <f t="shared" si="2"/>
        <v>233</v>
      </c>
    </row>
    <row r="88" spans="1:4" ht="18" customHeight="1">
      <c r="A88" s="14" t="s">
        <v>15</v>
      </c>
      <c r="B88" s="32">
        <v>3312</v>
      </c>
      <c r="C88" s="32">
        <v>2317</v>
      </c>
      <c r="D88" s="32">
        <f t="shared" si="2"/>
        <v>995</v>
      </c>
    </row>
    <row r="89" spans="1:4" ht="18" customHeight="1">
      <c r="A89" s="4" t="s">
        <v>16</v>
      </c>
      <c r="B89" s="31">
        <v>400</v>
      </c>
      <c r="C89" s="31">
        <v>98</v>
      </c>
      <c r="D89" s="31">
        <f t="shared" si="2"/>
        <v>302</v>
      </c>
    </row>
    <row r="90" spans="1:4" ht="18" customHeight="1">
      <c r="A90" s="14" t="s">
        <v>65</v>
      </c>
      <c r="B90" s="32">
        <v>0</v>
      </c>
      <c r="C90" s="32">
        <v>0</v>
      </c>
      <c r="D90" s="32">
        <f t="shared" si="2"/>
        <v>0</v>
      </c>
    </row>
    <row r="91" spans="1:4" ht="18" customHeight="1">
      <c r="A91" s="4" t="s">
        <v>123</v>
      </c>
      <c r="B91" s="31">
        <v>1806</v>
      </c>
      <c r="C91" s="31">
        <v>22</v>
      </c>
      <c r="D91" s="31">
        <f t="shared" si="2"/>
        <v>1784</v>
      </c>
    </row>
    <row r="92" spans="1:4" ht="18" customHeight="1">
      <c r="A92" s="14" t="s">
        <v>66</v>
      </c>
      <c r="B92" s="32">
        <v>2480</v>
      </c>
      <c r="C92" s="32">
        <v>2090</v>
      </c>
      <c r="D92" s="32">
        <f t="shared" si="2"/>
        <v>390</v>
      </c>
    </row>
    <row r="93" spans="1:4" ht="21.95" customHeight="1">
      <c r="A93" s="12" t="s">
        <v>28</v>
      </c>
      <c r="B93" s="33">
        <f>SUM(B85:B92)</f>
        <v>36987</v>
      </c>
      <c r="C93" s="33">
        <f>SUM(C85:C92)</f>
        <v>32184</v>
      </c>
      <c r="D93" s="33">
        <f t="shared" si="2"/>
        <v>4803</v>
      </c>
    </row>
    <row r="94" spans="1:4" ht="21.95" customHeight="1">
      <c r="A94" s="12" t="s">
        <v>17</v>
      </c>
      <c r="B94" s="33">
        <v>0</v>
      </c>
      <c r="C94" s="33">
        <v>0</v>
      </c>
      <c r="D94" s="33">
        <f t="shared" si="2"/>
        <v>0</v>
      </c>
    </row>
    <row r="95" spans="1:4" ht="21.95" customHeight="1">
      <c r="A95" s="10" t="s">
        <v>30</v>
      </c>
      <c r="B95" s="34">
        <f>SUM(B14,B25,B33,B47,B57,B64,B83,B93, B94)</f>
        <v>413618</v>
      </c>
      <c r="C95" s="34">
        <f>SUM(C14,C25,C33,C47,C57,C64,C83,C93, C94)</f>
        <v>176084</v>
      </c>
      <c r="D95" s="34">
        <f>B95-C95</f>
        <v>237534</v>
      </c>
    </row>
    <row r="96" spans="1:4" ht="21.95" customHeight="1">
      <c r="A96" s="12" t="s">
        <v>29</v>
      </c>
      <c r="B96" s="33">
        <v>18077</v>
      </c>
      <c r="C96" s="33">
        <v>32467</v>
      </c>
      <c r="D96" s="33">
        <f>B96-C96</f>
        <v>-14390</v>
      </c>
    </row>
    <row r="97" spans="1:4" ht="21.95" customHeight="1">
      <c r="A97" s="10" t="s">
        <v>18</v>
      </c>
      <c r="B97" s="34">
        <f>SUM(B95:B96)</f>
        <v>431695</v>
      </c>
      <c r="C97" s="34">
        <f t="shared" ref="C97" si="3">SUM(C95:C96)</f>
        <v>208551</v>
      </c>
      <c r="D97" s="34">
        <f>B97-C97</f>
        <v>223144</v>
      </c>
    </row>
  </sheetData>
  <hyperlinks>
    <hyperlink ref="A1" location="Notes!A1" display="Return to Notes"/>
  </hyperlinks>
  <pageMargins left="0.25" right="0.25" top="0.75" bottom="0.75" header="0.3" footer="0.3"/>
  <pageSetup paperSize="9" scale="49"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97</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40425</v>
      </c>
      <c r="C8" s="31">
        <v>15949</v>
      </c>
      <c r="D8" s="31">
        <f>B8-C8</f>
        <v>24476</v>
      </c>
    </row>
    <row r="9" spans="1:4" ht="18" customHeight="1">
      <c r="A9" s="14" t="s">
        <v>31</v>
      </c>
      <c r="B9" s="32">
        <v>146491</v>
      </c>
      <c r="C9" s="32">
        <v>9336</v>
      </c>
      <c r="D9" s="32">
        <f t="shared" ref="D9:D72" si="0">B9-C9</f>
        <v>137155</v>
      </c>
    </row>
    <row r="10" spans="1:4" ht="18" customHeight="1">
      <c r="A10" s="4" t="s">
        <v>32</v>
      </c>
      <c r="B10" s="31">
        <v>141824</v>
      </c>
      <c r="C10" s="31">
        <v>5031</v>
      </c>
      <c r="D10" s="31">
        <f t="shared" si="0"/>
        <v>136793</v>
      </c>
    </row>
    <row r="11" spans="1:4" ht="18" customHeight="1">
      <c r="A11" s="14" t="s">
        <v>33</v>
      </c>
      <c r="B11" s="32">
        <v>26413</v>
      </c>
      <c r="C11" s="32">
        <v>1285</v>
      </c>
      <c r="D11" s="32">
        <f t="shared" si="0"/>
        <v>25128</v>
      </c>
    </row>
    <row r="12" spans="1:4" ht="18" customHeight="1">
      <c r="A12" s="4" t="s">
        <v>2</v>
      </c>
      <c r="B12" s="31">
        <v>6943</v>
      </c>
      <c r="C12" s="31">
        <v>171</v>
      </c>
      <c r="D12" s="31">
        <f t="shared" si="0"/>
        <v>6772</v>
      </c>
    </row>
    <row r="13" spans="1:4" ht="18" customHeight="1">
      <c r="A13" s="14" t="s">
        <v>35</v>
      </c>
      <c r="B13" s="32">
        <v>13290</v>
      </c>
      <c r="C13" s="32">
        <v>2968</v>
      </c>
      <c r="D13" s="32">
        <f t="shared" si="0"/>
        <v>10322</v>
      </c>
    </row>
    <row r="14" spans="1:4" ht="21.95" customHeight="1">
      <c r="A14" s="12" t="s">
        <v>19</v>
      </c>
      <c r="B14" s="33">
        <f>SUM(B8:B13)</f>
        <v>375386</v>
      </c>
      <c r="C14" s="33">
        <f>SUM(C8:C13)</f>
        <v>34740</v>
      </c>
      <c r="D14" s="33">
        <f t="shared" si="0"/>
        <v>340646</v>
      </c>
    </row>
    <row r="15" spans="1:4" ht="21.95" customHeight="1">
      <c r="A15" s="10" t="s">
        <v>21</v>
      </c>
      <c r="B15" s="34"/>
      <c r="C15" s="34"/>
      <c r="D15" s="34"/>
    </row>
    <row r="16" spans="1:4" ht="18" customHeight="1">
      <c r="A16" s="4" t="s">
        <v>36</v>
      </c>
      <c r="B16" s="31">
        <v>527</v>
      </c>
      <c r="C16" s="31">
        <v>0</v>
      </c>
      <c r="D16" s="31">
        <f t="shared" si="0"/>
        <v>527</v>
      </c>
    </row>
    <row r="17" spans="1:4" ht="18" customHeight="1">
      <c r="A17" s="14" t="s">
        <v>120</v>
      </c>
      <c r="B17" s="32">
        <v>2417</v>
      </c>
      <c r="C17" s="32">
        <v>0</v>
      </c>
      <c r="D17" s="32">
        <f t="shared" si="0"/>
        <v>2417</v>
      </c>
    </row>
    <row r="18" spans="1:4" ht="18" customHeight="1">
      <c r="A18" s="4" t="s">
        <v>37</v>
      </c>
      <c r="B18" s="31">
        <v>4190</v>
      </c>
      <c r="C18" s="31">
        <v>0</v>
      </c>
      <c r="D18" s="31">
        <f t="shared" si="0"/>
        <v>4190</v>
      </c>
    </row>
    <row r="19" spans="1:4" ht="18" customHeight="1">
      <c r="A19" s="14" t="s">
        <v>3</v>
      </c>
      <c r="B19" s="32">
        <v>0</v>
      </c>
      <c r="C19" s="32">
        <v>0</v>
      </c>
      <c r="D19" s="32">
        <f t="shared" si="0"/>
        <v>0</v>
      </c>
    </row>
    <row r="20" spans="1:4" ht="18" customHeight="1">
      <c r="A20" s="4" t="s">
        <v>4</v>
      </c>
      <c r="B20" s="31">
        <v>1043</v>
      </c>
      <c r="C20" s="31">
        <v>44</v>
      </c>
      <c r="D20" s="31">
        <f t="shared" si="0"/>
        <v>999</v>
      </c>
    </row>
    <row r="21" spans="1:4" ht="18" customHeight="1">
      <c r="A21" s="14" t="s">
        <v>38</v>
      </c>
      <c r="B21" s="32">
        <v>707</v>
      </c>
      <c r="C21" s="32">
        <v>0</v>
      </c>
      <c r="D21" s="32">
        <f t="shared" si="0"/>
        <v>707</v>
      </c>
    </row>
    <row r="22" spans="1:4" ht="18" customHeight="1">
      <c r="A22" s="4" t="s">
        <v>39</v>
      </c>
      <c r="B22" s="31">
        <v>7865</v>
      </c>
      <c r="C22" s="31">
        <v>1</v>
      </c>
      <c r="D22" s="31">
        <f t="shared" si="0"/>
        <v>7864</v>
      </c>
    </row>
    <row r="23" spans="1:4" ht="18" customHeight="1">
      <c r="A23" s="14" t="s">
        <v>40</v>
      </c>
      <c r="B23" s="32">
        <v>8629</v>
      </c>
      <c r="C23" s="32">
        <v>233</v>
      </c>
      <c r="D23" s="32">
        <f t="shared" si="0"/>
        <v>8396</v>
      </c>
    </row>
    <row r="24" spans="1:4" ht="18" customHeight="1">
      <c r="A24" s="4" t="s">
        <v>41</v>
      </c>
      <c r="B24" s="31">
        <v>4005</v>
      </c>
      <c r="C24" s="31">
        <v>496</v>
      </c>
      <c r="D24" s="31">
        <f t="shared" si="0"/>
        <v>3509</v>
      </c>
    </row>
    <row r="25" spans="1:4" ht="21.95" customHeight="1">
      <c r="A25" s="12" t="s">
        <v>22</v>
      </c>
      <c r="B25" s="33">
        <f>SUM(B16:B24)</f>
        <v>29383</v>
      </c>
      <c r="C25" s="33">
        <f>SUM(C16:C24)</f>
        <v>774</v>
      </c>
      <c r="D25" s="33">
        <f t="shared" si="0"/>
        <v>28609</v>
      </c>
    </row>
    <row r="26" spans="1:4" ht="21.95" customHeight="1">
      <c r="A26" s="10" t="s">
        <v>24</v>
      </c>
      <c r="B26" s="34"/>
      <c r="C26" s="34"/>
      <c r="D26" s="34"/>
    </row>
    <row r="27" spans="1:4" ht="18" customHeight="1">
      <c r="A27" s="4" t="s">
        <v>5</v>
      </c>
      <c r="B27" s="31">
        <v>465</v>
      </c>
      <c r="C27" s="31">
        <v>28</v>
      </c>
      <c r="D27" s="31">
        <f t="shared" si="0"/>
        <v>437</v>
      </c>
    </row>
    <row r="28" spans="1:4" ht="18" customHeight="1">
      <c r="A28" s="14" t="s">
        <v>154</v>
      </c>
      <c r="B28" s="32">
        <v>1</v>
      </c>
      <c r="C28" s="32">
        <v>0</v>
      </c>
      <c r="D28" s="32">
        <f t="shared" si="0"/>
        <v>1</v>
      </c>
    </row>
    <row r="29" spans="1:4" ht="18" customHeight="1">
      <c r="A29" s="4" t="s">
        <v>42</v>
      </c>
      <c r="B29" s="31">
        <v>39731</v>
      </c>
      <c r="C29" s="31">
        <v>1167</v>
      </c>
      <c r="D29" s="31">
        <f t="shared" si="0"/>
        <v>38564</v>
      </c>
    </row>
    <row r="30" spans="1:4" ht="18" customHeight="1">
      <c r="A30" s="15" t="s">
        <v>144</v>
      </c>
      <c r="B30" s="32">
        <v>198858</v>
      </c>
      <c r="C30" s="32">
        <v>203616</v>
      </c>
      <c r="D30" s="32">
        <f t="shared" si="0"/>
        <v>-4758</v>
      </c>
    </row>
    <row r="31" spans="1:4" ht="18" customHeight="1">
      <c r="A31" s="5" t="s">
        <v>43</v>
      </c>
      <c r="B31" s="31">
        <v>5868</v>
      </c>
      <c r="C31" s="31">
        <v>5205</v>
      </c>
      <c r="D31" s="31">
        <f t="shared" si="0"/>
        <v>663</v>
      </c>
    </row>
    <row r="32" spans="1:4" ht="18" customHeight="1">
      <c r="A32" s="14" t="s">
        <v>145</v>
      </c>
      <c r="B32" s="32">
        <v>136616</v>
      </c>
      <c r="C32" s="32">
        <v>0</v>
      </c>
      <c r="D32" s="32">
        <f t="shared" si="0"/>
        <v>136616</v>
      </c>
    </row>
    <row r="33" spans="1:4" ht="21.95" customHeight="1">
      <c r="A33" s="12" t="s">
        <v>23</v>
      </c>
      <c r="B33" s="33">
        <f>SUM(B27:B32)</f>
        <v>381539</v>
      </c>
      <c r="C33" s="33">
        <f>SUM(C27:C32)</f>
        <v>210016</v>
      </c>
      <c r="D33" s="33">
        <f t="shared" si="0"/>
        <v>171523</v>
      </c>
    </row>
    <row r="34" spans="1:4" ht="21.95" customHeight="1">
      <c r="A34" s="13" t="s">
        <v>132</v>
      </c>
      <c r="B34" s="34"/>
      <c r="C34" s="34"/>
      <c r="D34" s="34"/>
    </row>
    <row r="35" spans="1:4" ht="18" customHeight="1">
      <c r="A35" s="4" t="s">
        <v>146</v>
      </c>
      <c r="B35" s="31">
        <v>210</v>
      </c>
      <c r="C35" s="31">
        <v>3</v>
      </c>
      <c r="D35" s="31">
        <f t="shared" si="0"/>
        <v>207</v>
      </c>
    </row>
    <row r="36" spans="1:4" ht="18" customHeight="1">
      <c r="A36" s="14" t="s">
        <v>147</v>
      </c>
      <c r="B36" s="32">
        <v>4824</v>
      </c>
      <c r="C36" s="32">
        <v>0</v>
      </c>
      <c r="D36" s="32">
        <f t="shared" si="0"/>
        <v>4824</v>
      </c>
    </row>
    <row r="37" spans="1:4" ht="18" customHeight="1">
      <c r="A37" s="17" t="s">
        <v>148</v>
      </c>
      <c r="B37" s="31">
        <v>8307</v>
      </c>
      <c r="C37" s="31">
        <v>1020</v>
      </c>
      <c r="D37" s="31">
        <f t="shared" si="0"/>
        <v>7287</v>
      </c>
    </row>
    <row r="38" spans="1:4" ht="18" customHeight="1">
      <c r="A38" s="14" t="s">
        <v>149</v>
      </c>
      <c r="B38" s="32">
        <v>3241</v>
      </c>
      <c r="C38" s="32">
        <v>172</v>
      </c>
      <c r="D38" s="32">
        <f t="shared" si="0"/>
        <v>3069</v>
      </c>
    </row>
    <row r="39" spans="1:4" ht="18" customHeight="1">
      <c r="A39" s="4" t="s">
        <v>150</v>
      </c>
      <c r="B39" s="31">
        <v>833</v>
      </c>
      <c r="C39" s="31">
        <v>0</v>
      </c>
      <c r="D39" s="31">
        <f t="shared" si="0"/>
        <v>833</v>
      </c>
    </row>
    <row r="40" spans="1:4" ht="18" customHeight="1">
      <c r="A40" s="14" t="s">
        <v>151</v>
      </c>
      <c r="B40" s="32">
        <v>3576</v>
      </c>
      <c r="C40" s="32">
        <v>1266</v>
      </c>
      <c r="D40" s="32">
        <f t="shared" si="0"/>
        <v>2310</v>
      </c>
    </row>
    <row r="41" spans="1:4" ht="18" customHeight="1">
      <c r="A41" s="4" t="s">
        <v>119</v>
      </c>
      <c r="B41" s="31">
        <v>1646</v>
      </c>
      <c r="C41" s="31">
        <v>2327</v>
      </c>
      <c r="D41" s="31">
        <f t="shared" si="0"/>
        <v>-681</v>
      </c>
    </row>
    <row r="42" spans="1:4" ht="18" customHeight="1">
      <c r="A42" s="14" t="s">
        <v>67</v>
      </c>
      <c r="B42" s="32">
        <v>595</v>
      </c>
      <c r="C42" s="32">
        <v>0</v>
      </c>
      <c r="D42" s="32">
        <f t="shared" si="0"/>
        <v>595</v>
      </c>
    </row>
    <row r="43" spans="1:4" ht="18" customHeight="1">
      <c r="A43" s="4" t="s">
        <v>152</v>
      </c>
      <c r="B43" s="31">
        <v>5178</v>
      </c>
      <c r="C43" s="31">
        <v>0</v>
      </c>
      <c r="D43" s="31">
        <f t="shared" si="0"/>
        <v>5178</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28410</v>
      </c>
      <c r="C47" s="33">
        <f>SUM(C35:C46)</f>
        <v>4788</v>
      </c>
      <c r="D47" s="33">
        <f t="shared" si="0"/>
        <v>23622</v>
      </c>
    </row>
    <row r="48" spans="1:4" ht="21.95" customHeight="1">
      <c r="A48" s="10" t="s">
        <v>70</v>
      </c>
      <c r="B48" s="34"/>
      <c r="C48" s="34"/>
      <c r="D48" s="34"/>
    </row>
    <row r="49" spans="1:4" ht="18" customHeight="1">
      <c r="A49" s="4" t="s">
        <v>44</v>
      </c>
      <c r="B49" s="31">
        <v>1503</v>
      </c>
      <c r="C49" s="31">
        <v>2432</v>
      </c>
      <c r="D49" s="31">
        <f t="shared" si="0"/>
        <v>-929</v>
      </c>
    </row>
    <row r="50" spans="1:4" ht="18" customHeight="1">
      <c r="A50" s="14" t="s">
        <v>45</v>
      </c>
      <c r="B50" s="32">
        <v>0</v>
      </c>
      <c r="C50" s="32">
        <v>0</v>
      </c>
      <c r="D50" s="32">
        <f t="shared" si="0"/>
        <v>0</v>
      </c>
    </row>
    <row r="51" spans="1:4" ht="18" customHeight="1">
      <c r="A51" s="4" t="s">
        <v>46</v>
      </c>
      <c r="B51" s="31">
        <v>293</v>
      </c>
      <c r="C51" s="31">
        <v>0</v>
      </c>
      <c r="D51" s="31">
        <f t="shared" si="0"/>
        <v>293</v>
      </c>
    </row>
    <row r="52" spans="1:4" ht="18" customHeight="1">
      <c r="A52" s="14" t="s">
        <v>7</v>
      </c>
      <c r="B52" s="32">
        <v>3949</v>
      </c>
      <c r="C52" s="32">
        <v>524</v>
      </c>
      <c r="D52" s="32">
        <f t="shared" si="0"/>
        <v>3425</v>
      </c>
    </row>
    <row r="53" spans="1:4" ht="18" customHeight="1">
      <c r="A53" s="4" t="s">
        <v>8</v>
      </c>
      <c r="B53" s="31">
        <v>1208</v>
      </c>
      <c r="C53" s="31">
        <v>23</v>
      </c>
      <c r="D53" s="31">
        <f t="shared" si="0"/>
        <v>1185</v>
      </c>
    </row>
    <row r="54" spans="1:4" ht="18" customHeight="1">
      <c r="A54" s="14" t="s">
        <v>155</v>
      </c>
      <c r="B54" s="32">
        <v>12613</v>
      </c>
      <c r="C54" s="32">
        <v>110</v>
      </c>
      <c r="D54" s="32">
        <f t="shared" si="0"/>
        <v>12503</v>
      </c>
    </row>
    <row r="55" spans="1:4" ht="18" customHeight="1">
      <c r="A55" s="4" t="s">
        <v>156</v>
      </c>
      <c r="B55" s="31">
        <v>15952</v>
      </c>
      <c r="C55" s="31">
        <v>64</v>
      </c>
      <c r="D55" s="31">
        <f t="shared" si="0"/>
        <v>15888</v>
      </c>
    </row>
    <row r="56" spans="1:4" ht="18" customHeight="1">
      <c r="A56" s="14" t="s">
        <v>157</v>
      </c>
      <c r="B56" s="32">
        <v>10536</v>
      </c>
      <c r="C56" s="32">
        <v>1879</v>
      </c>
      <c r="D56" s="32">
        <f t="shared" si="0"/>
        <v>8657</v>
      </c>
    </row>
    <row r="57" spans="1:4" ht="21.95" customHeight="1">
      <c r="A57" s="12" t="s">
        <v>26</v>
      </c>
      <c r="B57" s="33">
        <f>SUM(B49:B56)</f>
        <v>46054</v>
      </c>
      <c r="C57" s="33">
        <f>SUM(C49:C56)</f>
        <v>5032</v>
      </c>
      <c r="D57" s="33">
        <f t="shared" si="0"/>
        <v>41022</v>
      </c>
    </row>
    <row r="58" spans="1:4" ht="21.95" customHeight="1">
      <c r="A58" s="10" t="s">
        <v>121</v>
      </c>
      <c r="B58" s="34"/>
      <c r="C58" s="34"/>
      <c r="D58" s="34"/>
    </row>
    <row r="59" spans="1:4" ht="18" customHeight="1">
      <c r="A59" s="4" t="s">
        <v>47</v>
      </c>
      <c r="B59" s="31">
        <v>1080</v>
      </c>
      <c r="C59" s="31">
        <v>1625</v>
      </c>
      <c r="D59" s="31">
        <f t="shared" si="0"/>
        <v>-545</v>
      </c>
    </row>
    <row r="60" spans="1:4" ht="18" customHeight="1">
      <c r="A60" s="14" t="s">
        <v>48</v>
      </c>
      <c r="B60" s="32">
        <v>5736</v>
      </c>
      <c r="C60" s="32">
        <v>4414</v>
      </c>
      <c r="D60" s="32">
        <f t="shared" si="0"/>
        <v>1322</v>
      </c>
    </row>
    <row r="61" spans="1:4" ht="18" customHeight="1">
      <c r="A61" s="4" t="s">
        <v>9</v>
      </c>
      <c r="B61" s="31">
        <v>942</v>
      </c>
      <c r="C61" s="31">
        <v>723</v>
      </c>
      <c r="D61" s="31">
        <f t="shared" si="0"/>
        <v>219</v>
      </c>
    </row>
    <row r="62" spans="1:4" ht="18" customHeight="1">
      <c r="A62" s="14" t="s">
        <v>49</v>
      </c>
      <c r="B62" s="32">
        <v>25</v>
      </c>
      <c r="C62" s="32">
        <v>19</v>
      </c>
      <c r="D62" s="32">
        <f t="shared" si="0"/>
        <v>6</v>
      </c>
    </row>
    <row r="63" spans="1:4" ht="18" customHeight="1">
      <c r="A63" s="4" t="s">
        <v>50</v>
      </c>
      <c r="B63" s="31">
        <v>15769</v>
      </c>
      <c r="C63" s="31">
        <v>8014</v>
      </c>
      <c r="D63" s="31">
        <f t="shared" si="0"/>
        <v>7755</v>
      </c>
    </row>
    <row r="64" spans="1:4" ht="21.95" customHeight="1">
      <c r="A64" s="12" t="s">
        <v>122</v>
      </c>
      <c r="B64" s="33">
        <f>SUM(B59:B63)</f>
        <v>23552</v>
      </c>
      <c r="C64" s="33">
        <f>SUM(C59:C63)</f>
        <v>14795</v>
      </c>
      <c r="D64" s="33">
        <f t="shared" si="0"/>
        <v>8757</v>
      </c>
    </row>
    <row r="65" spans="1:4" ht="21.95" customHeight="1">
      <c r="A65" s="13" t="s">
        <v>69</v>
      </c>
      <c r="B65" s="34"/>
      <c r="C65" s="34"/>
      <c r="D65" s="34"/>
    </row>
    <row r="66" spans="1:4" ht="18" customHeight="1">
      <c r="A66" s="4" t="s">
        <v>51</v>
      </c>
      <c r="B66" s="31">
        <v>2511</v>
      </c>
      <c r="C66" s="31">
        <v>1515</v>
      </c>
      <c r="D66" s="31">
        <f t="shared" si="0"/>
        <v>996</v>
      </c>
    </row>
    <row r="67" spans="1:4" ht="18" customHeight="1">
      <c r="A67" s="14" t="s">
        <v>52</v>
      </c>
      <c r="B67" s="32">
        <v>1373</v>
      </c>
      <c r="C67" s="32">
        <v>1344</v>
      </c>
      <c r="D67" s="32">
        <f t="shared" si="0"/>
        <v>29</v>
      </c>
    </row>
    <row r="68" spans="1:4" ht="18" customHeight="1">
      <c r="A68" s="4" t="s">
        <v>53</v>
      </c>
      <c r="B68" s="31">
        <v>188</v>
      </c>
      <c r="C68" s="31">
        <v>117</v>
      </c>
      <c r="D68" s="31">
        <f t="shared" si="0"/>
        <v>71</v>
      </c>
    </row>
    <row r="69" spans="1:4" ht="18" customHeight="1">
      <c r="A69" s="14" t="s">
        <v>54</v>
      </c>
      <c r="B69" s="32">
        <v>1123</v>
      </c>
      <c r="C69" s="32">
        <v>1100</v>
      </c>
      <c r="D69" s="32">
        <f t="shared" si="0"/>
        <v>23</v>
      </c>
    </row>
    <row r="70" spans="1:4" ht="18" customHeight="1">
      <c r="A70" s="4" t="s">
        <v>55</v>
      </c>
      <c r="B70" s="31">
        <v>596</v>
      </c>
      <c r="C70" s="31">
        <v>339</v>
      </c>
      <c r="D70" s="31">
        <f t="shared" si="0"/>
        <v>257</v>
      </c>
    </row>
    <row r="71" spans="1:4" ht="18" customHeight="1">
      <c r="A71" s="14" t="s">
        <v>56</v>
      </c>
      <c r="B71" s="32">
        <v>70</v>
      </c>
      <c r="C71" s="32">
        <v>0</v>
      </c>
      <c r="D71" s="32">
        <f t="shared" si="0"/>
        <v>70</v>
      </c>
    </row>
    <row r="72" spans="1:4" ht="18" customHeight="1">
      <c r="A72" s="4" t="s">
        <v>10</v>
      </c>
      <c r="B72" s="31">
        <v>1129</v>
      </c>
      <c r="C72" s="31">
        <v>1323</v>
      </c>
      <c r="D72" s="31">
        <f t="shared" si="0"/>
        <v>-194</v>
      </c>
    </row>
    <row r="73" spans="1:4" ht="18" customHeight="1">
      <c r="A73" s="14" t="s">
        <v>11</v>
      </c>
      <c r="B73" s="32">
        <v>187</v>
      </c>
      <c r="C73" s="32">
        <v>4</v>
      </c>
      <c r="D73" s="32">
        <f t="shared" ref="D73:D83" si="1">B73-C73</f>
        <v>183</v>
      </c>
    </row>
    <row r="74" spans="1:4" ht="18" customHeight="1">
      <c r="A74" s="4" t="s">
        <v>57</v>
      </c>
      <c r="B74" s="31">
        <v>656</v>
      </c>
      <c r="C74" s="31">
        <v>0</v>
      </c>
      <c r="D74" s="31">
        <f t="shared" si="1"/>
        <v>656</v>
      </c>
    </row>
    <row r="75" spans="1:4" ht="18" customHeight="1">
      <c r="A75" s="14" t="s">
        <v>58</v>
      </c>
      <c r="B75" s="32">
        <v>469</v>
      </c>
      <c r="C75" s="32">
        <v>0</v>
      </c>
      <c r="D75" s="32">
        <f t="shared" si="1"/>
        <v>469</v>
      </c>
    </row>
    <row r="76" spans="1:4" ht="18" customHeight="1">
      <c r="A76" s="4" t="s">
        <v>59</v>
      </c>
      <c r="B76" s="31">
        <v>977</v>
      </c>
      <c r="C76" s="31">
        <v>0</v>
      </c>
      <c r="D76" s="31">
        <f t="shared" si="1"/>
        <v>977</v>
      </c>
    </row>
    <row r="77" spans="1:4" ht="18" customHeight="1">
      <c r="A77" s="14" t="s">
        <v>12</v>
      </c>
      <c r="B77" s="32">
        <v>0</v>
      </c>
      <c r="C77" s="32">
        <v>0</v>
      </c>
      <c r="D77" s="32">
        <f t="shared" si="1"/>
        <v>0</v>
      </c>
    </row>
    <row r="78" spans="1:4" ht="18" customHeight="1">
      <c r="A78" s="4" t="s">
        <v>60</v>
      </c>
      <c r="B78" s="31">
        <v>586</v>
      </c>
      <c r="C78" s="31">
        <v>24</v>
      </c>
      <c r="D78" s="31">
        <f t="shared" si="1"/>
        <v>562</v>
      </c>
    </row>
    <row r="79" spans="1:4" ht="18" customHeight="1">
      <c r="A79" s="14" t="s">
        <v>61</v>
      </c>
      <c r="B79" s="32">
        <v>646</v>
      </c>
      <c r="C79" s="32">
        <v>0</v>
      </c>
      <c r="D79" s="32">
        <f t="shared" si="1"/>
        <v>646</v>
      </c>
    </row>
    <row r="80" spans="1:4" ht="18" customHeight="1">
      <c r="A80" s="4" t="s">
        <v>62</v>
      </c>
      <c r="B80" s="31">
        <v>7608</v>
      </c>
      <c r="C80" s="31">
        <v>0</v>
      </c>
      <c r="D80" s="31">
        <f t="shared" si="1"/>
        <v>7608</v>
      </c>
    </row>
    <row r="81" spans="1:4" ht="18" customHeight="1">
      <c r="A81" s="14" t="s">
        <v>63</v>
      </c>
      <c r="B81" s="32">
        <v>0</v>
      </c>
      <c r="C81" s="32">
        <v>0</v>
      </c>
      <c r="D81" s="32">
        <f t="shared" si="1"/>
        <v>0</v>
      </c>
    </row>
    <row r="82" spans="1:4" ht="18" customHeight="1">
      <c r="A82" s="4" t="s">
        <v>13</v>
      </c>
      <c r="B82" s="31">
        <v>10307</v>
      </c>
      <c r="C82" s="31">
        <v>7786</v>
      </c>
      <c r="D82" s="31">
        <f t="shared" si="1"/>
        <v>2521</v>
      </c>
    </row>
    <row r="83" spans="1:4" ht="21.95" customHeight="1">
      <c r="A83" s="12" t="s">
        <v>27</v>
      </c>
      <c r="B83" s="33">
        <f>SUM(B66:B82)</f>
        <v>28426</v>
      </c>
      <c r="C83" s="33">
        <f>SUM(C66:C82)</f>
        <v>13552</v>
      </c>
      <c r="D83" s="33">
        <f t="shared" si="1"/>
        <v>14874</v>
      </c>
    </row>
    <row r="84" spans="1:4" ht="21.95" customHeight="1">
      <c r="A84" s="10" t="s">
        <v>14</v>
      </c>
      <c r="B84" s="34"/>
      <c r="C84" s="34"/>
      <c r="D84" s="34"/>
    </row>
    <row r="85" spans="1:4" ht="18" customHeight="1">
      <c r="A85" s="4" t="s">
        <v>158</v>
      </c>
      <c r="B85" s="31">
        <v>2490</v>
      </c>
      <c r="C85" s="31">
        <v>0</v>
      </c>
      <c r="D85" s="31">
        <f t="shared" ref="D85:D94" si="2">B85-C85</f>
        <v>2490</v>
      </c>
    </row>
    <row r="86" spans="1:4" ht="18" customHeight="1">
      <c r="A86" s="14" t="s">
        <v>64</v>
      </c>
      <c r="B86" s="32">
        <v>28621</v>
      </c>
      <c r="C86" s="32">
        <v>28356</v>
      </c>
      <c r="D86" s="32">
        <f t="shared" si="2"/>
        <v>265</v>
      </c>
    </row>
    <row r="87" spans="1:4" ht="18" customHeight="1">
      <c r="A87" s="4" t="s">
        <v>159</v>
      </c>
      <c r="B87" s="31">
        <v>39761</v>
      </c>
      <c r="C87" s="31">
        <v>38664</v>
      </c>
      <c r="D87" s="31">
        <f t="shared" si="2"/>
        <v>1097</v>
      </c>
    </row>
    <row r="88" spans="1:4" ht="18" customHeight="1">
      <c r="A88" s="14" t="s">
        <v>15</v>
      </c>
      <c r="B88" s="32">
        <v>9766</v>
      </c>
      <c r="C88" s="32">
        <v>4739</v>
      </c>
      <c r="D88" s="32">
        <f t="shared" si="2"/>
        <v>5027</v>
      </c>
    </row>
    <row r="89" spans="1:4" ht="18" customHeight="1">
      <c r="A89" s="4" t="s">
        <v>16</v>
      </c>
      <c r="B89" s="31">
        <v>1972</v>
      </c>
      <c r="C89" s="31">
        <v>14</v>
      </c>
      <c r="D89" s="31">
        <f t="shared" si="2"/>
        <v>1958</v>
      </c>
    </row>
    <row r="90" spans="1:4" ht="18" customHeight="1">
      <c r="A90" s="14" t="s">
        <v>65</v>
      </c>
      <c r="B90" s="32">
        <v>0</v>
      </c>
      <c r="C90" s="32">
        <v>0</v>
      </c>
      <c r="D90" s="32">
        <f t="shared" si="2"/>
        <v>0</v>
      </c>
    </row>
    <row r="91" spans="1:4" ht="18" customHeight="1">
      <c r="A91" s="4" t="s">
        <v>123</v>
      </c>
      <c r="B91" s="31">
        <v>1807</v>
      </c>
      <c r="C91" s="31">
        <v>103</v>
      </c>
      <c r="D91" s="31">
        <f t="shared" si="2"/>
        <v>1704</v>
      </c>
    </row>
    <row r="92" spans="1:4" ht="18" customHeight="1">
      <c r="A92" s="14" t="s">
        <v>66</v>
      </c>
      <c r="B92" s="32">
        <v>6347</v>
      </c>
      <c r="C92" s="32">
        <v>2262</v>
      </c>
      <c r="D92" s="32">
        <f t="shared" si="2"/>
        <v>4085</v>
      </c>
    </row>
    <row r="93" spans="1:4" ht="21.95" customHeight="1">
      <c r="A93" s="12" t="s">
        <v>28</v>
      </c>
      <c r="B93" s="33">
        <f>SUM(B85:B92)</f>
        <v>90764</v>
      </c>
      <c r="C93" s="33">
        <f>SUM(C85:C92)</f>
        <v>74138</v>
      </c>
      <c r="D93" s="33">
        <f t="shared" si="2"/>
        <v>16626</v>
      </c>
    </row>
    <row r="94" spans="1:4" ht="21.95" customHeight="1">
      <c r="A94" s="12" t="s">
        <v>17</v>
      </c>
      <c r="B94" s="33">
        <v>0</v>
      </c>
      <c r="C94" s="33">
        <v>0</v>
      </c>
      <c r="D94" s="33">
        <f t="shared" si="2"/>
        <v>0</v>
      </c>
    </row>
    <row r="95" spans="1:4" ht="21.95" customHeight="1">
      <c r="A95" s="10" t="s">
        <v>30</v>
      </c>
      <c r="B95" s="34">
        <f>SUM(B14,B25,B33,B47,B57,B64,B83,B93, B94)</f>
        <v>1003514</v>
      </c>
      <c r="C95" s="34">
        <f>SUM(C14,C25,C33,C47,C57,C64,C83,C93, C94)</f>
        <v>357835</v>
      </c>
      <c r="D95" s="34">
        <f>B95-C95</f>
        <v>645679</v>
      </c>
    </row>
    <row r="96" spans="1:4" ht="21.95" customHeight="1">
      <c r="A96" s="12" t="s">
        <v>29</v>
      </c>
      <c r="B96" s="33">
        <v>53135</v>
      </c>
      <c r="C96" s="33">
        <v>91003</v>
      </c>
      <c r="D96" s="33">
        <f>B96-C96</f>
        <v>-37868</v>
      </c>
    </row>
    <row r="97" spans="1:4" ht="21.95" customHeight="1">
      <c r="A97" s="10" t="s">
        <v>18</v>
      </c>
      <c r="B97" s="34">
        <f>SUM(B95:B96)</f>
        <v>1056649</v>
      </c>
      <c r="C97" s="34">
        <f t="shared" ref="C97" si="3">SUM(C95:C96)</f>
        <v>448838</v>
      </c>
      <c r="D97" s="34">
        <f>B97-C97</f>
        <v>607811</v>
      </c>
    </row>
  </sheetData>
  <hyperlinks>
    <hyperlink ref="A1" location="Notes!A1" display="Return to Notes"/>
  </hyperlinks>
  <pageMargins left="0.25" right="0.25" top="0.75" bottom="0.75" header="0.3" footer="0.3"/>
  <pageSetup paperSize="9" scale="49"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98</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16024</v>
      </c>
      <c r="C8" s="31">
        <v>6841</v>
      </c>
      <c r="D8" s="31">
        <f>B8-C8</f>
        <v>9183</v>
      </c>
    </row>
    <row r="9" spans="1:4" ht="18" customHeight="1">
      <c r="A9" s="14" t="s">
        <v>31</v>
      </c>
      <c r="B9" s="32">
        <v>38254</v>
      </c>
      <c r="C9" s="32">
        <v>2351</v>
      </c>
      <c r="D9" s="32">
        <f t="shared" ref="D9:D72" si="0">B9-C9</f>
        <v>35903</v>
      </c>
    </row>
    <row r="10" spans="1:4" ht="18" customHeight="1">
      <c r="A10" s="4" t="s">
        <v>32</v>
      </c>
      <c r="B10" s="31">
        <v>44622</v>
      </c>
      <c r="C10" s="31">
        <v>2384</v>
      </c>
      <c r="D10" s="31">
        <f t="shared" si="0"/>
        <v>42238</v>
      </c>
    </row>
    <row r="11" spans="1:4" ht="18" customHeight="1">
      <c r="A11" s="14" t="s">
        <v>33</v>
      </c>
      <c r="B11" s="32">
        <v>14214</v>
      </c>
      <c r="C11" s="32">
        <v>2423</v>
      </c>
      <c r="D11" s="32">
        <f t="shared" si="0"/>
        <v>11791</v>
      </c>
    </row>
    <row r="12" spans="1:4" ht="18" customHeight="1">
      <c r="A12" s="4" t="s">
        <v>2</v>
      </c>
      <c r="B12" s="31">
        <v>2593</v>
      </c>
      <c r="C12" s="31">
        <v>171</v>
      </c>
      <c r="D12" s="31">
        <f t="shared" si="0"/>
        <v>2422</v>
      </c>
    </row>
    <row r="13" spans="1:4" ht="18" customHeight="1">
      <c r="A13" s="14" t="s">
        <v>35</v>
      </c>
      <c r="B13" s="32">
        <v>0</v>
      </c>
      <c r="C13" s="32">
        <v>0</v>
      </c>
      <c r="D13" s="32">
        <f t="shared" si="0"/>
        <v>0</v>
      </c>
    </row>
    <row r="14" spans="1:4" ht="21.95" customHeight="1">
      <c r="A14" s="12" t="s">
        <v>19</v>
      </c>
      <c r="B14" s="33">
        <f>SUM(B8:B13)</f>
        <v>115707</v>
      </c>
      <c r="C14" s="33">
        <f>SUM(C8:C13)</f>
        <v>14170</v>
      </c>
      <c r="D14" s="33">
        <f t="shared" si="0"/>
        <v>101537</v>
      </c>
    </row>
    <row r="15" spans="1:4" ht="21.95" customHeight="1">
      <c r="A15" s="10" t="s">
        <v>21</v>
      </c>
      <c r="B15" s="34"/>
      <c r="C15" s="34"/>
      <c r="D15" s="34"/>
    </row>
    <row r="16" spans="1:4" ht="18" customHeight="1">
      <c r="A16" s="4" t="s">
        <v>36</v>
      </c>
      <c r="B16" s="31">
        <v>339</v>
      </c>
      <c r="C16" s="31">
        <v>0</v>
      </c>
      <c r="D16" s="31">
        <f t="shared" si="0"/>
        <v>339</v>
      </c>
    </row>
    <row r="17" spans="1:4" ht="18" customHeight="1">
      <c r="A17" s="14" t="s">
        <v>120</v>
      </c>
      <c r="B17" s="32">
        <v>1991</v>
      </c>
      <c r="C17" s="32">
        <v>574</v>
      </c>
      <c r="D17" s="32">
        <f t="shared" si="0"/>
        <v>1417</v>
      </c>
    </row>
    <row r="18" spans="1:4" ht="18" customHeight="1">
      <c r="A18" s="4" t="s">
        <v>37</v>
      </c>
      <c r="B18" s="31">
        <v>2515</v>
      </c>
      <c r="C18" s="31">
        <v>148</v>
      </c>
      <c r="D18" s="31">
        <f t="shared" si="0"/>
        <v>2367</v>
      </c>
    </row>
    <row r="19" spans="1:4" ht="18" customHeight="1">
      <c r="A19" s="14" t="s">
        <v>3</v>
      </c>
      <c r="B19" s="32">
        <v>0</v>
      </c>
      <c r="C19" s="32">
        <v>0</v>
      </c>
      <c r="D19" s="32">
        <f t="shared" si="0"/>
        <v>0</v>
      </c>
    </row>
    <row r="20" spans="1:4" ht="18" customHeight="1">
      <c r="A20" s="4" t="s">
        <v>4</v>
      </c>
      <c r="B20" s="31">
        <v>1123</v>
      </c>
      <c r="C20" s="31">
        <v>446</v>
      </c>
      <c r="D20" s="31">
        <f t="shared" si="0"/>
        <v>677</v>
      </c>
    </row>
    <row r="21" spans="1:4" ht="18" customHeight="1">
      <c r="A21" s="14" t="s">
        <v>38</v>
      </c>
      <c r="B21" s="32">
        <v>342</v>
      </c>
      <c r="C21" s="32">
        <v>46</v>
      </c>
      <c r="D21" s="32">
        <f t="shared" si="0"/>
        <v>296</v>
      </c>
    </row>
    <row r="22" spans="1:4" ht="18" customHeight="1">
      <c r="A22" s="4" t="s">
        <v>39</v>
      </c>
      <c r="B22" s="31">
        <v>3143</v>
      </c>
      <c r="C22" s="31">
        <v>447</v>
      </c>
      <c r="D22" s="31">
        <f t="shared" si="0"/>
        <v>2696</v>
      </c>
    </row>
    <row r="23" spans="1:4" ht="18" customHeight="1">
      <c r="A23" s="14" t="s">
        <v>40</v>
      </c>
      <c r="B23" s="32">
        <v>2348</v>
      </c>
      <c r="C23" s="32">
        <v>15</v>
      </c>
      <c r="D23" s="32">
        <f t="shared" si="0"/>
        <v>2333</v>
      </c>
    </row>
    <row r="24" spans="1:4" ht="18" customHeight="1">
      <c r="A24" s="4" t="s">
        <v>41</v>
      </c>
      <c r="B24" s="31">
        <v>754</v>
      </c>
      <c r="C24" s="31">
        <v>104</v>
      </c>
      <c r="D24" s="31">
        <f t="shared" si="0"/>
        <v>650</v>
      </c>
    </row>
    <row r="25" spans="1:4" ht="21.95" customHeight="1">
      <c r="A25" s="12" t="s">
        <v>22</v>
      </c>
      <c r="B25" s="33">
        <f>SUM(B16:B24)</f>
        <v>12555</v>
      </c>
      <c r="C25" s="33">
        <f>SUM(C16:C24)</f>
        <v>1780</v>
      </c>
      <c r="D25" s="33">
        <f t="shared" si="0"/>
        <v>10775</v>
      </c>
    </row>
    <row r="26" spans="1:4" ht="21.95" customHeight="1">
      <c r="A26" s="10" t="s">
        <v>24</v>
      </c>
      <c r="B26" s="34"/>
      <c r="C26" s="34"/>
      <c r="D26" s="34"/>
    </row>
    <row r="27" spans="1:4" ht="18" customHeight="1">
      <c r="A27" s="4" t="s">
        <v>5</v>
      </c>
      <c r="B27" s="31">
        <v>763</v>
      </c>
      <c r="C27" s="31">
        <v>14</v>
      </c>
      <c r="D27" s="31">
        <f t="shared" si="0"/>
        <v>749</v>
      </c>
    </row>
    <row r="28" spans="1:4" ht="18" customHeight="1">
      <c r="A28" s="14" t="s">
        <v>154</v>
      </c>
      <c r="B28" s="32">
        <v>22</v>
      </c>
      <c r="C28" s="32">
        <v>0</v>
      </c>
      <c r="D28" s="32">
        <f t="shared" si="0"/>
        <v>22</v>
      </c>
    </row>
    <row r="29" spans="1:4" ht="18" customHeight="1">
      <c r="A29" s="4" t="s">
        <v>42</v>
      </c>
      <c r="B29" s="31">
        <v>12459</v>
      </c>
      <c r="C29" s="31">
        <v>703</v>
      </c>
      <c r="D29" s="31">
        <f t="shared" si="0"/>
        <v>11756</v>
      </c>
    </row>
    <row r="30" spans="1:4" ht="18" customHeight="1">
      <c r="A30" s="15" t="s">
        <v>144</v>
      </c>
      <c r="B30" s="32">
        <v>52374</v>
      </c>
      <c r="C30" s="32">
        <v>53655</v>
      </c>
      <c r="D30" s="32">
        <f t="shared" si="0"/>
        <v>-1281</v>
      </c>
    </row>
    <row r="31" spans="1:4" ht="18" customHeight="1">
      <c r="A31" s="5" t="s">
        <v>43</v>
      </c>
      <c r="B31" s="31">
        <v>1939</v>
      </c>
      <c r="C31" s="31">
        <v>1609</v>
      </c>
      <c r="D31" s="31">
        <f t="shared" si="0"/>
        <v>330</v>
      </c>
    </row>
    <row r="32" spans="1:4" ht="18" customHeight="1">
      <c r="A32" s="14" t="s">
        <v>145</v>
      </c>
      <c r="B32" s="32">
        <v>35769</v>
      </c>
      <c r="C32" s="32">
        <v>0</v>
      </c>
      <c r="D32" s="32">
        <f t="shared" si="0"/>
        <v>35769</v>
      </c>
    </row>
    <row r="33" spans="1:4" ht="21.95" customHeight="1">
      <c r="A33" s="12" t="s">
        <v>23</v>
      </c>
      <c r="B33" s="33">
        <f>SUM(B27:B32)</f>
        <v>103326</v>
      </c>
      <c r="C33" s="33">
        <f>SUM(C27:C32)</f>
        <v>55981</v>
      </c>
      <c r="D33" s="33">
        <f t="shared" si="0"/>
        <v>47345</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1012</v>
      </c>
      <c r="C36" s="32">
        <v>0</v>
      </c>
      <c r="D36" s="32">
        <f t="shared" si="0"/>
        <v>1012</v>
      </c>
    </row>
    <row r="37" spans="1:4" ht="18" customHeight="1">
      <c r="A37" s="17" t="s">
        <v>148</v>
      </c>
      <c r="B37" s="31">
        <v>4076</v>
      </c>
      <c r="C37" s="31">
        <v>243</v>
      </c>
      <c r="D37" s="31">
        <f t="shared" si="0"/>
        <v>3833</v>
      </c>
    </row>
    <row r="38" spans="1:4" ht="18" customHeight="1">
      <c r="A38" s="14" t="s">
        <v>149</v>
      </c>
      <c r="B38" s="32">
        <v>952</v>
      </c>
      <c r="C38" s="32">
        <v>10</v>
      </c>
      <c r="D38" s="32">
        <f t="shared" si="0"/>
        <v>942</v>
      </c>
    </row>
    <row r="39" spans="1:4" ht="18" customHeight="1">
      <c r="A39" s="4" t="s">
        <v>150</v>
      </c>
      <c r="B39" s="31">
        <v>113</v>
      </c>
      <c r="C39" s="31">
        <v>0</v>
      </c>
      <c r="D39" s="31">
        <f t="shared" si="0"/>
        <v>113</v>
      </c>
    </row>
    <row r="40" spans="1:4" ht="18" customHeight="1">
      <c r="A40" s="14" t="s">
        <v>151</v>
      </c>
      <c r="B40" s="32">
        <v>451</v>
      </c>
      <c r="C40" s="32">
        <v>-9</v>
      </c>
      <c r="D40" s="32">
        <f t="shared" si="0"/>
        <v>460</v>
      </c>
    </row>
    <row r="41" spans="1:4" ht="18" customHeight="1">
      <c r="A41" s="4" t="s">
        <v>119</v>
      </c>
      <c r="B41" s="31">
        <v>1752</v>
      </c>
      <c r="C41" s="31">
        <v>2161</v>
      </c>
      <c r="D41" s="31">
        <f t="shared" si="0"/>
        <v>-409</v>
      </c>
    </row>
    <row r="42" spans="1:4" ht="18" customHeight="1">
      <c r="A42" s="14" t="s">
        <v>67</v>
      </c>
      <c r="B42" s="32">
        <v>0</v>
      </c>
      <c r="C42" s="32">
        <v>0</v>
      </c>
      <c r="D42" s="32">
        <f t="shared" si="0"/>
        <v>0</v>
      </c>
    </row>
    <row r="43" spans="1:4" ht="18" customHeight="1">
      <c r="A43" s="4" t="s">
        <v>152</v>
      </c>
      <c r="B43" s="31">
        <v>1470</v>
      </c>
      <c r="C43" s="31">
        <v>308</v>
      </c>
      <c r="D43" s="31">
        <f t="shared" si="0"/>
        <v>1162</v>
      </c>
    </row>
    <row r="44" spans="1:4" ht="18" customHeight="1">
      <c r="A44" s="14" t="s">
        <v>68</v>
      </c>
      <c r="B44" s="32">
        <v>844</v>
      </c>
      <c r="C44" s="32">
        <v>422</v>
      </c>
      <c r="D44" s="32">
        <f t="shared" si="0"/>
        <v>422</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10670</v>
      </c>
      <c r="C47" s="33">
        <f>SUM(C35:C46)</f>
        <v>3135</v>
      </c>
      <c r="D47" s="33">
        <f t="shared" si="0"/>
        <v>7535</v>
      </c>
    </row>
    <row r="48" spans="1:4" ht="21.95" customHeight="1">
      <c r="A48" s="10" t="s">
        <v>70</v>
      </c>
      <c r="B48" s="34"/>
      <c r="C48" s="34"/>
      <c r="D48" s="34"/>
    </row>
    <row r="49" spans="1:4" ht="18" customHeight="1">
      <c r="A49" s="4" t="s">
        <v>44</v>
      </c>
      <c r="B49" s="31">
        <v>743</v>
      </c>
      <c r="C49" s="31">
        <v>721</v>
      </c>
      <c r="D49" s="31">
        <f t="shared" si="0"/>
        <v>22</v>
      </c>
    </row>
    <row r="50" spans="1:4" ht="18" customHeight="1">
      <c r="A50" s="14" t="s">
        <v>45</v>
      </c>
      <c r="B50" s="32">
        <v>0</v>
      </c>
      <c r="C50" s="32">
        <v>0</v>
      </c>
      <c r="D50" s="32">
        <f t="shared" si="0"/>
        <v>0</v>
      </c>
    </row>
    <row r="51" spans="1:4" ht="18" customHeight="1">
      <c r="A51" s="4" t="s">
        <v>46</v>
      </c>
      <c r="B51" s="31">
        <v>245</v>
      </c>
      <c r="C51" s="31">
        <v>-2</v>
      </c>
      <c r="D51" s="31">
        <f t="shared" si="0"/>
        <v>247</v>
      </c>
    </row>
    <row r="52" spans="1:4" ht="18" customHeight="1">
      <c r="A52" s="14" t="s">
        <v>7</v>
      </c>
      <c r="B52" s="32">
        <v>1353</v>
      </c>
      <c r="C52" s="32">
        <v>-26</v>
      </c>
      <c r="D52" s="32">
        <f t="shared" si="0"/>
        <v>1379</v>
      </c>
    </row>
    <row r="53" spans="1:4" ht="18" customHeight="1">
      <c r="A53" s="4" t="s">
        <v>8</v>
      </c>
      <c r="B53" s="31">
        <v>799</v>
      </c>
      <c r="C53" s="31">
        <v>-63</v>
      </c>
      <c r="D53" s="31">
        <f t="shared" si="0"/>
        <v>862</v>
      </c>
    </row>
    <row r="54" spans="1:4" ht="18" customHeight="1">
      <c r="A54" s="14" t="s">
        <v>155</v>
      </c>
      <c r="B54" s="32">
        <v>6716</v>
      </c>
      <c r="C54" s="32">
        <v>639</v>
      </c>
      <c r="D54" s="32">
        <f t="shared" si="0"/>
        <v>6077</v>
      </c>
    </row>
    <row r="55" spans="1:4" ht="18" customHeight="1">
      <c r="A55" s="4" t="s">
        <v>156</v>
      </c>
      <c r="B55" s="31">
        <v>4112</v>
      </c>
      <c r="C55" s="31">
        <v>224</v>
      </c>
      <c r="D55" s="31">
        <f t="shared" si="0"/>
        <v>3888</v>
      </c>
    </row>
    <row r="56" spans="1:4" ht="18" customHeight="1">
      <c r="A56" s="14" t="s">
        <v>157</v>
      </c>
      <c r="B56" s="32">
        <v>2160</v>
      </c>
      <c r="C56" s="32">
        <v>2</v>
      </c>
      <c r="D56" s="32">
        <f t="shared" si="0"/>
        <v>2158</v>
      </c>
    </row>
    <row r="57" spans="1:4" ht="21.95" customHeight="1">
      <c r="A57" s="12" t="s">
        <v>26</v>
      </c>
      <c r="B57" s="33">
        <f>SUM(B49:B56)</f>
        <v>16128</v>
      </c>
      <c r="C57" s="33">
        <f>SUM(C49:C56)</f>
        <v>1495</v>
      </c>
      <c r="D57" s="33">
        <f t="shared" si="0"/>
        <v>14633</v>
      </c>
    </row>
    <row r="58" spans="1:4" ht="21.95" customHeight="1">
      <c r="A58" s="10" t="s">
        <v>121</v>
      </c>
      <c r="B58" s="34"/>
      <c r="C58" s="34"/>
      <c r="D58" s="34"/>
    </row>
    <row r="59" spans="1:4" ht="18" customHeight="1">
      <c r="A59" s="4" t="s">
        <v>47</v>
      </c>
      <c r="B59" s="31">
        <v>851</v>
      </c>
      <c r="C59" s="31">
        <v>869</v>
      </c>
      <c r="D59" s="31">
        <f t="shared" si="0"/>
        <v>-18</v>
      </c>
    </row>
    <row r="60" spans="1:4" ht="18" customHeight="1">
      <c r="A60" s="14" t="s">
        <v>48</v>
      </c>
      <c r="B60" s="32">
        <v>1005</v>
      </c>
      <c r="C60" s="32">
        <v>733</v>
      </c>
      <c r="D60" s="32">
        <f t="shared" si="0"/>
        <v>272</v>
      </c>
    </row>
    <row r="61" spans="1:4" ht="18" customHeight="1">
      <c r="A61" s="4" t="s">
        <v>9</v>
      </c>
      <c r="B61" s="31">
        <v>1032</v>
      </c>
      <c r="C61" s="31">
        <v>-160</v>
      </c>
      <c r="D61" s="31">
        <f t="shared" si="0"/>
        <v>1192</v>
      </c>
    </row>
    <row r="62" spans="1:4" ht="18" customHeight="1">
      <c r="A62" s="14" t="s">
        <v>49</v>
      </c>
      <c r="B62" s="32">
        <v>537</v>
      </c>
      <c r="C62" s="32">
        <v>117</v>
      </c>
      <c r="D62" s="32">
        <f t="shared" si="0"/>
        <v>420</v>
      </c>
    </row>
    <row r="63" spans="1:4" ht="18" customHeight="1">
      <c r="A63" s="4" t="s">
        <v>50</v>
      </c>
      <c r="B63" s="31">
        <v>4027</v>
      </c>
      <c r="C63" s="31">
        <v>2870</v>
      </c>
      <c r="D63" s="31">
        <f t="shared" si="0"/>
        <v>1157</v>
      </c>
    </row>
    <row r="64" spans="1:4" ht="21.95" customHeight="1">
      <c r="A64" s="12" t="s">
        <v>122</v>
      </c>
      <c r="B64" s="33">
        <f>SUM(B59:B63)</f>
        <v>7452</v>
      </c>
      <c r="C64" s="33">
        <f>SUM(C59:C63)</f>
        <v>4429</v>
      </c>
      <c r="D64" s="33">
        <f t="shared" si="0"/>
        <v>3023</v>
      </c>
    </row>
    <row r="65" spans="1:4" ht="21.95" customHeight="1">
      <c r="A65" s="13" t="s">
        <v>69</v>
      </c>
      <c r="B65" s="34"/>
      <c r="C65" s="34"/>
      <c r="D65" s="34"/>
    </row>
    <row r="66" spans="1:4" ht="18" customHeight="1">
      <c r="A66" s="4" t="s">
        <v>51</v>
      </c>
      <c r="B66" s="31">
        <v>468</v>
      </c>
      <c r="C66" s="31">
        <v>104</v>
      </c>
      <c r="D66" s="31">
        <f t="shared" si="0"/>
        <v>364</v>
      </c>
    </row>
    <row r="67" spans="1:4" ht="18" customHeight="1">
      <c r="A67" s="14" t="s">
        <v>52</v>
      </c>
      <c r="B67" s="32">
        <v>89</v>
      </c>
      <c r="C67" s="32">
        <v>23</v>
      </c>
      <c r="D67" s="32">
        <f t="shared" si="0"/>
        <v>66</v>
      </c>
    </row>
    <row r="68" spans="1:4" ht="18" customHeight="1">
      <c r="A68" s="4" t="s">
        <v>53</v>
      </c>
      <c r="B68" s="31">
        <v>79</v>
      </c>
      <c r="C68" s="31">
        <v>21</v>
      </c>
      <c r="D68" s="31">
        <f t="shared" si="0"/>
        <v>58</v>
      </c>
    </row>
    <row r="69" spans="1:4" ht="18" customHeight="1">
      <c r="A69" s="14" t="s">
        <v>54</v>
      </c>
      <c r="B69" s="32">
        <v>321</v>
      </c>
      <c r="C69" s="32">
        <v>86</v>
      </c>
      <c r="D69" s="32">
        <f t="shared" si="0"/>
        <v>235</v>
      </c>
    </row>
    <row r="70" spans="1:4" ht="18" customHeight="1">
      <c r="A70" s="4" t="s">
        <v>55</v>
      </c>
      <c r="B70" s="31">
        <v>270</v>
      </c>
      <c r="C70" s="31">
        <v>164</v>
      </c>
      <c r="D70" s="31">
        <f t="shared" si="0"/>
        <v>106</v>
      </c>
    </row>
    <row r="71" spans="1:4" ht="18" customHeight="1">
      <c r="A71" s="14" t="s">
        <v>56</v>
      </c>
      <c r="B71" s="32">
        <v>133</v>
      </c>
      <c r="C71" s="32">
        <v>-7</v>
      </c>
      <c r="D71" s="32">
        <f t="shared" si="0"/>
        <v>140</v>
      </c>
    </row>
    <row r="72" spans="1:4" ht="18" customHeight="1">
      <c r="A72" s="4" t="s">
        <v>10</v>
      </c>
      <c r="B72" s="31">
        <v>278</v>
      </c>
      <c r="C72" s="31">
        <v>310</v>
      </c>
      <c r="D72" s="31">
        <f t="shared" si="0"/>
        <v>-32</v>
      </c>
    </row>
    <row r="73" spans="1:4" ht="18" customHeight="1">
      <c r="A73" s="14" t="s">
        <v>11</v>
      </c>
      <c r="B73" s="32">
        <v>372</v>
      </c>
      <c r="C73" s="32">
        <v>312</v>
      </c>
      <c r="D73" s="32">
        <f t="shared" ref="D73:D83" si="1">B73-C73</f>
        <v>60</v>
      </c>
    </row>
    <row r="74" spans="1:4" ht="18" customHeight="1">
      <c r="A74" s="4" t="s">
        <v>57</v>
      </c>
      <c r="B74" s="31">
        <v>179</v>
      </c>
      <c r="C74" s="31">
        <v>0</v>
      </c>
      <c r="D74" s="31">
        <f t="shared" si="1"/>
        <v>179</v>
      </c>
    </row>
    <row r="75" spans="1:4" ht="18" customHeight="1">
      <c r="A75" s="14" t="s">
        <v>58</v>
      </c>
      <c r="B75" s="32">
        <v>268</v>
      </c>
      <c r="C75" s="32">
        <v>0</v>
      </c>
      <c r="D75" s="32">
        <f t="shared" si="1"/>
        <v>268</v>
      </c>
    </row>
    <row r="76" spans="1:4" ht="18" customHeight="1">
      <c r="A76" s="4" t="s">
        <v>59</v>
      </c>
      <c r="B76" s="31">
        <v>447</v>
      </c>
      <c r="C76" s="31">
        <v>0</v>
      </c>
      <c r="D76" s="31">
        <f t="shared" si="1"/>
        <v>447</v>
      </c>
    </row>
    <row r="77" spans="1:4" ht="18" customHeight="1">
      <c r="A77" s="14" t="s">
        <v>12</v>
      </c>
      <c r="B77" s="32">
        <v>0</v>
      </c>
      <c r="C77" s="32">
        <v>0</v>
      </c>
      <c r="D77" s="32">
        <f t="shared" si="1"/>
        <v>0</v>
      </c>
    </row>
    <row r="78" spans="1:4" ht="18" customHeight="1">
      <c r="A78" s="4" t="s">
        <v>60</v>
      </c>
      <c r="B78" s="31">
        <v>69</v>
      </c>
      <c r="C78" s="31">
        <v>0</v>
      </c>
      <c r="D78" s="31">
        <f t="shared" si="1"/>
        <v>69</v>
      </c>
    </row>
    <row r="79" spans="1:4" ht="18" customHeight="1">
      <c r="A79" s="14" t="s">
        <v>61</v>
      </c>
      <c r="B79" s="32">
        <v>0</v>
      </c>
      <c r="C79" s="32">
        <v>0</v>
      </c>
      <c r="D79" s="32">
        <f t="shared" si="1"/>
        <v>0</v>
      </c>
    </row>
    <row r="80" spans="1:4" ht="18" customHeight="1">
      <c r="A80" s="4" t="s">
        <v>62</v>
      </c>
      <c r="B80" s="31">
        <v>2319</v>
      </c>
      <c r="C80" s="31">
        <v>293</v>
      </c>
      <c r="D80" s="31">
        <f t="shared" si="1"/>
        <v>2026</v>
      </c>
    </row>
    <row r="81" spans="1:4" ht="18" customHeight="1">
      <c r="A81" s="14" t="s">
        <v>63</v>
      </c>
      <c r="B81" s="32">
        <v>9008</v>
      </c>
      <c r="C81" s="32">
        <v>7104</v>
      </c>
      <c r="D81" s="32">
        <f t="shared" si="1"/>
        <v>1904</v>
      </c>
    </row>
    <row r="82" spans="1:4" ht="18" customHeight="1">
      <c r="A82" s="4" t="s">
        <v>13</v>
      </c>
      <c r="B82" s="31">
        <v>0</v>
      </c>
      <c r="C82" s="31">
        <v>0</v>
      </c>
      <c r="D82" s="31">
        <f t="shared" si="1"/>
        <v>0</v>
      </c>
    </row>
    <row r="83" spans="1:4" ht="21.95" customHeight="1">
      <c r="A83" s="12" t="s">
        <v>27</v>
      </c>
      <c r="B83" s="33">
        <f>SUM(B66:B82)</f>
        <v>14300</v>
      </c>
      <c r="C83" s="33">
        <f>SUM(C66:C82)</f>
        <v>8410</v>
      </c>
      <c r="D83" s="33">
        <f t="shared" si="1"/>
        <v>5890</v>
      </c>
    </row>
    <row r="84" spans="1:4" ht="21.95" customHeight="1">
      <c r="A84" s="10" t="s">
        <v>14</v>
      </c>
      <c r="B84" s="34"/>
      <c r="C84" s="34"/>
      <c r="D84" s="34"/>
    </row>
    <row r="85" spans="1:4" ht="18" customHeight="1">
      <c r="A85" s="4" t="s">
        <v>158</v>
      </c>
      <c r="B85" s="31">
        <v>1302</v>
      </c>
      <c r="C85" s="31">
        <v>1191</v>
      </c>
      <c r="D85" s="31">
        <f t="shared" ref="D85:D94" si="2">B85-C85</f>
        <v>111</v>
      </c>
    </row>
    <row r="86" spans="1:4" ht="18" customHeight="1">
      <c r="A86" s="14" t="s">
        <v>64</v>
      </c>
      <c r="B86" s="32">
        <v>6333</v>
      </c>
      <c r="C86" s="32">
        <v>6083</v>
      </c>
      <c r="D86" s="32">
        <f t="shared" si="2"/>
        <v>250</v>
      </c>
    </row>
    <row r="87" spans="1:4" ht="18" customHeight="1">
      <c r="A87" s="4" t="s">
        <v>159</v>
      </c>
      <c r="B87" s="31">
        <v>8287</v>
      </c>
      <c r="C87" s="31">
        <v>7960</v>
      </c>
      <c r="D87" s="31">
        <f t="shared" si="2"/>
        <v>327</v>
      </c>
    </row>
    <row r="88" spans="1:4" ht="18" customHeight="1">
      <c r="A88" s="14" t="s">
        <v>15</v>
      </c>
      <c r="B88" s="32">
        <v>4399</v>
      </c>
      <c r="C88" s="32">
        <v>2444</v>
      </c>
      <c r="D88" s="32">
        <f t="shared" si="2"/>
        <v>1955</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3689</v>
      </c>
      <c r="C91" s="31">
        <v>0</v>
      </c>
      <c r="D91" s="31">
        <f t="shared" si="2"/>
        <v>3689</v>
      </c>
    </row>
    <row r="92" spans="1:4" ht="18" customHeight="1">
      <c r="A92" s="14" t="s">
        <v>66</v>
      </c>
      <c r="B92" s="32">
        <v>2776</v>
      </c>
      <c r="C92" s="32">
        <v>934</v>
      </c>
      <c r="D92" s="32">
        <f t="shared" si="2"/>
        <v>1842</v>
      </c>
    </row>
    <row r="93" spans="1:4" ht="21.95" customHeight="1">
      <c r="A93" s="12" t="s">
        <v>28</v>
      </c>
      <c r="B93" s="33">
        <f>SUM(B85:B92)</f>
        <v>26786</v>
      </c>
      <c r="C93" s="33">
        <f>SUM(C85:C92)</f>
        <v>18612</v>
      </c>
      <c r="D93" s="33">
        <f t="shared" si="2"/>
        <v>8174</v>
      </c>
    </row>
    <row r="94" spans="1:4" ht="21.95" customHeight="1">
      <c r="A94" s="12" t="s">
        <v>17</v>
      </c>
      <c r="B94" s="33">
        <v>0</v>
      </c>
      <c r="C94" s="33">
        <v>0</v>
      </c>
      <c r="D94" s="33">
        <f t="shared" si="2"/>
        <v>0</v>
      </c>
    </row>
    <row r="95" spans="1:4" ht="21.95" customHeight="1">
      <c r="A95" s="10" t="s">
        <v>30</v>
      </c>
      <c r="B95" s="34">
        <f>SUM(B14,B25,B33,B47,B57,B64,B83,B93, B94)</f>
        <v>306924</v>
      </c>
      <c r="C95" s="34">
        <f>SUM(C14,C25,C33,C47,C57,C64,C83,C93, C94)</f>
        <v>108012</v>
      </c>
      <c r="D95" s="34">
        <f>B95-C95</f>
        <v>198912</v>
      </c>
    </row>
    <row r="96" spans="1:4" ht="21.95" customHeight="1">
      <c r="A96" s="12" t="s">
        <v>29</v>
      </c>
      <c r="B96" s="33">
        <v>10895</v>
      </c>
      <c r="C96" s="33">
        <v>21375</v>
      </c>
      <c r="D96" s="33">
        <f>B96-C96</f>
        <v>-10480</v>
      </c>
    </row>
    <row r="97" spans="1:4" ht="21.95" customHeight="1">
      <c r="A97" s="10" t="s">
        <v>18</v>
      </c>
      <c r="B97" s="34">
        <f>SUM(B95:B96)</f>
        <v>317819</v>
      </c>
      <c r="C97" s="34">
        <f t="shared" ref="C97" si="3">SUM(C95:C96)</f>
        <v>129387</v>
      </c>
      <c r="D97" s="34">
        <f>B97-C97</f>
        <v>188432</v>
      </c>
    </row>
  </sheetData>
  <hyperlinks>
    <hyperlink ref="A1" location="Notes!A1" display="Return to Notes"/>
  </hyperlinks>
  <pageMargins left="0.25" right="0.25" top="0.75" bottom="0.75" header="0.3" footer="0.3"/>
  <pageSetup paperSize="9" scale="49"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99</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11483</v>
      </c>
      <c r="C8" s="31">
        <v>5221</v>
      </c>
      <c r="D8" s="31">
        <f>B8-C8</f>
        <v>6262</v>
      </c>
    </row>
    <row r="9" spans="1:4" ht="18" customHeight="1">
      <c r="A9" s="14" t="s">
        <v>31</v>
      </c>
      <c r="B9" s="32">
        <v>46485</v>
      </c>
      <c r="C9" s="32">
        <v>4488</v>
      </c>
      <c r="D9" s="32">
        <f t="shared" ref="D9:D72" si="0">B9-C9</f>
        <v>41997</v>
      </c>
    </row>
    <row r="10" spans="1:4" ht="18" customHeight="1">
      <c r="A10" s="4" t="s">
        <v>32</v>
      </c>
      <c r="B10" s="31">
        <v>43199</v>
      </c>
      <c r="C10" s="31">
        <v>3027</v>
      </c>
      <c r="D10" s="31">
        <f t="shared" si="0"/>
        <v>40172</v>
      </c>
    </row>
    <row r="11" spans="1:4" ht="18" customHeight="1">
      <c r="A11" s="14" t="s">
        <v>33</v>
      </c>
      <c r="B11" s="32">
        <v>12357</v>
      </c>
      <c r="C11" s="32">
        <v>432</v>
      </c>
      <c r="D11" s="32">
        <f t="shared" si="0"/>
        <v>11925</v>
      </c>
    </row>
    <row r="12" spans="1:4" ht="18" customHeight="1">
      <c r="A12" s="4" t="s">
        <v>2</v>
      </c>
      <c r="B12" s="31">
        <v>1041</v>
      </c>
      <c r="C12" s="31">
        <v>79</v>
      </c>
      <c r="D12" s="31">
        <f t="shared" si="0"/>
        <v>962</v>
      </c>
    </row>
    <row r="13" spans="1:4" ht="18" customHeight="1">
      <c r="A13" s="14" t="s">
        <v>35</v>
      </c>
      <c r="B13" s="32">
        <v>988</v>
      </c>
      <c r="C13" s="32">
        <v>273</v>
      </c>
      <c r="D13" s="32">
        <f t="shared" si="0"/>
        <v>715</v>
      </c>
    </row>
    <row r="14" spans="1:4" ht="21.95" customHeight="1">
      <c r="A14" s="12" t="s">
        <v>19</v>
      </c>
      <c r="B14" s="33">
        <f>SUM(B8:B13)</f>
        <v>115553</v>
      </c>
      <c r="C14" s="33">
        <f>SUM(C8:C13)</f>
        <v>13520</v>
      </c>
      <c r="D14" s="33">
        <f t="shared" si="0"/>
        <v>102033</v>
      </c>
    </row>
    <row r="15" spans="1:4" ht="21.95" customHeight="1">
      <c r="A15" s="10" t="s">
        <v>21</v>
      </c>
      <c r="B15" s="34"/>
      <c r="C15" s="34"/>
      <c r="D15" s="34"/>
    </row>
    <row r="16" spans="1:4" ht="18" customHeight="1">
      <c r="A16" s="4" t="s">
        <v>36</v>
      </c>
      <c r="B16" s="31">
        <v>133</v>
      </c>
      <c r="C16" s="31">
        <v>14</v>
      </c>
      <c r="D16" s="31">
        <f t="shared" si="0"/>
        <v>119</v>
      </c>
    </row>
    <row r="17" spans="1:4" ht="18" customHeight="1">
      <c r="A17" s="14" t="s">
        <v>120</v>
      </c>
      <c r="B17" s="32">
        <v>670</v>
      </c>
      <c r="C17" s="32">
        <v>41</v>
      </c>
      <c r="D17" s="32">
        <f t="shared" si="0"/>
        <v>629</v>
      </c>
    </row>
    <row r="18" spans="1:4" ht="18" customHeight="1">
      <c r="A18" s="4" t="s">
        <v>37</v>
      </c>
      <c r="B18" s="31">
        <v>2139</v>
      </c>
      <c r="C18" s="31">
        <v>42</v>
      </c>
      <c r="D18" s="31">
        <f t="shared" si="0"/>
        <v>2097</v>
      </c>
    </row>
    <row r="19" spans="1:4" ht="18" customHeight="1">
      <c r="A19" s="14" t="s">
        <v>3</v>
      </c>
      <c r="B19" s="32">
        <v>0</v>
      </c>
      <c r="C19" s="32">
        <v>0</v>
      </c>
      <c r="D19" s="32">
        <f t="shared" si="0"/>
        <v>0</v>
      </c>
    </row>
    <row r="20" spans="1:4" ht="18" customHeight="1">
      <c r="A20" s="4" t="s">
        <v>4</v>
      </c>
      <c r="B20" s="31">
        <v>270</v>
      </c>
      <c r="C20" s="31">
        <v>84</v>
      </c>
      <c r="D20" s="31">
        <f t="shared" si="0"/>
        <v>186</v>
      </c>
    </row>
    <row r="21" spans="1:4" ht="18" customHeight="1">
      <c r="A21" s="14" t="s">
        <v>38</v>
      </c>
      <c r="B21" s="32">
        <v>200</v>
      </c>
      <c r="C21" s="32">
        <v>0</v>
      </c>
      <c r="D21" s="32">
        <f t="shared" si="0"/>
        <v>200</v>
      </c>
    </row>
    <row r="22" spans="1:4" ht="18" customHeight="1">
      <c r="A22" s="4" t="s">
        <v>39</v>
      </c>
      <c r="B22" s="31">
        <v>3791</v>
      </c>
      <c r="C22" s="31">
        <v>156</v>
      </c>
      <c r="D22" s="31">
        <f t="shared" si="0"/>
        <v>3635</v>
      </c>
    </row>
    <row r="23" spans="1:4" ht="18" customHeight="1">
      <c r="A23" s="14" t="s">
        <v>40</v>
      </c>
      <c r="B23" s="32">
        <v>4192</v>
      </c>
      <c r="C23" s="32">
        <v>10</v>
      </c>
      <c r="D23" s="32">
        <f t="shared" si="0"/>
        <v>4182</v>
      </c>
    </row>
    <row r="24" spans="1:4" ht="18" customHeight="1">
      <c r="A24" s="4" t="s">
        <v>41</v>
      </c>
      <c r="B24" s="31">
        <v>903</v>
      </c>
      <c r="C24" s="31">
        <v>4</v>
      </c>
      <c r="D24" s="31">
        <f t="shared" si="0"/>
        <v>899</v>
      </c>
    </row>
    <row r="25" spans="1:4" ht="21.95" customHeight="1">
      <c r="A25" s="12" t="s">
        <v>22</v>
      </c>
      <c r="B25" s="33">
        <f>SUM(B16:B24)</f>
        <v>12298</v>
      </c>
      <c r="C25" s="33">
        <f>SUM(C16:C24)</f>
        <v>351</v>
      </c>
      <c r="D25" s="33">
        <f t="shared" si="0"/>
        <v>11947</v>
      </c>
    </row>
    <row r="26" spans="1:4" ht="21.95" customHeight="1">
      <c r="A26" s="10" t="s">
        <v>24</v>
      </c>
      <c r="B26" s="34"/>
      <c r="C26" s="34"/>
      <c r="D26" s="34"/>
    </row>
    <row r="27" spans="1:4" ht="18" customHeight="1">
      <c r="A27" s="4" t="s">
        <v>5</v>
      </c>
      <c r="B27" s="31">
        <v>1440</v>
      </c>
      <c r="C27" s="31">
        <v>976</v>
      </c>
      <c r="D27" s="31">
        <f t="shared" si="0"/>
        <v>464</v>
      </c>
    </row>
    <row r="28" spans="1:4" ht="18" customHeight="1">
      <c r="A28" s="14" t="s">
        <v>154</v>
      </c>
      <c r="B28" s="32">
        <v>0</v>
      </c>
      <c r="C28" s="32">
        <v>0</v>
      </c>
      <c r="D28" s="32">
        <f t="shared" si="0"/>
        <v>0</v>
      </c>
    </row>
    <row r="29" spans="1:4" ht="18" customHeight="1">
      <c r="A29" s="4" t="s">
        <v>42</v>
      </c>
      <c r="B29" s="31">
        <v>23438</v>
      </c>
      <c r="C29" s="31">
        <v>17112</v>
      </c>
      <c r="D29" s="31">
        <f t="shared" si="0"/>
        <v>6326</v>
      </c>
    </row>
    <row r="30" spans="1:4" ht="18" customHeight="1">
      <c r="A30" s="15" t="s">
        <v>144</v>
      </c>
      <c r="B30" s="32">
        <v>69438</v>
      </c>
      <c r="C30" s="32">
        <v>75417</v>
      </c>
      <c r="D30" s="32">
        <f t="shared" si="0"/>
        <v>-5979</v>
      </c>
    </row>
    <row r="31" spans="1:4" ht="18" customHeight="1">
      <c r="A31" s="5" t="s">
        <v>43</v>
      </c>
      <c r="B31" s="31">
        <v>2160</v>
      </c>
      <c r="C31" s="31">
        <v>2159</v>
      </c>
      <c r="D31" s="31">
        <f t="shared" si="0"/>
        <v>1</v>
      </c>
    </row>
    <row r="32" spans="1:4" ht="18" customHeight="1">
      <c r="A32" s="14" t="s">
        <v>145</v>
      </c>
      <c r="B32" s="32">
        <v>67583</v>
      </c>
      <c r="C32" s="32">
        <v>0</v>
      </c>
      <c r="D32" s="32">
        <f t="shared" si="0"/>
        <v>67583</v>
      </c>
    </row>
    <row r="33" spans="1:4" ht="21.95" customHeight="1">
      <c r="A33" s="12" t="s">
        <v>23</v>
      </c>
      <c r="B33" s="33">
        <f>SUM(B27:B32)</f>
        <v>164059</v>
      </c>
      <c r="C33" s="33">
        <f>SUM(C27:C32)</f>
        <v>95664</v>
      </c>
      <c r="D33" s="33">
        <f t="shared" si="0"/>
        <v>68395</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551</v>
      </c>
      <c r="C36" s="32">
        <v>0</v>
      </c>
      <c r="D36" s="32">
        <f t="shared" si="0"/>
        <v>551</v>
      </c>
    </row>
    <row r="37" spans="1:4" ht="18" customHeight="1">
      <c r="A37" s="17" t="s">
        <v>148</v>
      </c>
      <c r="B37" s="31">
        <v>4018</v>
      </c>
      <c r="C37" s="31">
        <v>2755</v>
      </c>
      <c r="D37" s="31">
        <f t="shared" si="0"/>
        <v>1263</v>
      </c>
    </row>
    <row r="38" spans="1:4" ht="18" customHeight="1">
      <c r="A38" s="14" t="s">
        <v>149</v>
      </c>
      <c r="B38" s="32">
        <v>650</v>
      </c>
      <c r="C38" s="32">
        <v>17</v>
      </c>
      <c r="D38" s="32">
        <f t="shared" si="0"/>
        <v>633</v>
      </c>
    </row>
    <row r="39" spans="1:4" ht="18" customHeight="1">
      <c r="A39" s="4" t="s">
        <v>150</v>
      </c>
      <c r="B39" s="31">
        <v>178</v>
      </c>
      <c r="C39" s="31">
        <v>0</v>
      </c>
      <c r="D39" s="31">
        <f t="shared" si="0"/>
        <v>178</v>
      </c>
    </row>
    <row r="40" spans="1:4" ht="18" customHeight="1">
      <c r="A40" s="14" t="s">
        <v>151</v>
      </c>
      <c r="B40" s="32">
        <v>564</v>
      </c>
      <c r="C40" s="32">
        <v>18</v>
      </c>
      <c r="D40" s="32">
        <f t="shared" si="0"/>
        <v>546</v>
      </c>
    </row>
    <row r="41" spans="1:4" ht="18" customHeight="1">
      <c r="A41" s="4" t="s">
        <v>119</v>
      </c>
      <c r="B41" s="31">
        <v>104</v>
      </c>
      <c r="C41" s="31">
        <v>0</v>
      </c>
      <c r="D41" s="31">
        <f t="shared" si="0"/>
        <v>104</v>
      </c>
    </row>
    <row r="42" spans="1:4" ht="18" customHeight="1">
      <c r="A42" s="14" t="s">
        <v>67</v>
      </c>
      <c r="B42" s="32">
        <v>0</v>
      </c>
      <c r="C42" s="32">
        <v>0</v>
      </c>
      <c r="D42" s="32">
        <f t="shared" si="0"/>
        <v>0</v>
      </c>
    </row>
    <row r="43" spans="1:4" ht="18" customHeight="1">
      <c r="A43" s="4" t="s">
        <v>152</v>
      </c>
      <c r="B43" s="31">
        <v>1620</v>
      </c>
      <c r="C43" s="31">
        <v>0</v>
      </c>
      <c r="D43" s="31">
        <f t="shared" si="0"/>
        <v>1620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7685</v>
      </c>
      <c r="C47" s="33">
        <f>SUM(C35:C46)</f>
        <v>2790</v>
      </c>
      <c r="D47" s="33">
        <f t="shared" si="0"/>
        <v>4895</v>
      </c>
    </row>
    <row r="48" spans="1:4" ht="21.95" customHeight="1">
      <c r="A48" s="10" t="s">
        <v>70</v>
      </c>
      <c r="B48" s="34"/>
      <c r="C48" s="34"/>
      <c r="D48" s="34"/>
    </row>
    <row r="49" spans="1:4" ht="18" customHeight="1">
      <c r="A49" s="4" t="s">
        <v>44</v>
      </c>
      <c r="B49" s="31">
        <v>954</v>
      </c>
      <c r="C49" s="31">
        <v>1807</v>
      </c>
      <c r="D49" s="31">
        <f t="shared" si="0"/>
        <v>-853</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1262</v>
      </c>
      <c r="C52" s="32">
        <v>237</v>
      </c>
      <c r="D52" s="32">
        <f t="shared" si="0"/>
        <v>1025</v>
      </c>
    </row>
    <row r="53" spans="1:4" ht="18" customHeight="1">
      <c r="A53" s="4" t="s">
        <v>8</v>
      </c>
      <c r="B53" s="31">
        <v>359</v>
      </c>
      <c r="C53" s="31">
        <v>44</v>
      </c>
      <c r="D53" s="31">
        <f t="shared" si="0"/>
        <v>315</v>
      </c>
    </row>
    <row r="54" spans="1:4" ht="18" customHeight="1">
      <c r="A54" s="14" t="s">
        <v>155</v>
      </c>
      <c r="B54" s="32">
        <v>3032</v>
      </c>
      <c r="C54" s="32">
        <v>550</v>
      </c>
      <c r="D54" s="32">
        <f t="shared" si="0"/>
        <v>2482</v>
      </c>
    </row>
    <row r="55" spans="1:4" ht="18" customHeight="1">
      <c r="A55" s="4" t="s">
        <v>156</v>
      </c>
      <c r="B55" s="31">
        <v>5673</v>
      </c>
      <c r="C55" s="31">
        <v>95</v>
      </c>
      <c r="D55" s="31">
        <f t="shared" si="0"/>
        <v>5578</v>
      </c>
    </row>
    <row r="56" spans="1:4" ht="18" customHeight="1">
      <c r="A56" s="14" t="s">
        <v>157</v>
      </c>
      <c r="B56" s="32">
        <v>2227</v>
      </c>
      <c r="C56" s="32">
        <v>0</v>
      </c>
      <c r="D56" s="32">
        <f t="shared" si="0"/>
        <v>2227</v>
      </c>
    </row>
    <row r="57" spans="1:4" ht="21.95" customHeight="1">
      <c r="A57" s="12" t="s">
        <v>26</v>
      </c>
      <c r="B57" s="33">
        <f>SUM(B49:B56)</f>
        <v>13507</v>
      </c>
      <c r="C57" s="33">
        <f>SUM(C49:C56)</f>
        <v>2733</v>
      </c>
      <c r="D57" s="33">
        <f t="shared" si="0"/>
        <v>10774</v>
      </c>
    </row>
    <row r="58" spans="1:4" ht="21.95" customHeight="1">
      <c r="A58" s="10" t="s">
        <v>121</v>
      </c>
      <c r="B58" s="34"/>
      <c r="C58" s="34"/>
      <c r="D58" s="34"/>
    </row>
    <row r="59" spans="1:4" ht="18" customHeight="1">
      <c r="A59" s="4" t="s">
        <v>47</v>
      </c>
      <c r="B59" s="31">
        <v>455</v>
      </c>
      <c r="C59" s="31">
        <v>543</v>
      </c>
      <c r="D59" s="31">
        <f t="shared" si="0"/>
        <v>-88</v>
      </c>
    </row>
    <row r="60" spans="1:4" ht="18" customHeight="1">
      <c r="A60" s="14" t="s">
        <v>48</v>
      </c>
      <c r="B60" s="32">
        <v>606</v>
      </c>
      <c r="C60" s="32">
        <v>400</v>
      </c>
      <c r="D60" s="32">
        <f t="shared" si="0"/>
        <v>206</v>
      </c>
    </row>
    <row r="61" spans="1:4" ht="18" customHeight="1">
      <c r="A61" s="4" t="s">
        <v>9</v>
      </c>
      <c r="B61" s="31">
        <v>353</v>
      </c>
      <c r="C61" s="31">
        <v>26</v>
      </c>
      <c r="D61" s="31">
        <f t="shared" si="0"/>
        <v>327</v>
      </c>
    </row>
    <row r="62" spans="1:4" ht="18" customHeight="1">
      <c r="A62" s="14" t="s">
        <v>49</v>
      </c>
      <c r="B62" s="32">
        <v>180</v>
      </c>
      <c r="C62" s="32">
        <v>0</v>
      </c>
      <c r="D62" s="32">
        <f t="shared" si="0"/>
        <v>180</v>
      </c>
    </row>
    <row r="63" spans="1:4" ht="18" customHeight="1">
      <c r="A63" s="4" t="s">
        <v>50</v>
      </c>
      <c r="B63" s="31">
        <v>4140</v>
      </c>
      <c r="C63" s="31">
        <v>1917</v>
      </c>
      <c r="D63" s="31">
        <f t="shared" si="0"/>
        <v>2223</v>
      </c>
    </row>
    <row r="64" spans="1:4" ht="21.95" customHeight="1">
      <c r="A64" s="12" t="s">
        <v>122</v>
      </c>
      <c r="B64" s="33">
        <f>SUM(B59:B63)</f>
        <v>5734</v>
      </c>
      <c r="C64" s="33">
        <f>SUM(C59:C63)</f>
        <v>2886</v>
      </c>
      <c r="D64" s="33">
        <f t="shared" si="0"/>
        <v>2848</v>
      </c>
    </row>
    <row r="65" spans="1:4" ht="21.95" customHeight="1">
      <c r="A65" s="13" t="s">
        <v>69</v>
      </c>
      <c r="B65" s="34"/>
      <c r="C65" s="34"/>
      <c r="D65" s="34"/>
    </row>
    <row r="66" spans="1:4" ht="18" customHeight="1">
      <c r="A66" s="4" t="s">
        <v>51</v>
      </c>
      <c r="B66" s="31">
        <v>713</v>
      </c>
      <c r="C66" s="31">
        <v>1025</v>
      </c>
      <c r="D66" s="31">
        <f t="shared" si="0"/>
        <v>-312</v>
      </c>
    </row>
    <row r="67" spans="1:4" ht="18" customHeight="1">
      <c r="A67" s="14" t="s">
        <v>52</v>
      </c>
      <c r="B67" s="32">
        <v>187</v>
      </c>
      <c r="C67" s="32">
        <v>0</v>
      </c>
      <c r="D67" s="32">
        <f t="shared" si="0"/>
        <v>187</v>
      </c>
    </row>
    <row r="68" spans="1:4" ht="18" customHeight="1">
      <c r="A68" s="4" t="s">
        <v>53</v>
      </c>
      <c r="B68" s="31">
        <v>335</v>
      </c>
      <c r="C68" s="31">
        <v>106</v>
      </c>
      <c r="D68" s="31">
        <f t="shared" si="0"/>
        <v>229</v>
      </c>
    </row>
    <row r="69" spans="1:4" ht="18" customHeight="1">
      <c r="A69" s="14" t="s">
        <v>54</v>
      </c>
      <c r="B69" s="32">
        <v>749</v>
      </c>
      <c r="C69" s="32">
        <v>660</v>
      </c>
      <c r="D69" s="32">
        <f t="shared" si="0"/>
        <v>89</v>
      </c>
    </row>
    <row r="70" spans="1:4" ht="18" customHeight="1">
      <c r="A70" s="4" t="s">
        <v>55</v>
      </c>
      <c r="B70" s="31">
        <v>239</v>
      </c>
      <c r="C70" s="31">
        <v>111</v>
      </c>
      <c r="D70" s="31">
        <f t="shared" si="0"/>
        <v>128</v>
      </c>
    </row>
    <row r="71" spans="1:4" ht="18" customHeight="1">
      <c r="A71" s="14" t="s">
        <v>56</v>
      </c>
      <c r="B71" s="32">
        <v>0</v>
      </c>
      <c r="C71" s="32">
        <v>0</v>
      </c>
      <c r="D71" s="32">
        <f t="shared" si="0"/>
        <v>0</v>
      </c>
    </row>
    <row r="72" spans="1:4" ht="18" customHeight="1">
      <c r="A72" s="4" t="s">
        <v>10</v>
      </c>
      <c r="B72" s="31">
        <v>494</v>
      </c>
      <c r="C72" s="31">
        <v>472</v>
      </c>
      <c r="D72" s="31">
        <f t="shared" si="0"/>
        <v>22</v>
      </c>
    </row>
    <row r="73" spans="1:4" ht="18" customHeight="1">
      <c r="A73" s="14" t="s">
        <v>11</v>
      </c>
      <c r="B73" s="32">
        <v>303</v>
      </c>
      <c r="C73" s="32">
        <v>228</v>
      </c>
      <c r="D73" s="32">
        <f t="shared" ref="D73:D83" si="1">B73-C73</f>
        <v>75</v>
      </c>
    </row>
    <row r="74" spans="1:4" ht="18" customHeight="1">
      <c r="A74" s="4" t="s">
        <v>57</v>
      </c>
      <c r="B74" s="31">
        <v>163</v>
      </c>
      <c r="C74" s="31">
        <v>0</v>
      </c>
      <c r="D74" s="31">
        <f t="shared" si="1"/>
        <v>163</v>
      </c>
    </row>
    <row r="75" spans="1:4" ht="18" customHeight="1">
      <c r="A75" s="14" t="s">
        <v>58</v>
      </c>
      <c r="B75" s="32">
        <v>240</v>
      </c>
      <c r="C75" s="32">
        <v>0</v>
      </c>
      <c r="D75" s="32">
        <f t="shared" si="1"/>
        <v>240</v>
      </c>
    </row>
    <row r="76" spans="1:4" ht="18" customHeight="1">
      <c r="A76" s="4" t="s">
        <v>59</v>
      </c>
      <c r="B76" s="31">
        <v>313</v>
      </c>
      <c r="C76" s="31">
        <v>0</v>
      </c>
      <c r="D76" s="31">
        <f t="shared" si="1"/>
        <v>313</v>
      </c>
    </row>
    <row r="77" spans="1:4" ht="18" customHeight="1">
      <c r="A77" s="14" t="s">
        <v>12</v>
      </c>
      <c r="B77" s="32">
        <v>347</v>
      </c>
      <c r="C77" s="32">
        <v>0</v>
      </c>
      <c r="D77" s="32">
        <f t="shared" si="1"/>
        <v>347</v>
      </c>
    </row>
    <row r="78" spans="1:4" ht="18" customHeight="1">
      <c r="A78" s="4" t="s">
        <v>60</v>
      </c>
      <c r="B78" s="31">
        <v>0</v>
      </c>
      <c r="C78" s="31">
        <v>0</v>
      </c>
      <c r="D78" s="31">
        <f t="shared" si="1"/>
        <v>0</v>
      </c>
    </row>
    <row r="79" spans="1:4" ht="18" customHeight="1">
      <c r="A79" s="14" t="s">
        <v>61</v>
      </c>
      <c r="B79" s="32">
        <v>282</v>
      </c>
      <c r="C79" s="32">
        <v>0</v>
      </c>
      <c r="D79" s="32">
        <f t="shared" si="1"/>
        <v>282</v>
      </c>
    </row>
    <row r="80" spans="1:4" ht="18" customHeight="1">
      <c r="A80" s="4" t="s">
        <v>62</v>
      </c>
      <c r="B80" s="31">
        <v>3391</v>
      </c>
      <c r="C80" s="31">
        <v>225</v>
      </c>
      <c r="D80" s="31">
        <f t="shared" si="1"/>
        <v>3166</v>
      </c>
    </row>
    <row r="81" spans="1:4" ht="18" customHeight="1">
      <c r="A81" s="14" t="s">
        <v>63</v>
      </c>
      <c r="B81" s="32">
        <v>2962</v>
      </c>
      <c r="C81" s="32">
        <v>0</v>
      </c>
      <c r="D81" s="32">
        <f t="shared" si="1"/>
        <v>2962</v>
      </c>
    </row>
    <row r="82" spans="1:4" ht="18" customHeight="1">
      <c r="A82" s="4" t="s">
        <v>13</v>
      </c>
      <c r="B82" s="31">
        <v>18816</v>
      </c>
      <c r="C82" s="31">
        <v>22106</v>
      </c>
      <c r="D82" s="31">
        <f t="shared" si="1"/>
        <v>-3290</v>
      </c>
    </row>
    <row r="83" spans="1:4" ht="21.95" customHeight="1">
      <c r="A83" s="12" t="s">
        <v>27</v>
      </c>
      <c r="B83" s="33">
        <f>SUM(B66:B82)</f>
        <v>29534</v>
      </c>
      <c r="C83" s="33">
        <f>SUM(C66:C82)</f>
        <v>24933</v>
      </c>
      <c r="D83" s="33">
        <f t="shared" si="1"/>
        <v>4601</v>
      </c>
    </row>
    <row r="84" spans="1:4" ht="21.95" customHeight="1">
      <c r="A84" s="10" t="s">
        <v>14</v>
      </c>
      <c r="B84" s="34"/>
      <c r="C84" s="34"/>
      <c r="D84" s="34"/>
    </row>
    <row r="85" spans="1:4" ht="18" customHeight="1">
      <c r="A85" s="4" t="s">
        <v>158</v>
      </c>
      <c r="B85" s="31">
        <v>533</v>
      </c>
      <c r="C85" s="31">
        <v>419</v>
      </c>
      <c r="D85" s="31">
        <f t="shared" ref="D85:D94" si="2">B85-C85</f>
        <v>114</v>
      </c>
    </row>
    <row r="86" spans="1:4" ht="18" customHeight="1">
      <c r="A86" s="14" t="s">
        <v>64</v>
      </c>
      <c r="B86" s="32">
        <v>17987</v>
      </c>
      <c r="C86" s="32">
        <v>18132</v>
      </c>
      <c r="D86" s="32">
        <f t="shared" si="2"/>
        <v>-145</v>
      </c>
    </row>
    <row r="87" spans="1:4" ht="18" customHeight="1">
      <c r="A87" s="4" t="s">
        <v>159</v>
      </c>
      <c r="B87" s="31">
        <v>23701</v>
      </c>
      <c r="C87" s="31">
        <v>24148</v>
      </c>
      <c r="D87" s="31">
        <f t="shared" si="2"/>
        <v>-447</v>
      </c>
    </row>
    <row r="88" spans="1:4" ht="18" customHeight="1">
      <c r="A88" s="14" t="s">
        <v>15</v>
      </c>
      <c r="B88" s="32">
        <v>4091</v>
      </c>
      <c r="C88" s="32">
        <v>3557</v>
      </c>
      <c r="D88" s="32">
        <f t="shared" si="2"/>
        <v>534</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4026</v>
      </c>
      <c r="C91" s="31">
        <v>0</v>
      </c>
      <c r="D91" s="31">
        <f t="shared" si="2"/>
        <v>4026</v>
      </c>
    </row>
    <row r="92" spans="1:4" ht="18" customHeight="1">
      <c r="A92" s="14" t="s">
        <v>66</v>
      </c>
      <c r="B92" s="32">
        <v>1422</v>
      </c>
      <c r="C92" s="32">
        <v>56</v>
      </c>
      <c r="D92" s="32">
        <f t="shared" si="2"/>
        <v>1366</v>
      </c>
    </row>
    <row r="93" spans="1:4" ht="21.95" customHeight="1">
      <c r="A93" s="12" t="s">
        <v>28</v>
      </c>
      <c r="B93" s="33">
        <f>SUM(B85:B92)</f>
        <v>51760</v>
      </c>
      <c r="C93" s="33">
        <f>SUM(C85:C92)</f>
        <v>46312</v>
      </c>
      <c r="D93" s="33">
        <f t="shared" si="2"/>
        <v>5448</v>
      </c>
    </row>
    <row r="94" spans="1:4" ht="21.95" customHeight="1">
      <c r="A94" s="12" t="s">
        <v>17</v>
      </c>
      <c r="B94" s="33">
        <v>0</v>
      </c>
      <c r="C94" s="33">
        <v>0</v>
      </c>
      <c r="D94" s="33">
        <f t="shared" si="2"/>
        <v>0</v>
      </c>
    </row>
    <row r="95" spans="1:4" ht="21.95" customHeight="1">
      <c r="A95" s="10" t="s">
        <v>30</v>
      </c>
      <c r="B95" s="34">
        <f>SUM(B14,B25,B33,B47,B57,B64,B83,B93, B94)</f>
        <v>400130</v>
      </c>
      <c r="C95" s="34">
        <f>SUM(C14,C25,C33,C47,C57,C64,C83,C93, C94)</f>
        <v>189189</v>
      </c>
      <c r="D95" s="34">
        <f>B95-C95</f>
        <v>210941</v>
      </c>
    </row>
    <row r="96" spans="1:4" ht="21.95" customHeight="1">
      <c r="A96" s="12" t="s">
        <v>29</v>
      </c>
      <c r="B96" s="33">
        <v>21328</v>
      </c>
      <c r="C96" s="33">
        <v>42640</v>
      </c>
      <c r="D96" s="33">
        <f>B96-C96</f>
        <v>-21312</v>
      </c>
    </row>
    <row r="97" spans="1:4" ht="21.95" customHeight="1">
      <c r="A97" s="10" t="s">
        <v>18</v>
      </c>
      <c r="B97" s="34">
        <f>SUM(B95:B96)</f>
        <v>421458</v>
      </c>
      <c r="C97" s="34">
        <f t="shared" ref="C97" si="3">SUM(C95:C96)</f>
        <v>231829</v>
      </c>
      <c r="D97" s="34">
        <f>B97-C97</f>
        <v>189629</v>
      </c>
    </row>
  </sheetData>
  <hyperlinks>
    <hyperlink ref="A1" location="Notes!A1" display="Return to Notes"/>
  </hyperlinks>
  <pageMargins left="0.25" right="0.25" top="0.75" bottom="0.75" header="0.3" footer="0.3"/>
  <pageSetup paperSize="9" scale="49"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100</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18696</v>
      </c>
      <c r="C8" s="31">
        <v>8763</v>
      </c>
      <c r="D8" s="31">
        <f>B8-C8</f>
        <v>9933</v>
      </c>
    </row>
    <row r="9" spans="1:4" ht="18" customHeight="1">
      <c r="A9" s="14" t="s">
        <v>31</v>
      </c>
      <c r="B9" s="32">
        <v>88092</v>
      </c>
      <c r="C9" s="32">
        <v>6822</v>
      </c>
      <c r="D9" s="32">
        <f t="shared" ref="D9:D72" si="0">B9-C9</f>
        <v>81270</v>
      </c>
    </row>
    <row r="10" spans="1:4" ht="18" customHeight="1">
      <c r="A10" s="4" t="s">
        <v>32</v>
      </c>
      <c r="B10" s="31">
        <v>80785</v>
      </c>
      <c r="C10" s="31">
        <v>5974</v>
      </c>
      <c r="D10" s="31">
        <f t="shared" si="0"/>
        <v>74811</v>
      </c>
    </row>
    <row r="11" spans="1:4" ht="18" customHeight="1">
      <c r="A11" s="14" t="s">
        <v>33</v>
      </c>
      <c r="B11" s="32">
        <v>22282</v>
      </c>
      <c r="C11" s="32">
        <v>778</v>
      </c>
      <c r="D11" s="32">
        <f t="shared" si="0"/>
        <v>21504</v>
      </c>
    </row>
    <row r="12" spans="1:4" ht="18" customHeight="1">
      <c r="A12" s="4" t="s">
        <v>2</v>
      </c>
      <c r="B12" s="31">
        <v>1304</v>
      </c>
      <c r="C12" s="31">
        <v>37</v>
      </c>
      <c r="D12" s="31">
        <f t="shared" si="0"/>
        <v>1267</v>
      </c>
    </row>
    <row r="13" spans="1:4" ht="18" customHeight="1">
      <c r="A13" s="14" t="s">
        <v>35</v>
      </c>
      <c r="B13" s="32">
        <v>163</v>
      </c>
      <c r="C13" s="32">
        <v>0</v>
      </c>
      <c r="D13" s="32">
        <f t="shared" si="0"/>
        <v>163</v>
      </c>
    </row>
    <row r="14" spans="1:4" ht="21.95" customHeight="1">
      <c r="A14" s="12" t="s">
        <v>19</v>
      </c>
      <c r="B14" s="33">
        <f>SUM(B8:B13)</f>
        <v>211322</v>
      </c>
      <c r="C14" s="33">
        <f>SUM(C8:C13)</f>
        <v>22374</v>
      </c>
      <c r="D14" s="33">
        <f t="shared" si="0"/>
        <v>188948</v>
      </c>
    </row>
    <row r="15" spans="1:4" ht="21.95" customHeight="1">
      <c r="A15" s="10" t="s">
        <v>21</v>
      </c>
      <c r="B15" s="34"/>
      <c r="C15" s="34"/>
      <c r="D15" s="34"/>
    </row>
    <row r="16" spans="1:4" ht="18" customHeight="1">
      <c r="A16" s="4" t="s">
        <v>36</v>
      </c>
      <c r="B16" s="31">
        <v>114</v>
      </c>
      <c r="C16" s="31">
        <v>0</v>
      </c>
      <c r="D16" s="31">
        <f t="shared" si="0"/>
        <v>114</v>
      </c>
    </row>
    <row r="17" spans="1:4" ht="18" customHeight="1">
      <c r="A17" s="14" t="s">
        <v>120</v>
      </c>
      <c r="B17" s="32">
        <v>1293</v>
      </c>
      <c r="C17" s="32">
        <v>306</v>
      </c>
      <c r="D17" s="32">
        <f t="shared" si="0"/>
        <v>987</v>
      </c>
    </row>
    <row r="18" spans="1:4" ht="18" customHeight="1">
      <c r="A18" s="4" t="s">
        <v>37</v>
      </c>
      <c r="B18" s="31">
        <v>1656</v>
      </c>
      <c r="C18" s="31">
        <v>39</v>
      </c>
      <c r="D18" s="31">
        <f t="shared" si="0"/>
        <v>1617</v>
      </c>
    </row>
    <row r="19" spans="1:4" ht="18" customHeight="1">
      <c r="A19" s="14" t="s">
        <v>3</v>
      </c>
      <c r="B19" s="32">
        <v>0</v>
      </c>
      <c r="C19" s="32">
        <v>0</v>
      </c>
      <c r="D19" s="32">
        <f t="shared" si="0"/>
        <v>0</v>
      </c>
    </row>
    <row r="20" spans="1:4" ht="18" customHeight="1">
      <c r="A20" s="4" t="s">
        <v>4</v>
      </c>
      <c r="B20" s="31">
        <v>567</v>
      </c>
      <c r="C20" s="31">
        <v>61</v>
      </c>
      <c r="D20" s="31">
        <f t="shared" si="0"/>
        <v>506</v>
      </c>
    </row>
    <row r="21" spans="1:4" ht="18" customHeight="1">
      <c r="A21" s="14" t="s">
        <v>38</v>
      </c>
      <c r="B21" s="32">
        <v>1768</v>
      </c>
      <c r="C21" s="32">
        <v>267</v>
      </c>
      <c r="D21" s="32">
        <f t="shared" si="0"/>
        <v>1501</v>
      </c>
    </row>
    <row r="22" spans="1:4" ht="18" customHeight="1">
      <c r="A22" s="4" t="s">
        <v>39</v>
      </c>
      <c r="B22" s="31">
        <v>7039</v>
      </c>
      <c r="C22" s="31">
        <v>1388</v>
      </c>
      <c r="D22" s="31">
        <f t="shared" si="0"/>
        <v>5651</v>
      </c>
    </row>
    <row r="23" spans="1:4" ht="18" customHeight="1">
      <c r="A23" s="14" t="s">
        <v>40</v>
      </c>
      <c r="B23" s="32">
        <v>3547</v>
      </c>
      <c r="C23" s="32">
        <v>282</v>
      </c>
      <c r="D23" s="32">
        <f t="shared" si="0"/>
        <v>3265</v>
      </c>
    </row>
    <row r="24" spans="1:4" ht="18" customHeight="1">
      <c r="A24" s="4" t="s">
        <v>41</v>
      </c>
      <c r="B24" s="31">
        <v>18</v>
      </c>
      <c r="C24" s="31">
        <v>0</v>
      </c>
      <c r="D24" s="31">
        <f t="shared" si="0"/>
        <v>18</v>
      </c>
    </row>
    <row r="25" spans="1:4" ht="21.95" customHeight="1">
      <c r="A25" s="12" t="s">
        <v>22</v>
      </c>
      <c r="B25" s="33">
        <f>SUM(B16:B24)</f>
        <v>16002</v>
      </c>
      <c r="C25" s="33">
        <f>SUM(C16:C24)</f>
        <v>2343</v>
      </c>
      <c r="D25" s="33">
        <f t="shared" si="0"/>
        <v>13659</v>
      </c>
    </row>
    <row r="26" spans="1:4" ht="21.95" customHeight="1">
      <c r="A26" s="10" t="s">
        <v>24</v>
      </c>
      <c r="B26" s="34"/>
      <c r="C26" s="34"/>
      <c r="D26" s="34"/>
    </row>
    <row r="27" spans="1:4" ht="18" customHeight="1">
      <c r="A27" s="4" t="s">
        <v>5</v>
      </c>
      <c r="B27" s="31">
        <v>3997</v>
      </c>
      <c r="C27" s="31">
        <v>2157</v>
      </c>
      <c r="D27" s="31">
        <f t="shared" si="0"/>
        <v>1840</v>
      </c>
    </row>
    <row r="28" spans="1:4" ht="18" customHeight="1">
      <c r="A28" s="14" t="s">
        <v>154</v>
      </c>
      <c r="B28" s="32">
        <v>42</v>
      </c>
      <c r="C28" s="32">
        <v>0</v>
      </c>
      <c r="D28" s="32">
        <f t="shared" si="0"/>
        <v>42</v>
      </c>
    </row>
    <row r="29" spans="1:4" ht="18" customHeight="1">
      <c r="A29" s="4" t="s">
        <v>42</v>
      </c>
      <c r="B29" s="31">
        <v>27229</v>
      </c>
      <c r="C29" s="31">
        <v>1361</v>
      </c>
      <c r="D29" s="31">
        <f t="shared" si="0"/>
        <v>25868</v>
      </c>
    </row>
    <row r="30" spans="1:4" ht="18" customHeight="1">
      <c r="A30" s="15" t="s">
        <v>144</v>
      </c>
      <c r="B30" s="32">
        <v>94362</v>
      </c>
      <c r="C30" s="32">
        <v>96540</v>
      </c>
      <c r="D30" s="32">
        <f t="shared" si="0"/>
        <v>-2178</v>
      </c>
    </row>
    <row r="31" spans="1:4" ht="18" customHeight="1">
      <c r="A31" s="5" t="s">
        <v>43</v>
      </c>
      <c r="B31" s="31">
        <v>3359</v>
      </c>
      <c r="C31" s="31">
        <v>2921</v>
      </c>
      <c r="D31" s="31">
        <f t="shared" si="0"/>
        <v>438</v>
      </c>
    </row>
    <row r="32" spans="1:4" ht="18" customHeight="1">
      <c r="A32" s="14" t="s">
        <v>145</v>
      </c>
      <c r="B32" s="32">
        <v>69438</v>
      </c>
      <c r="C32" s="32">
        <v>0</v>
      </c>
      <c r="D32" s="32">
        <f t="shared" si="0"/>
        <v>69438</v>
      </c>
    </row>
    <row r="33" spans="1:4" ht="21.95" customHeight="1">
      <c r="A33" s="12" t="s">
        <v>23</v>
      </c>
      <c r="B33" s="33">
        <f>SUM(B27:B32)</f>
        <v>198427</v>
      </c>
      <c r="C33" s="33">
        <f>SUM(C27:C32)</f>
        <v>102979</v>
      </c>
      <c r="D33" s="33">
        <f t="shared" si="0"/>
        <v>95448</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2151</v>
      </c>
      <c r="C36" s="32">
        <v>0</v>
      </c>
      <c r="D36" s="32">
        <f t="shared" si="0"/>
        <v>2151</v>
      </c>
    </row>
    <row r="37" spans="1:4" ht="18" customHeight="1">
      <c r="A37" s="17" t="s">
        <v>148</v>
      </c>
      <c r="B37" s="31">
        <v>5345</v>
      </c>
      <c r="C37" s="31">
        <v>135</v>
      </c>
      <c r="D37" s="31">
        <f t="shared" si="0"/>
        <v>5210</v>
      </c>
    </row>
    <row r="38" spans="1:4" ht="18" customHeight="1">
      <c r="A38" s="14" t="s">
        <v>149</v>
      </c>
      <c r="B38" s="32">
        <v>2699</v>
      </c>
      <c r="C38" s="32">
        <v>12</v>
      </c>
      <c r="D38" s="32">
        <f t="shared" si="0"/>
        <v>2687</v>
      </c>
    </row>
    <row r="39" spans="1:4" ht="18" customHeight="1">
      <c r="A39" s="4" t="s">
        <v>150</v>
      </c>
      <c r="B39" s="31">
        <v>357</v>
      </c>
      <c r="C39" s="31">
        <v>0</v>
      </c>
      <c r="D39" s="31">
        <f t="shared" si="0"/>
        <v>357</v>
      </c>
    </row>
    <row r="40" spans="1:4" ht="18" customHeight="1">
      <c r="A40" s="14" t="s">
        <v>151</v>
      </c>
      <c r="B40" s="32">
        <v>501</v>
      </c>
      <c r="C40" s="32">
        <v>0</v>
      </c>
      <c r="D40" s="32">
        <f t="shared" si="0"/>
        <v>501</v>
      </c>
    </row>
    <row r="41" spans="1:4" ht="18" customHeight="1">
      <c r="A41" s="4" t="s">
        <v>119</v>
      </c>
      <c r="B41" s="31">
        <v>175</v>
      </c>
      <c r="C41" s="31">
        <v>0</v>
      </c>
      <c r="D41" s="31">
        <f t="shared" si="0"/>
        <v>175</v>
      </c>
    </row>
    <row r="42" spans="1:4" ht="18" customHeight="1">
      <c r="A42" s="14" t="s">
        <v>67</v>
      </c>
      <c r="B42" s="32">
        <v>253</v>
      </c>
      <c r="C42" s="32">
        <v>0</v>
      </c>
      <c r="D42" s="32">
        <f t="shared" si="0"/>
        <v>253</v>
      </c>
    </row>
    <row r="43" spans="1:4" ht="18" customHeight="1">
      <c r="A43" s="4" t="s">
        <v>152</v>
      </c>
      <c r="B43" s="31">
        <v>2559</v>
      </c>
      <c r="C43" s="31">
        <v>365</v>
      </c>
      <c r="D43" s="31">
        <f t="shared" si="0"/>
        <v>2194</v>
      </c>
    </row>
    <row r="44" spans="1:4" ht="18" customHeight="1">
      <c r="A44" s="14" t="s">
        <v>68</v>
      </c>
      <c r="B44" s="32">
        <v>397</v>
      </c>
      <c r="C44" s="32">
        <v>120</v>
      </c>
      <c r="D44" s="32">
        <f t="shared" si="0"/>
        <v>277</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14437</v>
      </c>
      <c r="C47" s="33">
        <f>SUM(C35:C46)</f>
        <v>632</v>
      </c>
      <c r="D47" s="33">
        <f t="shared" si="0"/>
        <v>13805</v>
      </c>
    </row>
    <row r="48" spans="1:4" ht="21.95" customHeight="1">
      <c r="A48" s="10" t="s">
        <v>70</v>
      </c>
      <c r="B48" s="34"/>
      <c r="C48" s="34"/>
      <c r="D48" s="34"/>
    </row>
    <row r="49" spans="1:4" ht="18" customHeight="1">
      <c r="A49" s="4" t="s">
        <v>44</v>
      </c>
      <c r="B49" s="31">
        <v>872</v>
      </c>
      <c r="C49" s="31">
        <v>539</v>
      </c>
      <c r="D49" s="31">
        <f t="shared" si="0"/>
        <v>333</v>
      </c>
    </row>
    <row r="50" spans="1:4" ht="18" customHeight="1">
      <c r="A50" s="14" t="s">
        <v>45</v>
      </c>
      <c r="B50" s="32">
        <v>0</v>
      </c>
      <c r="C50" s="32">
        <v>0</v>
      </c>
      <c r="D50" s="32">
        <f t="shared" si="0"/>
        <v>0</v>
      </c>
    </row>
    <row r="51" spans="1:4" ht="18" customHeight="1">
      <c r="A51" s="4" t="s">
        <v>46</v>
      </c>
      <c r="B51" s="31">
        <v>703</v>
      </c>
      <c r="C51" s="31">
        <v>1</v>
      </c>
      <c r="D51" s="31">
        <f t="shared" si="0"/>
        <v>702</v>
      </c>
    </row>
    <row r="52" spans="1:4" ht="18" customHeight="1">
      <c r="A52" s="14" t="s">
        <v>7</v>
      </c>
      <c r="B52" s="32">
        <v>1552</v>
      </c>
      <c r="C52" s="32">
        <v>377</v>
      </c>
      <c r="D52" s="32">
        <f t="shared" si="0"/>
        <v>1175</v>
      </c>
    </row>
    <row r="53" spans="1:4" ht="18" customHeight="1">
      <c r="A53" s="4" t="s">
        <v>8</v>
      </c>
      <c r="B53" s="31">
        <v>2068</v>
      </c>
      <c r="C53" s="31">
        <v>453</v>
      </c>
      <c r="D53" s="31">
        <f t="shared" si="0"/>
        <v>1615</v>
      </c>
    </row>
    <row r="54" spans="1:4" ht="18" customHeight="1">
      <c r="A54" s="14" t="s">
        <v>155</v>
      </c>
      <c r="B54" s="32">
        <v>7738</v>
      </c>
      <c r="C54" s="32">
        <v>211</v>
      </c>
      <c r="D54" s="32">
        <f t="shared" si="0"/>
        <v>7527</v>
      </c>
    </row>
    <row r="55" spans="1:4" ht="18" customHeight="1">
      <c r="A55" s="4" t="s">
        <v>156</v>
      </c>
      <c r="B55" s="31">
        <v>8784</v>
      </c>
      <c r="C55" s="31">
        <v>581</v>
      </c>
      <c r="D55" s="31">
        <f t="shared" si="0"/>
        <v>8203</v>
      </c>
    </row>
    <row r="56" spans="1:4" ht="18" customHeight="1">
      <c r="A56" s="14" t="s">
        <v>157</v>
      </c>
      <c r="B56" s="32">
        <v>2477</v>
      </c>
      <c r="C56" s="32">
        <v>6</v>
      </c>
      <c r="D56" s="32">
        <f t="shared" si="0"/>
        <v>2471</v>
      </c>
    </row>
    <row r="57" spans="1:4" ht="21.95" customHeight="1">
      <c r="A57" s="12" t="s">
        <v>26</v>
      </c>
      <c r="B57" s="33">
        <f>SUM(B49:B56)</f>
        <v>24194</v>
      </c>
      <c r="C57" s="33">
        <f>SUM(C49:C56)</f>
        <v>2168</v>
      </c>
      <c r="D57" s="33">
        <f t="shared" si="0"/>
        <v>22026</v>
      </c>
    </row>
    <row r="58" spans="1:4" ht="21.95" customHeight="1">
      <c r="A58" s="10" t="s">
        <v>121</v>
      </c>
      <c r="B58" s="34"/>
      <c r="C58" s="34"/>
      <c r="D58" s="34"/>
    </row>
    <row r="59" spans="1:4" ht="18" customHeight="1">
      <c r="A59" s="4" t="s">
        <v>47</v>
      </c>
      <c r="B59" s="31">
        <v>1055</v>
      </c>
      <c r="C59" s="31">
        <v>1496</v>
      </c>
      <c r="D59" s="31">
        <f t="shared" si="0"/>
        <v>-441</v>
      </c>
    </row>
    <row r="60" spans="1:4" ht="18" customHeight="1">
      <c r="A60" s="14" t="s">
        <v>48</v>
      </c>
      <c r="B60" s="32">
        <v>1037</v>
      </c>
      <c r="C60" s="32">
        <v>1327</v>
      </c>
      <c r="D60" s="32">
        <f t="shared" si="0"/>
        <v>-290</v>
      </c>
    </row>
    <row r="61" spans="1:4" ht="18" customHeight="1">
      <c r="A61" s="4" t="s">
        <v>9</v>
      </c>
      <c r="B61" s="31">
        <v>1795</v>
      </c>
      <c r="C61" s="31">
        <v>208</v>
      </c>
      <c r="D61" s="31">
        <f t="shared" si="0"/>
        <v>1587</v>
      </c>
    </row>
    <row r="62" spans="1:4" ht="18" customHeight="1">
      <c r="A62" s="14" t="s">
        <v>49</v>
      </c>
      <c r="B62" s="32">
        <v>1002</v>
      </c>
      <c r="C62" s="32">
        <v>0</v>
      </c>
      <c r="D62" s="32">
        <f t="shared" si="0"/>
        <v>1002</v>
      </c>
    </row>
    <row r="63" spans="1:4" ht="18" customHeight="1">
      <c r="A63" s="4" t="s">
        <v>50</v>
      </c>
      <c r="B63" s="31">
        <v>9307</v>
      </c>
      <c r="C63" s="31">
        <v>3096</v>
      </c>
      <c r="D63" s="31">
        <f t="shared" si="0"/>
        <v>6211</v>
      </c>
    </row>
    <row r="64" spans="1:4" ht="21.95" customHeight="1">
      <c r="A64" s="12" t="s">
        <v>122</v>
      </c>
      <c r="B64" s="33">
        <f>SUM(B59:B63)</f>
        <v>14196</v>
      </c>
      <c r="C64" s="33">
        <f>SUM(C59:C63)</f>
        <v>6127</v>
      </c>
      <c r="D64" s="33">
        <f t="shared" si="0"/>
        <v>8069</v>
      </c>
    </row>
    <row r="65" spans="1:4" ht="21.95" customHeight="1">
      <c r="A65" s="13" t="s">
        <v>69</v>
      </c>
      <c r="B65" s="34"/>
      <c r="C65" s="34"/>
      <c r="D65" s="34"/>
    </row>
    <row r="66" spans="1:4" ht="18" customHeight="1">
      <c r="A66" s="4" t="s">
        <v>51</v>
      </c>
      <c r="B66" s="31">
        <v>1191</v>
      </c>
      <c r="C66" s="31">
        <v>875</v>
      </c>
      <c r="D66" s="31">
        <f t="shared" si="0"/>
        <v>316</v>
      </c>
    </row>
    <row r="67" spans="1:4" ht="18" customHeight="1">
      <c r="A67" s="14" t="s">
        <v>52</v>
      </c>
      <c r="B67" s="32">
        <v>415</v>
      </c>
      <c r="C67" s="32">
        <v>0</v>
      </c>
      <c r="D67" s="32">
        <f t="shared" si="0"/>
        <v>415</v>
      </c>
    </row>
    <row r="68" spans="1:4" ht="18" customHeight="1">
      <c r="A68" s="4" t="s">
        <v>53</v>
      </c>
      <c r="B68" s="31">
        <v>55</v>
      </c>
      <c r="C68" s="31">
        <v>168</v>
      </c>
      <c r="D68" s="31">
        <f t="shared" si="0"/>
        <v>-113</v>
      </c>
    </row>
    <row r="69" spans="1:4" ht="18" customHeight="1">
      <c r="A69" s="14" t="s">
        <v>54</v>
      </c>
      <c r="B69" s="32">
        <v>1071</v>
      </c>
      <c r="C69" s="32">
        <v>604</v>
      </c>
      <c r="D69" s="32">
        <f t="shared" si="0"/>
        <v>467</v>
      </c>
    </row>
    <row r="70" spans="1:4" ht="18" customHeight="1">
      <c r="A70" s="4" t="s">
        <v>55</v>
      </c>
      <c r="B70" s="31">
        <v>215</v>
      </c>
      <c r="C70" s="31">
        <v>208</v>
      </c>
      <c r="D70" s="31">
        <f t="shared" si="0"/>
        <v>7</v>
      </c>
    </row>
    <row r="71" spans="1:4" ht="18" customHeight="1">
      <c r="A71" s="14" t="s">
        <v>56</v>
      </c>
      <c r="B71" s="32">
        <v>65</v>
      </c>
      <c r="C71" s="32">
        <v>0</v>
      </c>
      <c r="D71" s="32">
        <f t="shared" si="0"/>
        <v>65</v>
      </c>
    </row>
    <row r="72" spans="1:4" ht="18" customHeight="1">
      <c r="A72" s="4" t="s">
        <v>10</v>
      </c>
      <c r="B72" s="31">
        <v>461</v>
      </c>
      <c r="C72" s="31">
        <v>512</v>
      </c>
      <c r="D72" s="31">
        <f t="shared" si="0"/>
        <v>-51</v>
      </c>
    </row>
    <row r="73" spans="1:4" ht="18" customHeight="1">
      <c r="A73" s="14" t="s">
        <v>11</v>
      </c>
      <c r="B73" s="32">
        <v>25</v>
      </c>
      <c r="C73" s="32">
        <v>0</v>
      </c>
      <c r="D73" s="32">
        <f t="shared" ref="D73:D83" si="1">B73-C73</f>
        <v>25</v>
      </c>
    </row>
    <row r="74" spans="1:4" ht="18" customHeight="1">
      <c r="A74" s="4" t="s">
        <v>57</v>
      </c>
      <c r="B74" s="31">
        <v>235</v>
      </c>
      <c r="C74" s="31">
        <v>0</v>
      </c>
      <c r="D74" s="31">
        <f t="shared" si="1"/>
        <v>235</v>
      </c>
    </row>
    <row r="75" spans="1:4" ht="18" customHeight="1">
      <c r="A75" s="14" t="s">
        <v>58</v>
      </c>
      <c r="B75" s="32">
        <v>349</v>
      </c>
      <c r="C75" s="32">
        <v>0</v>
      </c>
      <c r="D75" s="32">
        <f t="shared" si="1"/>
        <v>349</v>
      </c>
    </row>
    <row r="76" spans="1:4" ht="18" customHeight="1">
      <c r="A76" s="4" t="s">
        <v>59</v>
      </c>
      <c r="B76" s="31">
        <v>549</v>
      </c>
      <c r="C76" s="31">
        <v>0</v>
      </c>
      <c r="D76" s="31">
        <f t="shared" si="1"/>
        <v>549</v>
      </c>
    </row>
    <row r="77" spans="1:4" ht="18" customHeight="1">
      <c r="A77" s="14" t="s">
        <v>12</v>
      </c>
      <c r="B77" s="32">
        <v>0</v>
      </c>
      <c r="C77" s="32">
        <v>0</v>
      </c>
      <c r="D77" s="32">
        <f t="shared" si="1"/>
        <v>0</v>
      </c>
    </row>
    <row r="78" spans="1:4" ht="18" customHeight="1">
      <c r="A78" s="4" t="s">
        <v>60</v>
      </c>
      <c r="B78" s="31">
        <v>496</v>
      </c>
      <c r="C78" s="31">
        <v>3</v>
      </c>
      <c r="D78" s="31">
        <f t="shared" si="1"/>
        <v>493</v>
      </c>
    </row>
    <row r="79" spans="1:4" ht="18" customHeight="1">
      <c r="A79" s="14" t="s">
        <v>61</v>
      </c>
      <c r="B79" s="32">
        <v>120</v>
      </c>
      <c r="C79" s="32">
        <v>0</v>
      </c>
      <c r="D79" s="32">
        <f t="shared" si="1"/>
        <v>120</v>
      </c>
    </row>
    <row r="80" spans="1:4" ht="18" customHeight="1">
      <c r="A80" s="4" t="s">
        <v>62</v>
      </c>
      <c r="B80" s="31">
        <v>3659</v>
      </c>
      <c r="C80" s="31">
        <v>91</v>
      </c>
      <c r="D80" s="31">
        <f t="shared" si="1"/>
        <v>3568</v>
      </c>
    </row>
    <row r="81" spans="1:4" ht="18" customHeight="1">
      <c r="A81" s="14" t="s">
        <v>63</v>
      </c>
      <c r="B81" s="32">
        <v>0</v>
      </c>
      <c r="C81" s="32">
        <v>0</v>
      </c>
      <c r="D81" s="32">
        <f t="shared" si="1"/>
        <v>0</v>
      </c>
    </row>
    <row r="82" spans="1:4" ht="18" customHeight="1">
      <c r="A82" s="4" t="s">
        <v>13</v>
      </c>
      <c r="B82" s="31">
        <v>9034</v>
      </c>
      <c r="C82" s="31">
        <v>8257</v>
      </c>
      <c r="D82" s="31">
        <f t="shared" si="1"/>
        <v>777</v>
      </c>
    </row>
    <row r="83" spans="1:4" ht="21.95" customHeight="1">
      <c r="A83" s="12" t="s">
        <v>27</v>
      </c>
      <c r="B83" s="33">
        <f>SUM(B66:B82)</f>
        <v>17940</v>
      </c>
      <c r="C83" s="33">
        <f>SUM(C66:C82)</f>
        <v>10718</v>
      </c>
      <c r="D83" s="33">
        <f t="shared" si="1"/>
        <v>7222</v>
      </c>
    </row>
    <row r="84" spans="1:4" ht="21.95" customHeight="1">
      <c r="A84" s="10" t="s">
        <v>14</v>
      </c>
      <c r="B84" s="34"/>
      <c r="C84" s="34"/>
      <c r="D84" s="34"/>
    </row>
    <row r="85" spans="1:4" ht="18" customHeight="1">
      <c r="A85" s="4" t="s">
        <v>158</v>
      </c>
      <c r="B85" s="31">
        <v>441</v>
      </c>
      <c r="C85" s="31">
        <v>732</v>
      </c>
      <c r="D85" s="31">
        <f t="shared" ref="D85:D94" si="2">B85-C85</f>
        <v>-291</v>
      </c>
    </row>
    <row r="86" spans="1:4" ht="18" customHeight="1">
      <c r="A86" s="14" t="s">
        <v>64</v>
      </c>
      <c r="B86" s="32">
        <v>23047</v>
      </c>
      <c r="C86" s="32">
        <v>22692</v>
      </c>
      <c r="D86" s="32">
        <f t="shared" si="2"/>
        <v>355</v>
      </c>
    </row>
    <row r="87" spans="1:4" ht="18" customHeight="1">
      <c r="A87" s="4" t="s">
        <v>159</v>
      </c>
      <c r="B87" s="31">
        <v>21828</v>
      </c>
      <c r="C87" s="31">
        <v>21528</v>
      </c>
      <c r="D87" s="31">
        <f t="shared" si="2"/>
        <v>300</v>
      </c>
    </row>
    <row r="88" spans="1:4" ht="18" customHeight="1">
      <c r="A88" s="14" t="s">
        <v>15</v>
      </c>
      <c r="B88" s="32">
        <v>7913</v>
      </c>
      <c r="C88" s="32">
        <v>3328</v>
      </c>
      <c r="D88" s="32">
        <f t="shared" si="2"/>
        <v>4585</v>
      </c>
    </row>
    <row r="89" spans="1:4" ht="18" customHeight="1">
      <c r="A89" s="4" t="s">
        <v>16</v>
      </c>
      <c r="B89" s="31">
        <v>414</v>
      </c>
      <c r="C89" s="31">
        <v>0</v>
      </c>
      <c r="D89" s="31">
        <f t="shared" si="2"/>
        <v>414</v>
      </c>
    </row>
    <row r="90" spans="1:4" ht="18" customHeight="1">
      <c r="A90" s="14" t="s">
        <v>65</v>
      </c>
      <c r="B90" s="32">
        <v>0</v>
      </c>
      <c r="C90" s="32">
        <v>0</v>
      </c>
      <c r="D90" s="32">
        <f t="shared" si="2"/>
        <v>0</v>
      </c>
    </row>
    <row r="91" spans="1:4" ht="18" customHeight="1">
      <c r="A91" s="4" t="s">
        <v>123</v>
      </c>
      <c r="B91" s="31">
        <v>1</v>
      </c>
      <c r="C91" s="31">
        <v>0</v>
      </c>
      <c r="D91" s="31">
        <f t="shared" si="2"/>
        <v>1</v>
      </c>
    </row>
    <row r="92" spans="1:4" ht="18" customHeight="1">
      <c r="A92" s="14" t="s">
        <v>66</v>
      </c>
      <c r="B92" s="32">
        <v>3494</v>
      </c>
      <c r="C92" s="32">
        <v>1102</v>
      </c>
      <c r="D92" s="32">
        <f t="shared" si="2"/>
        <v>2392</v>
      </c>
    </row>
    <row r="93" spans="1:4" ht="21.95" customHeight="1">
      <c r="A93" s="12" t="s">
        <v>28</v>
      </c>
      <c r="B93" s="33">
        <f>SUM(B85:B92)</f>
        <v>57138</v>
      </c>
      <c r="C93" s="33">
        <f>SUM(C85:C92)</f>
        <v>49382</v>
      </c>
      <c r="D93" s="33">
        <f t="shared" si="2"/>
        <v>7756</v>
      </c>
    </row>
    <row r="94" spans="1:4" ht="21.95" customHeight="1">
      <c r="A94" s="12" t="s">
        <v>17</v>
      </c>
      <c r="B94" s="33">
        <v>-990</v>
      </c>
      <c r="C94" s="33">
        <v>0</v>
      </c>
      <c r="D94" s="33">
        <f t="shared" si="2"/>
        <v>-990</v>
      </c>
    </row>
    <row r="95" spans="1:4" ht="21.95" customHeight="1">
      <c r="A95" s="10" t="s">
        <v>30</v>
      </c>
      <c r="B95" s="34">
        <f>SUM(B14,B25,B33,B47,B57,B64,B83,B93, B94)</f>
        <v>552666</v>
      </c>
      <c r="C95" s="34">
        <f>SUM(C14,C25,C33,C47,C57,C64,C83,C93, C94)</f>
        <v>196723</v>
      </c>
      <c r="D95" s="34">
        <f>B95-C95</f>
        <v>355943</v>
      </c>
    </row>
    <row r="96" spans="1:4" ht="21.95" customHeight="1">
      <c r="A96" s="12" t="s">
        <v>29</v>
      </c>
      <c r="B96" s="33">
        <v>28879</v>
      </c>
      <c r="C96" s="33">
        <v>52536</v>
      </c>
      <c r="D96" s="33">
        <f>B96-C96</f>
        <v>-23657</v>
      </c>
    </row>
    <row r="97" spans="1:4" ht="21.95" customHeight="1">
      <c r="A97" s="10" t="s">
        <v>18</v>
      </c>
      <c r="B97" s="34">
        <f>SUM(B95:B96)</f>
        <v>581545</v>
      </c>
      <c r="C97" s="34">
        <f t="shared" ref="C97" si="3">SUM(C95:C96)</f>
        <v>249259</v>
      </c>
      <c r="D97" s="34">
        <f>B97-C97</f>
        <v>332286</v>
      </c>
    </row>
  </sheetData>
  <hyperlinks>
    <hyperlink ref="A1" location="Notes!A1" display="Return to Notes"/>
  </hyperlinks>
  <pageMargins left="0.25" right="0.25" top="0.75" bottom="0.75" header="0.3" footer="0.3"/>
  <pageSetup paperSize="9" scale="49"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101</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31</v>
      </c>
      <c r="C74" s="31">
        <v>124</v>
      </c>
      <c r="D74" s="31">
        <f t="shared" si="1"/>
        <v>-93</v>
      </c>
    </row>
    <row r="75" spans="1:4" ht="18" customHeight="1">
      <c r="A75" s="14" t="s">
        <v>58</v>
      </c>
      <c r="B75" s="32">
        <v>16</v>
      </c>
      <c r="C75" s="32">
        <v>11</v>
      </c>
      <c r="D75" s="32">
        <f t="shared" si="1"/>
        <v>5</v>
      </c>
    </row>
    <row r="76" spans="1:4" ht="18" customHeight="1">
      <c r="A76" s="4" t="s">
        <v>59</v>
      </c>
      <c r="B76" s="31">
        <v>38</v>
      </c>
      <c r="C76" s="31">
        <v>3</v>
      </c>
      <c r="D76" s="31">
        <f t="shared" si="1"/>
        <v>35</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7</v>
      </c>
      <c r="C80" s="31">
        <v>0</v>
      </c>
      <c r="D80" s="31">
        <f t="shared" si="1"/>
        <v>7</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92</v>
      </c>
      <c r="C83" s="33">
        <f>SUM(C66:C82)</f>
        <v>138</v>
      </c>
      <c r="D83" s="33">
        <f t="shared" si="1"/>
        <v>-46</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92</v>
      </c>
      <c r="C95" s="34">
        <f>SUM(C14,C25,C33,C47,C57,C64,C83,C93, C94)</f>
        <v>138</v>
      </c>
      <c r="D95" s="34">
        <f>B95-C95</f>
        <v>-46</v>
      </c>
    </row>
    <row r="96" spans="1:4" ht="21.95" customHeight="1">
      <c r="A96" s="12" t="s">
        <v>29</v>
      </c>
      <c r="B96" s="33">
        <v>0</v>
      </c>
      <c r="C96" s="33">
        <v>0</v>
      </c>
      <c r="D96" s="33">
        <f>B96-C96</f>
        <v>0</v>
      </c>
    </row>
    <row r="97" spans="1:4" ht="21.95" customHeight="1">
      <c r="A97" s="10" t="s">
        <v>18</v>
      </c>
      <c r="B97" s="34">
        <f>SUM(B95:B96)</f>
        <v>92</v>
      </c>
      <c r="C97" s="34">
        <f t="shared" ref="C97" si="3">SUM(C95:C96)</f>
        <v>138</v>
      </c>
      <c r="D97" s="34">
        <f>B97-C97</f>
        <v>-46</v>
      </c>
    </row>
  </sheetData>
  <hyperlinks>
    <hyperlink ref="A1" location="Notes!A1" display="Return to Notes"/>
  </hyperlinks>
  <pageMargins left="0.25" right="0.25" top="0.75" bottom="0.75" header="0.3" footer="0.3"/>
  <pageSetup paperSize="9" scale="49"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102</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115</v>
      </c>
      <c r="C74" s="31">
        <v>83</v>
      </c>
      <c r="D74" s="31">
        <f t="shared" si="1"/>
        <v>32</v>
      </c>
    </row>
    <row r="75" spans="1:4" ht="18" customHeight="1">
      <c r="A75" s="14" t="s">
        <v>58</v>
      </c>
      <c r="B75" s="32">
        <v>126</v>
      </c>
      <c r="C75" s="32">
        <v>80</v>
      </c>
      <c r="D75" s="32">
        <f t="shared" si="1"/>
        <v>46</v>
      </c>
    </row>
    <row r="76" spans="1:4" ht="18" customHeight="1">
      <c r="A76" s="4" t="s">
        <v>59</v>
      </c>
      <c r="B76" s="31">
        <v>99</v>
      </c>
      <c r="C76" s="31">
        <v>123</v>
      </c>
      <c r="D76" s="31">
        <f t="shared" si="1"/>
        <v>-24</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340</v>
      </c>
      <c r="C83" s="33">
        <f>SUM(C66:C82)</f>
        <v>286</v>
      </c>
      <c r="D83" s="33">
        <f t="shared" si="1"/>
        <v>54</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340</v>
      </c>
      <c r="C95" s="34">
        <f>SUM(C14,C25,C33,C47,C57,C64,C83,C93, C94)</f>
        <v>286</v>
      </c>
      <c r="D95" s="34">
        <f>B95-C95</f>
        <v>54</v>
      </c>
    </row>
    <row r="96" spans="1:4" ht="21.95" customHeight="1">
      <c r="A96" s="12" t="s">
        <v>29</v>
      </c>
      <c r="B96" s="33">
        <v>0</v>
      </c>
      <c r="C96" s="33">
        <v>0</v>
      </c>
      <c r="D96" s="33">
        <f>B96-C96</f>
        <v>0</v>
      </c>
    </row>
    <row r="97" spans="1:4" ht="21.95" customHeight="1">
      <c r="A97" s="10" t="s">
        <v>18</v>
      </c>
      <c r="B97" s="34">
        <f>SUM(B95:B96)</f>
        <v>340</v>
      </c>
      <c r="C97" s="34">
        <f t="shared" ref="C97" si="3">SUM(C95:C96)</f>
        <v>286</v>
      </c>
      <c r="D97" s="34">
        <f>B97-C97</f>
        <v>54</v>
      </c>
    </row>
  </sheetData>
  <hyperlinks>
    <hyperlink ref="A1" location="Notes!A1" display="Return to Notes"/>
  </hyperlinks>
  <pageMargins left="0.25" right="0.25" top="0.75" bottom="0.75" header="0.3" footer="0.3"/>
  <pageSetup paperSize="9" scale="49"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118</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151</v>
      </c>
      <c r="C74" s="31">
        <v>79</v>
      </c>
      <c r="D74" s="31">
        <f t="shared" si="1"/>
        <v>72</v>
      </c>
    </row>
    <row r="75" spans="1:4" ht="18" customHeight="1">
      <c r="A75" s="14" t="s">
        <v>58</v>
      </c>
      <c r="B75" s="32">
        <v>-26</v>
      </c>
      <c r="C75" s="32">
        <v>3</v>
      </c>
      <c r="D75" s="32">
        <f t="shared" si="1"/>
        <v>-29</v>
      </c>
    </row>
    <row r="76" spans="1:4" ht="18" customHeight="1">
      <c r="A76" s="4" t="s">
        <v>59</v>
      </c>
      <c r="B76" s="31">
        <v>8</v>
      </c>
      <c r="C76" s="31">
        <v>6</v>
      </c>
      <c r="D76" s="31">
        <f t="shared" si="1"/>
        <v>2</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133</v>
      </c>
      <c r="C83" s="33">
        <f>SUM(C66:C82)</f>
        <v>88</v>
      </c>
      <c r="D83" s="33">
        <f t="shared" si="1"/>
        <v>45</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133</v>
      </c>
      <c r="C95" s="34">
        <f>SUM(C14,C25,C33,C47,C57,C64,C83,C93, C94)</f>
        <v>88</v>
      </c>
      <c r="D95" s="34">
        <f>B95-C95</f>
        <v>45</v>
      </c>
    </row>
    <row r="96" spans="1:4" ht="21.95" customHeight="1">
      <c r="A96" s="12" t="s">
        <v>29</v>
      </c>
      <c r="B96" s="33">
        <v>0</v>
      </c>
      <c r="C96" s="33">
        <v>0</v>
      </c>
      <c r="D96" s="33">
        <f>B96-C96</f>
        <v>0</v>
      </c>
    </row>
    <row r="97" spans="1:4" ht="21.95" customHeight="1">
      <c r="A97" s="10" t="s">
        <v>18</v>
      </c>
      <c r="B97" s="34">
        <f>SUM(B95:B96)</f>
        <v>133</v>
      </c>
      <c r="C97" s="34">
        <f t="shared" ref="C97" si="3">SUM(C95:C96)</f>
        <v>88</v>
      </c>
      <c r="D97" s="34">
        <f>B97-C97</f>
        <v>45</v>
      </c>
    </row>
  </sheetData>
  <hyperlinks>
    <hyperlink ref="A1" location="Notes!A1" display="Return to Notes"/>
  </hyperlinks>
  <pageMargins left="0.25" right="0.25" top="0.75" bottom="0.75" header="0.3" footer="0.3"/>
  <pageSetup paperSize="9" scale="49"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40</v>
      </c>
      <c r="C74" s="31">
        <v>166</v>
      </c>
      <c r="D74" s="31">
        <f t="shared" si="1"/>
        <v>-126</v>
      </c>
    </row>
    <row r="75" spans="1:4" ht="18" customHeight="1">
      <c r="A75" s="14" t="s">
        <v>58</v>
      </c>
      <c r="B75" s="32">
        <v>-34</v>
      </c>
      <c r="C75" s="32">
        <v>0</v>
      </c>
      <c r="D75" s="32">
        <f t="shared" si="1"/>
        <v>-34</v>
      </c>
    </row>
    <row r="76" spans="1:4" ht="18" customHeight="1">
      <c r="A76" s="4" t="s">
        <v>59</v>
      </c>
      <c r="B76" s="31">
        <v>41</v>
      </c>
      <c r="C76" s="31">
        <v>0</v>
      </c>
      <c r="D76" s="31">
        <f t="shared" si="1"/>
        <v>41</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25</v>
      </c>
      <c r="C80" s="31">
        <v>0</v>
      </c>
      <c r="D80" s="31">
        <f t="shared" si="1"/>
        <v>25</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72</v>
      </c>
      <c r="C83" s="33">
        <f>SUM(C66:C82)</f>
        <v>166</v>
      </c>
      <c r="D83" s="33">
        <f t="shared" si="1"/>
        <v>-94</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72</v>
      </c>
      <c r="C95" s="34">
        <f>SUM(C14,C25,C33,C47,C57,C64,C83,C93, C94)</f>
        <v>166</v>
      </c>
      <c r="D95" s="34">
        <f>B95-C95</f>
        <v>-94</v>
      </c>
    </row>
    <row r="96" spans="1:4" ht="21.95" customHeight="1">
      <c r="A96" s="12" t="s">
        <v>29</v>
      </c>
      <c r="B96" s="33">
        <v>0</v>
      </c>
      <c r="C96" s="33">
        <v>0</v>
      </c>
      <c r="D96" s="33">
        <f>B96-C96</f>
        <v>0</v>
      </c>
    </row>
    <row r="97" spans="1:4" ht="21.95" customHeight="1">
      <c r="A97" s="10" t="s">
        <v>18</v>
      </c>
      <c r="B97" s="34">
        <f>SUM(B95:B96)</f>
        <v>72</v>
      </c>
      <c r="C97" s="34">
        <f t="shared" ref="C97" si="3">SUM(C95:C96)</f>
        <v>166</v>
      </c>
      <c r="D97" s="34">
        <f>B97-C97</f>
        <v>-94</v>
      </c>
    </row>
  </sheetData>
  <hyperlinks>
    <hyperlink ref="A1" location="Notes!A1" display="Return to Notes"/>
  </hyperlinks>
  <pageMargins left="0.25" right="0.25" top="0.75" bottom="0.75" header="0.3" footer="0.3"/>
  <pageSetup paperSize="9" scale="4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71</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27675</v>
      </c>
      <c r="C8" s="31">
        <v>8674</v>
      </c>
      <c r="D8" s="31">
        <f>B8-C8</f>
        <v>19001</v>
      </c>
    </row>
    <row r="9" spans="1:4" ht="18" customHeight="1">
      <c r="A9" s="14" t="s">
        <v>31</v>
      </c>
      <c r="B9" s="32">
        <v>77580</v>
      </c>
      <c r="C9" s="32">
        <v>5077</v>
      </c>
      <c r="D9" s="32">
        <f t="shared" ref="D9:D72" si="0">B9-C9</f>
        <v>72503</v>
      </c>
    </row>
    <row r="10" spans="1:4" ht="18" customHeight="1">
      <c r="A10" s="4" t="s">
        <v>32</v>
      </c>
      <c r="B10" s="31">
        <v>72942</v>
      </c>
      <c r="C10" s="31">
        <v>6586</v>
      </c>
      <c r="D10" s="31">
        <f t="shared" si="0"/>
        <v>66356</v>
      </c>
    </row>
    <row r="11" spans="1:4" ht="18" customHeight="1">
      <c r="A11" s="14" t="s">
        <v>33</v>
      </c>
      <c r="B11" s="32">
        <v>12147</v>
      </c>
      <c r="C11" s="32">
        <v>121</v>
      </c>
      <c r="D11" s="32">
        <f t="shared" si="0"/>
        <v>12026</v>
      </c>
    </row>
    <row r="12" spans="1:4" ht="18" customHeight="1">
      <c r="A12" s="4" t="s">
        <v>2</v>
      </c>
      <c r="B12" s="31">
        <v>4734</v>
      </c>
      <c r="C12" s="31">
        <v>342</v>
      </c>
      <c r="D12" s="31">
        <f t="shared" si="0"/>
        <v>4392</v>
      </c>
    </row>
    <row r="13" spans="1:4" ht="18" customHeight="1">
      <c r="A13" s="14" t="s">
        <v>35</v>
      </c>
      <c r="B13" s="32">
        <v>191</v>
      </c>
      <c r="C13" s="32">
        <v>145</v>
      </c>
      <c r="D13" s="32">
        <f t="shared" si="0"/>
        <v>46</v>
      </c>
    </row>
    <row r="14" spans="1:4" ht="21.95" customHeight="1">
      <c r="A14" s="12" t="s">
        <v>19</v>
      </c>
      <c r="B14" s="33">
        <f>SUM(B8:B13)</f>
        <v>195269</v>
      </c>
      <c r="C14" s="33">
        <f>SUM(C8:C13)</f>
        <v>20945</v>
      </c>
      <c r="D14" s="33">
        <f t="shared" si="0"/>
        <v>174324</v>
      </c>
    </row>
    <row r="15" spans="1:4" ht="21.95" customHeight="1">
      <c r="A15" s="10" t="s">
        <v>21</v>
      </c>
      <c r="B15" s="34"/>
      <c r="C15" s="34"/>
      <c r="D15" s="34"/>
    </row>
    <row r="16" spans="1:4" ht="18" customHeight="1">
      <c r="A16" s="4" t="s">
        <v>36</v>
      </c>
      <c r="B16" s="31">
        <v>3775</v>
      </c>
      <c r="C16" s="31">
        <v>437</v>
      </c>
      <c r="D16" s="31">
        <f t="shared" si="0"/>
        <v>3338</v>
      </c>
    </row>
    <row r="17" spans="1:4" ht="18" customHeight="1">
      <c r="A17" s="14" t="s">
        <v>120</v>
      </c>
      <c r="B17" s="32">
        <v>4754</v>
      </c>
      <c r="C17" s="32">
        <v>1433</v>
      </c>
      <c r="D17" s="32">
        <f t="shared" si="0"/>
        <v>3321</v>
      </c>
    </row>
    <row r="18" spans="1:4" ht="18" customHeight="1">
      <c r="A18" s="4" t="s">
        <v>37</v>
      </c>
      <c r="B18" s="31">
        <v>4059</v>
      </c>
      <c r="C18" s="31">
        <v>91</v>
      </c>
      <c r="D18" s="31">
        <f t="shared" si="0"/>
        <v>3968</v>
      </c>
    </row>
    <row r="19" spans="1:4" ht="18" customHeight="1">
      <c r="A19" s="14" t="s">
        <v>3</v>
      </c>
      <c r="B19" s="32">
        <v>498</v>
      </c>
      <c r="C19" s="32">
        <v>172</v>
      </c>
      <c r="D19" s="32">
        <f t="shared" si="0"/>
        <v>326</v>
      </c>
    </row>
    <row r="20" spans="1:4" ht="18" customHeight="1">
      <c r="A20" s="4" t="s">
        <v>4</v>
      </c>
      <c r="B20" s="31">
        <v>273</v>
      </c>
      <c r="C20" s="31">
        <v>5</v>
      </c>
      <c r="D20" s="31">
        <f t="shared" si="0"/>
        <v>268</v>
      </c>
    </row>
    <row r="21" spans="1:4" ht="18" customHeight="1">
      <c r="A21" s="14" t="s">
        <v>38</v>
      </c>
      <c r="B21" s="32">
        <v>273</v>
      </c>
      <c r="C21" s="32">
        <v>30</v>
      </c>
      <c r="D21" s="32">
        <f t="shared" si="0"/>
        <v>243</v>
      </c>
    </row>
    <row r="22" spans="1:4" ht="18" customHeight="1">
      <c r="A22" s="4" t="s">
        <v>39</v>
      </c>
      <c r="B22" s="31">
        <v>4700</v>
      </c>
      <c r="C22" s="31">
        <v>480</v>
      </c>
      <c r="D22" s="31">
        <f t="shared" si="0"/>
        <v>4220</v>
      </c>
    </row>
    <row r="23" spans="1:4" ht="18" customHeight="1">
      <c r="A23" s="14" t="s">
        <v>40</v>
      </c>
      <c r="B23" s="32">
        <v>3381</v>
      </c>
      <c r="C23" s="32">
        <v>343</v>
      </c>
      <c r="D23" s="32">
        <f t="shared" si="0"/>
        <v>3038</v>
      </c>
    </row>
    <row r="24" spans="1:4" ht="18" customHeight="1">
      <c r="A24" s="4" t="s">
        <v>41</v>
      </c>
      <c r="B24" s="31">
        <v>816</v>
      </c>
      <c r="C24" s="31">
        <v>144</v>
      </c>
      <c r="D24" s="31">
        <f t="shared" si="0"/>
        <v>672</v>
      </c>
    </row>
    <row r="25" spans="1:4" ht="21.95" customHeight="1">
      <c r="A25" s="12" t="s">
        <v>22</v>
      </c>
      <c r="B25" s="33">
        <f>SUM(B16:B24)</f>
        <v>22529</v>
      </c>
      <c r="C25" s="33">
        <f>SUM(C16:C24)</f>
        <v>3135</v>
      </c>
      <c r="D25" s="33">
        <f t="shared" si="0"/>
        <v>19394</v>
      </c>
    </row>
    <row r="26" spans="1:4" ht="21.95" customHeight="1">
      <c r="A26" s="10" t="s">
        <v>24</v>
      </c>
      <c r="B26" s="34"/>
      <c r="C26" s="34"/>
      <c r="D26" s="34"/>
    </row>
    <row r="27" spans="1:4" ht="18" customHeight="1">
      <c r="A27" s="4" t="s">
        <v>5</v>
      </c>
      <c r="B27" s="31">
        <v>4728</v>
      </c>
      <c r="C27" s="31">
        <v>934</v>
      </c>
      <c r="D27" s="31">
        <f t="shared" si="0"/>
        <v>3794</v>
      </c>
    </row>
    <row r="28" spans="1:4" ht="18" customHeight="1">
      <c r="A28" s="14" t="s">
        <v>154</v>
      </c>
      <c r="B28" s="32">
        <v>71</v>
      </c>
      <c r="C28" s="32">
        <v>0</v>
      </c>
      <c r="D28" s="32">
        <f t="shared" si="0"/>
        <v>71</v>
      </c>
    </row>
    <row r="29" spans="1:4" ht="18" customHeight="1">
      <c r="A29" s="4" t="s">
        <v>42</v>
      </c>
      <c r="B29" s="31">
        <v>52582</v>
      </c>
      <c r="C29" s="31">
        <v>938</v>
      </c>
      <c r="D29" s="31">
        <f t="shared" si="0"/>
        <v>51644</v>
      </c>
    </row>
    <row r="30" spans="1:4" ht="18" customHeight="1">
      <c r="A30" s="15" t="s">
        <v>144</v>
      </c>
      <c r="B30" s="32">
        <v>138574</v>
      </c>
      <c r="C30" s="32">
        <v>137650</v>
      </c>
      <c r="D30" s="32">
        <f t="shared" si="0"/>
        <v>924</v>
      </c>
    </row>
    <row r="31" spans="1:4" ht="18" customHeight="1">
      <c r="A31" s="5" t="s">
        <v>43</v>
      </c>
      <c r="B31" s="31">
        <v>5512</v>
      </c>
      <c r="C31" s="31">
        <v>5370</v>
      </c>
      <c r="D31" s="31">
        <f t="shared" si="0"/>
        <v>142</v>
      </c>
    </row>
    <row r="32" spans="1:4" ht="18" customHeight="1">
      <c r="A32" s="14" t="s">
        <v>145</v>
      </c>
      <c r="B32" s="32">
        <v>89549</v>
      </c>
      <c r="C32" s="32">
        <v>0</v>
      </c>
      <c r="D32" s="32">
        <f t="shared" si="0"/>
        <v>89549</v>
      </c>
    </row>
    <row r="33" spans="1:4" ht="21.95" customHeight="1">
      <c r="A33" s="12" t="s">
        <v>23</v>
      </c>
      <c r="B33" s="33">
        <f>SUM(B27:B32)</f>
        <v>291016</v>
      </c>
      <c r="C33" s="33">
        <f>SUM(C27:C32)</f>
        <v>144892</v>
      </c>
      <c r="D33" s="33">
        <f t="shared" si="0"/>
        <v>146124</v>
      </c>
    </row>
    <row r="34" spans="1:4" ht="21.95" customHeight="1">
      <c r="A34" s="13" t="s">
        <v>132</v>
      </c>
      <c r="B34" s="34"/>
      <c r="C34" s="34"/>
      <c r="D34" s="34"/>
    </row>
    <row r="35" spans="1:4" ht="18" customHeight="1">
      <c r="A35" s="4" t="s">
        <v>146</v>
      </c>
      <c r="B35" s="31">
        <v>109089</v>
      </c>
      <c r="C35" s="31">
        <v>109089</v>
      </c>
      <c r="D35" s="31">
        <f t="shared" si="0"/>
        <v>0</v>
      </c>
    </row>
    <row r="36" spans="1:4" ht="18" customHeight="1">
      <c r="A36" s="14" t="s">
        <v>147</v>
      </c>
      <c r="B36" s="32">
        <v>1340</v>
      </c>
      <c r="C36" s="32">
        <v>91</v>
      </c>
      <c r="D36" s="32">
        <f t="shared" si="0"/>
        <v>1249</v>
      </c>
    </row>
    <row r="37" spans="1:4" ht="18" customHeight="1">
      <c r="A37" s="17" t="s">
        <v>148</v>
      </c>
      <c r="B37" s="31">
        <v>9924</v>
      </c>
      <c r="C37" s="31">
        <v>4343</v>
      </c>
      <c r="D37" s="31">
        <f t="shared" si="0"/>
        <v>5581</v>
      </c>
    </row>
    <row r="38" spans="1:4" ht="18" customHeight="1">
      <c r="A38" s="14" t="s">
        <v>149</v>
      </c>
      <c r="B38" s="32">
        <v>1636</v>
      </c>
      <c r="C38" s="32">
        <v>72</v>
      </c>
      <c r="D38" s="32">
        <f t="shared" si="0"/>
        <v>1564</v>
      </c>
    </row>
    <row r="39" spans="1:4" ht="18" customHeight="1">
      <c r="A39" s="4" t="s">
        <v>150</v>
      </c>
      <c r="B39" s="31">
        <v>134</v>
      </c>
      <c r="C39" s="31">
        <v>7</v>
      </c>
      <c r="D39" s="31">
        <f t="shared" si="0"/>
        <v>127</v>
      </c>
    </row>
    <row r="40" spans="1:4" ht="18" customHeight="1">
      <c r="A40" s="14" t="s">
        <v>151</v>
      </c>
      <c r="B40" s="32">
        <v>1376</v>
      </c>
      <c r="C40" s="32">
        <v>353</v>
      </c>
      <c r="D40" s="32">
        <f t="shared" si="0"/>
        <v>1023</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211</v>
      </c>
      <c r="C43" s="31">
        <v>0</v>
      </c>
      <c r="D43" s="31">
        <f t="shared" si="0"/>
        <v>211</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123710</v>
      </c>
      <c r="C47" s="33">
        <f>SUM(C35:C46)</f>
        <v>113955</v>
      </c>
      <c r="D47" s="33">
        <f t="shared" si="0"/>
        <v>9755</v>
      </c>
    </row>
    <row r="48" spans="1:4" ht="21.95" customHeight="1">
      <c r="A48" s="10" t="s">
        <v>70</v>
      </c>
      <c r="B48" s="34"/>
      <c r="C48" s="34"/>
      <c r="D48" s="34"/>
    </row>
    <row r="49" spans="1:4" ht="18" customHeight="1">
      <c r="A49" s="4" t="s">
        <v>44</v>
      </c>
      <c r="B49" s="31">
        <v>961</v>
      </c>
      <c r="C49" s="31">
        <v>1960</v>
      </c>
      <c r="D49" s="31">
        <f t="shared" si="0"/>
        <v>-999</v>
      </c>
    </row>
    <row r="50" spans="1:4" ht="18" customHeight="1">
      <c r="A50" s="14" t="s">
        <v>45</v>
      </c>
      <c r="B50" s="32">
        <v>25</v>
      </c>
      <c r="C50" s="32">
        <v>0</v>
      </c>
      <c r="D50" s="32">
        <f t="shared" si="0"/>
        <v>25</v>
      </c>
    </row>
    <row r="51" spans="1:4" ht="18" customHeight="1">
      <c r="A51" s="4" t="s">
        <v>46</v>
      </c>
      <c r="B51" s="31">
        <v>163</v>
      </c>
      <c r="C51" s="31">
        <v>3</v>
      </c>
      <c r="D51" s="31">
        <f t="shared" si="0"/>
        <v>160</v>
      </c>
    </row>
    <row r="52" spans="1:4" ht="18" customHeight="1">
      <c r="A52" s="14" t="s">
        <v>7</v>
      </c>
      <c r="B52" s="32">
        <v>4016</v>
      </c>
      <c r="C52" s="32">
        <v>702</v>
      </c>
      <c r="D52" s="32">
        <f t="shared" si="0"/>
        <v>3314</v>
      </c>
    </row>
    <row r="53" spans="1:4" ht="18" customHeight="1">
      <c r="A53" s="4" t="s">
        <v>8</v>
      </c>
      <c r="B53" s="31">
        <v>1235</v>
      </c>
      <c r="C53" s="31">
        <v>58</v>
      </c>
      <c r="D53" s="31">
        <f t="shared" si="0"/>
        <v>1177</v>
      </c>
    </row>
    <row r="54" spans="1:4" ht="18" customHeight="1">
      <c r="A54" s="14" t="s">
        <v>155</v>
      </c>
      <c r="B54" s="32">
        <v>8583</v>
      </c>
      <c r="C54" s="32">
        <v>1876</v>
      </c>
      <c r="D54" s="32">
        <f t="shared" si="0"/>
        <v>6707</v>
      </c>
    </row>
    <row r="55" spans="1:4" ht="18" customHeight="1">
      <c r="A55" s="4" t="s">
        <v>156</v>
      </c>
      <c r="B55" s="31">
        <v>18190</v>
      </c>
      <c r="C55" s="31">
        <v>431</v>
      </c>
      <c r="D55" s="31">
        <f t="shared" si="0"/>
        <v>17759</v>
      </c>
    </row>
    <row r="56" spans="1:4" ht="18" customHeight="1">
      <c r="A56" s="14" t="s">
        <v>157</v>
      </c>
      <c r="B56" s="32">
        <v>2438</v>
      </c>
      <c r="C56" s="32">
        <v>57</v>
      </c>
      <c r="D56" s="32">
        <f t="shared" si="0"/>
        <v>2381</v>
      </c>
    </row>
    <row r="57" spans="1:4" ht="21.95" customHeight="1">
      <c r="A57" s="12" t="s">
        <v>26</v>
      </c>
      <c r="B57" s="33">
        <f>SUM(B49:B56)</f>
        <v>35611</v>
      </c>
      <c r="C57" s="33">
        <f>SUM(C49:C56)</f>
        <v>5087</v>
      </c>
      <c r="D57" s="33">
        <f t="shared" si="0"/>
        <v>30524</v>
      </c>
    </row>
    <row r="58" spans="1:4" ht="21.95" customHeight="1">
      <c r="A58" s="10" t="s">
        <v>121</v>
      </c>
      <c r="B58" s="34"/>
      <c r="C58" s="34"/>
      <c r="D58" s="34"/>
    </row>
    <row r="59" spans="1:4" ht="18" customHeight="1">
      <c r="A59" s="4" t="s">
        <v>47</v>
      </c>
      <c r="B59" s="31">
        <v>1146.8</v>
      </c>
      <c r="C59" s="31">
        <v>1690</v>
      </c>
      <c r="D59" s="31">
        <f t="shared" si="0"/>
        <v>-543.20000000000005</v>
      </c>
    </row>
    <row r="60" spans="1:4" ht="18" customHeight="1">
      <c r="A60" s="14" t="s">
        <v>48</v>
      </c>
      <c r="B60" s="32">
        <v>2067.3000000000002</v>
      </c>
      <c r="C60" s="32">
        <v>1069</v>
      </c>
      <c r="D60" s="32">
        <f t="shared" si="0"/>
        <v>998.30000000000018</v>
      </c>
    </row>
    <row r="61" spans="1:4" ht="18" customHeight="1">
      <c r="A61" s="4" t="s">
        <v>9</v>
      </c>
      <c r="B61" s="31">
        <v>887.98</v>
      </c>
      <c r="C61" s="31">
        <v>4</v>
      </c>
      <c r="D61" s="31">
        <f t="shared" si="0"/>
        <v>883.98</v>
      </c>
    </row>
    <row r="62" spans="1:4" ht="18" customHeight="1">
      <c r="A62" s="14" t="s">
        <v>49</v>
      </c>
      <c r="B62" s="32">
        <v>1290.1600000000001</v>
      </c>
      <c r="C62" s="32">
        <v>615</v>
      </c>
      <c r="D62" s="32">
        <f t="shared" si="0"/>
        <v>675.16000000000008</v>
      </c>
    </row>
    <row r="63" spans="1:4" ht="18" customHeight="1">
      <c r="A63" s="4" t="s">
        <v>50</v>
      </c>
      <c r="B63" s="31">
        <v>8350.76</v>
      </c>
      <c r="C63" s="31">
        <v>632</v>
      </c>
      <c r="D63" s="31">
        <f t="shared" si="0"/>
        <v>7718.76</v>
      </c>
    </row>
    <row r="64" spans="1:4" ht="21.95" customHeight="1">
      <c r="A64" s="12" t="s">
        <v>122</v>
      </c>
      <c r="B64" s="33">
        <f>SUM(B59:B63)</f>
        <v>13743</v>
      </c>
      <c r="C64" s="33">
        <f>SUM(C59:C63)</f>
        <v>4010</v>
      </c>
      <c r="D64" s="33">
        <f t="shared" si="0"/>
        <v>9733</v>
      </c>
    </row>
    <row r="65" spans="1:4" ht="21.95" customHeight="1">
      <c r="A65" s="13" t="s">
        <v>69</v>
      </c>
      <c r="B65" s="34"/>
      <c r="C65" s="34"/>
      <c r="D65" s="34"/>
    </row>
    <row r="66" spans="1:4" ht="18" customHeight="1">
      <c r="A66" s="4" t="s">
        <v>51</v>
      </c>
      <c r="B66" s="31">
        <v>1354</v>
      </c>
      <c r="C66" s="31">
        <v>323</v>
      </c>
      <c r="D66" s="31">
        <f t="shared" si="0"/>
        <v>1031</v>
      </c>
    </row>
    <row r="67" spans="1:4" ht="18" customHeight="1">
      <c r="A67" s="14" t="s">
        <v>52</v>
      </c>
      <c r="B67" s="32">
        <v>26</v>
      </c>
      <c r="C67" s="32">
        <v>0</v>
      </c>
      <c r="D67" s="32">
        <f t="shared" si="0"/>
        <v>26</v>
      </c>
    </row>
    <row r="68" spans="1:4" ht="18" customHeight="1">
      <c r="A68" s="4" t="s">
        <v>53</v>
      </c>
      <c r="B68" s="31">
        <v>577</v>
      </c>
      <c r="C68" s="31">
        <v>197</v>
      </c>
      <c r="D68" s="31">
        <f t="shared" si="0"/>
        <v>380</v>
      </c>
    </row>
    <row r="69" spans="1:4" ht="18" customHeight="1">
      <c r="A69" s="14" t="s">
        <v>54</v>
      </c>
      <c r="B69" s="32">
        <v>1903</v>
      </c>
      <c r="C69" s="32">
        <v>566</v>
      </c>
      <c r="D69" s="32">
        <f t="shared" si="0"/>
        <v>1337</v>
      </c>
    </row>
    <row r="70" spans="1:4" ht="18" customHeight="1">
      <c r="A70" s="4" t="s">
        <v>55</v>
      </c>
      <c r="B70" s="31">
        <v>526</v>
      </c>
      <c r="C70" s="31">
        <v>335</v>
      </c>
      <c r="D70" s="31">
        <f t="shared" si="0"/>
        <v>191</v>
      </c>
    </row>
    <row r="71" spans="1:4" ht="18" customHeight="1">
      <c r="A71" s="14" t="s">
        <v>56</v>
      </c>
      <c r="B71" s="32">
        <v>68</v>
      </c>
      <c r="C71" s="32">
        <v>2</v>
      </c>
      <c r="D71" s="32">
        <f t="shared" si="0"/>
        <v>66</v>
      </c>
    </row>
    <row r="72" spans="1:4" ht="18" customHeight="1">
      <c r="A72" s="4" t="s">
        <v>10</v>
      </c>
      <c r="B72" s="31">
        <v>103</v>
      </c>
      <c r="C72" s="31">
        <v>807</v>
      </c>
      <c r="D72" s="31">
        <f t="shared" si="0"/>
        <v>-704</v>
      </c>
    </row>
    <row r="73" spans="1:4" ht="18" customHeight="1">
      <c r="A73" s="14" t="s">
        <v>11</v>
      </c>
      <c r="B73" s="32">
        <v>1155</v>
      </c>
      <c r="C73" s="32">
        <v>721</v>
      </c>
      <c r="D73" s="32">
        <f t="shared" ref="D73:D83" si="1">B73-C73</f>
        <v>434</v>
      </c>
    </row>
    <row r="74" spans="1:4" ht="18" customHeight="1">
      <c r="A74" s="4" t="s">
        <v>57</v>
      </c>
      <c r="B74" s="31">
        <v>355</v>
      </c>
      <c r="C74" s="31">
        <v>0</v>
      </c>
      <c r="D74" s="31">
        <f t="shared" si="1"/>
        <v>355</v>
      </c>
    </row>
    <row r="75" spans="1:4" ht="18" customHeight="1">
      <c r="A75" s="14" t="s">
        <v>58</v>
      </c>
      <c r="B75" s="32">
        <v>540</v>
      </c>
      <c r="C75" s="32">
        <v>0</v>
      </c>
      <c r="D75" s="32">
        <f t="shared" si="1"/>
        <v>540</v>
      </c>
    </row>
    <row r="76" spans="1:4" ht="18" customHeight="1">
      <c r="A76" s="4" t="s">
        <v>59</v>
      </c>
      <c r="B76" s="31">
        <v>794</v>
      </c>
      <c r="C76" s="31">
        <v>0</v>
      </c>
      <c r="D76" s="31">
        <f t="shared" si="1"/>
        <v>794</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9</v>
      </c>
      <c r="C79" s="32">
        <v>0</v>
      </c>
      <c r="D79" s="32">
        <f t="shared" si="1"/>
        <v>9</v>
      </c>
    </row>
    <row r="80" spans="1:4" ht="18" customHeight="1">
      <c r="A80" s="4" t="s">
        <v>62</v>
      </c>
      <c r="B80" s="31">
        <v>14519</v>
      </c>
      <c r="C80" s="31">
        <v>231</v>
      </c>
      <c r="D80" s="31">
        <f t="shared" si="1"/>
        <v>14288</v>
      </c>
    </row>
    <row r="81" spans="1:4" ht="18" customHeight="1">
      <c r="A81" s="14" t="s">
        <v>63</v>
      </c>
      <c r="B81" s="32">
        <v>5257</v>
      </c>
      <c r="C81" s="32">
        <v>0</v>
      </c>
      <c r="D81" s="32">
        <f t="shared" si="1"/>
        <v>5257</v>
      </c>
    </row>
    <row r="82" spans="1:4" ht="18" customHeight="1">
      <c r="A82" s="4" t="s">
        <v>13</v>
      </c>
      <c r="B82" s="31">
        <v>0</v>
      </c>
      <c r="C82" s="31">
        <v>0</v>
      </c>
      <c r="D82" s="31">
        <f t="shared" si="1"/>
        <v>0</v>
      </c>
    </row>
    <row r="83" spans="1:4" ht="21.95" customHeight="1">
      <c r="A83" s="12" t="s">
        <v>27</v>
      </c>
      <c r="B83" s="33">
        <f>SUM(B66:B82)</f>
        <v>27186</v>
      </c>
      <c r="C83" s="33">
        <f>SUM(C66:C82)</f>
        <v>3182</v>
      </c>
      <c r="D83" s="33">
        <f t="shared" si="1"/>
        <v>24004</v>
      </c>
    </row>
    <row r="84" spans="1:4" ht="21.95" customHeight="1">
      <c r="A84" s="10" t="s">
        <v>14</v>
      </c>
      <c r="B84" s="34"/>
      <c r="C84" s="34"/>
      <c r="D84" s="34"/>
    </row>
    <row r="85" spans="1:4" ht="18" customHeight="1">
      <c r="A85" s="4" t="s">
        <v>158</v>
      </c>
      <c r="B85" s="31">
        <v>2274</v>
      </c>
      <c r="C85" s="31">
        <v>3763</v>
      </c>
      <c r="D85" s="31">
        <f t="shared" ref="D85:D94" si="2">B85-C85</f>
        <v>-1489</v>
      </c>
    </row>
    <row r="86" spans="1:4" ht="18" customHeight="1">
      <c r="A86" s="14" t="s">
        <v>64</v>
      </c>
      <c r="B86" s="32">
        <v>15256</v>
      </c>
      <c r="C86" s="32">
        <v>15559</v>
      </c>
      <c r="D86" s="32">
        <f t="shared" si="2"/>
        <v>-303</v>
      </c>
    </row>
    <row r="87" spans="1:4" ht="18" customHeight="1">
      <c r="A87" s="4" t="s">
        <v>159</v>
      </c>
      <c r="B87" s="31">
        <v>34652</v>
      </c>
      <c r="C87" s="31">
        <v>33093</v>
      </c>
      <c r="D87" s="31">
        <f t="shared" si="2"/>
        <v>1559</v>
      </c>
    </row>
    <row r="88" spans="1:4" ht="18" customHeight="1">
      <c r="A88" s="14" t="s">
        <v>15</v>
      </c>
      <c r="B88" s="32">
        <v>10876</v>
      </c>
      <c r="C88" s="32">
        <v>6624</v>
      </c>
      <c r="D88" s="32">
        <f t="shared" si="2"/>
        <v>4252</v>
      </c>
    </row>
    <row r="89" spans="1:4" ht="18" customHeight="1">
      <c r="A89" s="4" t="s">
        <v>16</v>
      </c>
      <c r="B89" s="31">
        <v>807</v>
      </c>
      <c r="C89" s="31">
        <v>65</v>
      </c>
      <c r="D89" s="31">
        <f t="shared" si="2"/>
        <v>742</v>
      </c>
    </row>
    <row r="90" spans="1:4" ht="18" customHeight="1">
      <c r="A90" s="14" t="s">
        <v>65</v>
      </c>
      <c r="B90" s="32">
        <v>0</v>
      </c>
      <c r="C90" s="32">
        <v>9</v>
      </c>
      <c r="D90" s="32">
        <f t="shared" si="2"/>
        <v>-9</v>
      </c>
    </row>
    <row r="91" spans="1:4" ht="18" customHeight="1">
      <c r="A91" s="4" t="s">
        <v>123</v>
      </c>
      <c r="B91" s="31">
        <v>2650</v>
      </c>
      <c r="C91" s="31">
        <v>0</v>
      </c>
      <c r="D91" s="31">
        <f t="shared" si="2"/>
        <v>2650</v>
      </c>
    </row>
    <row r="92" spans="1:4" ht="18" customHeight="1">
      <c r="A92" s="14" t="s">
        <v>66</v>
      </c>
      <c r="B92" s="32">
        <v>524</v>
      </c>
      <c r="C92" s="32">
        <v>339</v>
      </c>
      <c r="D92" s="32">
        <f t="shared" si="2"/>
        <v>185</v>
      </c>
    </row>
    <row r="93" spans="1:4" ht="21.95" customHeight="1">
      <c r="A93" s="12" t="s">
        <v>28</v>
      </c>
      <c r="B93" s="33">
        <f>SUM(B85:B92)</f>
        <v>67039</v>
      </c>
      <c r="C93" s="33">
        <f>SUM(C85:C92)</f>
        <v>59452</v>
      </c>
      <c r="D93" s="33">
        <f t="shared" si="2"/>
        <v>7587</v>
      </c>
    </row>
    <row r="94" spans="1:4" ht="21.95" customHeight="1">
      <c r="A94" s="12" t="s">
        <v>17</v>
      </c>
      <c r="B94" s="33">
        <v>10369</v>
      </c>
      <c r="C94" s="33">
        <v>16691</v>
      </c>
      <c r="D94" s="33">
        <f t="shared" si="2"/>
        <v>-6322</v>
      </c>
    </row>
    <row r="95" spans="1:4" ht="21.95" customHeight="1">
      <c r="A95" s="10" t="s">
        <v>30</v>
      </c>
      <c r="B95" s="34">
        <f>SUM(B14,B25,B33,B47,B57,B64,B83,B93, B94)</f>
        <v>786472</v>
      </c>
      <c r="C95" s="34">
        <f>SUM(C14,C25,C33,C47,C57,C64,C83,C93, C94)</f>
        <v>371349</v>
      </c>
      <c r="D95" s="34">
        <f>B95-C95</f>
        <v>415123</v>
      </c>
    </row>
    <row r="96" spans="1:4" ht="21.95" customHeight="1">
      <c r="A96" s="12" t="s">
        <v>29</v>
      </c>
      <c r="B96" s="33">
        <v>52136</v>
      </c>
      <c r="C96" s="33">
        <v>91943</v>
      </c>
      <c r="D96" s="33">
        <f>B96-C96</f>
        <v>-39807</v>
      </c>
    </row>
    <row r="97" spans="1:4" ht="21.95" customHeight="1">
      <c r="A97" s="10" t="s">
        <v>18</v>
      </c>
      <c r="B97" s="34">
        <f>SUM(B95:B96)</f>
        <v>838608</v>
      </c>
      <c r="C97" s="34">
        <f t="shared" ref="C97" si="3">SUM(C95:C96)</f>
        <v>463292</v>
      </c>
      <c r="D97" s="34">
        <f>B97-C97</f>
        <v>375316</v>
      </c>
    </row>
  </sheetData>
  <hyperlinks>
    <hyperlink ref="A1" location="Notes!A1" display="Return to Notes"/>
  </hyperlinks>
  <pageMargins left="0.25" right="0.25" top="0.75" bottom="0.75" header="0.3" footer="0.3"/>
  <pageSetup paperSize="9" scale="49" fitToHeight="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104</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-12</v>
      </c>
      <c r="C74" s="31">
        <v>22</v>
      </c>
      <c r="D74" s="31">
        <f t="shared" si="1"/>
        <v>-34</v>
      </c>
    </row>
    <row r="75" spans="1:4" ht="18" customHeight="1">
      <c r="A75" s="14" t="s">
        <v>58</v>
      </c>
      <c r="B75" s="32">
        <v>-12</v>
      </c>
      <c r="C75" s="32">
        <v>23</v>
      </c>
      <c r="D75" s="32">
        <f t="shared" si="1"/>
        <v>-35</v>
      </c>
    </row>
    <row r="76" spans="1:4" ht="18" customHeight="1">
      <c r="A76" s="4" t="s">
        <v>59</v>
      </c>
      <c r="B76" s="31">
        <v>-38</v>
      </c>
      <c r="C76" s="31">
        <v>69</v>
      </c>
      <c r="D76" s="31">
        <f t="shared" si="1"/>
        <v>-107</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164</v>
      </c>
      <c r="C80" s="31">
        <v>0</v>
      </c>
      <c r="D80" s="31">
        <f t="shared" si="1"/>
        <v>164</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102</v>
      </c>
      <c r="C83" s="33">
        <f>SUM(C66:C82)</f>
        <v>114</v>
      </c>
      <c r="D83" s="33">
        <f t="shared" si="1"/>
        <v>-12</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102</v>
      </c>
      <c r="C95" s="34">
        <f>SUM(C14,C25,C33,C47,C57,C64,C83,C93, C94)</f>
        <v>114</v>
      </c>
      <c r="D95" s="34">
        <f>B95-C95</f>
        <v>-12</v>
      </c>
    </row>
    <row r="96" spans="1:4" ht="21.95" customHeight="1">
      <c r="A96" s="12" t="s">
        <v>29</v>
      </c>
      <c r="B96" s="33">
        <v>0</v>
      </c>
      <c r="C96" s="33">
        <v>0</v>
      </c>
      <c r="D96" s="33">
        <f>B96-C96</f>
        <v>0</v>
      </c>
    </row>
    <row r="97" spans="1:4" ht="21.95" customHeight="1">
      <c r="A97" s="10" t="s">
        <v>18</v>
      </c>
      <c r="B97" s="34">
        <f>SUM(B95:B96)</f>
        <v>102</v>
      </c>
      <c r="C97" s="34">
        <f t="shared" ref="C97" si="3">SUM(C95:C96)</f>
        <v>114</v>
      </c>
      <c r="D97" s="34">
        <f>B97-C97</f>
        <v>-12</v>
      </c>
    </row>
  </sheetData>
  <hyperlinks>
    <hyperlink ref="A1" location="Notes!A1" display="Return to Notes"/>
  </hyperlinks>
  <pageMargins left="0.25" right="0.25" top="0.75" bottom="0.75" header="0.3" footer="0.3"/>
  <pageSetup paperSize="9" scale="49"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105</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-78</v>
      </c>
      <c r="C74" s="31">
        <v>106</v>
      </c>
      <c r="D74" s="31">
        <f t="shared" si="1"/>
        <v>-184</v>
      </c>
    </row>
    <row r="75" spans="1:4" ht="18" customHeight="1">
      <c r="A75" s="14" t="s">
        <v>58</v>
      </c>
      <c r="B75" s="32">
        <v>-55</v>
      </c>
      <c r="C75" s="32">
        <v>75</v>
      </c>
      <c r="D75" s="32">
        <f t="shared" si="1"/>
        <v>-130</v>
      </c>
    </row>
    <row r="76" spans="1:4" ht="18" customHeight="1">
      <c r="A76" s="4" t="s">
        <v>59</v>
      </c>
      <c r="B76" s="31">
        <v>-88</v>
      </c>
      <c r="C76" s="31">
        <v>121</v>
      </c>
      <c r="D76" s="31">
        <f t="shared" si="1"/>
        <v>-209</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-221</v>
      </c>
      <c r="C83" s="33">
        <f>SUM(C66:C82)</f>
        <v>302</v>
      </c>
      <c r="D83" s="33">
        <f t="shared" si="1"/>
        <v>-523</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-221</v>
      </c>
      <c r="C95" s="34">
        <f>SUM(C14,C25,C33,C47,C57,C64,C83,C93, C94)</f>
        <v>302</v>
      </c>
      <c r="D95" s="34">
        <f>B95-C95</f>
        <v>-523</v>
      </c>
    </row>
    <row r="96" spans="1:4" ht="21.95" customHeight="1">
      <c r="A96" s="12" t="s">
        <v>29</v>
      </c>
      <c r="B96" s="33">
        <v>0</v>
      </c>
      <c r="C96" s="33">
        <v>0</v>
      </c>
      <c r="D96" s="33">
        <f>B96-C96</f>
        <v>0</v>
      </c>
    </row>
    <row r="97" spans="1:4" ht="21.95" customHeight="1">
      <c r="A97" s="10" t="s">
        <v>18</v>
      </c>
      <c r="B97" s="34">
        <f>SUM(B95:B96)</f>
        <v>-221</v>
      </c>
      <c r="C97" s="34">
        <f t="shared" ref="C97" si="3">SUM(C95:C96)</f>
        <v>302</v>
      </c>
      <c r="D97" s="34">
        <f>B97-C97</f>
        <v>-523</v>
      </c>
    </row>
  </sheetData>
  <hyperlinks>
    <hyperlink ref="A1" location="Notes!A1" display="Return to Notes"/>
  </hyperlinks>
  <pageMargins left="0.25" right="0.25" top="0.75" bottom="0.75" header="0.3" footer="0.3"/>
  <pageSetup paperSize="9" scale="49"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106</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67</v>
      </c>
      <c r="C74" s="31">
        <v>70</v>
      </c>
      <c r="D74" s="31">
        <f t="shared" si="1"/>
        <v>-3</v>
      </c>
    </row>
    <row r="75" spans="1:4" ht="18" customHeight="1">
      <c r="A75" s="14" t="s">
        <v>58</v>
      </c>
      <c r="B75" s="32">
        <v>102</v>
      </c>
      <c r="C75" s="32">
        <v>110</v>
      </c>
      <c r="D75" s="32">
        <f t="shared" si="1"/>
        <v>-8</v>
      </c>
    </row>
    <row r="76" spans="1:4" ht="18" customHeight="1">
      <c r="A76" s="4" t="s">
        <v>59</v>
      </c>
      <c r="B76" s="31">
        <v>159</v>
      </c>
      <c r="C76" s="31">
        <v>173</v>
      </c>
      <c r="D76" s="31">
        <f t="shared" si="1"/>
        <v>-14</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328</v>
      </c>
      <c r="C83" s="33">
        <f>SUM(C66:C82)</f>
        <v>353</v>
      </c>
      <c r="D83" s="33">
        <f t="shared" si="1"/>
        <v>-25</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328</v>
      </c>
      <c r="C95" s="34">
        <f>SUM(C14,C25,C33,C47,C57,C64,C83,C93, C94)</f>
        <v>353</v>
      </c>
      <c r="D95" s="34">
        <f>B95-C95</f>
        <v>-25</v>
      </c>
    </row>
    <row r="96" spans="1:4" ht="21.95" customHeight="1">
      <c r="A96" s="12" t="s">
        <v>29</v>
      </c>
      <c r="B96" s="33">
        <v>0</v>
      </c>
      <c r="C96" s="33">
        <v>0</v>
      </c>
      <c r="D96" s="33">
        <f>B96-C96</f>
        <v>0</v>
      </c>
    </row>
    <row r="97" spans="1:4" ht="21.95" customHeight="1">
      <c r="A97" s="10" t="s">
        <v>18</v>
      </c>
      <c r="B97" s="34">
        <f>SUM(B95:B96)</f>
        <v>328</v>
      </c>
      <c r="C97" s="34">
        <f t="shared" ref="C97" si="3">SUM(C95:C96)</f>
        <v>353</v>
      </c>
      <c r="D97" s="34">
        <f>B97-C97</f>
        <v>-25</v>
      </c>
    </row>
  </sheetData>
  <hyperlinks>
    <hyperlink ref="A1" location="Notes!A1" display="Return to Notes"/>
  </hyperlinks>
  <pageMargins left="0.25" right="0.25" top="0.75" bottom="0.75" header="0.3" footer="0.3"/>
  <pageSetup paperSize="9" scale="49" fitToHeight="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107</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18</v>
      </c>
      <c r="C74" s="31">
        <v>18</v>
      </c>
      <c r="D74" s="31">
        <f t="shared" si="1"/>
        <v>0</v>
      </c>
    </row>
    <row r="75" spans="1:4" ht="18" customHeight="1">
      <c r="A75" s="14" t="s">
        <v>58</v>
      </c>
      <c r="B75" s="32">
        <v>29</v>
      </c>
      <c r="C75" s="32">
        <v>29</v>
      </c>
      <c r="D75" s="32">
        <f t="shared" si="1"/>
        <v>0</v>
      </c>
    </row>
    <row r="76" spans="1:4" ht="18" customHeight="1">
      <c r="A76" s="4" t="s">
        <v>59</v>
      </c>
      <c r="B76" s="31">
        <v>26</v>
      </c>
      <c r="C76" s="31">
        <v>26</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73</v>
      </c>
      <c r="C83" s="33">
        <f>SUM(C66:C82)</f>
        <v>73</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73</v>
      </c>
      <c r="C95" s="34">
        <f>SUM(C14,C25,C33,C47,C57,C64,C83,C93, C94)</f>
        <v>73</v>
      </c>
      <c r="D95" s="34">
        <f>B95-C95</f>
        <v>0</v>
      </c>
    </row>
    <row r="96" spans="1:4" ht="21.95" customHeight="1">
      <c r="A96" s="12" t="s">
        <v>29</v>
      </c>
      <c r="B96" s="33">
        <v>0</v>
      </c>
      <c r="C96" s="33">
        <v>0</v>
      </c>
      <c r="D96" s="33">
        <f>B96-C96</f>
        <v>0</v>
      </c>
    </row>
    <row r="97" spans="1:4" ht="21.95" customHeight="1">
      <c r="A97" s="10" t="s">
        <v>18</v>
      </c>
      <c r="B97" s="34">
        <f>SUM(B95:B96)</f>
        <v>73</v>
      </c>
      <c r="C97" s="34">
        <f t="shared" ref="C97" si="3">SUM(C95:C96)</f>
        <v>73</v>
      </c>
      <c r="D97" s="34">
        <f>B97-C97</f>
        <v>0</v>
      </c>
    </row>
  </sheetData>
  <hyperlinks>
    <hyperlink ref="A1" location="Notes!A1" display="Return to Notes"/>
  </hyperlinks>
  <pageMargins left="0.25" right="0.25" top="0.75" bottom="0.75" header="0.3" footer="0.3"/>
  <pageSetup paperSize="9" scale="49" fitToHeight="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108</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2</v>
      </c>
      <c r="C74" s="31">
        <v>45</v>
      </c>
      <c r="D74" s="31">
        <f t="shared" si="1"/>
        <v>-43</v>
      </c>
    </row>
    <row r="75" spans="1:4" ht="18" customHeight="1">
      <c r="A75" s="14" t="s">
        <v>58</v>
      </c>
      <c r="B75" s="32">
        <v>3</v>
      </c>
      <c r="C75" s="32">
        <v>66</v>
      </c>
      <c r="D75" s="32">
        <f t="shared" si="1"/>
        <v>-63</v>
      </c>
    </row>
    <row r="76" spans="1:4" ht="18" customHeight="1">
      <c r="A76" s="4" t="s">
        <v>59</v>
      </c>
      <c r="B76" s="31">
        <v>-98</v>
      </c>
      <c r="C76" s="31">
        <v>83</v>
      </c>
      <c r="D76" s="31">
        <f t="shared" si="1"/>
        <v>-181</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-93</v>
      </c>
      <c r="C83" s="33">
        <f>SUM(C66:C82)</f>
        <v>194</v>
      </c>
      <c r="D83" s="33">
        <f t="shared" si="1"/>
        <v>-287</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-93</v>
      </c>
      <c r="C95" s="34">
        <f>SUM(C14,C25,C33,C47,C57,C64,C83,C93, C94)</f>
        <v>194</v>
      </c>
      <c r="D95" s="34">
        <f>B95-C95</f>
        <v>-287</v>
      </c>
    </row>
    <row r="96" spans="1:4" ht="21.95" customHeight="1">
      <c r="A96" s="12" t="s">
        <v>29</v>
      </c>
      <c r="B96" s="33">
        <v>0</v>
      </c>
      <c r="C96" s="33">
        <v>0</v>
      </c>
      <c r="D96" s="33">
        <f>B96-C96</f>
        <v>0</v>
      </c>
    </row>
    <row r="97" spans="1:4" ht="21.95" customHeight="1">
      <c r="A97" s="10" t="s">
        <v>18</v>
      </c>
      <c r="B97" s="34">
        <f>SUM(B95:B96)</f>
        <v>-93</v>
      </c>
      <c r="C97" s="34">
        <f t="shared" ref="C97" si="3">SUM(C95:C96)</f>
        <v>194</v>
      </c>
      <c r="D97" s="34">
        <f>B97-C97</f>
        <v>-287</v>
      </c>
    </row>
  </sheetData>
  <hyperlinks>
    <hyperlink ref="A1" location="Notes!A1" display="Return to Notes"/>
  </hyperlinks>
  <pageMargins left="0.25" right="0.25" top="0.75" bottom="0.75" header="0.3" footer="0.3"/>
  <pageSetup paperSize="9" scale="49"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109</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0</v>
      </c>
      <c r="C47" s="33">
        <f>SUM(C35:C46)</f>
        <v>0</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105</v>
      </c>
      <c r="C74" s="31">
        <v>0</v>
      </c>
      <c r="D74" s="31">
        <f t="shared" si="1"/>
        <v>105</v>
      </c>
    </row>
    <row r="75" spans="1:4" ht="18" customHeight="1">
      <c r="A75" s="14" t="s">
        <v>58</v>
      </c>
      <c r="B75" s="32">
        <v>202</v>
      </c>
      <c r="C75" s="32">
        <v>0</v>
      </c>
      <c r="D75" s="32">
        <f t="shared" si="1"/>
        <v>202</v>
      </c>
    </row>
    <row r="76" spans="1:4" ht="18" customHeight="1">
      <c r="A76" s="4" t="s">
        <v>59</v>
      </c>
      <c r="B76" s="31">
        <v>397</v>
      </c>
      <c r="C76" s="31">
        <v>0</v>
      </c>
      <c r="D76" s="31">
        <f t="shared" si="1"/>
        <v>397</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16</v>
      </c>
      <c r="C80" s="31">
        <v>0</v>
      </c>
      <c r="D80" s="31">
        <f t="shared" si="1"/>
        <v>16</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720</v>
      </c>
      <c r="C83" s="33">
        <f>SUM(C66:C82)</f>
        <v>0</v>
      </c>
      <c r="D83" s="33">
        <f t="shared" si="1"/>
        <v>720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720</v>
      </c>
      <c r="C95" s="34">
        <f>SUM(C14,C25,C33,C47,C57,C64,C83,C93, C94)</f>
        <v>0</v>
      </c>
      <c r="D95" s="34">
        <f>B95-C95</f>
        <v>720</v>
      </c>
    </row>
    <row r="96" spans="1:4" ht="21.95" customHeight="1">
      <c r="A96" s="12" t="s">
        <v>29</v>
      </c>
      <c r="B96" s="33">
        <v>0</v>
      </c>
      <c r="C96" s="33">
        <v>0</v>
      </c>
      <c r="D96" s="33">
        <f>B96-C96</f>
        <v>0</v>
      </c>
    </row>
    <row r="97" spans="1:4" ht="21.95" customHeight="1">
      <c r="A97" s="10" t="s">
        <v>18</v>
      </c>
      <c r="B97" s="34">
        <f>SUM(B95:B96)</f>
        <v>720</v>
      </c>
      <c r="C97" s="34">
        <f t="shared" ref="C97" si="3">SUM(C95:C96)</f>
        <v>0</v>
      </c>
      <c r="D97" s="34">
        <f>B97-C97</f>
        <v>720</v>
      </c>
    </row>
  </sheetData>
  <hyperlinks>
    <hyperlink ref="A1" location="Notes!A1" display="Return to Notes"/>
  </hyperlinks>
  <pageMargins left="0.25" right="0.25" top="0.75" bottom="0.75" header="0.3" footer="0.3"/>
  <pageSetup paperSize="9" scale="49" fitToHeight="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110</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0</v>
      </c>
      <c r="C44" s="32">
        <v>0</v>
      </c>
      <c r="D44" s="32">
        <f t="shared" si="0"/>
        <v>0</v>
      </c>
    </row>
    <row r="45" spans="1:4" ht="18" customHeight="1">
      <c r="A45" s="4" t="s">
        <v>153</v>
      </c>
      <c r="B45" s="31">
        <v>0</v>
      </c>
      <c r="C45" s="31">
        <v>0</v>
      </c>
      <c r="D45" s="31">
        <f t="shared" si="0"/>
        <v>0</v>
      </c>
    </row>
    <row r="46" spans="1:4" ht="18" customHeight="1">
      <c r="A46" s="14" t="s">
        <v>6</v>
      </c>
      <c r="B46" s="32">
        <v>1488</v>
      </c>
      <c r="C46" s="32">
        <v>0</v>
      </c>
      <c r="D46" s="32">
        <f t="shared" si="0"/>
        <v>1488</v>
      </c>
    </row>
    <row r="47" spans="1:4" ht="21.95" customHeight="1">
      <c r="A47" s="12" t="s">
        <v>25</v>
      </c>
      <c r="B47" s="33">
        <f>SUM(B35:B46)</f>
        <v>1488</v>
      </c>
      <c r="C47" s="33">
        <f>SUM(C35:C46)</f>
        <v>0</v>
      </c>
      <c r="D47" s="33">
        <f t="shared" si="0"/>
        <v>1488</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0</v>
      </c>
      <c r="C83" s="33">
        <f>SUM(C66:C82)</f>
        <v>0</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1488</v>
      </c>
      <c r="C95" s="34">
        <f>SUM(C14,C25,C33,C47,C57,C64,C83,C93, C94)</f>
        <v>0</v>
      </c>
      <c r="D95" s="34">
        <f>B95-C95</f>
        <v>1488</v>
      </c>
    </row>
    <row r="96" spans="1:4" ht="21.95" customHeight="1">
      <c r="A96" s="12" t="s">
        <v>29</v>
      </c>
      <c r="B96" s="33">
        <v>0</v>
      </c>
      <c r="C96" s="33">
        <v>0</v>
      </c>
      <c r="D96" s="33">
        <f>B96-C96</f>
        <v>0</v>
      </c>
    </row>
    <row r="97" spans="1:4" ht="21.95" customHeight="1">
      <c r="A97" s="10" t="s">
        <v>18</v>
      </c>
      <c r="B97" s="34">
        <f>SUM(B95:B96)</f>
        <v>1488</v>
      </c>
      <c r="C97" s="34">
        <f t="shared" ref="C97" si="3">SUM(C95:C96)</f>
        <v>0</v>
      </c>
      <c r="D97" s="34">
        <f>B97-C97</f>
        <v>1488</v>
      </c>
    </row>
  </sheetData>
  <hyperlinks>
    <hyperlink ref="A1" location="Notes!A1" display="Return to Notes"/>
  </hyperlinks>
  <pageMargins left="0.25" right="0.25" top="0.75" bottom="0.75" header="0.3" footer="0.3"/>
  <pageSetup paperSize="9" scale="49" fitToHeight="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111</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1894</v>
      </c>
      <c r="C44" s="32">
        <v>1901</v>
      </c>
      <c r="D44" s="32">
        <f t="shared" si="0"/>
        <v>-7</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1894</v>
      </c>
      <c r="C47" s="33">
        <f>SUM(C35:C46)</f>
        <v>1901</v>
      </c>
      <c r="D47" s="33">
        <f t="shared" si="0"/>
        <v>-7</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54</v>
      </c>
      <c r="C80" s="31">
        <v>54</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54</v>
      </c>
      <c r="C83" s="33">
        <f>SUM(C66:C82)</f>
        <v>54</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1948</v>
      </c>
      <c r="C95" s="34">
        <f>SUM(C14,C25,C33,C47,C57,C64,C83,C93, C94)</f>
        <v>1955</v>
      </c>
      <c r="D95" s="34">
        <f>B95-C95</f>
        <v>-7</v>
      </c>
    </row>
    <row r="96" spans="1:4" ht="21.95" customHeight="1">
      <c r="A96" s="12" t="s">
        <v>29</v>
      </c>
      <c r="B96" s="33">
        <v>0</v>
      </c>
      <c r="C96" s="33">
        <v>0</v>
      </c>
      <c r="D96" s="33">
        <f>B96-C96</f>
        <v>0</v>
      </c>
    </row>
    <row r="97" spans="1:4" ht="21.95" customHeight="1">
      <c r="A97" s="10" t="s">
        <v>18</v>
      </c>
      <c r="B97" s="34">
        <f>SUM(B95:B96)</f>
        <v>1948</v>
      </c>
      <c r="C97" s="34">
        <f t="shared" ref="C97" si="3">SUM(C95:C96)</f>
        <v>1955</v>
      </c>
      <c r="D97" s="34">
        <f>B97-C97</f>
        <v>-7</v>
      </c>
    </row>
  </sheetData>
  <hyperlinks>
    <hyperlink ref="A1" location="Notes!A1" display="Return to Notes"/>
  </hyperlinks>
  <pageMargins left="0.25" right="0.25" top="0.75" bottom="0.75" header="0.3" footer="0.3"/>
  <pageSetup paperSize="9" scale="49" fitToHeight="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112</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961</v>
      </c>
      <c r="C44" s="32">
        <v>1369</v>
      </c>
      <c r="D44" s="32">
        <f t="shared" si="0"/>
        <v>-408</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961</v>
      </c>
      <c r="C47" s="33">
        <f>SUM(C35:C46)</f>
        <v>1369</v>
      </c>
      <c r="D47" s="33">
        <f t="shared" si="0"/>
        <v>-408</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0</v>
      </c>
      <c r="C83" s="33">
        <f>SUM(C66:C82)</f>
        <v>0</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961</v>
      </c>
      <c r="C95" s="34">
        <f>SUM(C14,C25,C33,C47,C57,C64,C83,C93, C94)</f>
        <v>1369</v>
      </c>
      <c r="D95" s="34">
        <f>B95-C95</f>
        <v>-408</v>
      </c>
    </row>
    <row r="96" spans="1:4" ht="21.95" customHeight="1">
      <c r="A96" s="12" t="s">
        <v>29</v>
      </c>
      <c r="B96" s="33">
        <v>0</v>
      </c>
      <c r="C96" s="33">
        <v>0</v>
      </c>
      <c r="D96" s="33">
        <f>B96-C96</f>
        <v>0</v>
      </c>
    </row>
    <row r="97" spans="1:4" ht="21.95" customHeight="1">
      <c r="A97" s="10" t="s">
        <v>18</v>
      </c>
      <c r="B97" s="34">
        <f>SUM(B95:B96)</f>
        <v>961</v>
      </c>
      <c r="C97" s="34">
        <f t="shared" ref="C97" si="3">SUM(C95:C96)</f>
        <v>1369</v>
      </c>
      <c r="D97" s="34">
        <f>B97-C97</f>
        <v>-408</v>
      </c>
    </row>
  </sheetData>
  <hyperlinks>
    <hyperlink ref="A1" location="Notes!A1" display="Return to Notes"/>
  </hyperlinks>
  <pageMargins left="0.25" right="0.25" top="0.75" bottom="0.75" header="0.3" footer="0.3"/>
  <pageSetup paperSize="9" scale="49" fitToHeight="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1669</v>
      </c>
      <c r="C44" s="32">
        <v>1217</v>
      </c>
      <c r="D44" s="32">
        <f t="shared" si="0"/>
        <v>452</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1669</v>
      </c>
      <c r="C47" s="33">
        <f>SUM(C35:C46)</f>
        <v>1217</v>
      </c>
      <c r="D47" s="33">
        <f t="shared" si="0"/>
        <v>452</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44</v>
      </c>
      <c r="C80" s="31">
        <v>0</v>
      </c>
      <c r="D80" s="31">
        <f t="shared" si="1"/>
        <v>44</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44</v>
      </c>
      <c r="C83" s="33">
        <f>SUM(C66:C82)</f>
        <v>0</v>
      </c>
      <c r="D83" s="33">
        <f t="shared" si="1"/>
        <v>44</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1713</v>
      </c>
      <c r="C95" s="34">
        <f>SUM(C14,C25,C33,C47,C57,C64,C83,C93, C94)</f>
        <v>1217</v>
      </c>
      <c r="D95" s="34">
        <f>B95-C95</f>
        <v>496</v>
      </c>
    </row>
    <row r="96" spans="1:4" ht="21.95" customHeight="1">
      <c r="A96" s="12" t="s">
        <v>29</v>
      </c>
      <c r="B96" s="33">
        <v>0</v>
      </c>
      <c r="C96" s="33">
        <v>0</v>
      </c>
      <c r="D96" s="33">
        <f>B96-C96</f>
        <v>0</v>
      </c>
    </row>
    <row r="97" spans="1:4" ht="21.95" customHeight="1">
      <c r="A97" s="10" t="s">
        <v>18</v>
      </c>
      <c r="B97" s="34">
        <f>SUM(B95:B96)</f>
        <v>1713</v>
      </c>
      <c r="C97" s="34">
        <f t="shared" ref="C97" si="3">SUM(C95:C96)</f>
        <v>1217</v>
      </c>
      <c r="D97" s="34">
        <f>B97-C97</f>
        <v>496</v>
      </c>
    </row>
  </sheetData>
  <hyperlinks>
    <hyperlink ref="A1" location="Notes!A1" display="Return to Notes"/>
  </hyperlinks>
  <pageMargins left="0.25" right="0.25" top="0.75" bottom="0.75" header="0.3" footer="0.3"/>
  <pageSetup paperSize="9" scale="4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72</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30572</v>
      </c>
      <c r="C8" s="31">
        <v>16101</v>
      </c>
      <c r="D8" s="31">
        <f>B8-C8</f>
        <v>14471</v>
      </c>
    </row>
    <row r="9" spans="1:4" ht="18" customHeight="1">
      <c r="A9" s="14" t="s">
        <v>31</v>
      </c>
      <c r="B9" s="32">
        <v>121368</v>
      </c>
      <c r="C9" s="32">
        <v>6445</v>
      </c>
      <c r="D9" s="32">
        <f t="shared" ref="D9:D72" si="0">B9-C9</f>
        <v>114923</v>
      </c>
    </row>
    <row r="10" spans="1:4" ht="18" customHeight="1">
      <c r="A10" s="4" t="s">
        <v>32</v>
      </c>
      <c r="B10" s="31">
        <v>116241</v>
      </c>
      <c r="C10" s="31">
        <v>9331</v>
      </c>
      <c r="D10" s="31">
        <f t="shared" si="0"/>
        <v>106910</v>
      </c>
    </row>
    <row r="11" spans="1:4" ht="18" customHeight="1">
      <c r="A11" s="14" t="s">
        <v>33</v>
      </c>
      <c r="B11" s="32">
        <v>35315</v>
      </c>
      <c r="C11" s="32">
        <v>185</v>
      </c>
      <c r="D11" s="32">
        <f t="shared" si="0"/>
        <v>35130</v>
      </c>
    </row>
    <row r="12" spans="1:4" ht="18" customHeight="1">
      <c r="A12" s="4" t="s">
        <v>2</v>
      </c>
      <c r="B12" s="31">
        <v>3714</v>
      </c>
      <c r="C12" s="31">
        <v>208</v>
      </c>
      <c r="D12" s="31">
        <f t="shared" si="0"/>
        <v>3506</v>
      </c>
    </row>
    <row r="13" spans="1:4" ht="18" customHeight="1">
      <c r="A13" s="14" t="s">
        <v>35</v>
      </c>
      <c r="B13" s="32">
        <v>588</v>
      </c>
      <c r="C13" s="32">
        <v>514</v>
      </c>
      <c r="D13" s="32">
        <f t="shared" si="0"/>
        <v>74</v>
      </c>
    </row>
    <row r="14" spans="1:4" ht="21.95" customHeight="1">
      <c r="A14" s="12" t="s">
        <v>19</v>
      </c>
      <c r="B14" s="33">
        <f>SUM(B8:B13)</f>
        <v>307798</v>
      </c>
      <c r="C14" s="33">
        <f>SUM(C8:C13)</f>
        <v>32784</v>
      </c>
      <c r="D14" s="33">
        <f t="shared" si="0"/>
        <v>275014</v>
      </c>
    </row>
    <row r="15" spans="1:4" ht="21.95" customHeight="1">
      <c r="A15" s="10" t="s">
        <v>21</v>
      </c>
      <c r="B15" s="34"/>
      <c r="C15" s="34"/>
      <c r="D15" s="34"/>
    </row>
    <row r="16" spans="1:4" ht="18" customHeight="1">
      <c r="A16" s="4" t="s">
        <v>36</v>
      </c>
      <c r="B16" s="31">
        <v>1257</v>
      </c>
      <c r="C16" s="31">
        <v>361</v>
      </c>
      <c r="D16" s="31">
        <f t="shared" si="0"/>
        <v>896</v>
      </c>
    </row>
    <row r="17" spans="1:4" ht="18" customHeight="1">
      <c r="A17" s="14" t="s">
        <v>120</v>
      </c>
      <c r="B17" s="32">
        <v>792</v>
      </c>
      <c r="C17" s="32">
        <v>66</v>
      </c>
      <c r="D17" s="32">
        <f t="shared" si="0"/>
        <v>726</v>
      </c>
    </row>
    <row r="18" spans="1:4" ht="18" customHeight="1">
      <c r="A18" s="4" t="s">
        <v>37</v>
      </c>
      <c r="B18" s="31">
        <v>4278</v>
      </c>
      <c r="C18" s="31">
        <v>85</v>
      </c>
      <c r="D18" s="31">
        <f t="shared" si="0"/>
        <v>4193</v>
      </c>
    </row>
    <row r="19" spans="1:4" ht="18" customHeight="1">
      <c r="A19" s="14" t="s">
        <v>3</v>
      </c>
      <c r="B19" s="32">
        <v>0</v>
      </c>
      <c r="C19" s="32">
        <v>0</v>
      </c>
      <c r="D19" s="32">
        <f t="shared" si="0"/>
        <v>0</v>
      </c>
    </row>
    <row r="20" spans="1:4" ht="18" customHeight="1">
      <c r="A20" s="4" t="s">
        <v>4</v>
      </c>
      <c r="B20" s="31">
        <v>424</v>
      </c>
      <c r="C20" s="31">
        <v>6</v>
      </c>
      <c r="D20" s="31">
        <f t="shared" si="0"/>
        <v>418</v>
      </c>
    </row>
    <row r="21" spans="1:4" ht="18" customHeight="1">
      <c r="A21" s="14" t="s">
        <v>38</v>
      </c>
      <c r="B21" s="32">
        <v>1395</v>
      </c>
      <c r="C21" s="32">
        <v>106</v>
      </c>
      <c r="D21" s="32">
        <f t="shared" si="0"/>
        <v>1289</v>
      </c>
    </row>
    <row r="22" spans="1:4" ht="18" customHeight="1">
      <c r="A22" s="4" t="s">
        <v>39</v>
      </c>
      <c r="B22" s="31">
        <v>13099</v>
      </c>
      <c r="C22" s="31">
        <v>6018</v>
      </c>
      <c r="D22" s="31">
        <f t="shared" si="0"/>
        <v>7081</v>
      </c>
    </row>
    <row r="23" spans="1:4" ht="18" customHeight="1">
      <c r="A23" s="14" t="s">
        <v>40</v>
      </c>
      <c r="B23" s="32">
        <v>6049</v>
      </c>
      <c r="C23" s="32">
        <v>952</v>
      </c>
      <c r="D23" s="32">
        <f t="shared" si="0"/>
        <v>5097</v>
      </c>
    </row>
    <row r="24" spans="1:4" ht="18" customHeight="1">
      <c r="A24" s="4" t="s">
        <v>41</v>
      </c>
      <c r="B24" s="31">
        <v>3758</v>
      </c>
      <c r="C24" s="31">
        <v>727</v>
      </c>
      <c r="D24" s="31">
        <f t="shared" si="0"/>
        <v>3031</v>
      </c>
    </row>
    <row r="25" spans="1:4" ht="21.95" customHeight="1">
      <c r="A25" s="12" t="s">
        <v>22</v>
      </c>
      <c r="B25" s="33">
        <f>SUM(B16:B24)</f>
        <v>31052</v>
      </c>
      <c r="C25" s="33">
        <f>SUM(C16:C24)</f>
        <v>8321</v>
      </c>
      <c r="D25" s="33">
        <f t="shared" si="0"/>
        <v>22731</v>
      </c>
    </row>
    <row r="26" spans="1:4" ht="21.95" customHeight="1">
      <c r="A26" s="10" t="s">
        <v>24</v>
      </c>
      <c r="B26" s="34"/>
      <c r="C26" s="34"/>
      <c r="D26" s="34"/>
    </row>
    <row r="27" spans="1:4" ht="18" customHeight="1">
      <c r="A27" s="4" t="s">
        <v>5</v>
      </c>
      <c r="B27" s="31">
        <v>60</v>
      </c>
      <c r="C27" s="31">
        <v>123</v>
      </c>
      <c r="D27" s="31">
        <f t="shared" si="0"/>
        <v>-63</v>
      </c>
    </row>
    <row r="28" spans="1:4" ht="18" customHeight="1">
      <c r="A28" s="14" t="s">
        <v>154</v>
      </c>
      <c r="B28" s="32">
        <v>47</v>
      </c>
      <c r="C28" s="32">
        <v>29</v>
      </c>
      <c r="D28" s="32">
        <f t="shared" si="0"/>
        <v>18</v>
      </c>
    </row>
    <row r="29" spans="1:4" ht="18" customHeight="1">
      <c r="A29" s="4" t="s">
        <v>42</v>
      </c>
      <c r="B29" s="31">
        <v>33524</v>
      </c>
      <c r="C29" s="31">
        <v>559</v>
      </c>
      <c r="D29" s="31">
        <f t="shared" si="0"/>
        <v>32965</v>
      </c>
    </row>
    <row r="30" spans="1:4" ht="18" customHeight="1">
      <c r="A30" s="15" t="s">
        <v>144</v>
      </c>
      <c r="B30" s="32">
        <v>161472</v>
      </c>
      <c r="C30" s="32">
        <v>202363</v>
      </c>
      <c r="D30" s="32">
        <f t="shared" si="0"/>
        <v>-40891</v>
      </c>
    </row>
    <row r="31" spans="1:4" ht="18" customHeight="1">
      <c r="A31" s="5" t="s">
        <v>43</v>
      </c>
      <c r="B31" s="31">
        <v>3546</v>
      </c>
      <c r="C31" s="31">
        <v>3489</v>
      </c>
      <c r="D31" s="31">
        <f t="shared" si="0"/>
        <v>57</v>
      </c>
    </row>
    <row r="32" spans="1:4" ht="18" customHeight="1">
      <c r="A32" s="14" t="s">
        <v>145</v>
      </c>
      <c r="B32" s="32">
        <v>159641</v>
      </c>
      <c r="C32" s="32">
        <v>0</v>
      </c>
      <c r="D32" s="32">
        <f t="shared" si="0"/>
        <v>159641</v>
      </c>
    </row>
    <row r="33" spans="1:4" ht="21.95" customHeight="1">
      <c r="A33" s="12" t="s">
        <v>23</v>
      </c>
      <c r="B33" s="33">
        <f>SUM(B27:B32)</f>
        <v>358290</v>
      </c>
      <c r="C33" s="33">
        <f>SUM(C27:C32)</f>
        <v>206563</v>
      </c>
      <c r="D33" s="33">
        <f t="shared" si="0"/>
        <v>151727</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5232</v>
      </c>
      <c r="C36" s="32">
        <v>0</v>
      </c>
      <c r="D36" s="32">
        <f t="shared" si="0"/>
        <v>5232</v>
      </c>
    </row>
    <row r="37" spans="1:4" ht="18" customHeight="1">
      <c r="A37" s="17" t="s">
        <v>148</v>
      </c>
      <c r="B37" s="31">
        <v>23346</v>
      </c>
      <c r="C37" s="31">
        <v>20764</v>
      </c>
      <c r="D37" s="31">
        <f t="shared" si="0"/>
        <v>2582</v>
      </c>
    </row>
    <row r="38" spans="1:4" ht="18" customHeight="1">
      <c r="A38" s="14" t="s">
        <v>149</v>
      </c>
      <c r="B38" s="32">
        <v>2102</v>
      </c>
      <c r="C38" s="32">
        <v>0</v>
      </c>
      <c r="D38" s="32">
        <f t="shared" si="0"/>
        <v>2102</v>
      </c>
    </row>
    <row r="39" spans="1:4" ht="18" customHeight="1">
      <c r="A39" s="4" t="s">
        <v>150</v>
      </c>
      <c r="B39" s="31">
        <v>404</v>
      </c>
      <c r="C39" s="31">
        <v>0</v>
      </c>
      <c r="D39" s="31">
        <f t="shared" si="0"/>
        <v>404</v>
      </c>
    </row>
    <row r="40" spans="1:4" ht="18" customHeight="1">
      <c r="A40" s="14" t="s">
        <v>151</v>
      </c>
      <c r="B40" s="32">
        <v>1804</v>
      </c>
      <c r="C40" s="32">
        <v>399</v>
      </c>
      <c r="D40" s="32">
        <f t="shared" si="0"/>
        <v>1405</v>
      </c>
    </row>
    <row r="41" spans="1:4" ht="18" customHeight="1">
      <c r="A41" s="4" t="s">
        <v>119</v>
      </c>
      <c r="B41" s="31">
        <v>673</v>
      </c>
      <c r="C41" s="31">
        <v>544</v>
      </c>
      <c r="D41" s="31">
        <f t="shared" si="0"/>
        <v>129</v>
      </c>
    </row>
    <row r="42" spans="1:4" ht="18" customHeight="1">
      <c r="A42" s="14" t="s">
        <v>67</v>
      </c>
      <c r="B42" s="32">
        <v>279</v>
      </c>
      <c r="C42" s="32">
        <v>0</v>
      </c>
      <c r="D42" s="32">
        <f t="shared" si="0"/>
        <v>279</v>
      </c>
    </row>
    <row r="43" spans="1:4" ht="18" customHeight="1">
      <c r="A43" s="4" t="s">
        <v>152</v>
      </c>
      <c r="B43" s="31">
        <v>4572</v>
      </c>
      <c r="C43" s="31">
        <v>620</v>
      </c>
      <c r="D43" s="31">
        <f t="shared" si="0"/>
        <v>3952</v>
      </c>
    </row>
    <row r="44" spans="1:4" ht="18" customHeight="1">
      <c r="A44" s="14" t="s">
        <v>68</v>
      </c>
      <c r="B44" s="32">
        <v>4694</v>
      </c>
      <c r="C44" s="32">
        <v>1469</v>
      </c>
      <c r="D44" s="32">
        <f t="shared" si="0"/>
        <v>3225</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43106</v>
      </c>
      <c r="C47" s="33">
        <f>SUM(C35:C46)</f>
        <v>23796</v>
      </c>
      <c r="D47" s="33">
        <f t="shared" si="0"/>
        <v>19310</v>
      </c>
    </row>
    <row r="48" spans="1:4" ht="21.95" customHeight="1">
      <c r="A48" s="10" t="s">
        <v>70</v>
      </c>
      <c r="B48" s="34"/>
      <c r="C48" s="34"/>
      <c r="D48" s="34"/>
    </row>
    <row r="49" spans="1:4" ht="18" customHeight="1">
      <c r="A49" s="4" t="s">
        <v>44</v>
      </c>
      <c r="B49" s="31">
        <v>2380</v>
      </c>
      <c r="C49" s="31">
        <v>1910</v>
      </c>
      <c r="D49" s="31">
        <f t="shared" si="0"/>
        <v>470</v>
      </c>
    </row>
    <row r="50" spans="1:4" ht="18" customHeight="1">
      <c r="A50" s="14" t="s">
        <v>45</v>
      </c>
      <c r="B50" s="32">
        <v>47</v>
      </c>
      <c r="C50" s="32">
        <v>0</v>
      </c>
      <c r="D50" s="32">
        <f t="shared" si="0"/>
        <v>47</v>
      </c>
    </row>
    <row r="51" spans="1:4" ht="18" customHeight="1">
      <c r="A51" s="4" t="s">
        <v>46</v>
      </c>
      <c r="B51" s="31">
        <v>433</v>
      </c>
      <c r="C51" s="31">
        <v>1</v>
      </c>
      <c r="D51" s="31">
        <f t="shared" si="0"/>
        <v>432</v>
      </c>
    </row>
    <row r="52" spans="1:4" ht="18" customHeight="1">
      <c r="A52" s="14" t="s">
        <v>7</v>
      </c>
      <c r="B52" s="32">
        <v>3916</v>
      </c>
      <c r="C52" s="32">
        <v>809</v>
      </c>
      <c r="D52" s="32">
        <f t="shared" si="0"/>
        <v>3107</v>
      </c>
    </row>
    <row r="53" spans="1:4" ht="18" customHeight="1">
      <c r="A53" s="4" t="s">
        <v>8</v>
      </c>
      <c r="B53" s="31">
        <v>1424</v>
      </c>
      <c r="C53" s="31">
        <v>116</v>
      </c>
      <c r="D53" s="31">
        <f t="shared" si="0"/>
        <v>1308</v>
      </c>
    </row>
    <row r="54" spans="1:4" ht="18" customHeight="1">
      <c r="A54" s="14" t="s">
        <v>155</v>
      </c>
      <c r="B54" s="32">
        <v>9602</v>
      </c>
      <c r="C54" s="32">
        <v>1523</v>
      </c>
      <c r="D54" s="32">
        <f t="shared" si="0"/>
        <v>8079</v>
      </c>
    </row>
    <row r="55" spans="1:4" ht="18" customHeight="1">
      <c r="A55" s="4" t="s">
        <v>156</v>
      </c>
      <c r="B55" s="31">
        <v>16765</v>
      </c>
      <c r="C55" s="31">
        <v>1167</v>
      </c>
      <c r="D55" s="31">
        <f t="shared" si="0"/>
        <v>15598</v>
      </c>
    </row>
    <row r="56" spans="1:4" ht="18" customHeight="1">
      <c r="A56" s="14" t="s">
        <v>157</v>
      </c>
      <c r="B56" s="32">
        <v>2918</v>
      </c>
      <c r="C56" s="32">
        <v>34</v>
      </c>
      <c r="D56" s="32">
        <f t="shared" si="0"/>
        <v>2884</v>
      </c>
    </row>
    <row r="57" spans="1:4" ht="21.95" customHeight="1">
      <c r="A57" s="12" t="s">
        <v>26</v>
      </c>
      <c r="B57" s="33">
        <f>SUM(B49:B56)</f>
        <v>37485</v>
      </c>
      <c r="C57" s="33">
        <f>SUM(C49:C56)</f>
        <v>5560</v>
      </c>
      <c r="D57" s="33">
        <f t="shared" si="0"/>
        <v>31925</v>
      </c>
    </row>
    <row r="58" spans="1:4" ht="21.95" customHeight="1">
      <c r="A58" s="10" t="s">
        <v>121</v>
      </c>
      <c r="B58" s="34"/>
      <c r="C58" s="34"/>
      <c r="D58" s="34"/>
    </row>
    <row r="59" spans="1:4" ht="18" customHeight="1">
      <c r="A59" s="4" t="s">
        <v>47</v>
      </c>
      <c r="B59" s="31">
        <v>2100</v>
      </c>
      <c r="C59" s="31">
        <v>1705</v>
      </c>
      <c r="D59" s="31">
        <f t="shared" si="0"/>
        <v>395</v>
      </c>
    </row>
    <row r="60" spans="1:4" ht="18" customHeight="1">
      <c r="A60" s="14" t="s">
        <v>48</v>
      </c>
      <c r="B60" s="32">
        <v>3843</v>
      </c>
      <c r="C60" s="32">
        <v>2249</v>
      </c>
      <c r="D60" s="32">
        <f t="shared" si="0"/>
        <v>1594</v>
      </c>
    </row>
    <row r="61" spans="1:4" ht="18" customHeight="1">
      <c r="A61" s="4" t="s">
        <v>9</v>
      </c>
      <c r="B61" s="31">
        <v>974</v>
      </c>
      <c r="C61" s="31">
        <v>5</v>
      </c>
      <c r="D61" s="31">
        <f t="shared" si="0"/>
        <v>969</v>
      </c>
    </row>
    <row r="62" spans="1:4" ht="18" customHeight="1">
      <c r="A62" s="14" t="s">
        <v>49</v>
      </c>
      <c r="B62" s="32">
        <v>2476</v>
      </c>
      <c r="C62" s="32">
        <v>451</v>
      </c>
      <c r="D62" s="32">
        <f t="shared" si="0"/>
        <v>2025</v>
      </c>
    </row>
    <row r="63" spans="1:4" ht="18" customHeight="1">
      <c r="A63" s="4" t="s">
        <v>50</v>
      </c>
      <c r="B63" s="31">
        <v>35924</v>
      </c>
      <c r="C63" s="31">
        <v>33198</v>
      </c>
      <c r="D63" s="31">
        <f t="shared" si="0"/>
        <v>2726</v>
      </c>
    </row>
    <row r="64" spans="1:4" ht="21.95" customHeight="1">
      <c r="A64" s="12" t="s">
        <v>122</v>
      </c>
      <c r="B64" s="33">
        <f>SUM(B59:B63)</f>
        <v>45317</v>
      </c>
      <c r="C64" s="33">
        <f>SUM(C59:C63)</f>
        <v>37608</v>
      </c>
      <c r="D64" s="33">
        <f t="shared" si="0"/>
        <v>7709</v>
      </c>
    </row>
    <row r="65" spans="1:4" ht="21.95" customHeight="1">
      <c r="A65" s="13" t="s">
        <v>69</v>
      </c>
      <c r="B65" s="34"/>
      <c r="C65" s="34"/>
      <c r="D65" s="34"/>
    </row>
    <row r="66" spans="1:4" ht="18" customHeight="1">
      <c r="A66" s="4" t="s">
        <v>51</v>
      </c>
      <c r="B66" s="31">
        <v>4070</v>
      </c>
      <c r="C66" s="31">
        <v>813</v>
      </c>
      <c r="D66" s="31">
        <f t="shared" si="0"/>
        <v>3257</v>
      </c>
    </row>
    <row r="67" spans="1:4" ht="18" customHeight="1">
      <c r="A67" s="14" t="s">
        <v>52</v>
      </c>
      <c r="B67" s="32">
        <v>1688</v>
      </c>
      <c r="C67" s="32">
        <v>0</v>
      </c>
      <c r="D67" s="32">
        <f t="shared" si="0"/>
        <v>1688</v>
      </c>
    </row>
    <row r="68" spans="1:4" ht="18" customHeight="1">
      <c r="A68" s="4" t="s">
        <v>53</v>
      </c>
      <c r="B68" s="31">
        <v>686</v>
      </c>
      <c r="C68" s="31">
        <v>0</v>
      </c>
      <c r="D68" s="31">
        <f t="shared" si="0"/>
        <v>686</v>
      </c>
    </row>
    <row r="69" spans="1:4" ht="18" customHeight="1">
      <c r="A69" s="14" t="s">
        <v>54</v>
      </c>
      <c r="B69" s="32">
        <v>1020</v>
      </c>
      <c r="C69" s="32">
        <v>831</v>
      </c>
      <c r="D69" s="32">
        <f t="shared" si="0"/>
        <v>189</v>
      </c>
    </row>
    <row r="70" spans="1:4" ht="18" customHeight="1">
      <c r="A70" s="4" t="s">
        <v>55</v>
      </c>
      <c r="B70" s="31">
        <v>744</v>
      </c>
      <c r="C70" s="31">
        <v>299</v>
      </c>
      <c r="D70" s="31">
        <f t="shared" si="0"/>
        <v>445</v>
      </c>
    </row>
    <row r="71" spans="1:4" ht="18" customHeight="1">
      <c r="A71" s="14" t="s">
        <v>56</v>
      </c>
      <c r="B71" s="32">
        <v>67</v>
      </c>
      <c r="C71" s="32">
        <v>0</v>
      </c>
      <c r="D71" s="32">
        <f t="shared" si="0"/>
        <v>67</v>
      </c>
    </row>
    <row r="72" spans="1:4" ht="18" customHeight="1">
      <c r="A72" s="4" t="s">
        <v>10</v>
      </c>
      <c r="B72" s="31">
        <v>1130</v>
      </c>
      <c r="C72" s="31">
        <v>610</v>
      </c>
      <c r="D72" s="31">
        <f t="shared" si="0"/>
        <v>520</v>
      </c>
    </row>
    <row r="73" spans="1:4" ht="18" customHeight="1">
      <c r="A73" s="14" t="s">
        <v>11</v>
      </c>
      <c r="B73" s="32">
        <v>92</v>
      </c>
      <c r="C73" s="32">
        <v>1</v>
      </c>
      <c r="D73" s="32">
        <f t="shared" ref="D73:D83" si="1">B73-C73</f>
        <v>91</v>
      </c>
    </row>
    <row r="74" spans="1:4" ht="18" customHeight="1">
      <c r="A74" s="4" t="s">
        <v>57</v>
      </c>
      <c r="B74" s="31">
        <v>348</v>
      </c>
      <c r="C74" s="31">
        <v>0</v>
      </c>
      <c r="D74" s="31">
        <f t="shared" si="1"/>
        <v>348</v>
      </c>
    </row>
    <row r="75" spans="1:4" ht="18" customHeight="1">
      <c r="A75" s="14" t="s">
        <v>58</v>
      </c>
      <c r="B75" s="32">
        <v>522</v>
      </c>
      <c r="C75" s="32">
        <v>0</v>
      </c>
      <c r="D75" s="32">
        <f t="shared" si="1"/>
        <v>522</v>
      </c>
    </row>
    <row r="76" spans="1:4" ht="18" customHeight="1">
      <c r="A76" s="4" t="s">
        <v>59</v>
      </c>
      <c r="B76" s="31">
        <v>1062</v>
      </c>
      <c r="C76" s="31">
        <v>0</v>
      </c>
      <c r="D76" s="31">
        <f t="shared" si="1"/>
        <v>1062</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10091</v>
      </c>
      <c r="C80" s="31">
        <v>639</v>
      </c>
      <c r="D80" s="31">
        <f t="shared" si="1"/>
        <v>9452</v>
      </c>
    </row>
    <row r="81" spans="1:4" ht="18" customHeight="1">
      <c r="A81" s="14" t="s">
        <v>63</v>
      </c>
      <c r="B81" s="32">
        <v>0</v>
      </c>
      <c r="C81" s="32">
        <v>0</v>
      </c>
      <c r="D81" s="32">
        <f t="shared" si="1"/>
        <v>0</v>
      </c>
    </row>
    <row r="82" spans="1:4" ht="18" customHeight="1">
      <c r="A82" s="4" t="s">
        <v>13</v>
      </c>
      <c r="B82" s="31">
        <v>762</v>
      </c>
      <c r="C82" s="31">
        <v>52</v>
      </c>
      <c r="D82" s="31">
        <f t="shared" si="1"/>
        <v>710</v>
      </c>
    </row>
    <row r="83" spans="1:4" ht="21.95" customHeight="1">
      <c r="A83" s="12" t="s">
        <v>27</v>
      </c>
      <c r="B83" s="33">
        <f>SUM(B66:B82)</f>
        <v>22282</v>
      </c>
      <c r="C83" s="33">
        <f>SUM(C66:C82)</f>
        <v>3245</v>
      </c>
      <c r="D83" s="33">
        <f t="shared" si="1"/>
        <v>19037</v>
      </c>
    </row>
    <row r="84" spans="1:4" ht="21.95" customHeight="1">
      <c r="A84" s="10" t="s">
        <v>14</v>
      </c>
      <c r="B84" s="34"/>
      <c r="C84" s="34"/>
      <c r="D84" s="34"/>
    </row>
    <row r="85" spans="1:4" ht="18" customHeight="1">
      <c r="A85" s="4" t="s">
        <v>158</v>
      </c>
      <c r="B85" s="31">
        <v>3526</v>
      </c>
      <c r="C85" s="31">
        <v>5034</v>
      </c>
      <c r="D85" s="31">
        <f t="shared" ref="D85:D94" si="2">B85-C85</f>
        <v>-1508</v>
      </c>
    </row>
    <row r="86" spans="1:4" ht="18" customHeight="1">
      <c r="A86" s="14" t="s">
        <v>64</v>
      </c>
      <c r="B86" s="32">
        <v>17190</v>
      </c>
      <c r="C86" s="32">
        <v>17051</v>
      </c>
      <c r="D86" s="32">
        <f t="shared" si="2"/>
        <v>139</v>
      </c>
    </row>
    <row r="87" spans="1:4" ht="18" customHeight="1">
      <c r="A87" s="4" t="s">
        <v>159</v>
      </c>
      <c r="B87" s="31">
        <v>17806</v>
      </c>
      <c r="C87" s="31">
        <v>17524</v>
      </c>
      <c r="D87" s="31">
        <f t="shared" si="2"/>
        <v>282</v>
      </c>
    </row>
    <row r="88" spans="1:4" ht="18" customHeight="1">
      <c r="A88" s="14" t="s">
        <v>15</v>
      </c>
      <c r="B88" s="32">
        <v>5572</v>
      </c>
      <c r="C88" s="32">
        <v>2790</v>
      </c>
      <c r="D88" s="32">
        <f t="shared" si="2"/>
        <v>2782</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1084</v>
      </c>
      <c r="C91" s="31">
        <v>244</v>
      </c>
      <c r="D91" s="31">
        <f t="shared" si="2"/>
        <v>840</v>
      </c>
    </row>
    <row r="92" spans="1:4" ht="18" customHeight="1">
      <c r="A92" s="14" t="s">
        <v>66</v>
      </c>
      <c r="B92" s="32">
        <v>1925</v>
      </c>
      <c r="C92" s="32">
        <v>45</v>
      </c>
      <c r="D92" s="32">
        <f t="shared" si="2"/>
        <v>1880</v>
      </c>
    </row>
    <row r="93" spans="1:4" ht="21.95" customHeight="1">
      <c r="A93" s="12" t="s">
        <v>28</v>
      </c>
      <c r="B93" s="33">
        <f>SUM(B85:B92)</f>
        <v>47103</v>
      </c>
      <c r="C93" s="33">
        <f>SUM(C85:C92)</f>
        <v>42688</v>
      </c>
      <c r="D93" s="33">
        <f t="shared" si="2"/>
        <v>4415</v>
      </c>
    </row>
    <row r="94" spans="1:4" ht="21.95" customHeight="1">
      <c r="A94" s="12" t="s">
        <v>17</v>
      </c>
      <c r="B94" s="33">
        <v>1041</v>
      </c>
      <c r="C94" s="33">
        <v>651</v>
      </c>
      <c r="D94" s="33">
        <f t="shared" si="2"/>
        <v>390</v>
      </c>
    </row>
    <row r="95" spans="1:4" ht="21.95" customHeight="1">
      <c r="A95" s="10" t="s">
        <v>30</v>
      </c>
      <c r="B95" s="34">
        <f>SUM(B14,B25,B33,B47,B57,B64,B83,B93, B94)</f>
        <v>893474</v>
      </c>
      <c r="C95" s="34">
        <f>SUM(C14,C25,C33,C47,C57,C64,C83,C93, C94)</f>
        <v>361216</v>
      </c>
      <c r="D95" s="34">
        <f>B95-C95</f>
        <v>532258</v>
      </c>
    </row>
    <row r="96" spans="1:4" ht="21.95" customHeight="1">
      <c r="A96" s="12" t="s">
        <v>29</v>
      </c>
      <c r="B96" s="33">
        <v>41890</v>
      </c>
      <c r="C96" s="33">
        <v>64130</v>
      </c>
      <c r="D96" s="33">
        <f>B96-C96</f>
        <v>-22240</v>
      </c>
    </row>
    <row r="97" spans="1:4" ht="21.95" customHeight="1">
      <c r="A97" s="10" t="s">
        <v>18</v>
      </c>
      <c r="B97" s="34">
        <f>SUM(B95:B96)</f>
        <v>935364</v>
      </c>
      <c r="C97" s="34">
        <f t="shared" ref="C97" si="3">SUM(C95:C96)</f>
        <v>425346</v>
      </c>
      <c r="D97" s="34">
        <f>B97-C97</f>
        <v>510018</v>
      </c>
    </row>
  </sheetData>
  <hyperlinks>
    <hyperlink ref="A1" location="Notes!A1" display="Return to Notes"/>
  </hyperlinks>
  <pageMargins left="0.25" right="0.25" top="0.75" bottom="0.75" header="0.3" footer="0.3"/>
  <pageSetup paperSize="9" scale="49" fitToHeight="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115</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41207</v>
      </c>
      <c r="C44" s="32">
        <v>25964</v>
      </c>
      <c r="D44" s="32">
        <f t="shared" si="0"/>
        <v>15243</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41207</v>
      </c>
      <c r="C47" s="33">
        <f>SUM(C35:C46)</f>
        <v>25964</v>
      </c>
      <c r="D47" s="33">
        <f t="shared" si="0"/>
        <v>15243</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0</v>
      </c>
      <c r="C83" s="33">
        <f>SUM(C66:C82)</f>
        <v>0</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41207</v>
      </c>
      <c r="C95" s="34">
        <f>SUM(C14,C25,C33,C47,C57,C64,C83,C93, C94)</f>
        <v>25964</v>
      </c>
      <c r="D95" s="34">
        <f>B95-C95</f>
        <v>15243</v>
      </c>
    </row>
    <row r="96" spans="1:4" ht="21.95" customHeight="1">
      <c r="A96" s="12" t="s">
        <v>29</v>
      </c>
      <c r="B96" s="33">
        <v>0</v>
      </c>
      <c r="C96" s="33">
        <v>0</v>
      </c>
      <c r="D96" s="33">
        <f>B96-C96</f>
        <v>0</v>
      </c>
    </row>
    <row r="97" spans="1:4" ht="21.95" customHeight="1">
      <c r="A97" s="10" t="s">
        <v>18</v>
      </c>
      <c r="B97" s="34">
        <f>SUM(B95:B96)</f>
        <v>41207</v>
      </c>
      <c r="C97" s="34">
        <f t="shared" ref="C97" si="3">SUM(C95:C96)</f>
        <v>25964</v>
      </c>
      <c r="D97" s="34">
        <f>B97-C97</f>
        <v>15243</v>
      </c>
    </row>
  </sheetData>
  <hyperlinks>
    <hyperlink ref="A1" location="Notes!A1" display="Return to Notes"/>
  </hyperlinks>
  <pageMargins left="0.25" right="0.25" top="0.75" bottom="0.75" header="0.3" footer="0.3"/>
  <pageSetup paperSize="9" scale="49" fitToHeight="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114</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868</v>
      </c>
      <c r="C44" s="32">
        <v>868</v>
      </c>
      <c r="D44" s="32">
        <f t="shared" si="0"/>
        <v>0</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868</v>
      </c>
      <c r="C47" s="33">
        <f>SUM(C35:C46)</f>
        <v>868</v>
      </c>
      <c r="D47" s="33">
        <f t="shared" si="0"/>
        <v>0</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0</v>
      </c>
      <c r="C83" s="33">
        <f>SUM(C66:C82)</f>
        <v>0</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868</v>
      </c>
      <c r="C95" s="34">
        <f>SUM(C14,C25,C33,C47,C57,C64,C83,C93, C94)</f>
        <v>868</v>
      </c>
      <c r="D95" s="34">
        <f>B95-C95</f>
        <v>0</v>
      </c>
    </row>
    <row r="96" spans="1:4" ht="21.95" customHeight="1">
      <c r="A96" s="12" t="s">
        <v>29</v>
      </c>
      <c r="B96" s="33">
        <v>0</v>
      </c>
      <c r="C96" s="33">
        <v>0</v>
      </c>
      <c r="D96" s="33">
        <f>B96-C96</f>
        <v>0</v>
      </c>
    </row>
    <row r="97" spans="1:4" ht="21.95" customHeight="1">
      <c r="A97" s="10" t="s">
        <v>18</v>
      </c>
      <c r="B97" s="34">
        <f>SUM(B95:B96)</f>
        <v>868</v>
      </c>
      <c r="C97" s="34">
        <f t="shared" ref="C97" si="3">SUM(C95:C96)</f>
        <v>868</v>
      </c>
      <c r="D97" s="34">
        <f>B97-C97</f>
        <v>0</v>
      </c>
    </row>
  </sheetData>
  <hyperlinks>
    <hyperlink ref="A1" location="Notes!A1" display="Return to Notes"/>
  </hyperlinks>
  <pageMargins left="0.25" right="0.25" top="0.75" bottom="0.75" header="0.3" footer="0.3"/>
  <pageSetup paperSize="9" scale="49" fitToHeight="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116</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0</v>
      </c>
      <c r="D42" s="32">
        <f t="shared" si="0"/>
        <v>0</v>
      </c>
    </row>
    <row r="43" spans="1:4" ht="18" customHeight="1">
      <c r="A43" s="4" t="s">
        <v>152</v>
      </c>
      <c r="B43" s="31">
        <v>0</v>
      </c>
      <c r="C43" s="31">
        <v>0</v>
      </c>
      <c r="D43" s="31">
        <f t="shared" si="0"/>
        <v>0</v>
      </c>
    </row>
    <row r="44" spans="1:4" ht="18" customHeight="1">
      <c r="A44" s="14" t="s">
        <v>68</v>
      </c>
      <c r="B44" s="32">
        <v>1342</v>
      </c>
      <c r="C44" s="32">
        <v>1410</v>
      </c>
      <c r="D44" s="32">
        <f t="shared" si="0"/>
        <v>-68</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1342</v>
      </c>
      <c r="C47" s="33">
        <f>SUM(C35:C46)</f>
        <v>1410</v>
      </c>
      <c r="D47" s="33">
        <f t="shared" si="0"/>
        <v>-68</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48</v>
      </c>
      <c r="C80" s="31">
        <v>0</v>
      </c>
      <c r="D80" s="31">
        <f t="shared" si="1"/>
        <v>48</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48</v>
      </c>
      <c r="C83" s="33">
        <f>SUM(C66:C82)</f>
        <v>0</v>
      </c>
      <c r="D83" s="33">
        <f t="shared" si="1"/>
        <v>48</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1390</v>
      </c>
      <c r="C95" s="34">
        <f>SUM(C14,C25,C33,C47,C57,C64,C83,C93, C94)</f>
        <v>1410</v>
      </c>
      <c r="D95" s="34">
        <f>B95-C95</f>
        <v>-20</v>
      </c>
    </row>
    <row r="96" spans="1:4" ht="21.95" customHeight="1">
      <c r="A96" s="12" t="s">
        <v>29</v>
      </c>
      <c r="B96" s="33">
        <v>0</v>
      </c>
      <c r="C96" s="33">
        <v>0</v>
      </c>
      <c r="D96" s="33">
        <f>B96-C96</f>
        <v>0</v>
      </c>
    </row>
    <row r="97" spans="1:4" ht="21.95" customHeight="1">
      <c r="A97" s="10" t="s">
        <v>18</v>
      </c>
      <c r="B97" s="34">
        <f>SUM(B95:B96)</f>
        <v>1390</v>
      </c>
      <c r="C97" s="34">
        <f t="shared" ref="C97" si="3">SUM(C95:C96)</f>
        <v>1410</v>
      </c>
      <c r="D97" s="34">
        <f>B97-C97</f>
        <v>-20</v>
      </c>
    </row>
  </sheetData>
  <hyperlinks>
    <hyperlink ref="A1" location="Notes!A1" display="Return to Notes"/>
  </hyperlinks>
  <pageMargins left="0.25" right="0.25" top="0.75" bottom="0.75" header="0.3" footer="0.3"/>
  <pageSetup paperSize="9" scale="49"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117</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0</v>
      </c>
      <c r="C8" s="31">
        <v>0</v>
      </c>
      <c r="D8" s="31">
        <f>B8-C8</f>
        <v>0</v>
      </c>
    </row>
    <row r="9" spans="1:4" ht="18" customHeight="1">
      <c r="A9" s="14" t="s">
        <v>31</v>
      </c>
      <c r="B9" s="32">
        <v>0</v>
      </c>
      <c r="C9" s="32">
        <v>0</v>
      </c>
      <c r="D9" s="32">
        <f t="shared" ref="D9:D72" si="0">B9-C9</f>
        <v>0</v>
      </c>
    </row>
    <row r="10" spans="1:4" ht="18" customHeight="1">
      <c r="A10" s="4" t="s">
        <v>32</v>
      </c>
      <c r="B10" s="31">
        <v>0</v>
      </c>
      <c r="C10" s="31">
        <v>0</v>
      </c>
      <c r="D10" s="31">
        <f t="shared" si="0"/>
        <v>0</v>
      </c>
    </row>
    <row r="11" spans="1:4" ht="18" customHeight="1">
      <c r="A11" s="14" t="s">
        <v>33</v>
      </c>
      <c r="B11" s="32">
        <v>0</v>
      </c>
      <c r="C11" s="32">
        <v>0</v>
      </c>
      <c r="D11" s="32">
        <f t="shared" si="0"/>
        <v>0</v>
      </c>
    </row>
    <row r="12" spans="1:4" ht="18" customHeight="1">
      <c r="A12" s="4" t="s">
        <v>2</v>
      </c>
      <c r="B12" s="31">
        <v>0</v>
      </c>
      <c r="C12" s="31">
        <v>0</v>
      </c>
      <c r="D12" s="31">
        <f t="shared" si="0"/>
        <v>0</v>
      </c>
    </row>
    <row r="13" spans="1:4" ht="18" customHeight="1">
      <c r="A13" s="14" t="s">
        <v>35</v>
      </c>
      <c r="B13" s="32">
        <v>0</v>
      </c>
      <c r="C13" s="32">
        <v>0</v>
      </c>
      <c r="D13" s="32">
        <f t="shared" si="0"/>
        <v>0</v>
      </c>
    </row>
    <row r="14" spans="1:4" ht="21.95" customHeight="1">
      <c r="A14" s="12" t="s">
        <v>19</v>
      </c>
      <c r="B14" s="33">
        <f>SUM(B8:B13)</f>
        <v>0</v>
      </c>
      <c r="C14" s="33">
        <f>SUM(C8:C13)</f>
        <v>0</v>
      </c>
      <c r="D14" s="33">
        <f t="shared" si="0"/>
        <v>0</v>
      </c>
    </row>
    <row r="15" spans="1:4" ht="21.95" customHeight="1">
      <c r="A15" s="10" t="s">
        <v>21</v>
      </c>
      <c r="B15" s="34"/>
      <c r="C15" s="34"/>
      <c r="D15" s="34"/>
    </row>
    <row r="16" spans="1:4" ht="18" customHeight="1">
      <c r="A16" s="4" t="s">
        <v>36</v>
      </c>
      <c r="B16" s="31">
        <v>0</v>
      </c>
      <c r="C16" s="31">
        <v>0</v>
      </c>
      <c r="D16" s="31">
        <f t="shared" si="0"/>
        <v>0</v>
      </c>
    </row>
    <row r="17" spans="1:4" ht="18" customHeight="1">
      <c r="A17" s="14" t="s">
        <v>120</v>
      </c>
      <c r="B17" s="32">
        <v>0</v>
      </c>
      <c r="C17" s="32">
        <v>0</v>
      </c>
      <c r="D17" s="32">
        <f t="shared" si="0"/>
        <v>0</v>
      </c>
    </row>
    <row r="18" spans="1:4" ht="18" customHeight="1">
      <c r="A18" s="4" t="s">
        <v>37</v>
      </c>
      <c r="B18" s="31">
        <v>0</v>
      </c>
      <c r="C18" s="31">
        <v>0</v>
      </c>
      <c r="D18" s="31">
        <f t="shared" si="0"/>
        <v>0</v>
      </c>
    </row>
    <row r="19" spans="1:4" ht="18" customHeight="1">
      <c r="A19" s="14" t="s">
        <v>3</v>
      </c>
      <c r="B19" s="32">
        <v>0</v>
      </c>
      <c r="C19" s="32">
        <v>0</v>
      </c>
      <c r="D19" s="32">
        <f t="shared" si="0"/>
        <v>0</v>
      </c>
    </row>
    <row r="20" spans="1:4" ht="18" customHeight="1">
      <c r="A20" s="4" t="s">
        <v>4</v>
      </c>
      <c r="B20" s="31">
        <v>0</v>
      </c>
      <c r="C20" s="31">
        <v>0</v>
      </c>
      <c r="D20" s="31">
        <f t="shared" si="0"/>
        <v>0</v>
      </c>
    </row>
    <row r="21" spans="1:4" ht="18" customHeight="1">
      <c r="A21" s="14" t="s">
        <v>38</v>
      </c>
      <c r="B21" s="32">
        <v>0</v>
      </c>
      <c r="C21" s="32">
        <v>0</v>
      </c>
      <c r="D21" s="32">
        <f t="shared" si="0"/>
        <v>0</v>
      </c>
    </row>
    <row r="22" spans="1:4" ht="18" customHeight="1">
      <c r="A22" s="4" t="s">
        <v>39</v>
      </c>
      <c r="B22" s="31">
        <v>0</v>
      </c>
      <c r="C22" s="31">
        <v>0</v>
      </c>
      <c r="D22" s="31">
        <f t="shared" si="0"/>
        <v>0</v>
      </c>
    </row>
    <row r="23" spans="1:4" ht="18" customHeight="1">
      <c r="A23" s="14" t="s">
        <v>40</v>
      </c>
      <c r="B23" s="32">
        <v>0</v>
      </c>
      <c r="C23" s="32">
        <v>0</v>
      </c>
      <c r="D23" s="32">
        <f t="shared" si="0"/>
        <v>0</v>
      </c>
    </row>
    <row r="24" spans="1:4" ht="18" customHeight="1">
      <c r="A24" s="4" t="s">
        <v>41</v>
      </c>
      <c r="B24" s="31">
        <v>0</v>
      </c>
      <c r="C24" s="31">
        <v>0</v>
      </c>
      <c r="D24" s="31">
        <f t="shared" si="0"/>
        <v>0</v>
      </c>
    </row>
    <row r="25" spans="1:4" ht="21.95" customHeight="1">
      <c r="A25" s="12" t="s">
        <v>22</v>
      </c>
      <c r="B25" s="33">
        <f>SUM(B16:B24)</f>
        <v>0</v>
      </c>
      <c r="C25" s="33">
        <f>SUM(C16:C24)</f>
        <v>0</v>
      </c>
      <c r="D25" s="33">
        <f t="shared" si="0"/>
        <v>0</v>
      </c>
    </row>
    <row r="26" spans="1:4" ht="21.95" customHeight="1">
      <c r="A26" s="10" t="s">
        <v>24</v>
      </c>
      <c r="B26" s="34"/>
      <c r="C26" s="34"/>
      <c r="D26" s="34"/>
    </row>
    <row r="27" spans="1:4" ht="18" customHeight="1">
      <c r="A27" s="4" t="s">
        <v>5</v>
      </c>
      <c r="B27" s="31">
        <v>0</v>
      </c>
      <c r="C27" s="31">
        <v>0</v>
      </c>
      <c r="D27" s="31">
        <f t="shared" si="0"/>
        <v>0</v>
      </c>
    </row>
    <row r="28" spans="1:4" ht="18" customHeight="1">
      <c r="A28" s="14" t="s">
        <v>154</v>
      </c>
      <c r="B28" s="32">
        <v>0</v>
      </c>
      <c r="C28" s="32">
        <v>0</v>
      </c>
      <c r="D28" s="32">
        <f t="shared" si="0"/>
        <v>0</v>
      </c>
    </row>
    <row r="29" spans="1:4" ht="18" customHeight="1">
      <c r="A29" s="4" t="s">
        <v>42</v>
      </c>
      <c r="B29" s="31">
        <v>0</v>
      </c>
      <c r="C29" s="31">
        <v>0</v>
      </c>
      <c r="D29" s="31">
        <f t="shared" si="0"/>
        <v>0</v>
      </c>
    </row>
    <row r="30" spans="1:4" ht="18" customHeight="1">
      <c r="A30" s="15" t="s">
        <v>144</v>
      </c>
      <c r="B30" s="32">
        <v>0</v>
      </c>
      <c r="C30" s="32">
        <v>0</v>
      </c>
      <c r="D30" s="32">
        <f t="shared" si="0"/>
        <v>0</v>
      </c>
    </row>
    <row r="31" spans="1:4" ht="18" customHeight="1">
      <c r="A31" s="5" t="s">
        <v>43</v>
      </c>
      <c r="B31" s="31">
        <v>0</v>
      </c>
      <c r="C31" s="31">
        <v>0</v>
      </c>
      <c r="D31" s="31">
        <f t="shared" si="0"/>
        <v>0</v>
      </c>
    </row>
    <row r="32" spans="1:4" ht="18" customHeight="1">
      <c r="A32" s="14" t="s">
        <v>145</v>
      </c>
      <c r="B32" s="32">
        <v>0</v>
      </c>
      <c r="C32" s="32">
        <v>0</v>
      </c>
      <c r="D32" s="32">
        <f t="shared" si="0"/>
        <v>0</v>
      </c>
    </row>
    <row r="33" spans="1:4" ht="21.95" customHeight="1">
      <c r="A33" s="12" t="s">
        <v>23</v>
      </c>
      <c r="B33" s="33">
        <f>SUM(B27:B32)</f>
        <v>0</v>
      </c>
      <c r="C33" s="33">
        <f>SUM(C27:C32)</f>
        <v>0</v>
      </c>
      <c r="D33" s="33">
        <f t="shared" si="0"/>
        <v>0</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0</v>
      </c>
      <c r="C36" s="32">
        <v>0</v>
      </c>
      <c r="D36" s="32">
        <f t="shared" si="0"/>
        <v>0</v>
      </c>
    </row>
    <row r="37" spans="1:4" ht="18" customHeight="1">
      <c r="A37" s="17" t="s">
        <v>148</v>
      </c>
      <c r="B37" s="31">
        <v>0</v>
      </c>
      <c r="C37" s="31">
        <v>0</v>
      </c>
      <c r="D37" s="31">
        <f t="shared" si="0"/>
        <v>0</v>
      </c>
    </row>
    <row r="38" spans="1:4" ht="18" customHeight="1">
      <c r="A38" s="14" t="s">
        <v>149</v>
      </c>
      <c r="B38" s="32">
        <v>0</v>
      </c>
      <c r="C38" s="32">
        <v>0</v>
      </c>
      <c r="D38" s="32">
        <f t="shared" si="0"/>
        <v>0</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0</v>
      </c>
      <c r="C41" s="31">
        <v>0</v>
      </c>
      <c r="D41" s="31">
        <f t="shared" si="0"/>
        <v>0</v>
      </c>
    </row>
    <row r="42" spans="1:4" ht="18" customHeight="1">
      <c r="A42" s="14" t="s">
        <v>67</v>
      </c>
      <c r="B42" s="32">
        <v>0</v>
      </c>
      <c r="C42" s="32">
        <v>156</v>
      </c>
      <c r="D42" s="32">
        <f t="shared" si="0"/>
        <v>-156</v>
      </c>
    </row>
    <row r="43" spans="1:4" ht="18" customHeight="1">
      <c r="A43" s="4" t="s">
        <v>152</v>
      </c>
      <c r="B43" s="31">
        <v>5</v>
      </c>
      <c r="C43" s="31">
        <v>0</v>
      </c>
      <c r="D43" s="31">
        <f t="shared" si="0"/>
        <v>5</v>
      </c>
    </row>
    <row r="44" spans="1:4" ht="18" customHeight="1">
      <c r="A44" s="14" t="s">
        <v>68</v>
      </c>
      <c r="B44" s="32">
        <v>823</v>
      </c>
      <c r="C44" s="32">
        <v>515</v>
      </c>
      <c r="D44" s="32">
        <f t="shared" si="0"/>
        <v>308</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828</v>
      </c>
      <c r="C47" s="33">
        <f>SUM(C35:C46)</f>
        <v>671</v>
      </c>
      <c r="D47" s="33">
        <f t="shared" si="0"/>
        <v>157</v>
      </c>
    </row>
    <row r="48" spans="1:4" ht="21.95" customHeight="1">
      <c r="A48" s="10" t="s">
        <v>70</v>
      </c>
      <c r="B48" s="34"/>
      <c r="C48" s="34"/>
      <c r="D48" s="34"/>
    </row>
    <row r="49" spans="1:4" ht="18" customHeight="1">
      <c r="A49" s="4" t="s">
        <v>44</v>
      </c>
      <c r="B49" s="31">
        <v>0</v>
      </c>
      <c r="C49" s="31">
        <v>0</v>
      </c>
      <c r="D49" s="31">
        <f t="shared" si="0"/>
        <v>0</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0</v>
      </c>
      <c r="C52" s="32">
        <v>0</v>
      </c>
      <c r="D52" s="32">
        <f t="shared" si="0"/>
        <v>0</v>
      </c>
    </row>
    <row r="53" spans="1:4" ht="18" customHeight="1">
      <c r="A53" s="4" t="s">
        <v>8</v>
      </c>
      <c r="B53" s="31">
        <v>0</v>
      </c>
      <c r="C53" s="31">
        <v>0</v>
      </c>
      <c r="D53" s="31">
        <f t="shared" si="0"/>
        <v>0</v>
      </c>
    </row>
    <row r="54" spans="1:4" ht="18" customHeight="1">
      <c r="A54" s="14" t="s">
        <v>155</v>
      </c>
      <c r="B54" s="32">
        <v>0</v>
      </c>
      <c r="C54" s="32">
        <v>0</v>
      </c>
      <c r="D54" s="32">
        <f t="shared" si="0"/>
        <v>0</v>
      </c>
    </row>
    <row r="55" spans="1:4" ht="18" customHeight="1">
      <c r="A55" s="4" t="s">
        <v>156</v>
      </c>
      <c r="B55" s="31">
        <v>0</v>
      </c>
      <c r="C55" s="31">
        <v>0</v>
      </c>
      <c r="D55" s="31">
        <f t="shared" si="0"/>
        <v>0</v>
      </c>
    </row>
    <row r="56" spans="1:4" ht="18" customHeight="1">
      <c r="A56" s="14" t="s">
        <v>157</v>
      </c>
      <c r="B56" s="32">
        <v>0</v>
      </c>
      <c r="C56" s="32">
        <v>0</v>
      </c>
      <c r="D56" s="32">
        <f t="shared" si="0"/>
        <v>0</v>
      </c>
    </row>
    <row r="57" spans="1:4" ht="21.95" customHeight="1">
      <c r="A57" s="12" t="s">
        <v>26</v>
      </c>
      <c r="B57" s="33">
        <f>SUM(B49:B56)</f>
        <v>0</v>
      </c>
      <c r="C57" s="33">
        <f>SUM(C49:C56)</f>
        <v>0</v>
      </c>
      <c r="D57" s="33">
        <f t="shared" si="0"/>
        <v>0</v>
      </c>
    </row>
    <row r="58" spans="1:4" ht="21.95" customHeight="1">
      <c r="A58" s="10" t="s">
        <v>121</v>
      </c>
      <c r="B58" s="34"/>
      <c r="C58" s="34"/>
      <c r="D58" s="34"/>
    </row>
    <row r="59" spans="1:4" ht="18" customHeight="1">
      <c r="A59" s="4" t="s">
        <v>47</v>
      </c>
      <c r="B59" s="31">
        <v>0</v>
      </c>
      <c r="C59" s="31">
        <v>0</v>
      </c>
      <c r="D59" s="31">
        <f t="shared" si="0"/>
        <v>0</v>
      </c>
    </row>
    <row r="60" spans="1:4" ht="18" customHeight="1">
      <c r="A60" s="14" t="s">
        <v>48</v>
      </c>
      <c r="B60" s="32">
        <v>0</v>
      </c>
      <c r="C60" s="32">
        <v>0</v>
      </c>
      <c r="D60" s="32">
        <f t="shared" si="0"/>
        <v>0</v>
      </c>
    </row>
    <row r="61" spans="1:4" ht="18" customHeight="1">
      <c r="A61" s="4" t="s">
        <v>9</v>
      </c>
      <c r="B61" s="31">
        <v>0</v>
      </c>
      <c r="C61" s="31">
        <v>0</v>
      </c>
      <c r="D61" s="31">
        <f t="shared" si="0"/>
        <v>0</v>
      </c>
    </row>
    <row r="62" spans="1:4" ht="18" customHeight="1">
      <c r="A62" s="14" t="s">
        <v>49</v>
      </c>
      <c r="B62" s="32">
        <v>0</v>
      </c>
      <c r="C62" s="32">
        <v>0</v>
      </c>
      <c r="D62" s="32">
        <f t="shared" si="0"/>
        <v>0</v>
      </c>
    </row>
    <row r="63" spans="1:4" ht="18" customHeight="1">
      <c r="A63" s="4" t="s">
        <v>50</v>
      </c>
      <c r="B63" s="31">
        <v>0</v>
      </c>
      <c r="C63" s="31">
        <v>0</v>
      </c>
      <c r="D63" s="31">
        <f t="shared" si="0"/>
        <v>0</v>
      </c>
    </row>
    <row r="64" spans="1:4" ht="21.95" customHeight="1">
      <c r="A64" s="12" t="s">
        <v>122</v>
      </c>
      <c r="B64" s="33">
        <f>SUM(B59:B63)</f>
        <v>0</v>
      </c>
      <c r="C64" s="33">
        <f>SUM(C59:C63)</f>
        <v>0</v>
      </c>
      <c r="D64" s="33">
        <f t="shared" si="0"/>
        <v>0</v>
      </c>
    </row>
    <row r="65" spans="1:4" ht="21.95" customHeight="1">
      <c r="A65" s="13" t="s">
        <v>69</v>
      </c>
      <c r="B65" s="34"/>
      <c r="C65" s="34"/>
      <c r="D65" s="34"/>
    </row>
    <row r="66" spans="1:4" ht="18" customHeight="1">
      <c r="A66" s="4" t="s">
        <v>51</v>
      </c>
      <c r="B66" s="31">
        <v>0</v>
      </c>
      <c r="C66" s="31">
        <v>0</v>
      </c>
      <c r="D66" s="31">
        <f t="shared" si="0"/>
        <v>0</v>
      </c>
    </row>
    <row r="67" spans="1:4" ht="18" customHeight="1">
      <c r="A67" s="14" t="s">
        <v>52</v>
      </c>
      <c r="B67" s="32">
        <v>0</v>
      </c>
      <c r="C67" s="32">
        <v>0</v>
      </c>
      <c r="D67" s="32">
        <f t="shared" si="0"/>
        <v>0</v>
      </c>
    </row>
    <row r="68" spans="1:4" ht="18" customHeight="1">
      <c r="A68" s="4" t="s">
        <v>53</v>
      </c>
      <c r="B68" s="31">
        <v>0</v>
      </c>
      <c r="C68" s="31">
        <v>0</v>
      </c>
      <c r="D68" s="31">
        <f t="shared" si="0"/>
        <v>0</v>
      </c>
    </row>
    <row r="69" spans="1:4" ht="18" customHeight="1">
      <c r="A69" s="14" t="s">
        <v>54</v>
      </c>
      <c r="B69" s="32">
        <v>0</v>
      </c>
      <c r="C69" s="32">
        <v>0</v>
      </c>
      <c r="D69" s="32">
        <f t="shared" si="0"/>
        <v>0</v>
      </c>
    </row>
    <row r="70" spans="1:4" ht="18" customHeight="1">
      <c r="A70" s="4" t="s">
        <v>55</v>
      </c>
      <c r="B70" s="31">
        <v>0</v>
      </c>
      <c r="C70" s="31">
        <v>0</v>
      </c>
      <c r="D70" s="31">
        <f t="shared" si="0"/>
        <v>0</v>
      </c>
    </row>
    <row r="71" spans="1:4" ht="18" customHeight="1">
      <c r="A71" s="14" t="s">
        <v>56</v>
      </c>
      <c r="B71" s="32">
        <v>0</v>
      </c>
      <c r="C71" s="32">
        <v>0</v>
      </c>
      <c r="D71" s="32">
        <f t="shared" si="0"/>
        <v>0</v>
      </c>
    </row>
    <row r="72" spans="1:4" ht="18" customHeight="1">
      <c r="A72" s="4" t="s">
        <v>10</v>
      </c>
      <c r="B72" s="31">
        <v>0</v>
      </c>
      <c r="C72" s="31">
        <v>0</v>
      </c>
      <c r="D72" s="31">
        <f t="shared" si="0"/>
        <v>0</v>
      </c>
    </row>
    <row r="73" spans="1:4" ht="18" customHeight="1">
      <c r="A73" s="14" t="s">
        <v>11</v>
      </c>
      <c r="B73" s="32">
        <v>0</v>
      </c>
      <c r="C73" s="32">
        <v>0</v>
      </c>
      <c r="D73" s="32">
        <f t="shared" ref="D73:D83" si="1">B73-C73</f>
        <v>0</v>
      </c>
    </row>
    <row r="74" spans="1:4" ht="18" customHeight="1">
      <c r="A74" s="4" t="s">
        <v>57</v>
      </c>
      <c r="B74" s="31">
        <v>0</v>
      </c>
      <c r="C74" s="31">
        <v>0</v>
      </c>
      <c r="D74" s="31">
        <f t="shared" si="1"/>
        <v>0</v>
      </c>
    </row>
    <row r="75" spans="1:4" ht="18" customHeight="1">
      <c r="A75" s="14" t="s">
        <v>58</v>
      </c>
      <c r="B75" s="32">
        <v>0</v>
      </c>
      <c r="C75" s="32">
        <v>0</v>
      </c>
      <c r="D75" s="32">
        <f t="shared" si="1"/>
        <v>0</v>
      </c>
    </row>
    <row r="76" spans="1:4" ht="18" customHeight="1">
      <c r="A76" s="4" t="s">
        <v>59</v>
      </c>
      <c r="B76" s="31">
        <v>0</v>
      </c>
      <c r="C76" s="31">
        <v>0</v>
      </c>
      <c r="D76" s="31">
        <f t="shared" si="1"/>
        <v>0</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0</v>
      </c>
      <c r="C80" s="31">
        <v>0</v>
      </c>
      <c r="D80" s="31">
        <f t="shared" si="1"/>
        <v>0</v>
      </c>
    </row>
    <row r="81" spans="1:4" ht="18" customHeight="1">
      <c r="A81" s="14" t="s">
        <v>63</v>
      </c>
      <c r="B81" s="32">
        <v>0</v>
      </c>
      <c r="C81" s="32">
        <v>0</v>
      </c>
      <c r="D81" s="32">
        <f t="shared" si="1"/>
        <v>0</v>
      </c>
    </row>
    <row r="82" spans="1:4" ht="18" customHeight="1">
      <c r="A82" s="4" t="s">
        <v>13</v>
      </c>
      <c r="B82" s="31">
        <v>0</v>
      </c>
      <c r="C82" s="31">
        <v>0</v>
      </c>
      <c r="D82" s="31">
        <f t="shared" si="1"/>
        <v>0</v>
      </c>
    </row>
    <row r="83" spans="1:4" ht="21.95" customHeight="1">
      <c r="A83" s="12" t="s">
        <v>27</v>
      </c>
      <c r="B83" s="33">
        <f>SUM(B66:B82)</f>
        <v>0</v>
      </c>
      <c r="C83" s="33">
        <f>SUM(C66:C82)</f>
        <v>0</v>
      </c>
      <c r="D83" s="33">
        <f t="shared" si="1"/>
        <v>0</v>
      </c>
    </row>
    <row r="84" spans="1:4" ht="21.95" customHeight="1">
      <c r="A84" s="10" t="s">
        <v>14</v>
      </c>
      <c r="B84" s="34"/>
      <c r="C84" s="34"/>
      <c r="D84" s="34"/>
    </row>
    <row r="85" spans="1:4" ht="18" customHeight="1">
      <c r="A85" s="4" t="s">
        <v>158</v>
      </c>
      <c r="B85" s="31">
        <v>0</v>
      </c>
      <c r="C85" s="31">
        <v>0</v>
      </c>
      <c r="D85" s="31">
        <f t="shared" ref="D85:D94" si="2">B85-C85</f>
        <v>0</v>
      </c>
    </row>
    <row r="86" spans="1:4" ht="18" customHeight="1">
      <c r="A86" s="14" t="s">
        <v>64</v>
      </c>
      <c r="B86" s="32">
        <v>0</v>
      </c>
      <c r="C86" s="32">
        <v>0</v>
      </c>
      <c r="D86" s="32">
        <f t="shared" si="2"/>
        <v>0</v>
      </c>
    </row>
    <row r="87" spans="1:4" ht="18" customHeight="1">
      <c r="A87" s="4" t="s">
        <v>159</v>
      </c>
      <c r="B87" s="31">
        <v>0</v>
      </c>
      <c r="C87" s="31">
        <v>0</v>
      </c>
      <c r="D87" s="31">
        <f t="shared" si="2"/>
        <v>0</v>
      </c>
    </row>
    <row r="88" spans="1:4" ht="18" customHeight="1">
      <c r="A88" s="14" t="s">
        <v>15</v>
      </c>
      <c r="B88" s="32">
        <v>0</v>
      </c>
      <c r="C88" s="32">
        <v>0</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0</v>
      </c>
      <c r="C91" s="31">
        <v>0</v>
      </c>
      <c r="D91" s="31">
        <f t="shared" si="2"/>
        <v>0</v>
      </c>
    </row>
    <row r="92" spans="1:4" ht="18" customHeight="1">
      <c r="A92" s="14" t="s">
        <v>66</v>
      </c>
      <c r="B92" s="32">
        <v>0</v>
      </c>
      <c r="C92" s="32">
        <v>0</v>
      </c>
      <c r="D92" s="32">
        <f t="shared" si="2"/>
        <v>0</v>
      </c>
    </row>
    <row r="93" spans="1:4" ht="21.95" customHeight="1">
      <c r="A93" s="12" t="s">
        <v>28</v>
      </c>
      <c r="B93" s="33">
        <f>SUM(B85:B92)</f>
        <v>0</v>
      </c>
      <c r="C93" s="33">
        <f>SUM(C85:C92)</f>
        <v>0</v>
      </c>
      <c r="D93" s="33">
        <f t="shared" si="2"/>
        <v>0</v>
      </c>
    </row>
    <row r="94" spans="1:4" ht="21.95" customHeight="1">
      <c r="A94" s="12" t="s">
        <v>17</v>
      </c>
      <c r="B94" s="33">
        <v>0</v>
      </c>
      <c r="C94" s="33">
        <v>0</v>
      </c>
      <c r="D94" s="33">
        <f t="shared" si="2"/>
        <v>0</v>
      </c>
    </row>
    <row r="95" spans="1:4" ht="21.95" customHeight="1">
      <c r="A95" s="10" t="s">
        <v>30</v>
      </c>
      <c r="B95" s="34">
        <f>SUM(B14,B25,B33,B47,B57,B64,B83,B93, B94)</f>
        <v>828</v>
      </c>
      <c r="C95" s="34">
        <f>SUM(C14,C25,C33,C47,C57,C64,C83,C93, C94)</f>
        <v>671</v>
      </c>
      <c r="D95" s="34">
        <f>B95-C95</f>
        <v>157</v>
      </c>
    </row>
    <row r="96" spans="1:4" ht="21.95" customHeight="1">
      <c r="A96" s="12" t="s">
        <v>29</v>
      </c>
      <c r="B96" s="33">
        <v>0</v>
      </c>
      <c r="C96" s="33">
        <v>0</v>
      </c>
      <c r="D96" s="33">
        <f>B96-C96</f>
        <v>0</v>
      </c>
    </row>
    <row r="97" spans="1:4" ht="21.95" customHeight="1">
      <c r="A97" s="10" t="s">
        <v>18</v>
      </c>
      <c r="B97" s="34">
        <f>SUM(B95:B96)</f>
        <v>828</v>
      </c>
      <c r="C97" s="34">
        <f t="shared" ref="C97" si="3">SUM(C95:C96)</f>
        <v>671</v>
      </c>
      <c r="D97" s="34">
        <f>B97-C97</f>
        <v>157</v>
      </c>
    </row>
  </sheetData>
  <hyperlinks>
    <hyperlink ref="A1" location="Notes!A1" display="Return to Notes"/>
  </hyperlinks>
  <pageMargins left="0.25" right="0.25" top="0.75" bottom="0.75" header="0.3" footer="0.3"/>
  <pageSetup paperSize="9" scale="4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73</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9567</v>
      </c>
      <c r="C8" s="31">
        <v>5023</v>
      </c>
      <c r="D8" s="31">
        <f>B8-C8</f>
        <v>4544</v>
      </c>
    </row>
    <row r="9" spans="1:4" ht="18" customHeight="1">
      <c r="A9" s="14" t="s">
        <v>31</v>
      </c>
      <c r="B9" s="32">
        <v>49476</v>
      </c>
      <c r="C9" s="32">
        <v>4957</v>
      </c>
      <c r="D9" s="32">
        <f t="shared" ref="D9:D72" si="0">B9-C9</f>
        <v>44519</v>
      </c>
    </row>
    <row r="10" spans="1:4" ht="18" customHeight="1">
      <c r="A10" s="4" t="s">
        <v>32</v>
      </c>
      <c r="B10" s="31">
        <v>47671</v>
      </c>
      <c r="C10" s="31">
        <v>4593</v>
      </c>
      <c r="D10" s="31">
        <f t="shared" si="0"/>
        <v>43078</v>
      </c>
    </row>
    <row r="11" spans="1:4" ht="18" customHeight="1">
      <c r="A11" s="14" t="s">
        <v>33</v>
      </c>
      <c r="B11" s="32">
        <v>10915</v>
      </c>
      <c r="C11" s="32">
        <v>91</v>
      </c>
      <c r="D11" s="32">
        <f t="shared" si="0"/>
        <v>10824</v>
      </c>
    </row>
    <row r="12" spans="1:4" ht="18" customHeight="1">
      <c r="A12" s="4" t="s">
        <v>2</v>
      </c>
      <c r="B12" s="31">
        <v>810</v>
      </c>
      <c r="C12" s="31">
        <v>209</v>
      </c>
      <c r="D12" s="31">
        <f t="shared" si="0"/>
        <v>601</v>
      </c>
    </row>
    <row r="13" spans="1:4" ht="18" customHeight="1">
      <c r="A13" s="14" t="s">
        <v>35</v>
      </c>
      <c r="B13" s="32">
        <v>433</v>
      </c>
      <c r="C13" s="32">
        <v>2</v>
      </c>
      <c r="D13" s="32">
        <f t="shared" si="0"/>
        <v>431</v>
      </c>
    </row>
    <row r="14" spans="1:4" ht="21.95" customHeight="1">
      <c r="A14" s="12" t="s">
        <v>19</v>
      </c>
      <c r="B14" s="33">
        <f>SUM(B8:B13)</f>
        <v>118872</v>
      </c>
      <c r="C14" s="33">
        <f>SUM(C8:C13)</f>
        <v>14875</v>
      </c>
      <c r="D14" s="33">
        <f t="shared" si="0"/>
        <v>103997</v>
      </c>
    </row>
    <row r="15" spans="1:4" ht="21.95" customHeight="1">
      <c r="A15" s="10" t="s">
        <v>21</v>
      </c>
      <c r="B15" s="34"/>
      <c r="C15" s="34"/>
      <c r="D15" s="34"/>
    </row>
    <row r="16" spans="1:4" ht="18" customHeight="1">
      <c r="A16" s="4" t="s">
        <v>36</v>
      </c>
      <c r="B16" s="31">
        <v>439</v>
      </c>
      <c r="C16" s="31">
        <v>1</v>
      </c>
      <c r="D16" s="31">
        <f t="shared" si="0"/>
        <v>438</v>
      </c>
    </row>
    <row r="17" spans="1:4" ht="18" customHeight="1">
      <c r="A17" s="14" t="s">
        <v>120</v>
      </c>
      <c r="B17" s="32">
        <v>405</v>
      </c>
      <c r="C17" s="32">
        <v>2</v>
      </c>
      <c r="D17" s="32">
        <f t="shared" si="0"/>
        <v>403</v>
      </c>
    </row>
    <row r="18" spans="1:4" ht="18" customHeight="1">
      <c r="A18" s="4" t="s">
        <v>37</v>
      </c>
      <c r="B18" s="31">
        <v>510</v>
      </c>
      <c r="C18" s="31">
        <v>-5</v>
      </c>
      <c r="D18" s="31">
        <f t="shared" si="0"/>
        <v>515</v>
      </c>
    </row>
    <row r="19" spans="1:4" ht="18" customHeight="1">
      <c r="A19" s="14" t="s">
        <v>3</v>
      </c>
      <c r="B19" s="32">
        <v>0</v>
      </c>
      <c r="C19" s="32">
        <v>0</v>
      </c>
      <c r="D19" s="32">
        <f t="shared" si="0"/>
        <v>0</v>
      </c>
    </row>
    <row r="20" spans="1:4" ht="18" customHeight="1">
      <c r="A20" s="4" t="s">
        <v>4</v>
      </c>
      <c r="B20" s="31">
        <v>83</v>
      </c>
      <c r="C20" s="31">
        <v>0</v>
      </c>
      <c r="D20" s="31">
        <f t="shared" si="0"/>
        <v>83</v>
      </c>
    </row>
    <row r="21" spans="1:4" ht="18" customHeight="1">
      <c r="A21" s="14" t="s">
        <v>38</v>
      </c>
      <c r="B21" s="32">
        <v>409</v>
      </c>
      <c r="C21" s="32">
        <v>-1</v>
      </c>
      <c r="D21" s="32">
        <f t="shared" si="0"/>
        <v>410</v>
      </c>
    </row>
    <row r="22" spans="1:4" ht="18" customHeight="1">
      <c r="A22" s="4" t="s">
        <v>39</v>
      </c>
      <c r="B22" s="31">
        <v>3842</v>
      </c>
      <c r="C22" s="31">
        <v>13</v>
      </c>
      <c r="D22" s="31">
        <f t="shared" si="0"/>
        <v>3829</v>
      </c>
    </row>
    <row r="23" spans="1:4" ht="18" customHeight="1">
      <c r="A23" s="14" t="s">
        <v>40</v>
      </c>
      <c r="B23" s="32">
        <v>3934</v>
      </c>
      <c r="C23" s="32">
        <v>932</v>
      </c>
      <c r="D23" s="32">
        <f t="shared" si="0"/>
        <v>3002</v>
      </c>
    </row>
    <row r="24" spans="1:4" ht="18" customHeight="1">
      <c r="A24" s="4" t="s">
        <v>41</v>
      </c>
      <c r="B24" s="31">
        <v>0</v>
      </c>
      <c r="C24" s="31">
        <v>0</v>
      </c>
      <c r="D24" s="31">
        <f t="shared" si="0"/>
        <v>0</v>
      </c>
    </row>
    <row r="25" spans="1:4" ht="21.95" customHeight="1">
      <c r="A25" s="12" t="s">
        <v>22</v>
      </c>
      <c r="B25" s="33">
        <f>SUM(B16:B24)</f>
        <v>9622</v>
      </c>
      <c r="C25" s="33">
        <f>SUM(C16:C24)</f>
        <v>942</v>
      </c>
      <c r="D25" s="33">
        <f t="shared" si="0"/>
        <v>8680</v>
      </c>
    </row>
    <row r="26" spans="1:4" ht="21.95" customHeight="1">
      <c r="A26" s="10" t="s">
        <v>24</v>
      </c>
      <c r="B26" s="34"/>
      <c r="C26" s="34"/>
      <c r="D26" s="34"/>
    </row>
    <row r="27" spans="1:4" ht="18" customHeight="1">
      <c r="A27" s="4" t="s">
        <v>5</v>
      </c>
      <c r="B27" s="31">
        <v>1691</v>
      </c>
      <c r="C27" s="31">
        <v>1648</v>
      </c>
      <c r="D27" s="31">
        <f t="shared" si="0"/>
        <v>43</v>
      </c>
    </row>
    <row r="28" spans="1:4" ht="18" customHeight="1">
      <c r="A28" s="14" t="s">
        <v>154</v>
      </c>
      <c r="B28" s="32">
        <v>17</v>
      </c>
      <c r="C28" s="32">
        <v>0</v>
      </c>
      <c r="D28" s="32">
        <f t="shared" si="0"/>
        <v>17</v>
      </c>
    </row>
    <row r="29" spans="1:4" ht="18" customHeight="1">
      <c r="A29" s="4" t="s">
        <v>42</v>
      </c>
      <c r="B29" s="31">
        <v>17887</v>
      </c>
      <c r="C29" s="31">
        <v>396</v>
      </c>
      <c r="D29" s="31">
        <f t="shared" si="0"/>
        <v>17491</v>
      </c>
    </row>
    <row r="30" spans="1:4" ht="18" customHeight="1">
      <c r="A30" s="15" t="s">
        <v>144</v>
      </c>
      <c r="B30" s="32">
        <v>71464</v>
      </c>
      <c r="C30" s="32">
        <v>97081</v>
      </c>
      <c r="D30" s="32">
        <f t="shared" si="0"/>
        <v>-25617</v>
      </c>
    </row>
    <row r="31" spans="1:4" ht="18" customHeight="1">
      <c r="A31" s="5" t="s">
        <v>43</v>
      </c>
      <c r="B31" s="31">
        <v>2471</v>
      </c>
      <c r="C31" s="31">
        <v>1780</v>
      </c>
      <c r="D31" s="31">
        <f t="shared" si="0"/>
        <v>691</v>
      </c>
    </row>
    <row r="32" spans="1:4" ht="18" customHeight="1">
      <c r="A32" s="14" t="s">
        <v>145</v>
      </c>
      <c r="B32" s="32">
        <v>73695</v>
      </c>
      <c r="C32" s="32">
        <v>0</v>
      </c>
      <c r="D32" s="32">
        <f t="shared" si="0"/>
        <v>73695</v>
      </c>
    </row>
    <row r="33" spans="1:4" ht="21.95" customHeight="1">
      <c r="A33" s="12" t="s">
        <v>23</v>
      </c>
      <c r="B33" s="33">
        <f>SUM(B27:B32)</f>
        <v>167225</v>
      </c>
      <c r="C33" s="33">
        <f>SUM(C27:C32)</f>
        <v>100905</v>
      </c>
      <c r="D33" s="33">
        <f t="shared" si="0"/>
        <v>66320</v>
      </c>
    </row>
    <row r="34" spans="1:4" ht="21.95" customHeight="1">
      <c r="A34" s="13" t="s">
        <v>132</v>
      </c>
      <c r="B34" s="34"/>
      <c r="C34" s="34"/>
      <c r="D34" s="34"/>
    </row>
    <row r="35" spans="1:4" ht="18" customHeight="1">
      <c r="A35" s="4" t="s">
        <v>146</v>
      </c>
      <c r="B35" s="31">
        <v>2536</v>
      </c>
      <c r="C35" s="31">
        <v>0</v>
      </c>
      <c r="D35" s="31">
        <f t="shared" si="0"/>
        <v>2536</v>
      </c>
    </row>
    <row r="36" spans="1:4" ht="18" customHeight="1">
      <c r="A36" s="14" t="s">
        <v>147</v>
      </c>
      <c r="B36" s="32">
        <v>2712</v>
      </c>
      <c r="C36" s="32">
        <v>0</v>
      </c>
      <c r="D36" s="32">
        <f t="shared" si="0"/>
        <v>2712</v>
      </c>
    </row>
    <row r="37" spans="1:4" ht="18" customHeight="1">
      <c r="A37" s="17" t="s">
        <v>148</v>
      </c>
      <c r="B37" s="31">
        <v>3484</v>
      </c>
      <c r="C37" s="31">
        <v>853</v>
      </c>
      <c r="D37" s="31">
        <f t="shared" si="0"/>
        <v>2631</v>
      </c>
    </row>
    <row r="38" spans="1:4" ht="18" customHeight="1">
      <c r="A38" s="14" t="s">
        <v>149</v>
      </c>
      <c r="B38" s="32">
        <v>844</v>
      </c>
      <c r="C38" s="32">
        <v>1</v>
      </c>
      <c r="D38" s="32">
        <f t="shared" si="0"/>
        <v>843</v>
      </c>
    </row>
    <row r="39" spans="1:4" ht="18" customHeight="1">
      <c r="A39" s="4" t="s">
        <v>150</v>
      </c>
      <c r="B39" s="31">
        <v>0</v>
      </c>
      <c r="C39" s="31">
        <v>0</v>
      </c>
      <c r="D39" s="31">
        <f t="shared" si="0"/>
        <v>0</v>
      </c>
    </row>
    <row r="40" spans="1:4" ht="18" customHeight="1">
      <c r="A40" s="14" t="s">
        <v>151</v>
      </c>
      <c r="B40" s="32">
        <v>0</v>
      </c>
      <c r="C40" s="32">
        <v>0</v>
      </c>
      <c r="D40" s="32">
        <f t="shared" si="0"/>
        <v>0</v>
      </c>
    </row>
    <row r="41" spans="1:4" ht="18" customHeight="1">
      <c r="A41" s="4" t="s">
        <v>119</v>
      </c>
      <c r="B41" s="31">
        <v>210</v>
      </c>
      <c r="C41" s="31">
        <v>593</v>
      </c>
      <c r="D41" s="31">
        <f t="shared" si="0"/>
        <v>-383</v>
      </c>
    </row>
    <row r="42" spans="1:4" ht="18" customHeight="1">
      <c r="A42" s="14" t="s">
        <v>67</v>
      </c>
      <c r="B42" s="32">
        <v>0</v>
      </c>
      <c r="C42" s="32">
        <v>0</v>
      </c>
      <c r="D42" s="32">
        <f t="shared" si="0"/>
        <v>0</v>
      </c>
    </row>
    <row r="43" spans="1:4" ht="18" customHeight="1">
      <c r="A43" s="4" t="s">
        <v>152</v>
      </c>
      <c r="B43" s="31">
        <v>2014</v>
      </c>
      <c r="C43" s="31">
        <v>132</v>
      </c>
      <c r="D43" s="31">
        <f t="shared" si="0"/>
        <v>1882</v>
      </c>
    </row>
    <row r="44" spans="1:4" ht="18" customHeight="1">
      <c r="A44" s="14" t="s">
        <v>68</v>
      </c>
      <c r="B44" s="32">
        <v>417</v>
      </c>
      <c r="C44" s="32">
        <v>0</v>
      </c>
      <c r="D44" s="32">
        <f t="shared" si="0"/>
        <v>417</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12217</v>
      </c>
      <c r="C47" s="33">
        <f>SUM(C35:C46)</f>
        <v>1579</v>
      </c>
      <c r="D47" s="33">
        <f t="shared" si="0"/>
        <v>10638</v>
      </c>
    </row>
    <row r="48" spans="1:4" ht="21.95" customHeight="1">
      <c r="A48" s="10" t="s">
        <v>70</v>
      </c>
      <c r="B48" s="34"/>
      <c r="C48" s="34"/>
      <c r="D48" s="34"/>
    </row>
    <row r="49" spans="1:4" ht="18" customHeight="1">
      <c r="A49" s="4" t="s">
        <v>44</v>
      </c>
      <c r="B49" s="31">
        <v>61</v>
      </c>
      <c r="C49" s="31">
        <v>660</v>
      </c>
      <c r="D49" s="31">
        <f t="shared" si="0"/>
        <v>-599</v>
      </c>
    </row>
    <row r="50" spans="1:4" ht="18" customHeight="1">
      <c r="A50" s="14" t="s">
        <v>45</v>
      </c>
      <c r="B50" s="32">
        <v>3</v>
      </c>
      <c r="C50" s="32">
        <v>0</v>
      </c>
      <c r="D50" s="32">
        <f t="shared" si="0"/>
        <v>3</v>
      </c>
    </row>
    <row r="51" spans="1:4" ht="18" customHeight="1">
      <c r="A51" s="4" t="s">
        <v>46</v>
      </c>
      <c r="B51" s="31">
        <v>53</v>
      </c>
      <c r="C51" s="31">
        <v>0</v>
      </c>
      <c r="D51" s="31">
        <f t="shared" si="0"/>
        <v>53</v>
      </c>
    </row>
    <row r="52" spans="1:4" ht="18" customHeight="1">
      <c r="A52" s="14" t="s">
        <v>7</v>
      </c>
      <c r="B52" s="32">
        <v>1207</v>
      </c>
      <c r="C52" s="32">
        <v>124</v>
      </c>
      <c r="D52" s="32">
        <f t="shared" si="0"/>
        <v>1083</v>
      </c>
    </row>
    <row r="53" spans="1:4" ht="18" customHeight="1">
      <c r="A53" s="4" t="s">
        <v>8</v>
      </c>
      <c r="B53" s="31">
        <v>630</v>
      </c>
      <c r="C53" s="31">
        <v>81</v>
      </c>
      <c r="D53" s="31">
        <f t="shared" si="0"/>
        <v>549</v>
      </c>
    </row>
    <row r="54" spans="1:4" ht="18" customHeight="1">
      <c r="A54" s="14" t="s">
        <v>155</v>
      </c>
      <c r="B54" s="32">
        <v>6186</v>
      </c>
      <c r="C54" s="32">
        <v>1411</v>
      </c>
      <c r="D54" s="32">
        <f t="shared" si="0"/>
        <v>4775</v>
      </c>
    </row>
    <row r="55" spans="1:4" ht="18" customHeight="1">
      <c r="A55" s="4" t="s">
        <v>156</v>
      </c>
      <c r="B55" s="31">
        <v>6730</v>
      </c>
      <c r="C55" s="31">
        <v>707</v>
      </c>
      <c r="D55" s="31">
        <f t="shared" si="0"/>
        <v>6023</v>
      </c>
    </row>
    <row r="56" spans="1:4" ht="18" customHeight="1">
      <c r="A56" s="14" t="s">
        <v>157</v>
      </c>
      <c r="B56" s="32">
        <v>1745</v>
      </c>
      <c r="C56" s="32">
        <v>10</v>
      </c>
      <c r="D56" s="32">
        <f t="shared" si="0"/>
        <v>1735</v>
      </c>
    </row>
    <row r="57" spans="1:4" ht="21.95" customHeight="1">
      <c r="A57" s="12" t="s">
        <v>26</v>
      </c>
      <c r="B57" s="33">
        <f>SUM(B49:B56)</f>
        <v>16615</v>
      </c>
      <c r="C57" s="33">
        <f>SUM(C49:C56)</f>
        <v>2993</v>
      </c>
      <c r="D57" s="33">
        <f t="shared" si="0"/>
        <v>13622</v>
      </c>
    </row>
    <row r="58" spans="1:4" ht="21.95" customHeight="1">
      <c r="A58" s="10" t="s">
        <v>121</v>
      </c>
      <c r="B58" s="34"/>
      <c r="C58" s="34"/>
      <c r="D58" s="34"/>
    </row>
    <row r="59" spans="1:4" ht="18" customHeight="1">
      <c r="A59" s="4" t="s">
        <v>47</v>
      </c>
      <c r="B59" s="31">
        <v>564</v>
      </c>
      <c r="C59" s="31">
        <v>686</v>
      </c>
      <c r="D59" s="31">
        <f t="shared" si="0"/>
        <v>-122</v>
      </c>
    </row>
    <row r="60" spans="1:4" ht="18" customHeight="1">
      <c r="A60" s="14" t="s">
        <v>48</v>
      </c>
      <c r="B60" s="32">
        <v>1058</v>
      </c>
      <c r="C60" s="32">
        <v>1062</v>
      </c>
      <c r="D60" s="32">
        <f t="shared" si="0"/>
        <v>-4</v>
      </c>
    </row>
    <row r="61" spans="1:4" ht="18" customHeight="1">
      <c r="A61" s="4" t="s">
        <v>9</v>
      </c>
      <c r="B61" s="31">
        <v>290</v>
      </c>
      <c r="C61" s="31">
        <v>18</v>
      </c>
      <c r="D61" s="31">
        <f t="shared" si="0"/>
        <v>272</v>
      </c>
    </row>
    <row r="62" spans="1:4" ht="18" customHeight="1">
      <c r="A62" s="14" t="s">
        <v>49</v>
      </c>
      <c r="B62" s="32">
        <v>310</v>
      </c>
      <c r="C62" s="32">
        <v>0</v>
      </c>
      <c r="D62" s="32">
        <f t="shared" si="0"/>
        <v>310</v>
      </c>
    </row>
    <row r="63" spans="1:4" ht="18" customHeight="1">
      <c r="A63" s="4" t="s">
        <v>50</v>
      </c>
      <c r="B63" s="31">
        <v>2841</v>
      </c>
      <c r="C63" s="31">
        <v>1725</v>
      </c>
      <c r="D63" s="31">
        <f t="shared" si="0"/>
        <v>1116</v>
      </c>
    </row>
    <row r="64" spans="1:4" ht="21.95" customHeight="1">
      <c r="A64" s="12" t="s">
        <v>122</v>
      </c>
      <c r="B64" s="33">
        <f>SUM(B59:B63)</f>
        <v>5063</v>
      </c>
      <c r="C64" s="33">
        <f>SUM(C59:C63)</f>
        <v>3491</v>
      </c>
      <c r="D64" s="33">
        <f t="shared" si="0"/>
        <v>1572</v>
      </c>
    </row>
    <row r="65" spans="1:4" ht="21.95" customHeight="1">
      <c r="A65" s="13" t="s">
        <v>69</v>
      </c>
      <c r="B65" s="34"/>
      <c r="C65" s="34"/>
      <c r="D65" s="34"/>
    </row>
    <row r="66" spans="1:4" ht="18" customHeight="1">
      <c r="A66" s="4" t="s">
        <v>51</v>
      </c>
      <c r="B66" s="31">
        <v>1054</v>
      </c>
      <c r="C66" s="31">
        <v>335</v>
      </c>
      <c r="D66" s="31">
        <f t="shared" si="0"/>
        <v>719</v>
      </c>
    </row>
    <row r="67" spans="1:4" ht="18" customHeight="1">
      <c r="A67" s="14" t="s">
        <v>52</v>
      </c>
      <c r="B67" s="32">
        <v>1156</v>
      </c>
      <c r="C67" s="32">
        <v>547</v>
      </c>
      <c r="D67" s="32">
        <f t="shared" si="0"/>
        <v>609</v>
      </c>
    </row>
    <row r="68" spans="1:4" ht="18" customHeight="1">
      <c r="A68" s="4" t="s">
        <v>53</v>
      </c>
      <c r="B68" s="31">
        <v>115</v>
      </c>
      <c r="C68" s="31">
        <v>0</v>
      </c>
      <c r="D68" s="31">
        <f t="shared" si="0"/>
        <v>115</v>
      </c>
    </row>
    <row r="69" spans="1:4" ht="18" customHeight="1">
      <c r="A69" s="14" t="s">
        <v>54</v>
      </c>
      <c r="B69" s="32">
        <v>434</v>
      </c>
      <c r="C69" s="32">
        <v>327</v>
      </c>
      <c r="D69" s="32">
        <f t="shared" si="0"/>
        <v>107</v>
      </c>
    </row>
    <row r="70" spans="1:4" ht="18" customHeight="1">
      <c r="A70" s="4" t="s">
        <v>55</v>
      </c>
      <c r="B70" s="31">
        <v>198</v>
      </c>
      <c r="C70" s="31">
        <v>140</v>
      </c>
      <c r="D70" s="31">
        <f t="shared" si="0"/>
        <v>58</v>
      </c>
    </row>
    <row r="71" spans="1:4" ht="18" customHeight="1">
      <c r="A71" s="14" t="s">
        <v>56</v>
      </c>
      <c r="B71" s="32">
        <v>0</v>
      </c>
      <c r="C71" s="32">
        <v>0</v>
      </c>
      <c r="D71" s="32">
        <f t="shared" si="0"/>
        <v>0</v>
      </c>
    </row>
    <row r="72" spans="1:4" ht="18" customHeight="1">
      <c r="A72" s="4" t="s">
        <v>10</v>
      </c>
      <c r="B72" s="31">
        <v>172</v>
      </c>
      <c r="C72" s="31">
        <v>349</v>
      </c>
      <c r="D72" s="31">
        <f t="shared" si="0"/>
        <v>-177</v>
      </c>
    </row>
    <row r="73" spans="1:4" ht="18" customHeight="1">
      <c r="A73" s="14" t="s">
        <v>11</v>
      </c>
      <c r="B73" s="32">
        <v>133</v>
      </c>
      <c r="C73" s="32">
        <v>0</v>
      </c>
      <c r="D73" s="32">
        <f t="shared" ref="D73:D83" si="1">B73-C73</f>
        <v>133</v>
      </c>
    </row>
    <row r="74" spans="1:4" ht="18" customHeight="1">
      <c r="A74" s="4" t="s">
        <v>57</v>
      </c>
      <c r="B74" s="31">
        <v>188</v>
      </c>
      <c r="C74" s="31">
        <v>0</v>
      </c>
      <c r="D74" s="31">
        <f t="shared" si="1"/>
        <v>188</v>
      </c>
    </row>
    <row r="75" spans="1:4" ht="18" customHeight="1">
      <c r="A75" s="14" t="s">
        <v>58</v>
      </c>
      <c r="B75" s="32">
        <v>313</v>
      </c>
      <c r="C75" s="32">
        <v>0</v>
      </c>
      <c r="D75" s="32">
        <f t="shared" si="1"/>
        <v>313</v>
      </c>
    </row>
    <row r="76" spans="1:4" ht="18" customHeight="1">
      <c r="A76" s="4" t="s">
        <v>59</v>
      </c>
      <c r="B76" s="31">
        <v>475</v>
      </c>
      <c r="C76" s="31">
        <v>7</v>
      </c>
      <c r="D76" s="31">
        <f t="shared" si="1"/>
        <v>468</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0</v>
      </c>
      <c r="C79" s="32">
        <v>0</v>
      </c>
      <c r="D79" s="32">
        <f t="shared" si="1"/>
        <v>0</v>
      </c>
    </row>
    <row r="80" spans="1:4" ht="18" customHeight="1">
      <c r="A80" s="4" t="s">
        <v>62</v>
      </c>
      <c r="B80" s="31">
        <v>2981</v>
      </c>
      <c r="C80" s="31">
        <v>0</v>
      </c>
      <c r="D80" s="31">
        <f t="shared" si="1"/>
        <v>2981</v>
      </c>
    </row>
    <row r="81" spans="1:4" ht="18" customHeight="1">
      <c r="A81" s="14" t="s">
        <v>63</v>
      </c>
      <c r="B81" s="32">
        <v>709</v>
      </c>
      <c r="C81" s="32">
        <v>0</v>
      </c>
      <c r="D81" s="32">
        <f t="shared" si="1"/>
        <v>709</v>
      </c>
    </row>
    <row r="82" spans="1:4" ht="18" customHeight="1">
      <c r="A82" s="4" t="s">
        <v>13</v>
      </c>
      <c r="B82" s="31">
        <v>12283</v>
      </c>
      <c r="C82" s="31">
        <v>3660</v>
      </c>
      <c r="D82" s="31">
        <f t="shared" si="1"/>
        <v>8623</v>
      </c>
    </row>
    <row r="83" spans="1:4" ht="21.95" customHeight="1">
      <c r="A83" s="12" t="s">
        <v>27</v>
      </c>
      <c r="B83" s="33">
        <f>SUM(B66:B82)</f>
        <v>20211</v>
      </c>
      <c r="C83" s="33">
        <f>SUM(C66:C82)</f>
        <v>5365</v>
      </c>
      <c r="D83" s="33">
        <f t="shared" si="1"/>
        <v>14846</v>
      </c>
    </row>
    <row r="84" spans="1:4" ht="21.95" customHeight="1">
      <c r="A84" s="10" t="s">
        <v>14</v>
      </c>
      <c r="B84" s="34"/>
      <c r="C84" s="34"/>
      <c r="D84" s="34"/>
    </row>
    <row r="85" spans="1:4" ht="18" customHeight="1">
      <c r="A85" s="4" t="s">
        <v>158</v>
      </c>
      <c r="B85" s="31">
        <v>355</v>
      </c>
      <c r="C85" s="31">
        <v>314</v>
      </c>
      <c r="D85" s="31">
        <f t="shared" ref="D85:D94" si="2">B85-C85</f>
        <v>41</v>
      </c>
    </row>
    <row r="86" spans="1:4" ht="18" customHeight="1">
      <c r="A86" s="14" t="s">
        <v>64</v>
      </c>
      <c r="B86" s="32">
        <v>10755</v>
      </c>
      <c r="C86" s="32">
        <v>10827</v>
      </c>
      <c r="D86" s="32">
        <f t="shared" si="2"/>
        <v>-72</v>
      </c>
    </row>
    <row r="87" spans="1:4" ht="18" customHeight="1">
      <c r="A87" s="4" t="s">
        <v>159</v>
      </c>
      <c r="B87" s="31">
        <v>10200</v>
      </c>
      <c r="C87" s="31">
        <v>9909</v>
      </c>
      <c r="D87" s="31">
        <f t="shared" si="2"/>
        <v>291</v>
      </c>
    </row>
    <row r="88" spans="1:4" ht="18" customHeight="1">
      <c r="A88" s="14" t="s">
        <v>15</v>
      </c>
      <c r="B88" s="32">
        <v>803</v>
      </c>
      <c r="C88" s="32">
        <v>803</v>
      </c>
      <c r="D88" s="32">
        <f t="shared" si="2"/>
        <v>0</v>
      </c>
    </row>
    <row r="89" spans="1:4" ht="18" customHeight="1">
      <c r="A89" s="4" t="s">
        <v>16</v>
      </c>
      <c r="B89" s="31">
        <v>0</v>
      </c>
      <c r="C89" s="31">
        <v>0</v>
      </c>
      <c r="D89" s="31">
        <f t="shared" si="2"/>
        <v>0</v>
      </c>
    </row>
    <row r="90" spans="1:4" ht="18" customHeight="1">
      <c r="A90" s="14" t="s">
        <v>65</v>
      </c>
      <c r="B90" s="32">
        <v>0</v>
      </c>
      <c r="C90" s="32">
        <v>0</v>
      </c>
      <c r="D90" s="32">
        <f t="shared" si="2"/>
        <v>0</v>
      </c>
    </row>
    <row r="91" spans="1:4" ht="18" customHeight="1">
      <c r="A91" s="4" t="s">
        <v>123</v>
      </c>
      <c r="B91" s="31">
        <v>1140</v>
      </c>
      <c r="C91" s="31">
        <v>1140</v>
      </c>
      <c r="D91" s="31">
        <f t="shared" si="2"/>
        <v>0</v>
      </c>
    </row>
    <row r="92" spans="1:4" ht="18" customHeight="1">
      <c r="A92" s="14" t="s">
        <v>66</v>
      </c>
      <c r="B92" s="32">
        <v>2262</v>
      </c>
      <c r="C92" s="32">
        <v>2158</v>
      </c>
      <c r="D92" s="32">
        <f t="shared" si="2"/>
        <v>104</v>
      </c>
    </row>
    <row r="93" spans="1:4" ht="21.95" customHeight="1">
      <c r="A93" s="12" t="s">
        <v>28</v>
      </c>
      <c r="B93" s="33">
        <f>SUM(B85:B92)</f>
        <v>25515</v>
      </c>
      <c r="C93" s="33">
        <f>SUM(C85:C92)</f>
        <v>25151</v>
      </c>
      <c r="D93" s="33">
        <f t="shared" si="2"/>
        <v>364</v>
      </c>
    </row>
    <row r="94" spans="1:4" ht="21.95" customHeight="1">
      <c r="A94" s="12" t="s">
        <v>17</v>
      </c>
      <c r="B94" s="33">
        <v>240</v>
      </c>
      <c r="C94" s="33">
        <v>359</v>
      </c>
      <c r="D94" s="33">
        <f t="shared" si="2"/>
        <v>-119</v>
      </c>
    </row>
    <row r="95" spans="1:4" ht="21.95" customHeight="1">
      <c r="A95" s="10" t="s">
        <v>30</v>
      </c>
      <c r="B95" s="34">
        <f>SUM(B14,B25,B33,B47,B57,B64,B83,B93, B94)</f>
        <v>375580</v>
      </c>
      <c r="C95" s="34">
        <f>SUM(C14,C25,C33,C47,C57,C64,C83,C93, C94)</f>
        <v>155660</v>
      </c>
      <c r="D95" s="34">
        <f>B95-C95</f>
        <v>219920</v>
      </c>
    </row>
    <row r="96" spans="1:4" ht="21.95" customHeight="1">
      <c r="A96" s="12" t="s">
        <v>29</v>
      </c>
      <c r="B96" s="33">
        <v>17496</v>
      </c>
      <c r="C96" s="33">
        <v>29223</v>
      </c>
      <c r="D96" s="33">
        <f>B96-C96</f>
        <v>-11727</v>
      </c>
    </row>
    <row r="97" spans="1:4" ht="21.95" customHeight="1">
      <c r="A97" s="10" t="s">
        <v>18</v>
      </c>
      <c r="B97" s="34">
        <f>SUM(B95:B96)</f>
        <v>393076</v>
      </c>
      <c r="C97" s="34">
        <f t="shared" ref="C97" si="3">SUM(C95:C96)</f>
        <v>184883</v>
      </c>
      <c r="D97" s="34">
        <f>B97-C97</f>
        <v>208193</v>
      </c>
    </row>
  </sheetData>
  <hyperlinks>
    <hyperlink ref="A1" location="Notes!A1" display="Return to Notes"/>
  </hyperlinks>
  <pageMargins left="0.25" right="0.25" top="0.75" bottom="0.75" header="0.3" footer="0.3"/>
  <pageSetup paperSize="9" scale="4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74</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12509</v>
      </c>
      <c r="C8" s="31">
        <v>4922</v>
      </c>
      <c r="D8" s="31">
        <f>B8-C8</f>
        <v>7587</v>
      </c>
    </row>
    <row r="9" spans="1:4" ht="18" customHeight="1">
      <c r="A9" s="14" t="s">
        <v>31</v>
      </c>
      <c r="B9" s="32">
        <v>42962</v>
      </c>
      <c r="C9" s="32">
        <v>2746</v>
      </c>
      <c r="D9" s="32">
        <f t="shared" ref="D9:D72" si="0">B9-C9</f>
        <v>40216</v>
      </c>
    </row>
    <row r="10" spans="1:4" ht="18" customHeight="1">
      <c r="A10" s="4" t="s">
        <v>32</v>
      </c>
      <c r="B10" s="31">
        <v>44952</v>
      </c>
      <c r="C10" s="31">
        <v>7775</v>
      </c>
      <c r="D10" s="31">
        <f t="shared" si="0"/>
        <v>37177</v>
      </c>
    </row>
    <row r="11" spans="1:4" ht="18" customHeight="1">
      <c r="A11" s="14" t="s">
        <v>33</v>
      </c>
      <c r="B11" s="32">
        <v>12590</v>
      </c>
      <c r="C11" s="32">
        <v>203</v>
      </c>
      <c r="D11" s="32">
        <f t="shared" si="0"/>
        <v>12387</v>
      </c>
    </row>
    <row r="12" spans="1:4" ht="18" customHeight="1">
      <c r="A12" s="4" t="s">
        <v>2</v>
      </c>
      <c r="B12" s="31">
        <v>1778</v>
      </c>
      <c r="C12" s="31">
        <v>24</v>
      </c>
      <c r="D12" s="31">
        <f t="shared" si="0"/>
        <v>1754</v>
      </c>
    </row>
    <row r="13" spans="1:4" ht="18" customHeight="1">
      <c r="A13" s="14" t="s">
        <v>35</v>
      </c>
      <c r="B13" s="32">
        <v>0</v>
      </c>
      <c r="C13" s="32">
        <v>0</v>
      </c>
      <c r="D13" s="32">
        <f t="shared" si="0"/>
        <v>0</v>
      </c>
    </row>
    <row r="14" spans="1:4" ht="21.95" customHeight="1">
      <c r="A14" s="12" t="s">
        <v>19</v>
      </c>
      <c r="B14" s="33">
        <f>SUM(B8:B13)</f>
        <v>114791</v>
      </c>
      <c r="C14" s="33">
        <f>SUM(C8:C13)</f>
        <v>15670</v>
      </c>
      <c r="D14" s="33">
        <f t="shared" si="0"/>
        <v>99121</v>
      </c>
    </row>
    <row r="15" spans="1:4" ht="21.95" customHeight="1">
      <c r="A15" s="10" t="s">
        <v>21</v>
      </c>
      <c r="B15" s="34"/>
      <c r="C15" s="34"/>
      <c r="D15" s="34"/>
    </row>
    <row r="16" spans="1:4" ht="18" customHeight="1">
      <c r="A16" s="4" t="s">
        <v>36</v>
      </c>
      <c r="B16" s="31">
        <v>24</v>
      </c>
      <c r="C16" s="31">
        <v>7</v>
      </c>
      <c r="D16" s="31">
        <f t="shared" si="0"/>
        <v>17</v>
      </c>
    </row>
    <row r="17" spans="1:4" ht="18" customHeight="1">
      <c r="A17" s="14" t="s">
        <v>120</v>
      </c>
      <c r="B17" s="32">
        <v>1731</v>
      </c>
      <c r="C17" s="32">
        <v>17</v>
      </c>
      <c r="D17" s="32">
        <f t="shared" si="0"/>
        <v>1714</v>
      </c>
    </row>
    <row r="18" spans="1:4" ht="18" customHeight="1">
      <c r="A18" s="4" t="s">
        <v>37</v>
      </c>
      <c r="B18" s="31">
        <v>1318</v>
      </c>
      <c r="C18" s="31">
        <v>0</v>
      </c>
      <c r="D18" s="31">
        <f t="shared" si="0"/>
        <v>1318</v>
      </c>
    </row>
    <row r="19" spans="1:4" ht="18" customHeight="1">
      <c r="A19" s="14" t="s">
        <v>3</v>
      </c>
      <c r="B19" s="32">
        <v>0</v>
      </c>
      <c r="C19" s="32">
        <v>0</v>
      </c>
      <c r="D19" s="32">
        <f t="shared" si="0"/>
        <v>0</v>
      </c>
    </row>
    <row r="20" spans="1:4" ht="18" customHeight="1">
      <c r="A20" s="4" t="s">
        <v>4</v>
      </c>
      <c r="B20" s="31">
        <v>31</v>
      </c>
      <c r="C20" s="31">
        <v>0</v>
      </c>
      <c r="D20" s="31">
        <f t="shared" si="0"/>
        <v>31</v>
      </c>
    </row>
    <row r="21" spans="1:4" ht="18" customHeight="1">
      <c r="A21" s="14" t="s">
        <v>38</v>
      </c>
      <c r="B21" s="32">
        <v>0</v>
      </c>
      <c r="C21" s="32">
        <v>0</v>
      </c>
      <c r="D21" s="32">
        <f t="shared" si="0"/>
        <v>0</v>
      </c>
    </row>
    <row r="22" spans="1:4" ht="18" customHeight="1">
      <c r="A22" s="4" t="s">
        <v>39</v>
      </c>
      <c r="B22" s="31">
        <v>1516</v>
      </c>
      <c r="C22" s="31">
        <v>0</v>
      </c>
      <c r="D22" s="31">
        <f t="shared" si="0"/>
        <v>1516</v>
      </c>
    </row>
    <row r="23" spans="1:4" ht="18" customHeight="1">
      <c r="A23" s="14" t="s">
        <v>40</v>
      </c>
      <c r="B23" s="32">
        <v>1917</v>
      </c>
      <c r="C23" s="32">
        <v>112</v>
      </c>
      <c r="D23" s="32">
        <f t="shared" si="0"/>
        <v>1805</v>
      </c>
    </row>
    <row r="24" spans="1:4" ht="18" customHeight="1">
      <c r="A24" s="4" t="s">
        <v>41</v>
      </c>
      <c r="B24" s="31">
        <v>685</v>
      </c>
      <c r="C24" s="31">
        <v>0</v>
      </c>
      <c r="D24" s="31">
        <f t="shared" si="0"/>
        <v>685</v>
      </c>
    </row>
    <row r="25" spans="1:4" ht="21.95" customHeight="1">
      <c r="A25" s="12" t="s">
        <v>22</v>
      </c>
      <c r="B25" s="33">
        <f>SUM(B16:B24)</f>
        <v>7222</v>
      </c>
      <c r="C25" s="33">
        <f>SUM(C16:C24)</f>
        <v>136</v>
      </c>
      <c r="D25" s="33">
        <f t="shared" si="0"/>
        <v>7086</v>
      </c>
    </row>
    <row r="26" spans="1:4" ht="21.95" customHeight="1">
      <c r="A26" s="10" t="s">
        <v>24</v>
      </c>
      <c r="B26" s="34"/>
      <c r="C26" s="34"/>
      <c r="D26" s="34"/>
    </row>
    <row r="27" spans="1:4" ht="18" customHeight="1">
      <c r="A27" s="4" t="s">
        <v>5</v>
      </c>
      <c r="B27" s="31">
        <v>665</v>
      </c>
      <c r="C27" s="31">
        <v>665</v>
      </c>
      <c r="D27" s="31">
        <f t="shared" si="0"/>
        <v>0</v>
      </c>
    </row>
    <row r="28" spans="1:4" ht="18" customHeight="1">
      <c r="A28" s="14" t="s">
        <v>154</v>
      </c>
      <c r="B28" s="32">
        <v>14</v>
      </c>
      <c r="C28" s="32">
        <v>14</v>
      </c>
      <c r="D28" s="32">
        <f t="shared" si="0"/>
        <v>0</v>
      </c>
    </row>
    <row r="29" spans="1:4" ht="18" customHeight="1">
      <c r="A29" s="4" t="s">
        <v>42</v>
      </c>
      <c r="B29" s="31">
        <v>12017</v>
      </c>
      <c r="C29" s="31">
        <v>12017</v>
      </c>
      <c r="D29" s="31">
        <f t="shared" si="0"/>
        <v>0</v>
      </c>
    </row>
    <row r="30" spans="1:4" ht="18" customHeight="1">
      <c r="A30" s="15" t="s">
        <v>144</v>
      </c>
      <c r="B30" s="32">
        <v>66948</v>
      </c>
      <c r="C30" s="32">
        <v>66948</v>
      </c>
      <c r="D30" s="32">
        <f t="shared" si="0"/>
        <v>0</v>
      </c>
    </row>
    <row r="31" spans="1:4" ht="18" customHeight="1">
      <c r="A31" s="5" t="s">
        <v>43</v>
      </c>
      <c r="B31" s="31">
        <v>1386</v>
      </c>
      <c r="C31" s="31">
        <v>1386</v>
      </c>
      <c r="D31" s="31">
        <f t="shared" si="0"/>
        <v>0</v>
      </c>
    </row>
    <row r="32" spans="1:4" ht="18" customHeight="1">
      <c r="A32" s="14" t="s">
        <v>145</v>
      </c>
      <c r="B32" s="32">
        <v>63424</v>
      </c>
      <c r="C32" s="32">
        <v>0</v>
      </c>
      <c r="D32" s="32">
        <f t="shared" si="0"/>
        <v>63424</v>
      </c>
    </row>
    <row r="33" spans="1:4" ht="21.95" customHeight="1">
      <c r="A33" s="12" t="s">
        <v>23</v>
      </c>
      <c r="B33" s="33">
        <f>SUM(B27:B32)</f>
        <v>144454</v>
      </c>
      <c r="C33" s="33">
        <f>SUM(C27:C32)</f>
        <v>81030</v>
      </c>
      <c r="D33" s="33">
        <f t="shared" si="0"/>
        <v>63424</v>
      </c>
    </row>
    <row r="34" spans="1:4" ht="21.95" customHeight="1">
      <c r="A34" s="13" t="s">
        <v>132</v>
      </c>
      <c r="B34" s="34"/>
      <c r="C34" s="34"/>
      <c r="D34" s="34"/>
    </row>
    <row r="35" spans="1:4" ht="18" customHeight="1">
      <c r="A35" s="4" t="s">
        <v>146</v>
      </c>
      <c r="B35" s="31">
        <v>48</v>
      </c>
      <c r="C35" s="31">
        <v>0</v>
      </c>
      <c r="D35" s="31">
        <f t="shared" si="0"/>
        <v>48</v>
      </c>
    </row>
    <row r="36" spans="1:4" ht="18" customHeight="1">
      <c r="A36" s="14" t="s">
        <v>147</v>
      </c>
      <c r="B36" s="32">
        <v>2265</v>
      </c>
      <c r="C36" s="32">
        <v>0</v>
      </c>
      <c r="D36" s="32">
        <f t="shared" si="0"/>
        <v>2265</v>
      </c>
    </row>
    <row r="37" spans="1:4" ht="18" customHeight="1">
      <c r="A37" s="17" t="s">
        <v>148</v>
      </c>
      <c r="B37" s="31">
        <v>4736</v>
      </c>
      <c r="C37" s="31">
        <v>209</v>
      </c>
      <c r="D37" s="31">
        <f t="shared" si="0"/>
        <v>4527</v>
      </c>
    </row>
    <row r="38" spans="1:4" ht="18" customHeight="1">
      <c r="A38" s="14" t="s">
        <v>149</v>
      </c>
      <c r="B38" s="32">
        <v>1196</v>
      </c>
      <c r="C38" s="32">
        <v>1</v>
      </c>
      <c r="D38" s="32">
        <f t="shared" si="0"/>
        <v>1195</v>
      </c>
    </row>
    <row r="39" spans="1:4" ht="18" customHeight="1">
      <c r="A39" s="4" t="s">
        <v>150</v>
      </c>
      <c r="B39" s="31">
        <v>153</v>
      </c>
      <c r="C39" s="31">
        <v>0</v>
      </c>
      <c r="D39" s="31">
        <f t="shared" si="0"/>
        <v>153</v>
      </c>
    </row>
    <row r="40" spans="1:4" ht="18" customHeight="1">
      <c r="A40" s="14" t="s">
        <v>151</v>
      </c>
      <c r="B40" s="32">
        <v>877</v>
      </c>
      <c r="C40" s="32">
        <v>320</v>
      </c>
      <c r="D40" s="32">
        <f t="shared" si="0"/>
        <v>557</v>
      </c>
    </row>
    <row r="41" spans="1:4" ht="18" customHeight="1">
      <c r="A41" s="4" t="s">
        <v>119</v>
      </c>
      <c r="B41" s="31">
        <v>769</v>
      </c>
      <c r="C41" s="31">
        <v>1202</v>
      </c>
      <c r="D41" s="31">
        <f t="shared" si="0"/>
        <v>-433</v>
      </c>
    </row>
    <row r="42" spans="1:4" ht="18" customHeight="1">
      <c r="A42" s="14" t="s">
        <v>67</v>
      </c>
      <c r="B42" s="32">
        <v>212</v>
      </c>
      <c r="C42" s="32">
        <v>0</v>
      </c>
      <c r="D42" s="32">
        <f t="shared" si="0"/>
        <v>212</v>
      </c>
    </row>
    <row r="43" spans="1:4" ht="18" customHeight="1">
      <c r="A43" s="4" t="s">
        <v>152</v>
      </c>
      <c r="B43" s="31">
        <v>2238</v>
      </c>
      <c r="C43" s="31">
        <v>16</v>
      </c>
      <c r="D43" s="31">
        <f t="shared" si="0"/>
        <v>2222</v>
      </c>
    </row>
    <row r="44" spans="1:4" ht="18" customHeight="1">
      <c r="A44" s="14" t="s">
        <v>68</v>
      </c>
      <c r="B44" s="32">
        <v>209</v>
      </c>
      <c r="C44" s="32">
        <v>50</v>
      </c>
      <c r="D44" s="32">
        <f t="shared" si="0"/>
        <v>159</v>
      </c>
    </row>
    <row r="45" spans="1:4" ht="18" customHeight="1">
      <c r="A45" s="4" t="s">
        <v>153</v>
      </c>
      <c r="B45" s="31">
        <v>1949</v>
      </c>
      <c r="C45" s="31">
        <v>632</v>
      </c>
      <c r="D45" s="31">
        <f t="shared" si="0"/>
        <v>1317</v>
      </c>
    </row>
    <row r="46" spans="1:4" ht="18" customHeight="1">
      <c r="A46" s="14" t="s">
        <v>6</v>
      </c>
      <c r="B46" s="32">
        <v>0</v>
      </c>
      <c r="C46" s="32">
        <v>0</v>
      </c>
      <c r="D46" s="32">
        <f t="shared" si="0"/>
        <v>0</v>
      </c>
    </row>
    <row r="47" spans="1:4" ht="21.95" customHeight="1">
      <c r="A47" s="12" t="s">
        <v>25</v>
      </c>
      <c r="B47" s="33">
        <f>SUM(B35:B46)</f>
        <v>14652</v>
      </c>
      <c r="C47" s="33">
        <f>SUM(C35:C46)</f>
        <v>2430</v>
      </c>
      <c r="D47" s="33">
        <f t="shared" si="0"/>
        <v>12222</v>
      </c>
    </row>
    <row r="48" spans="1:4" ht="21.95" customHeight="1">
      <c r="A48" s="10" t="s">
        <v>70</v>
      </c>
      <c r="B48" s="34"/>
      <c r="C48" s="34"/>
      <c r="D48" s="34"/>
    </row>
    <row r="49" spans="1:4" ht="18" customHeight="1">
      <c r="A49" s="4" t="s">
        <v>44</v>
      </c>
      <c r="B49" s="31">
        <v>1512</v>
      </c>
      <c r="C49" s="31">
        <v>1240</v>
      </c>
      <c r="D49" s="31">
        <f t="shared" si="0"/>
        <v>272</v>
      </c>
    </row>
    <row r="50" spans="1:4" ht="18" customHeight="1">
      <c r="A50" s="14" t="s">
        <v>45</v>
      </c>
      <c r="B50" s="32">
        <v>200</v>
      </c>
      <c r="C50" s="32">
        <v>0</v>
      </c>
      <c r="D50" s="32">
        <f t="shared" si="0"/>
        <v>200</v>
      </c>
    </row>
    <row r="51" spans="1:4" ht="18" customHeight="1">
      <c r="A51" s="4" t="s">
        <v>46</v>
      </c>
      <c r="B51" s="31">
        <v>428</v>
      </c>
      <c r="C51" s="31">
        <v>0</v>
      </c>
      <c r="D51" s="31">
        <f t="shared" si="0"/>
        <v>428</v>
      </c>
    </row>
    <row r="52" spans="1:4" ht="18" customHeight="1">
      <c r="A52" s="14" t="s">
        <v>7</v>
      </c>
      <c r="B52" s="32">
        <v>2531</v>
      </c>
      <c r="C52" s="32">
        <v>671</v>
      </c>
      <c r="D52" s="32">
        <f t="shared" si="0"/>
        <v>1860</v>
      </c>
    </row>
    <row r="53" spans="1:4" ht="18" customHeight="1">
      <c r="A53" s="4" t="s">
        <v>8</v>
      </c>
      <c r="B53" s="31">
        <v>614</v>
      </c>
      <c r="C53" s="31">
        <v>205</v>
      </c>
      <c r="D53" s="31">
        <f t="shared" si="0"/>
        <v>409</v>
      </c>
    </row>
    <row r="54" spans="1:4" ht="18" customHeight="1">
      <c r="A54" s="14" t="s">
        <v>155</v>
      </c>
      <c r="B54" s="32">
        <v>4945</v>
      </c>
      <c r="C54" s="32">
        <v>2384</v>
      </c>
      <c r="D54" s="32">
        <f t="shared" si="0"/>
        <v>2561</v>
      </c>
    </row>
    <row r="55" spans="1:4" ht="18" customHeight="1">
      <c r="A55" s="4" t="s">
        <v>156</v>
      </c>
      <c r="B55" s="31">
        <v>10560</v>
      </c>
      <c r="C55" s="31">
        <v>263</v>
      </c>
      <c r="D55" s="31">
        <f t="shared" si="0"/>
        <v>10297</v>
      </c>
    </row>
    <row r="56" spans="1:4" ht="18" customHeight="1">
      <c r="A56" s="14" t="s">
        <v>157</v>
      </c>
      <c r="B56" s="32">
        <v>1059</v>
      </c>
      <c r="C56" s="32">
        <v>0</v>
      </c>
      <c r="D56" s="32">
        <f t="shared" si="0"/>
        <v>1059</v>
      </c>
    </row>
    <row r="57" spans="1:4" ht="21.95" customHeight="1">
      <c r="A57" s="12" t="s">
        <v>26</v>
      </c>
      <c r="B57" s="33">
        <f>SUM(B49:B56)</f>
        <v>21849</v>
      </c>
      <c r="C57" s="33">
        <f>SUM(C49:C56)</f>
        <v>4763</v>
      </c>
      <c r="D57" s="33">
        <f t="shared" si="0"/>
        <v>17086</v>
      </c>
    </row>
    <row r="58" spans="1:4" ht="21.95" customHeight="1">
      <c r="A58" s="10" t="s">
        <v>121</v>
      </c>
      <c r="B58" s="34"/>
      <c r="C58" s="34"/>
      <c r="D58" s="34"/>
    </row>
    <row r="59" spans="1:4" ht="18" customHeight="1">
      <c r="A59" s="4" t="s">
        <v>47</v>
      </c>
      <c r="B59" s="31">
        <v>1187</v>
      </c>
      <c r="C59" s="31">
        <v>1036</v>
      </c>
      <c r="D59" s="31">
        <f t="shared" si="0"/>
        <v>151</v>
      </c>
    </row>
    <row r="60" spans="1:4" ht="18" customHeight="1">
      <c r="A60" s="14" t="s">
        <v>48</v>
      </c>
      <c r="B60" s="32">
        <v>1770</v>
      </c>
      <c r="C60" s="32">
        <v>1245</v>
      </c>
      <c r="D60" s="32">
        <f t="shared" si="0"/>
        <v>525</v>
      </c>
    </row>
    <row r="61" spans="1:4" ht="18" customHeight="1">
      <c r="A61" s="4" t="s">
        <v>9</v>
      </c>
      <c r="B61" s="31">
        <v>563</v>
      </c>
      <c r="C61" s="31">
        <v>1</v>
      </c>
      <c r="D61" s="31">
        <f t="shared" si="0"/>
        <v>562</v>
      </c>
    </row>
    <row r="62" spans="1:4" ht="18" customHeight="1">
      <c r="A62" s="14" t="s">
        <v>49</v>
      </c>
      <c r="B62" s="32">
        <v>340</v>
      </c>
      <c r="C62" s="32">
        <v>53</v>
      </c>
      <c r="D62" s="32">
        <f t="shared" si="0"/>
        <v>287</v>
      </c>
    </row>
    <row r="63" spans="1:4" ht="18" customHeight="1">
      <c r="A63" s="4" t="s">
        <v>50</v>
      </c>
      <c r="B63" s="31">
        <v>3270</v>
      </c>
      <c r="C63" s="31">
        <v>1704</v>
      </c>
      <c r="D63" s="31">
        <f t="shared" si="0"/>
        <v>1566</v>
      </c>
    </row>
    <row r="64" spans="1:4" ht="21.95" customHeight="1">
      <c r="A64" s="12" t="s">
        <v>122</v>
      </c>
      <c r="B64" s="33">
        <f>SUM(B59:B63)</f>
        <v>7130</v>
      </c>
      <c r="C64" s="33">
        <f>SUM(C59:C63)</f>
        <v>4039</v>
      </c>
      <c r="D64" s="33">
        <f t="shared" si="0"/>
        <v>3091</v>
      </c>
    </row>
    <row r="65" spans="1:4" ht="21.95" customHeight="1">
      <c r="A65" s="13" t="s">
        <v>69</v>
      </c>
      <c r="B65" s="34"/>
      <c r="C65" s="34"/>
      <c r="D65" s="34"/>
    </row>
    <row r="66" spans="1:4" ht="18" customHeight="1">
      <c r="A66" s="4" t="s">
        <v>51</v>
      </c>
      <c r="B66" s="31">
        <v>1117</v>
      </c>
      <c r="C66" s="31">
        <v>537</v>
      </c>
      <c r="D66" s="31">
        <f t="shared" si="0"/>
        <v>580</v>
      </c>
    </row>
    <row r="67" spans="1:4" ht="18" customHeight="1">
      <c r="A67" s="14" t="s">
        <v>52</v>
      </c>
      <c r="B67" s="32">
        <v>284</v>
      </c>
      <c r="C67" s="32">
        <v>110</v>
      </c>
      <c r="D67" s="32">
        <f t="shared" si="0"/>
        <v>174</v>
      </c>
    </row>
    <row r="68" spans="1:4" ht="18" customHeight="1">
      <c r="A68" s="4" t="s">
        <v>53</v>
      </c>
      <c r="B68" s="31">
        <v>498</v>
      </c>
      <c r="C68" s="31">
        <v>99</v>
      </c>
      <c r="D68" s="31">
        <f t="shared" si="0"/>
        <v>399</v>
      </c>
    </row>
    <row r="69" spans="1:4" ht="18" customHeight="1">
      <c r="A69" s="14" t="s">
        <v>54</v>
      </c>
      <c r="B69" s="32">
        <v>633</v>
      </c>
      <c r="C69" s="32">
        <v>246</v>
      </c>
      <c r="D69" s="32">
        <f t="shared" si="0"/>
        <v>387</v>
      </c>
    </row>
    <row r="70" spans="1:4" ht="18" customHeight="1">
      <c r="A70" s="4" t="s">
        <v>55</v>
      </c>
      <c r="B70" s="31">
        <v>487</v>
      </c>
      <c r="C70" s="31">
        <v>268</v>
      </c>
      <c r="D70" s="31">
        <f t="shared" si="0"/>
        <v>219</v>
      </c>
    </row>
    <row r="71" spans="1:4" ht="18" customHeight="1">
      <c r="A71" s="14" t="s">
        <v>56</v>
      </c>
      <c r="B71" s="32">
        <v>120</v>
      </c>
      <c r="C71" s="32">
        <v>0</v>
      </c>
      <c r="D71" s="32">
        <f t="shared" si="0"/>
        <v>120</v>
      </c>
    </row>
    <row r="72" spans="1:4" ht="18" customHeight="1">
      <c r="A72" s="4" t="s">
        <v>10</v>
      </c>
      <c r="B72" s="31">
        <v>362</v>
      </c>
      <c r="C72" s="31">
        <v>342</v>
      </c>
      <c r="D72" s="31">
        <f t="shared" si="0"/>
        <v>20</v>
      </c>
    </row>
    <row r="73" spans="1:4" ht="18" customHeight="1">
      <c r="A73" s="14" t="s">
        <v>11</v>
      </c>
      <c r="B73" s="32">
        <v>105</v>
      </c>
      <c r="C73" s="32">
        <v>0</v>
      </c>
      <c r="D73" s="32">
        <f t="shared" ref="D73:D83" si="1">B73-C73</f>
        <v>105</v>
      </c>
    </row>
    <row r="74" spans="1:4" ht="18" customHeight="1">
      <c r="A74" s="4" t="s">
        <v>57</v>
      </c>
      <c r="B74" s="31">
        <v>434</v>
      </c>
      <c r="C74" s="31">
        <v>0</v>
      </c>
      <c r="D74" s="31">
        <f t="shared" si="1"/>
        <v>434</v>
      </c>
    </row>
    <row r="75" spans="1:4" ht="18" customHeight="1">
      <c r="A75" s="14" t="s">
        <v>58</v>
      </c>
      <c r="B75" s="32">
        <v>316</v>
      </c>
      <c r="C75" s="32">
        <v>0</v>
      </c>
      <c r="D75" s="32">
        <f t="shared" si="1"/>
        <v>316</v>
      </c>
    </row>
    <row r="76" spans="1:4" ht="18" customHeight="1">
      <c r="A76" s="4" t="s">
        <v>59</v>
      </c>
      <c r="B76" s="31">
        <v>627</v>
      </c>
      <c r="C76" s="31">
        <v>0</v>
      </c>
      <c r="D76" s="31">
        <f t="shared" si="1"/>
        <v>627</v>
      </c>
    </row>
    <row r="77" spans="1:4" ht="18" customHeight="1">
      <c r="A77" s="14" t="s">
        <v>12</v>
      </c>
      <c r="B77" s="32">
        <v>0</v>
      </c>
      <c r="C77" s="32">
        <v>3</v>
      </c>
      <c r="D77" s="32">
        <f t="shared" si="1"/>
        <v>-3</v>
      </c>
    </row>
    <row r="78" spans="1:4" ht="18" customHeight="1">
      <c r="A78" s="4" t="s">
        <v>60</v>
      </c>
      <c r="B78" s="31">
        <v>0</v>
      </c>
      <c r="C78" s="31">
        <v>0</v>
      </c>
      <c r="D78" s="31">
        <f t="shared" si="1"/>
        <v>0</v>
      </c>
    </row>
    <row r="79" spans="1:4" ht="18" customHeight="1">
      <c r="A79" s="14" t="s">
        <v>61</v>
      </c>
      <c r="B79" s="32">
        <v>49</v>
      </c>
      <c r="C79" s="32">
        <v>0</v>
      </c>
      <c r="D79" s="32">
        <f t="shared" si="1"/>
        <v>49</v>
      </c>
    </row>
    <row r="80" spans="1:4" ht="18" customHeight="1">
      <c r="A80" s="4" t="s">
        <v>62</v>
      </c>
      <c r="B80" s="31">
        <v>4078</v>
      </c>
      <c r="C80" s="31">
        <v>60</v>
      </c>
      <c r="D80" s="31">
        <f t="shared" si="1"/>
        <v>4018</v>
      </c>
    </row>
    <row r="81" spans="1:4" ht="18" customHeight="1">
      <c r="A81" s="14" t="s">
        <v>63</v>
      </c>
      <c r="B81" s="32">
        <v>1391</v>
      </c>
      <c r="C81" s="32">
        <v>6</v>
      </c>
      <c r="D81" s="32">
        <f t="shared" si="1"/>
        <v>1385</v>
      </c>
    </row>
    <row r="82" spans="1:4" ht="18" customHeight="1">
      <c r="A82" s="4" t="s">
        <v>13</v>
      </c>
      <c r="B82" s="31">
        <v>934</v>
      </c>
      <c r="C82" s="31">
        <v>150</v>
      </c>
      <c r="D82" s="31">
        <f t="shared" si="1"/>
        <v>784</v>
      </c>
    </row>
    <row r="83" spans="1:4" ht="21.95" customHeight="1">
      <c r="A83" s="12" t="s">
        <v>27</v>
      </c>
      <c r="B83" s="33">
        <f>SUM(B66:B82)</f>
        <v>11435</v>
      </c>
      <c r="C83" s="33">
        <f>SUM(C66:C82)</f>
        <v>1821</v>
      </c>
      <c r="D83" s="33">
        <f t="shared" si="1"/>
        <v>9614</v>
      </c>
    </row>
    <row r="84" spans="1:4" ht="21.95" customHeight="1">
      <c r="A84" s="10" t="s">
        <v>14</v>
      </c>
      <c r="B84" s="34"/>
      <c r="C84" s="34"/>
      <c r="D84" s="34"/>
    </row>
    <row r="85" spans="1:4" ht="18" customHeight="1">
      <c r="A85" s="4" t="s">
        <v>158</v>
      </c>
      <c r="B85" s="31">
        <v>3483</v>
      </c>
      <c r="C85" s="31">
        <v>2976</v>
      </c>
      <c r="D85" s="31">
        <f t="shared" ref="D85:D94" si="2">B85-C85</f>
        <v>507</v>
      </c>
    </row>
    <row r="86" spans="1:4" ht="18" customHeight="1">
      <c r="A86" s="14" t="s">
        <v>64</v>
      </c>
      <c r="B86" s="32">
        <v>19650</v>
      </c>
      <c r="C86" s="32">
        <v>19238</v>
      </c>
      <c r="D86" s="32">
        <f t="shared" si="2"/>
        <v>412</v>
      </c>
    </row>
    <row r="87" spans="1:4" ht="18" customHeight="1">
      <c r="A87" s="4" t="s">
        <v>159</v>
      </c>
      <c r="B87" s="31">
        <v>686</v>
      </c>
      <c r="C87" s="31">
        <v>641</v>
      </c>
      <c r="D87" s="31">
        <f t="shared" si="2"/>
        <v>45</v>
      </c>
    </row>
    <row r="88" spans="1:4" ht="18" customHeight="1">
      <c r="A88" s="14" t="s">
        <v>15</v>
      </c>
      <c r="B88" s="32">
        <v>1917</v>
      </c>
      <c r="C88" s="32">
        <v>409</v>
      </c>
      <c r="D88" s="32">
        <f t="shared" si="2"/>
        <v>1508</v>
      </c>
    </row>
    <row r="89" spans="1:4" ht="18" customHeight="1">
      <c r="A89" s="4" t="s">
        <v>16</v>
      </c>
      <c r="B89" s="31">
        <v>323</v>
      </c>
      <c r="C89" s="31">
        <v>21</v>
      </c>
      <c r="D89" s="31">
        <f t="shared" si="2"/>
        <v>302</v>
      </c>
    </row>
    <row r="90" spans="1:4" ht="18" customHeight="1">
      <c r="A90" s="14" t="s">
        <v>65</v>
      </c>
      <c r="B90" s="32">
        <v>0</v>
      </c>
      <c r="C90" s="32">
        <v>1</v>
      </c>
      <c r="D90" s="32">
        <f t="shared" si="2"/>
        <v>-1</v>
      </c>
    </row>
    <row r="91" spans="1:4" ht="18" customHeight="1">
      <c r="A91" s="4" t="s">
        <v>123</v>
      </c>
      <c r="B91" s="31">
        <v>1033</v>
      </c>
      <c r="C91" s="31">
        <v>0</v>
      </c>
      <c r="D91" s="31">
        <f t="shared" si="2"/>
        <v>1033</v>
      </c>
    </row>
    <row r="92" spans="1:4" ht="18" customHeight="1">
      <c r="A92" s="14" t="s">
        <v>66</v>
      </c>
      <c r="B92" s="32">
        <v>1063</v>
      </c>
      <c r="C92" s="32">
        <v>38</v>
      </c>
      <c r="D92" s="32">
        <f t="shared" si="2"/>
        <v>1025</v>
      </c>
    </row>
    <row r="93" spans="1:4" ht="21.95" customHeight="1">
      <c r="A93" s="12" t="s">
        <v>28</v>
      </c>
      <c r="B93" s="33">
        <f>SUM(B85:B92)</f>
        <v>28155</v>
      </c>
      <c r="C93" s="33">
        <f>SUM(C85:C92)</f>
        <v>23324</v>
      </c>
      <c r="D93" s="33">
        <f t="shared" si="2"/>
        <v>4831</v>
      </c>
    </row>
    <row r="94" spans="1:4" ht="21.95" customHeight="1">
      <c r="A94" s="12" t="s">
        <v>17</v>
      </c>
      <c r="B94" s="33">
        <v>4794</v>
      </c>
      <c r="C94" s="33">
        <v>7377</v>
      </c>
      <c r="D94" s="33">
        <f t="shared" si="2"/>
        <v>-2583</v>
      </c>
    </row>
    <row r="95" spans="1:4" ht="21.95" customHeight="1">
      <c r="A95" s="10" t="s">
        <v>30</v>
      </c>
      <c r="B95" s="34">
        <f>SUM(B14,B25,B33,B47,B57,B64,B83,B93, B94)</f>
        <v>354482</v>
      </c>
      <c r="C95" s="34">
        <f>SUM(C14,C25,C33,C47,C57,C64,C83,C93, C94)</f>
        <v>140590</v>
      </c>
      <c r="D95" s="34">
        <f>B95-C95</f>
        <v>213892</v>
      </c>
    </row>
    <row r="96" spans="1:4" ht="21.95" customHeight="1">
      <c r="A96" s="12" t="s">
        <v>29</v>
      </c>
      <c r="B96" s="33">
        <v>0</v>
      </c>
      <c r="C96" s="33">
        <v>0</v>
      </c>
      <c r="D96" s="33">
        <f>B96-C96</f>
        <v>0</v>
      </c>
    </row>
    <row r="97" spans="1:4" ht="21.95" customHeight="1">
      <c r="A97" s="10" t="s">
        <v>18</v>
      </c>
      <c r="B97" s="34">
        <f>SUM(B95:B96)</f>
        <v>354482</v>
      </c>
      <c r="C97" s="34">
        <f t="shared" ref="C97" si="3">SUM(C95:C96)</f>
        <v>140590</v>
      </c>
      <c r="D97" s="34">
        <f>B97-C97</f>
        <v>213892</v>
      </c>
    </row>
  </sheetData>
  <hyperlinks>
    <hyperlink ref="A1" location="Notes!A1" display="Return to Notes"/>
  </hyperlinks>
  <pageMargins left="0.25" right="0.25" top="0.75" bottom="0.75" header="0.3" footer="0.3"/>
  <pageSetup paperSize="9" scale="4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135</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49474</v>
      </c>
      <c r="C8" s="31">
        <v>23251</v>
      </c>
      <c r="D8" s="31">
        <f>B8-C8</f>
        <v>26223</v>
      </c>
    </row>
    <row r="9" spans="1:4" ht="18" customHeight="1">
      <c r="A9" s="14" t="s">
        <v>31</v>
      </c>
      <c r="B9" s="32">
        <v>172583</v>
      </c>
      <c r="C9" s="32">
        <v>13433</v>
      </c>
      <c r="D9" s="32">
        <f t="shared" ref="D9:D72" si="0">B9-C9</f>
        <v>159150</v>
      </c>
    </row>
    <row r="10" spans="1:4" ht="18" customHeight="1">
      <c r="A10" s="4" t="s">
        <v>32</v>
      </c>
      <c r="B10" s="31">
        <v>145752</v>
      </c>
      <c r="C10" s="31">
        <v>11775</v>
      </c>
      <c r="D10" s="31">
        <f t="shared" si="0"/>
        <v>133977</v>
      </c>
    </row>
    <row r="11" spans="1:4" ht="18" customHeight="1">
      <c r="A11" s="14" t="s">
        <v>33</v>
      </c>
      <c r="B11" s="32">
        <v>49944</v>
      </c>
      <c r="C11" s="32">
        <v>1601</v>
      </c>
      <c r="D11" s="32">
        <f t="shared" si="0"/>
        <v>48343</v>
      </c>
    </row>
    <row r="12" spans="1:4" ht="18" customHeight="1">
      <c r="A12" s="4" t="s">
        <v>2</v>
      </c>
      <c r="B12" s="31">
        <v>13937</v>
      </c>
      <c r="C12" s="31">
        <v>3448</v>
      </c>
      <c r="D12" s="31">
        <f t="shared" si="0"/>
        <v>10489</v>
      </c>
    </row>
    <row r="13" spans="1:4" ht="18" customHeight="1">
      <c r="A13" s="14" t="s">
        <v>35</v>
      </c>
      <c r="B13" s="32">
        <v>361</v>
      </c>
      <c r="C13" s="32">
        <v>0</v>
      </c>
      <c r="D13" s="32">
        <f t="shared" si="0"/>
        <v>361</v>
      </c>
    </row>
    <row r="14" spans="1:4" ht="21.95" customHeight="1">
      <c r="A14" s="12" t="s">
        <v>19</v>
      </c>
      <c r="B14" s="33">
        <f>SUM(B8:B13)</f>
        <v>432051</v>
      </c>
      <c r="C14" s="33">
        <f>SUM(C8:C13)</f>
        <v>53508</v>
      </c>
      <c r="D14" s="33">
        <f t="shared" si="0"/>
        <v>378543</v>
      </c>
    </row>
    <row r="15" spans="1:4" ht="21.95" customHeight="1">
      <c r="A15" s="10" t="s">
        <v>21</v>
      </c>
      <c r="B15" s="34"/>
      <c r="C15" s="34"/>
      <c r="D15" s="34"/>
    </row>
    <row r="16" spans="1:4" ht="18" customHeight="1">
      <c r="A16" s="4" t="s">
        <v>36</v>
      </c>
      <c r="B16" s="31">
        <v>4264</v>
      </c>
      <c r="C16" s="31">
        <v>753</v>
      </c>
      <c r="D16" s="31">
        <f t="shared" si="0"/>
        <v>3511</v>
      </c>
    </row>
    <row r="17" spans="1:4" ht="18" customHeight="1">
      <c r="A17" s="14" t="s">
        <v>120</v>
      </c>
      <c r="B17" s="32">
        <v>7289</v>
      </c>
      <c r="C17" s="32">
        <v>5031</v>
      </c>
      <c r="D17" s="32">
        <f t="shared" si="0"/>
        <v>2258</v>
      </c>
    </row>
    <row r="18" spans="1:4" ht="18" customHeight="1">
      <c r="A18" s="4" t="s">
        <v>37</v>
      </c>
      <c r="B18" s="31">
        <v>10180</v>
      </c>
      <c r="C18" s="31">
        <v>455</v>
      </c>
      <c r="D18" s="31">
        <f t="shared" si="0"/>
        <v>9725</v>
      </c>
    </row>
    <row r="19" spans="1:4" ht="18" customHeight="1">
      <c r="A19" s="14" t="s">
        <v>3</v>
      </c>
      <c r="B19" s="32">
        <v>7046</v>
      </c>
      <c r="C19" s="32">
        <v>369</v>
      </c>
      <c r="D19" s="32">
        <f t="shared" si="0"/>
        <v>6677</v>
      </c>
    </row>
    <row r="20" spans="1:4" ht="18" customHeight="1">
      <c r="A20" s="4" t="s">
        <v>4</v>
      </c>
      <c r="B20" s="31">
        <v>0</v>
      </c>
      <c r="C20" s="31">
        <v>0</v>
      </c>
      <c r="D20" s="31">
        <f t="shared" si="0"/>
        <v>0</v>
      </c>
    </row>
    <row r="21" spans="1:4" ht="18" customHeight="1">
      <c r="A21" s="14" t="s">
        <v>38</v>
      </c>
      <c r="B21" s="32">
        <v>826</v>
      </c>
      <c r="C21" s="32">
        <v>155</v>
      </c>
      <c r="D21" s="32">
        <f t="shared" si="0"/>
        <v>671</v>
      </c>
    </row>
    <row r="22" spans="1:4" ht="18" customHeight="1">
      <c r="A22" s="4" t="s">
        <v>39</v>
      </c>
      <c r="B22" s="31">
        <v>7517</v>
      </c>
      <c r="C22" s="31">
        <v>45</v>
      </c>
      <c r="D22" s="31">
        <f t="shared" si="0"/>
        <v>7472</v>
      </c>
    </row>
    <row r="23" spans="1:4" ht="18" customHeight="1">
      <c r="A23" s="14" t="s">
        <v>40</v>
      </c>
      <c r="B23" s="32">
        <v>8779</v>
      </c>
      <c r="C23" s="32">
        <v>4422</v>
      </c>
      <c r="D23" s="32">
        <f t="shared" si="0"/>
        <v>4357</v>
      </c>
    </row>
    <row r="24" spans="1:4" ht="18" customHeight="1">
      <c r="A24" s="4" t="s">
        <v>41</v>
      </c>
      <c r="B24" s="31">
        <v>159</v>
      </c>
      <c r="C24" s="31">
        <v>20</v>
      </c>
      <c r="D24" s="31">
        <f t="shared" si="0"/>
        <v>139</v>
      </c>
    </row>
    <row r="25" spans="1:4" ht="21.95" customHeight="1">
      <c r="A25" s="12" t="s">
        <v>22</v>
      </c>
      <c r="B25" s="33">
        <f>SUM(B16:B24)</f>
        <v>46060</v>
      </c>
      <c r="C25" s="33">
        <f>SUM(C16:C24)</f>
        <v>11250</v>
      </c>
      <c r="D25" s="33">
        <f t="shared" si="0"/>
        <v>34810</v>
      </c>
    </row>
    <row r="26" spans="1:4" ht="21.95" customHeight="1">
      <c r="A26" s="10" t="s">
        <v>24</v>
      </c>
      <c r="B26" s="34"/>
      <c r="C26" s="34"/>
      <c r="D26" s="34"/>
    </row>
    <row r="27" spans="1:4" ht="18" customHeight="1">
      <c r="A27" s="4" t="s">
        <v>5</v>
      </c>
      <c r="B27" s="31">
        <v>604</v>
      </c>
      <c r="C27" s="31">
        <v>430</v>
      </c>
      <c r="D27" s="31">
        <f t="shared" si="0"/>
        <v>174</v>
      </c>
    </row>
    <row r="28" spans="1:4" ht="18" customHeight="1">
      <c r="A28" s="14" t="s">
        <v>154</v>
      </c>
      <c r="B28" s="32">
        <v>9</v>
      </c>
      <c r="C28" s="32">
        <v>0</v>
      </c>
      <c r="D28" s="32">
        <f t="shared" si="0"/>
        <v>9</v>
      </c>
    </row>
    <row r="29" spans="1:4" ht="18" customHeight="1">
      <c r="A29" s="4" t="s">
        <v>42</v>
      </c>
      <c r="B29" s="31">
        <v>90041</v>
      </c>
      <c r="C29" s="31">
        <v>4755</v>
      </c>
      <c r="D29" s="31">
        <f t="shared" si="0"/>
        <v>85286</v>
      </c>
    </row>
    <row r="30" spans="1:4" ht="18" customHeight="1">
      <c r="A30" s="15" t="s">
        <v>144</v>
      </c>
      <c r="B30" s="32">
        <v>327221</v>
      </c>
      <c r="C30" s="32">
        <v>316270</v>
      </c>
      <c r="D30" s="32">
        <f t="shared" si="0"/>
        <v>10951</v>
      </c>
    </row>
    <row r="31" spans="1:4" ht="18" customHeight="1">
      <c r="A31" s="5" t="s">
        <v>43</v>
      </c>
      <c r="B31" s="31">
        <v>12807</v>
      </c>
      <c r="C31" s="31">
        <v>11254</v>
      </c>
      <c r="D31" s="31">
        <f t="shared" si="0"/>
        <v>1553</v>
      </c>
    </row>
    <row r="32" spans="1:4" ht="18" customHeight="1">
      <c r="A32" s="14" t="s">
        <v>145</v>
      </c>
      <c r="B32" s="32">
        <v>218533</v>
      </c>
      <c r="C32" s="32">
        <v>0</v>
      </c>
      <c r="D32" s="32">
        <f t="shared" si="0"/>
        <v>218533</v>
      </c>
    </row>
    <row r="33" spans="1:4" ht="21.95" customHeight="1">
      <c r="A33" s="12" t="s">
        <v>23</v>
      </c>
      <c r="B33" s="33">
        <f>SUM(B27:B32)</f>
        <v>649215</v>
      </c>
      <c r="C33" s="33">
        <f>SUM(C27:C32)</f>
        <v>332709</v>
      </c>
      <c r="D33" s="33">
        <f t="shared" si="0"/>
        <v>316506</v>
      </c>
    </row>
    <row r="34" spans="1:4" ht="21.95" customHeight="1">
      <c r="A34" s="13" t="s">
        <v>132</v>
      </c>
      <c r="B34" s="34"/>
      <c r="C34" s="34"/>
      <c r="D34" s="34"/>
    </row>
    <row r="35" spans="1:4" ht="18" customHeight="1">
      <c r="A35" s="4" t="s">
        <v>146</v>
      </c>
      <c r="B35" s="31">
        <v>0</v>
      </c>
      <c r="C35" s="31">
        <v>0</v>
      </c>
      <c r="D35" s="31">
        <f t="shared" si="0"/>
        <v>0</v>
      </c>
    </row>
    <row r="36" spans="1:4" ht="18" customHeight="1">
      <c r="A36" s="14" t="s">
        <v>147</v>
      </c>
      <c r="B36" s="32">
        <v>1090</v>
      </c>
      <c r="C36" s="32">
        <v>0</v>
      </c>
      <c r="D36" s="32">
        <f t="shared" si="0"/>
        <v>1090</v>
      </c>
    </row>
    <row r="37" spans="1:4" ht="18" customHeight="1">
      <c r="A37" s="17" t="s">
        <v>148</v>
      </c>
      <c r="B37" s="31">
        <v>13569</v>
      </c>
      <c r="C37" s="31">
        <v>3692</v>
      </c>
      <c r="D37" s="31">
        <f t="shared" si="0"/>
        <v>9877</v>
      </c>
    </row>
    <row r="38" spans="1:4" ht="18" customHeight="1">
      <c r="A38" s="14" t="s">
        <v>149</v>
      </c>
      <c r="B38" s="32">
        <v>6408</v>
      </c>
      <c r="C38" s="32">
        <v>2705</v>
      </c>
      <c r="D38" s="32">
        <f t="shared" si="0"/>
        <v>3703</v>
      </c>
    </row>
    <row r="39" spans="1:4" ht="18" customHeight="1">
      <c r="A39" s="4" t="s">
        <v>150</v>
      </c>
      <c r="B39" s="31">
        <v>1271</v>
      </c>
      <c r="C39" s="31">
        <v>0</v>
      </c>
      <c r="D39" s="31">
        <f t="shared" si="0"/>
        <v>1271</v>
      </c>
    </row>
    <row r="40" spans="1:4" ht="18" customHeight="1">
      <c r="A40" s="14" t="s">
        <v>151</v>
      </c>
      <c r="B40" s="32">
        <v>2986</v>
      </c>
      <c r="C40" s="32">
        <v>3344</v>
      </c>
      <c r="D40" s="32">
        <f t="shared" si="0"/>
        <v>-358</v>
      </c>
    </row>
    <row r="41" spans="1:4" ht="18" customHeight="1">
      <c r="A41" s="4" t="s">
        <v>119</v>
      </c>
      <c r="B41" s="31">
        <v>8769</v>
      </c>
      <c r="C41" s="31">
        <v>33541</v>
      </c>
      <c r="D41" s="31">
        <f t="shared" si="0"/>
        <v>-24772</v>
      </c>
    </row>
    <row r="42" spans="1:4" ht="18" customHeight="1">
      <c r="A42" s="14" t="s">
        <v>67</v>
      </c>
      <c r="B42" s="32">
        <v>1110</v>
      </c>
      <c r="C42" s="32">
        <v>157</v>
      </c>
      <c r="D42" s="32">
        <f t="shared" si="0"/>
        <v>953</v>
      </c>
    </row>
    <row r="43" spans="1:4" ht="18" customHeight="1">
      <c r="A43" s="4" t="s">
        <v>152</v>
      </c>
      <c r="B43" s="31">
        <v>2665</v>
      </c>
      <c r="C43" s="31">
        <v>238</v>
      </c>
      <c r="D43" s="31">
        <f t="shared" si="0"/>
        <v>2427</v>
      </c>
    </row>
    <row r="44" spans="1:4" ht="18" customHeight="1">
      <c r="A44" s="14" t="s">
        <v>68</v>
      </c>
      <c r="B44" s="32">
        <v>13842</v>
      </c>
      <c r="C44" s="32">
        <v>18877</v>
      </c>
      <c r="D44" s="32">
        <f t="shared" si="0"/>
        <v>-5035</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51710</v>
      </c>
      <c r="C47" s="33">
        <f>SUM(C35:C46)</f>
        <v>62554</v>
      </c>
      <c r="D47" s="33">
        <f t="shared" si="0"/>
        <v>-10844</v>
      </c>
    </row>
    <row r="48" spans="1:4" ht="21.95" customHeight="1">
      <c r="A48" s="10" t="s">
        <v>70</v>
      </c>
      <c r="B48" s="34"/>
      <c r="C48" s="34"/>
      <c r="D48" s="34"/>
    </row>
    <row r="49" spans="1:4" ht="18" customHeight="1">
      <c r="A49" s="4" t="s">
        <v>44</v>
      </c>
      <c r="B49" s="31">
        <v>2824</v>
      </c>
      <c r="C49" s="31">
        <v>3195</v>
      </c>
      <c r="D49" s="31">
        <f t="shared" si="0"/>
        <v>-371</v>
      </c>
    </row>
    <row r="50" spans="1:4" ht="18" customHeight="1">
      <c r="A50" s="14" t="s">
        <v>45</v>
      </c>
      <c r="B50" s="32">
        <v>0</v>
      </c>
      <c r="C50" s="32">
        <v>0</v>
      </c>
      <c r="D50" s="32">
        <f t="shared" si="0"/>
        <v>0</v>
      </c>
    </row>
    <row r="51" spans="1:4" ht="18" customHeight="1">
      <c r="A51" s="4" t="s">
        <v>46</v>
      </c>
      <c r="B51" s="31">
        <v>752</v>
      </c>
      <c r="C51" s="31">
        <v>15</v>
      </c>
      <c r="D51" s="31">
        <f t="shared" si="0"/>
        <v>737</v>
      </c>
    </row>
    <row r="52" spans="1:4" ht="18" customHeight="1">
      <c r="A52" s="14" t="s">
        <v>7</v>
      </c>
      <c r="B52" s="32">
        <v>13087</v>
      </c>
      <c r="C52" s="32">
        <v>3738</v>
      </c>
      <c r="D52" s="32">
        <f t="shared" si="0"/>
        <v>9349</v>
      </c>
    </row>
    <row r="53" spans="1:4" ht="18" customHeight="1">
      <c r="A53" s="4" t="s">
        <v>8</v>
      </c>
      <c r="B53" s="31">
        <v>1766</v>
      </c>
      <c r="C53" s="31">
        <v>104</v>
      </c>
      <c r="D53" s="31">
        <f t="shared" si="0"/>
        <v>1662</v>
      </c>
    </row>
    <row r="54" spans="1:4" ht="18" customHeight="1">
      <c r="A54" s="14" t="s">
        <v>155</v>
      </c>
      <c r="B54" s="32">
        <v>22139</v>
      </c>
      <c r="C54" s="32">
        <v>3506</v>
      </c>
      <c r="D54" s="32">
        <f t="shared" si="0"/>
        <v>18633</v>
      </c>
    </row>
    <row r="55" spans="1:4" ht="18" customHeight="1">
      <c r="A55" s="4" t="s">
        <v>156</v>
      </c>
      <c r="B55" s="31">
        <v>14470</v>
      </c>
      <c r="C55" s="31">
        <v>2968</v>
      </c>
      <c r="D55" s="31">
        <f t="shared" si="0"/>
        <v>11502</v>
      </c>
    </row>
    <row r="56" spans="1:4" ht="18" customHeight="1">
      <c r="A56" s="14" t="s">
        <v>157</v>
      </c>
      <c r="B56" s="32">
        <v>13046</v>
      </c>
      <c r="C56" s="32">
        <v>484</v>
      </c>
      <c r="D56" s="32">
        <f t="shared" si="0"/>
        <v>12562</v>
      </c>
    </row>
    <row r="57" spans="1:4" ht="21.95" customHeight="1">
      <c r="A57" s="12" t="s">
        <v>26</v>
      </c>
      <c r="B57" s="33">
        <f>SUM(B49:B56)</f>
        <v>68084</v>
      </c>
      <c r="C57" s="33">
        <f>SUM(C49:C56)</f>
        <v>14010</v>
      </c>
      <c r="D57" s="33">
        <f t="shared" si="0"/>
        <v>54074</v>
      </c>
    </row>
    <row r="58" spans="1:4" ht="21.95" customHeight="1">
      <c r="A58" s="10" t="s">
        <v>121</v>
      </c>
      <c r="B58" s="34"/>
      <c r="C58" s="34"/>
      <c r="D58" s="34"/>
    </row>
    <row r="59" spans="1:4" ht="18" customHeight="1">
      <c r="A59" s="4" t="s">
        <v>47</v>
      </c>
      <c r="B59" s="31">
        <v>4014</v>
      </c>
      <c r="C59" s="31">
        <v>5258</v>
      </c>
      <c r="D59" s="31">
        <f t="shared" si="0"/>
        <v>-1244</v>
      </c>
    </row>
    <row r="60" spans="1:4" ht="18" customHeight="1">
      <c r="A60" s="14" t="s">
        <v>48</v>
      </c>
      <c r="B60" s="32">
        <v>4664</v>
      </c>
      <c r="C60" s="32">
        <v>3750</v>
      </c>
      <c r="D60" s="32">
        <f t="shared" si="0"/>
        <v>914</v>
      </c>
    </row>
    <row r="61" spans="1:4" ht="18" customHeight="1">
      <c r="A61" s="4" t="s">
        <v>9</v>
      </c>
      <c r="B61" s="31">
        <v>1495</v>
      </c>
      <c r="C61" s="31">
        <v>9</v>
      </c>
      <c r="D61" s="31">
        <f t="shared" si="0"/>
        <v>1486</v>
      </c>
    </row>
    <row r="62" spans="1:4" ht="18" customHeight="1">
      <c r="A62" s="14" t="s">
        <v>49</v>
      </c>
      <c r="B62" s="32">
        <v>649</v>
      </c>
      <c r="C62" s="32">
        <v>1</v>
      </c>
      <c r="D62" s="32">
        <f t="shared" si="0"/>
        <v>648</v>
      </c>
    </row>
    <row r="63" spans="1:4" ht="18" customHeight="1">
      <c r="A63" s="4" t="s">
        <v>50</v>
      </c>
      <c r="B63" s="31">
        <v>22098</v>
      </c>
      <c r="C63" s="31">
        <v>16537</v>
      </c>
      <c r="D63" s="31">
        <f t="shared" si="0"/>
        <v>5561</v>
      </c>
    </row>
    <row r="64" spans="1:4" ht="21.95" customHeight="1">
      <c r="A64" s="12" t="s">
        <v>122</v>
      </c>
      <c r="B64" s="33">
        <f>SUM(B59:B63)</f>
        <v>32920</v>
      </c>
      <c r="C64" s="33">
        <f>SUM(C59:C63)</f>
        <v>25555</v>
      </c>
      <c r="D64" s="33">
        <f t="shared" si="0"/>
        <v>7365</v>
      </c>
    </row>
    <row r="65" spans="1:4" ht="21.95" customHeight="1">
      <c r="A65" s="13" t="s">
        <v>69</v>
      </c>
      <c r="B65" s="34"/>
      <c r="C65" s="34"/>
      <c r="D65" s="34"/>
    </row>
    <row r="66" spans="1:4" ht="18" customHeight="1">
      <c r="A66" s="4" t="s">
        <v>51</v>
      </c>
      <c r="B66" s="31">
        <v>6580</v>
      </c>
      <c r="C66" s="31">
        <v>3951</v>
      </c>
      <c r="D66" s="31">
        <f t="shared" si="0"/>
        <v>2629</v>
      </c>
    </row>
    <row r="67" spans="1:4" ht="18" customHeight="1">
      <c r="A67" s="14" t="s">
        <v>52</v>
      </c>
      <c r="B67" s="32">
        <v>3734</v>
      </c>
      <c r="C67" s="32">
        <v>183</v>
      </c>
      <c r="D67" s="32">
        <f t="shared" si="0"/>
        <v>3551</v>
      </c>
    </row>
    <row r="68" spans="1:4" ht="18" customHeight="1">
      <c r="A68" s="4" t="s">
        <v>53</v>
      </c>
      <c r="B68" s="31">
        <v>741</v>
      </c>
      <c r="C68" s="31">
        <v>844</v>
      </c>
      <c r="D68" s="31">
        <f t="shared" si="0"/>
        <v>-103</v>
      </c>
    </row>
    <row r="69" spans="1:4" ht="18" customHeight="1">
      <c r="A69" s="14" t="s">
        <v>54</v>
      </c>
      <c r="B69" s="32">
        <v>4017</v>
      </c>
      <c r="C69" s="32">
        <v>1747</v>
      </c>
      <c r="D69" s="32">
        <f t="shared" si="0"/>
        <v>2270</v>
      </c>
    </row>
    <row r="70" spans="1:4" ht="18" customHeight="1">
      <c r="A70" s="4" t="s">
        <v>55</v>
      </c>
      <c r="B70" s="31">
        <v>786</v>
      </c>
      <c r="C70" s="31">
        <v>824</v>
      </c>
      <c r="D70" s="31">
        <f t="shared" si="0"/>
        <v>-38</v>
      </c>
    </row>
    <row r="71" spans="1:4" ht="18" customHeight="1">
      <c r="A71" s="14" t="s">
        <v>56</v>
      </c>
      <c r="B71" s="32">
        <v>400</v>
      </c>
      <c r="C71" s="32">
        <v>15</v>
      </c>
      <c r="D71" s="32">
        <f t="shared" si="0"/>
        <v>385</v>
      </c>
    </row>
    <row r="72" spans="1:4" ht="18" customHeight="1">
      <c r="A72" s="4" t="s">
        <v>10</v>
      </c>
      <c r="B72" s="31">
        <v>5035</v>
      </c>
      <c r="C72" s="31">
        <v>7183</v>
      </c>
      <c r="D72" s="31">
        <f t="shared" si="0"/>
        <v>-2148</v>
      </c>
    </row>
    <row r="73" spans="1:4" ht="18" customHeight="1">
      <c r="A73" s="14" t="s">
        <v>11</v>
      </c>
      <c r="B73" s="32">
        <v>2259</v>
      </c>
      <c r="C73" s="32">
        <v>2181</v>
      </c>
      <c r="D73" s="32">
        <f t="shared" ref="D73:D83" si="1">B73-C73</f>
        <v>78</v>
      </c>
    </row>
    <row r="74" spans="1:4" ht="18" customHeight="1">
      <c r="A74" s="4" t="s">
        <v>57</v>
      </c>
      <c r="B74" s="31">
        <v>763</v>
      </c>
      <c r="C74" s="31">
        <v>0</v>
      </c>
      <c r="D74" s="31">
        <f t="shared" si="1"/>
        <v>763</v>
      </c>
    </row>
    <row r="75" spans="1:4" ht="18" customHeight="1">
      <c r="A75" s="14" t="s">
        <v>58</v>
      </c>
      <c r="B75" s="32">
        <v>1133</v>
      </c>
      <c r="C75" s="32">
        <v>0</v>
      </c>
      <c r="D75" s="32">
        <f t="shared" si="1"/>
        <v>1133</v>
      </c>
    </row>
    <row r="76" spans="1:4" ht="18" customHeight="1">
      <c r="A76" s="4" t="s">
        <v>59</v>
      </c>
      <c r="B76" s="31">
        <v>1782</v>
      </c>
      <c r="C76" s="31">
        <v>0</v>
      </c>
      <c r="D76" s="31">
        <f t="shared" si="1"/>
        <v>1782</v>
      </c>
    </row>
    <row r="77" spans="1:4" ht="18" customHeight="1">
      <c r="A77" s="14" t="s">
        <v>12</v>
      </c>
      <c r="B77" s="32">
        <v>0</v>
      </c>
      <c r="C77" s="32">
        <v>0</v>
      </c>
      <c r="D77" s="32">
        <f t="shared" si="1"/>
        <v>0</v>
      </c>
    </row>
    <row r="78" spans="1:4" ht="18" customHeight="1">
      <c r="A78" s="4" t="s">
        <v>60</v>
      </c>
      <c r="B78" s="31">
        <v>1152</v>
      </c>
      <c r="C78" s="31">
        <v>190</v>
      </c>
      <c r="D78" s="31">
        <f t="shared" si="1"/>
        <v>962</v>
      </c>
    </row>
    <row r="79" spans="1:4" ht="18" customHeight="1">
      <c r="A79" s="14" t="s">
        <v>61</v>
      </c>
      <c r="B79" s="32">
        <v>0</v>
      </c>
      <c r="C79" s="32">
        <v>0</v>
      </c>
      <c r="D79" s="32">
        <f t="shared" si="1"/>
        <v>0</v>
      </c>
    </row>
    <row r="80" spans="1:4" ht="18" customHeight="1">
      <c r="A80" s="4" t="s">
        <v>62</v>
      </c>
      <c r="B80" s="31">
        <v>10303</v>
      </c>
      <c r="C80" s="31">
        <v>284</v>
      </c>
      <c r="D80" s="31">
        <f t="shared" si="1"/>
        <v>10019</v>
      </c>
    </row>
    <row r="81" spans="1:4" ht="18" customHeight="1">
      <c r="A81" s="14" t="s">
        <v>63</v>
      </c>
      <c r="B81" s="32">
        <v>9411</v>
      </c>
      <c r="C81" s="32">
        <v>0</v>
      </c>
      <c r="D81" s="32">
        <f t="shared" si="1"/>
        <v>9411</v>
      </c>
    </row>
    <row r="82" spans="1:4" ht="18" customHeight="1">
      <c r="A82" s="4" t="s">
        <v>13</v>
      </c>
      <c r="B82" s="31">
        <v>53662</v>
      </c>
      <c r="C82" s="31">
        <v>37604</v>
      </c>
      <c r="D82" s="31">
        <f t="shared" si="1"/>
        <v>16058</v>
      </c>
    </row>
    <row r="83" spans="1:4" ht="21.95" customHeight="1">
      <c r="A83" s="12" t="s">
        <v>27</v>
      </c>
      <c r="B83" s="33">
        <f>SUM(B66:B82)</f>
        <v>101758</v>
      </c>
      <c r="C83" s="33">
        <f>SUM(C66:C82)</f>
        <v>55006</v>
      </c>
      <c r="D83" s="33">
        <f t="shared" si="1"/>
        <v>46752</v>
      </c>
    </row>
    <row r="84" spans="1:4" ht="21.95" customHeight="1">
      <c r="A84" s="10" t="s">
        <v>14</v>
      </c>
      <c r="B84" s="34"/>
      <c r="C84" s="34"/>
      <c r="D84" s="34"/>
    </row>
    <row r="85" spans="1:4" ht="18" customHeight="1">
      <c r="A85" s="4" t="s">
        <v>158</v>
      </c>
      <c r="B85" s="31">
        <v>3170</v>
      </c>
      <c r="C85" s="31">
        <v>2193</v>
      </c>
      <c r="D85" s="31">
        <f t="shared" ref="D85:D94" si="2">B85-C85</f>
        <v>977</v>
      </c>
    </row>
    <row r="86" spans="1:4" ht="18" customHeight="1">
      <c r="A86" s="14" t="s">
        <v>64</v>
      </c>
      <c r="B86" s="32">
        <v>128819</v>
      </c>
      <c r="C86" s="32">
        <v>101825</v>
      </c>
      <c r="D86" s="32">
        <f t="shared" si="2"/>
        <v>26994</v>
      </c>
    </row>
    <row r="87" spans="1:4" ht="18" customHeight="1">
      <c r="A87" s="4" t="s">
        <v>159</v>
      </c>
      <c r="B87" s="31">
        <v>51510</v>
      </c>
      <c r="C87" s="31">
        <v>78780</v>
      </c>
      <c r="D87" s="31">
        <f t="shared" si="2"/>
        <v>-27270</v>
      </c>
    </row>
    <row r="88" spans="1:4" ht="18" customHeight="1">
      <c r="A88" s="14" t="s">
        <v>15</v>
      </c>
      <c r="B88" s="32">
        <v>58132</v>
      </c>
      <c r="C88" s="32">
        <v>42562</v>
      </c>
      <c r="D88" s="32">
        <f t="shared" si="2"/>
        <v>15570</v>
      </c>
    </row>
    <row r="89" spans="1:4" ht="18" customHeight="1">
      <c r="A89" s="4" t="s">
        <v>16</v>
      </c>
      <c r="B89" s="31">
        <v>40</v>
      </c>
      <c r="C89" s="31">
        <v>0</v>
      </c>
      <c r="D89" s="31">
        <f t="shared" si="2"/>
        <v>40</v>
      </c>
    </row>
    <row r="90" spans="1:4" ht="18" customHeight="1">
      <c r="A90" s="14" t="s">
        <v>65</v>
      </c>
      <c r="B90" s="32">
        <v>0</v>
      </c>
      <c r="C90" s="32">
        <v>0</v>
      </c>
      <c r="D90" s="32">
        <f t="shared" si="2"/>
        <v>0</v>
      </c>
    </row>
    <row r="91" spans="1:4" ht="18" customHeight="1">
      <c r="A91" s="4" t="s">
        <v>123</v>
      </c>
      <c r="B91" s="31">
        <v>13617</v>
      </c>
      <c r="C91" s="31">
        <v>1600</v>
      </c>
      <c r="D91" s="31">
        <f t="shared" si="2"/>
        <v>12017</v>
      </c>
    </row>
    <row r="92" spans="1:4" ht="18" customHeight="1">
      <c r="A92" s="14" t="s">
        <v>66</v>
      </c>
      <c r="B92" s="32">
        <v>53669</v>
      </c>
      <c r="C92" s="32">
        <v>52452</v>
      </c>
      <c r="D92" s="32">
        <f t="shared" si="2"/>
        <v>1217</v>
      </c>
    </row>
    <row r="93" spans="1:4" ht="21.95" customHeight="1">
      <c r="A93" s="12" t="s">
        <v>28</v>
      </c>
      <c r="B93" s="33">
        <f>SUM(B85:B92)</f>
        <v>308957</v>
      </c>
      <c r="C93" s="33">
        <f>SUM(C85:C92)</f>
        <v>279412</v>
      </c>
      <c r="D93" s="33">
        <f t="shared" si="2"/>
        <v>29545</v>
      </c>
    </row>
    <row r="94" spans="1:4" ht="21.95" customHeight="1">
      <c r="A94" s="12" t="s">
        <v>17</v>
      </c>
      <c r="B94" s="33">
        <v>0</v>
      </c>
      <c r="C94" s="33">
        <v>0</v>
      </c>
      <c r="D94" s="33">
        <f t="shared" si="2"/>
        <v>0</v>
      </c>
    </row>
    <row r="95" spans="1:4" ht="21.95" customHeight="1">
      <c r="A95" s="10" t="s">
        <v>30</v>
      </c>
      <c r="B95" s="34">
        <f>SUM(B14,B25,B33,B47,B57,B64,B83,B93, B94)</f>
        <v>1690755</v>
      </c>
      <c r="C95" s="34">
        <f>SUM(C14,C25,C33,C47,C57,C64,C83,C93, C94)</f>
        <v>834004</v>
      </c>
      <c r="D95" s="34">
        <f>B95-C95</f>
        <v>856751</v>
      </c>
    </row>
    <row r="96" spans="1:4" ht="21.95" customHeight="1">
      <c r="A96" s="12" t="s">
        <v>29</v>
      </c>
      <c r="B96" s="33">
        <v>64776</v>
      </c>
      <c r="C96" s="33">
        <v>104722</v>
      </c>
      <c r="D96" s="33">
        <f>B96-C96</f>
        <v>-39946</v>
      </c>
    </row>
    <row r="97" spans="1:4" ht="21.95" customHeight="1">
      <c r="A97" s="10" t="s">
        <v>18</v>
      </c>
      <c r="B97" s="34">
        <f>SUM(B95:B96)</f>
        <v>1755531</v>
      </c>
      <c r="C97" s="34">
        <f t="shared" ref="C97" si="3">SUM(C95:C96)</f>
        <v>938726</v>
      </c>
      <c r="D97" s="34">
        <f>B97-C97</f>
        <v>816805</v>
      </c>
    </row>
  </sheetData>
  <hyperlinks>
    <hyperlink ref="A1" location="Notes!A1" display="Return to Notes"/>
  </hyperlinks>
  <pageMargins left="0.25" right="0.25" top="0.75" bottom="0.75" header="0.3" footer="0.3"/>
  <pageSetup paperSize="9" scale="49"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5D9F1"/>
    <pageSetUpPr fitToPage="1"/>
  </sheetPr>
  <dimension ref="A1:D97"/>
  <sheetViews>
    <sheetView zoomScaleNormal="100" workbookViewId="0">
      <pane ySplit="6" topLeftCell="A7" activePane="bottomLeft" state="frozen"/>
      <selection activeCell="B87" sqref="B87"/>
      <selection pane="bottomLeft" activeCell="G1" sqref="G1"/>
    </sheetView>
  </sheetViews>
  <sheetFormatPr defaultColWidth="9.140625" defaultRowHeight="14.25"/>
  <cols>
    <col min="1" max="1" width="73.140625" style="3" customWidth="1"/>
    <col min="2" max="3" width="16.140625" style="3" customWidth="1"/>
    <col min="4" max="4" width="25.140625" style="3" customWidth="1"/>
    <col min="5" max="16384" width="9.140625" style="3"/>
  </cols>
  <sheetData>
    <row r="1" spans="1:4" s="1" customFormat="1" ht="15.95" customHeight="1">
      <c r="A1" s="20" t="s">
        <v>131</v>
      </c>
      <c r="B1" s="2"/>
      <c r="C1" s="2"/>
      <c r="D1" s="2"/>
    </row>
    <row r="2" spans="1:4" s="1" customFormat="1" ht="14.1" customHeight="1">
      <c r="B2" s="2"/>
      <c r="C2" s="2"/>
      <c r="D2" s="2"/>
    </row>
    <row r="3" spans="1:4" s="1" customFormat="1" ht="18" customHeight="1">
      <c r="A3" s="6" t="s">
        <v>142</v>
      </c>
      <c r="B3" s="2"/>
      <c r="C3" s="2"/>
      <c r="D3" s="2"/>
    </row>
    <row r="4" spans="1:4" s="1" customFormat="1" ht="18" customHeight="1">
      <c r="A4" s="6" t="s">
        <v>75</v>
      </c>
      <c r="B4" s="2"/>
      <c r="C4" s="2"/>
      <c r="D4" s="2"/>
    </row>
    <row r="5" spans="1:4" s="1" customFormat="1" ht="9.9499999999999993" customHeight="1">
      <c r="B5" s="2"/>
      <c r="C5" s="2"/>
      <c r="D5" s="2"/>
    </row>
    <row r="6" spans="1:4" ht="54.95" customHeight="1">
      <c r="A6" s="7"/>
      <c r="B6" s="8" t="s">
        <v>124</v>
      </c>
      <c r="C6" s="9" t="s">
        <v>20</v>
      </c>
      <c r="D6" s="8" t="s">
        <v>0</v>
      </c>
    </row>
    <row r="7" spans="1:4" ht="21.95" customHeight="1">
      <c r="A7" s="10" t="s">
        <v>1</v>
      </c>
      <c r="B7" s="11"/>
      <c r="C7" s="11"/>
      <c r="D7" s="11"/>
    </row>
    <row r="8" spans="1:4" ht="18" customHeight="1">
      <c r="A8" s="4" t="s">
        <v>34</v>
      </c>
      <c r="B8" s="31">
        <v>7472</v>
      </c>
      <c r="C8" s="31">
        <v>2744</v>
      </c>
      <c r="D8" s="31">
        <f>B8-C8</f>
        <v>4728</v>
      </c>
    </row>
    <row r="9" spans="1:4" ht="18" customHeight="1">
      <c r="A9" s="14" t="s">
        <v>31</v>
      </c>
      <c r="B9" s="32">
        <v>22721</v>
      </c>
      <c r="C9" s="32">
        <v>2933</v>
      </c>
      <c r="D9" s="32">
        <f t="shared" ref="D9:D72" si="0">B9-C9</f>
        <v>19788</v>
      </c>
    </row>
    <row r="10" spans="1:4" ht="18" customHeight="1">
      <c r="A10" s="4" t="s">
        <v>32</v>
      </c>
      <c r="B10" s="31">
        <v>22708</v>
      </c>
      <c r="C10" s="31">
        <v>1653</v>
      </c>
      <c r="D10" s="31">
        <f t="shared" si="0"/>
        <v>21055</v>
      </c>
    </row>
    <row r="11" spans="1:4" ht="18" customHeight="1">
      <c r="A11" s="14" t="s">
        <v>33</v>
      </c>
      <c r="B11" s="32">
        <v>9467</v>
      </c>
      <c r="C11" s="32">
        <v>302</v>
      </c>
      <c r="D11" s="32">
        <f t="shared" si="0"/>
        <v>9165</v>
      </c>
    </row>
    <row r="12" spans="1:4" ht="18" customHeight="1">
      <c r="A12" s="4" t="s">
        <v>2</v>
      </c>
      <c r="B12" s="31">
        <v>526</v>
      </c>
      <c r="C12" s="31">
        <v>131</v>
      </c>
      <c r="D12" s="31">
        <f t="shared" si="0"/>
        <v>395</v>
      </c>
    </row>
    <row r="13" spans="1:4" ht="18" customHeight="1">
      <c r="A13" s="14" t="s">
        <v>35</v>
      </c>
      <c r="B13" s="32">
        <v>124</v>
      </c>
      <c r="C13" s="32">
        <v>72</v>
      </c>
      <c r="D13" s="32">
        <f t="shared" si="0"/>
        <v>52</v>
      </c>
    </row>
    <row r="14" spans="1:4" ht="21.95" customHeight="1">
      <c r="A14" s="12" t="s">
        <v>19</v>
      </c>
      <c r="B14" s="33">
        <f>SUM(B8:B13)</f>
        <v>63018</v>
      </c>
      <c r="C14" s="33">
        <f>SUM(C8:C13)</f>
        <v>7835</v>
      </c>
      <c r="D14" s="33">
        <f t="shared" si="0"/>
        <v>55183</v>
      </c>
    </row>
    <row r="15" spans="1:4" ht="21.95" customHeight="1">
      <c r="A15" s="10" t="s">
        <v>21</v>
      </c>
      <c r="B15" s="34"/>
      <c r="C15" s="34"/>
      <c r="D15" s="34"/>
    </row>
    <row r="16" spans="1:4" ht="18" customHeight="1">
      <c r="A16" s="4" t="s">
        <v>36</v>
      </c>
      <c r="B16" s="31">
        <v>102</v>
      </c>
      <c r="C16" s="31">
        <v>2</v>
      </c>
      <c r="D16" s="31">
        <f t="shared" si="0"/>
        <v>100</v>
      </c>
    </row>
    <row r="17" spans="1:4" ht="18" customHeight="1">
      <c r="A17" s="14" t="s">
        <v>120</v>
      </c>
      <c r="B17" s="32">
        <v>3</v>
      </c>
      <c r="C17" s="32">
        <v>0</v>
      </c>
      <c r="D17" s="32">
        <f t="shared" si="0"/>
        <v>3</v>
      </c>
    </row>
    <row r="18" spans="1:4" ht="18" customHeight="1">
      <c r="A18" s="4" t="s">
        <v>37</v>
      </c>
      <c r="B18" s="31">
        <v>664</v>
      </c>
      <c r="C18" s="31">
        <v>16</v>
      </c>
      <c r="D18" s="31">
        <f t="shared" si="0"/>
        <v>648</v>
      </c>
    </row>
    <row r="19" spans="1:4" ht="18" customHeight="1">
      <c r="A19" s="14" t="s">
        <v>3</v>
      </c>
      <c r="B19" s="32">
        <v>0</v>
      </c>
      <c r="C19" s="32">
        <v>0</v>
      </c>
      <c r="D19" s="32">
        <f t="shared" si="0"/>
        <v>0</v>
      </c>
    </row>
    <row r="20" spans="1:4" ht="18" customHeight="1">
      <c r="A20" s="4" t="s">
        <v>4</v>
      </c>
      <c r="B20" s="31">
        <v>452</v>
      </c>
      <c r="C20" s="31">
        <v>0</v>
      </c>
      <c r="D20" s="31">
        <f t="shared" si="0"/>
        <v>452</v>
      </c>
    </row>
    <row r="21" spans="1:4" ht="18" customHeight="1">
      <c r="A21" s="14" t="s">
        <v>38</v>
      </c>
      <c r="B21" s="32">
        <v>776</v>
      </c>
      <c r="C21" s="32">
        <v>132</v>
      </c>
      <c r="D21" s="32">
        <f t="shared" si="0"/>
        <v>644</v>
      </c>
    </row>
    <row r="22" spans="1:4" ht="18" customHeight="1">
      <c r="A22" s="4" t="s">
        <v>39</v>
      </c>
      <c r="B22" s="31">
        <v>1562</v>
      </c>
      <c r="C22" s="31">
        <v>816</v>
      </c>
      <c r="D22" s="31">
        <f t="shared" si="0"/>
        <v>746</v>
      </c>
    </row>
    <row r="23" spans="1:4" ht="18" customHeight="1">
      <c r="A23" s="14" t="s">
        <v>40</v>
      </c>
      <c r="B23" s="32">
        <v>1679</v>
      </c>
      <c r="C23" s="32">
        <v>674</v>
      </c>
      <c r="D23" s="32">
        <f t="shared" si="0"/>
        <v>1005</v>
      </c>
    </row>
    <row r="24" spans="1:4" ht="18" customHeight="1">
      <c r="A24" s="4" t="s">
        <v>41</v>
      </c>
      <c r="B24" s="31">
        <v>354</v>
      </c>
      <c r="C24" s="31">
        <v>33</v>
      </c>
      <c r="D24" s="31">
        <f t="shared" si="0"/>
        <v>321</v>
      </c>
    </row>
    <row r="25" spans="1:4" ht="21.95" customHeight="1">
      <c r="A25" s="12" t="s">
        <v>22</v>
      </c>
      <c r="B25" s="33">
        <f>SUM(B16:B24)</f>
        <v>5592</v>
      </c>
      <c r="C25" s="33">
        <f>SUM(C16:C24)</f>
        <v>1673</v>
      </c>
      <c r="D25" s="33">
        <f t="shared" si="0"/>
        <v>3919</v>
      </c>
    </row>
    <row r="26" spans="1:4" ht="21.95" customHeight="1">
      <c r="A26" s="10" t="s">
        <v>24</v>
      </c>
      <c r="B26" s="34"/>
      <c r="C26" s="34"/>
      <c r="D26" s="34"/>
    </row>
    <row r="27" spans="1:4" ht="18" customHeight="1">
      <c r="A27" s="4" t="s">
        <v>5</v>
      </c>
      <c r="B27" s="31">
        <v>3144</v>
      </c>
      <c r="C27" s="31">
        <v>195</v>
      </c>
      <c r="D27" s="31">
        <f t="shared" si="0"/>
        <v>2949</v>
      </c>
    </row>
    <row r="28" spans="1:4" ht="18" customHeight="1">
      <c r="A28" s="14" t="s">
        <v>154</v>
      </c>
      <c r="B28" s="32">
        <v>40</v>
      </c>
      <c r="C28" s="32">
        <v>0</v>
      </c>
      <c r="D28" s="32">
        <f t="shared" si="0"/>
        <v>40</v>
      </c>
    </row>
    <row r="29" spans="1:4" ht="18" customHeight="1">
      <c r="A29" s="4" t="s">
        <v>42</v>
      </c>
      <c r="B29" s="31">
        <v>11188</v>
      </c>
      <c r="C29" s="31">
        <v>129</v>
      </c>
      <c r="D29" s="31">
        <f t="shared" si="0"/>
        <v>11059</v>
      </c>
    </row>
    <row r="30" spans="1:4" ht="18" customHeight="1">
      <c r="A30" s="15" t="s">
        <v>144</v>
      </c>
      <c r="B30" s="32">
        <v>29329</v>
      </c>
      <c r="C30" s="32">
        <v>29112</v>
      </c>
      <c r="D30" s="32">
        <f t="shared" si="0"/>
        <v>217</v>
      </c>
    </row>
    <row r="31" spans="1:4" ht="18" customHeight="1">
      <c r="A31" s="5" t="s">
        <v>43</v>
      </c>
      <c r="B31" s="31">
        <v>2066</v>
      </c>
      <c r="C31" s="31">
        <v>1767</v>
      </c>
      <c r="D31" s="31">
        <f t="shared" si="0"/>
        <v>299</v>
      </c>
    </row>
    <row r="32" spans="1:4" ht="18" customHeight="1">
      <c r="A32" s="14" t="s">
        <v>145</v>
      </c>
      <c r="B32" s="32">
        <v>17323</v>
      </c>
      <c r="C32" s="32">
        <v>0</v>
      </c>
      <c r="D32" s="32">
        <f t="shared" si="0"/>
        <v>17323</v>
      </c>
    </row>
    <row r="33" spans="1:4" ht="21.95" customHeight="1">
      <c r="A33" s="12" t="s">
        <v>23</v>
      </c>
      <c r="B33" s="33">
        <f>SUM(B27:B32)</f>
        <v>63090</v>
      </c>
      <c r="C33" s="33">
        <f>SUM(C27:C32)</f>
        <v>31203</v>
      </c>
      <c r="D33" s="33">
        <f t="shared" si="0"/>
        <v>31887</v>
      </c>
    </row>
    <row r="34" spans="1:4" ht="21.95" customHeight="1">
      <c r="A34" s="13" t="s">
        <v>132</v>
      </c>
      <c r="B34" s="34"/>
      <c r="C34" s="34"/>
      <c r="D34" s="34"/>
    </row>
    <row r="35" spans="1:4" ht="18" customHeight="1">
      <c r="A35" s="4" t="s">
        <v>146</v>
      </c>
      <c r="B35" s="31">
        <v>184</v>
      </c>
      <c r="C35" s="31">
        <v>48</v>
      </c>
      <c r="D35" s="31">
        <f t="shared" si="0"/>
        <v>136</v>
      </c>
    </row>
    <row r="36" spans="1:4" ht="18" customHeight="1">
      <c r="A36" s="14" t="s">
        <v>147</v>
      </c>
      <c r="B36" s="32">
        <v>1040</v>
      </c>
      <c r="C36" s="32">
        <v>711</v>
      </c>
      <c r="D36" s="32">
        <f t="shared" si="0"/>
        <v>329</v>
      </c>
    </row>
    <row r="37" spans="1:4" ht="18" customHeight="1">
      <c r="A37" s="17" t="s">
        <v>148</v>
      </c>
      <c r="B37" s="31">
        <v>1585</v>
      </c>
      <c r="C37" s="31">
        <v>669</v>
      </c>
      <c r="D37" s="31">
        <f t="shared" si="0"/>
        <v>916</v>
      </c>
    </row>
    <row r="38" spans="1:4" ht="18" customHeight="1">
      <c r="A38" s="14" t="s">
        <v>149</v>
      </c>
      <c r="B38" s="32">
        <v>805</v>
      </c>
      <c r="C38" s="32">
        <v>511</v>
      </c>
      <c r="D38" s="32">
        <f t="shared" si="0"/>
        <v>294</v>
      </c>
    </row>
    <row r="39" spans="1:4" ht="18" customHeight="1">
      <c r="A39" s="4" t="s">
        <v>150</v>
      </c>
      <c r="B39" s="31">
        <v>27</v>
      </c>
      <c r="C39" s="31">
        <v>0</v>
      </c>
      <c r="D39" s="31">
        <f t="shared" si="0"/>
        <v>27</v>
      </c>
    </row>
    <row r="40" spans="1:4" ht="18" customHeight="1">
      <c r="A40" s="14" t="s">
        <v>151</v>
      </c>
      <c r="B40" s="32">
        <v>235</v>
      </c>
      <c r="C40" s="32">
        <v>116</v>
      </c>
      <c r="D40" s="32">
        <f t="shared" si="0"/>
        <v>119</v>
      </c>
    </row>
    <row r="41" spans="1:4" ht="18" customHeight="1">
      <c r="A41" s="4" t="s">
        <v>119</v>
      </c>
      <c r="B41" s="31">
        <v>56</v>
      </c>
      <c r="C41" s="31">
        <v>38</v>
      </c>
      <c r="D41" s="31">
        <f t="shared" si="0"/>
        <v>18</v>
      </c>
    </row>
    <row r="42" spans="1:4" ht="18" customHeight="1">
      <c r="A42" s="14" t="s">
        <v>67</v>
      </c>
      <c r="B42" s="32">
        <v>84</v>
      </c>
      <c r="C42" s="32">
        <v>11</v>
      </c>
      <c r="D42" s="32">
        <f t="shared" si="0"/>
        <v>73</v>
      </c>
    </row>
    <row r="43" spans="1:4" ht="18" customHeight="1">
      <c r="A43" s="4" t="s">
        <v>152</v>
      </c>
      <c r="B43" s="31">
        <v>316</v>
      </c>
      <c r="C43" s="31">
        <v>11</v>
      </c>
      <c r="D43" s="31">
        <f t="shared" si="0"/>
        <v>305</v>
      </c>
    </row>
    <row r="44" spans="1:4" ht="18" customHeight="1">
      <c r="A44" s="14" t="s">
        <v>68</v>
      </c>
      <c r="B44" s="32">
        <v>85</v>
      </c>
      <c r="C44" s="32">
        <v>28</v>
      </c>
      <c r="D44" s="32">
        <f t="shared" si="0"/>
        <v>57</v>
      </c>
    </row>
    <row r="45" spans="1:4" ht="18" customHeight="1">
      <c r="A45" s="4" t="s">
        <v>153</v>
      </c>
      <c r="B45" s="31">
        <v>0</v>
      </c>
      <c r="C45" s="31">
        <v>0</v>
      </c>
      <c r="D45" s="31">
        <f t="shared" si="0"/>
        <v>0</v>
      </c>
    </row>
    <row r="46" spans="1:4" ht="18" customHeight="1">
      <c r="A46" s="14" t="s">
        <v>6</v>
      </c>
      <c r="B46" s="32">
        <v>0</v>
      </c>
      <c r="C46" s="32">
        <v>0</v>
      </c>
      <c r="D46" s="32">
        <f t="shared" si="0"/>
        <v>0</v>
      </c>
    </row>
    <row r="47" spans="1:4" ht="21.95" customHeight="1">
      <c r="A47" s="12" t="s">
        <v>25</v>
      </c>
      <c r="B47" s="33">
        <f>SUM(B35:B46)</f>
        <v>4417</v>
      </c>
      <c r="C47" s="33">
        <f>SUM(C35:C46)</f>
        <v>2143</v>
      </c>
      <c r="D47" s="33">
        <f t="shared" si="0"/>
        <v>2274</v>
      </c>
    </row>
    <row r="48" spans="1:4" ht="21.95" customHeight="1">
      <c r="A48" s="10" t="s">
        <v>70</v>
      </c>
      <c r="B48" s="34"/>
      <c r="C48" s="34"/>
      <c r="D48" s="34"/>
    </row>
    <row r="49" spans="1:4" ht="18" customHeight="1">
      <c r="A49" s="4" t="s">
        <v>44</v>
      </c>
      <c r="B49" s="31">
        <v>563</v>
      </c>
      <c r="C49" s="31">
        <v>467</v>
      </c>
      <c r="D49" s="31">
        <f t="shared" si="0"/>
        <v>96</v>
      </c>
    </row>
    <row r="50" spans="1:4" ht="18" customHeight="1">
      <c r="A50" s="14" t="s">
        <v>45</v>
      </c>
      <c r="B50" s="32">
        <v>0</v>
      </c>
      <c r="C50" s="32">
        <v>0</v>
      </c>
      <c r="D50" s="32">
        <f t="shared" si="0"/>
        <v>0</v>
      </c>
    </row>
    <row r="51" spans="1:4" ht="18" customHeight="1">
      <c r="A51" s="4" t="s">
        <v>46</v>
      </c>
      <c r="B51" s="31">
        <v>0</v>
      </c>
      <c r="C51" s="31">
        <v>0</v>
      </c>
      <c r="D51" s="31">
        <f t="shared" si="0"/>
        <v>0</v>
      </c>
    </row>
    <row r="52" spans="1:4" ht="18" customHeight="1">
      <c r="A52" s="14" t="s">
        <v>7</v>
      </c>
      <c r="B52" s="32">
        <v>762</v>
      </c>
      <c r="C52" s="32">
        <v>92</v>
      </c>
      <c r="D52" s="32">
        <f t="shared" si="0"/>
        <v>670</v>
      </c>
    </row>
    <row r="53" spans="1:4" ht="18" customHeight="1">
      <c r="A53" s="4" t="s">
        <v>8</v>
      </c>
      <c r="B53" s="31">
        <v>134</v>
      </c>
      <c r="C53" s="31">
        <v>2</v>
      </c>
      <c r="D53" s="31">
        <f t="shared" si="0"/>
        <v>132</v>
      </c>
    </row>
    <row r="54" spans="1:4" ht="18" customHeight="1">
      <c r="A54" s="14" t="s">
        <v>155</v>
      </c>
      <c r="B54" s="32">
        <v>2169</v>
      </c>
      <c r="C54" s="32">
        <v>472</v>
      </c>
      <c r="D54" s="32">
        <f t="shared" si="0"/>
        <v>1697</v>
      </c>
    </row>
    <row r="55" spans="1:4" ht="18" customHeight="1">
      <c r="A55" s="4" t="s">
        <v>156</v>
      </c>
      <c r="B55" s="31">
        <v>3031</v>
      </c>
      <c r="C55" s="31">
        <v>208</v>
      </c>
      <c r="D55" s="31">
        <f t="shared" si="0"/>
        <v>2823</v>
      </c>
    </row>
    <row r="56" spans="1:4" ht="18" customHeight="1">
      <c r="A56" s="14" t="s">
        <v>157</v>
      </c>
      <c r="B56" s="32">
        <v>816</v>
      </c>
      <c r="C56" s="32">
        <v>19</v>
      </c>
      <c r="D56" s="32">
        <f t="shared" si="0"/>
        <v>797</v>
      </c>
    </row>
    <row r="57" spans="1:4" ht="21.95" customHeight="1">
      <c r="A57" s="12" t="s">
        <v>26</v>
      </c>
      <c r="B57" s="33">
        <f>SUM(B49:B56)</f>
        <v>7475</v>
      </c>
      <c r="C57" s="33">
        <f>SUM(C49:C56)</f>
        <v>1260</v>
      </c>
      <c r="D57" s="33">
        <f t="shared" si="0"/>
        <v>6215</v>
      </c>
    </row>
    <row r="58" spans="1:4" ht="21.95" customHeight="1">
      <c r="A58" s="10" t="s">
        <v>121</v>
      </c>
      <c r="B58" s="34"/>
      <c r="C58" s="34"/>
      <c r="D58" s="34"/>
    </row>
    <row r="59" spans="1:4" ht="18" customHeight="1">
      <c r="A59" s="4" t="s">
        <v>47</v>
      </c>
      <c r="B59" s="31">
        <v>229</v>
      </c>
      <c r="C59" s="31">
        <v>209</v>
      </c>
      <c r="D59" s="31">
        <f t="shared" si="0"/>
        <v>20</v>
      </c>
    </row>
    <row r="60" spans="1:4" ht="18" customHeight="1">
      <c r="A60" s="14" t="s">
        <v>48</v>
      </c>
      <c r="B60" s="32">
        <v>381</v>
      </c>
      <c r="C60" s="32">
        <v>166</v>
      </c>
      <c r="D60" s="32">
        <f t="shared" si="0"/>
        <v>215</v>
      </c>
    </row>
    <row r="61" spans="1:4" ht="18" customHeight="1">
      <c r="A61" s="4" t="s">
        <v>9</v>
      </c>
      <c r="B61" s="31">
        <v>270</v>
      </c>
      <c r="C61" s="31">
        <v>0</v>
      </c>
      <c r="D61" s="31">
        <f t="shared" si="0"/>
        <v>270</v>
      </c>
    </row>
    <row r="62" spans="1:4" ht="18" customHeight="1">
      <c r="A62" s="14" t="s">
        <v>49</v>
      </c>
      <c r="B62" s="32">
        <v>536</v>
      </c>
      <c r="C62" s="32">
        <v>533</v>
      </c>
      <c r="D62" s="32">
        <f t="shared" si="0"/>
        <v>3</v>
      </c>
    </row>
    <row r="63" spans="1:4" ht="18" customHeight="1">
      <c r="A63" s="4" t="s">
        <v>50</v>
      </c>
      <c r="B63" s="31">
        <v>933</v>
      </c>
      <c r="C63" s="31">
        <v>310</v>
      </c>
      <c r="D63" s="31">
        <f t="shared" si="0"/>
        <v>623</v>
      </c>
    </row>
    <row r="64" spans="1:4" ht="21.95" customHeight="1">
      <c r="A64" s="12" t="s">
        <v>122</v>
      </c>
      <c r="B64" s="33">
        <f>SUM(B59:B63)</f>
        <v>2349</v>
      </c>
      <c r="C64" s="33">
        <f>SUM(C59:C63)</f>
        <v>1218</v>
      </c>
      <c r="D64" s="33">
        <f t="shared" si="0"/>
        <v>1131</v>
      </c>
    </row>
    <row r="65" spans="1:4" ht="21.95" customHeight="1">
      <c r="A65" s="13" t="s">
        <v>69</v>
      </c>
      <c r="B65" s="34"/>
      <c r="C65" s="34"/>
      <c r="D65" s="34"/>
    </row>
    <row r="66" spans="1:4" ht="18" customHeight="1">
      <c r="A66" s="4" t="s">
        <v>51</v>
      </c>
      <c r="B66" s="31">
        <v>17</v>
      </c>
      <c r="C66" s="31">
        <v>0</v>
      </c>
      <c r="D66" s="31">
        <f t="shared" si="0"/>
        <v>17</v>
      </c>
    </row>
    <row r="67" spans="1:4" ht="18" customHeight="1">
      <c r="A67" s="14" t="s">
        <v>52</v>
      </c>
      <c r="B67" s="32">
        <v>1</v>
      </c>
      <c r="C67" s="32">
        <v>0</v>
      </c>
      <c r="D67" s="32">
        <f t="shared" si="0"/>
        <v>1</v>
      </c>
    </row>
    <row r="68" spans="1:4" ht="18" customHeight="1">
      <c r="A68" s="4" t="s">
        <v>53</v>
      </c>
      <c r="B68" s="31">
        <v>6</v>
      </c>
      <c r="C68" s="31">
        <v>0</v>
      </c>
      <c r="D68" s="31">
        <f t="shared" si="0"/>
        <v>6</v>
      </c>
    </row>
    <row r="69" spans="1:4" ht="18" customHeight="1">
      <c r="A69" s="14" t="s">
        <v>54</v>
      </c>
      <c r="B69" s="32">
        <v>32</v>
      </c>
      <c r="C69" s="32">
        <v>0</v>
      </c>
      <c r="D69" s="32">
        <f t="shared" si="0"/>
        <v>32</v>
      </c>
    </row>
    <row r="70" spans="1:4" ht="18" customHeight="1">
      <c r="A70" s="4" t="s">
        <v>55</v>
      </c>
      <c r="B70" s="31">
        <v>328</v>
      </c>
      <c r="C70" s="31">
        <v>109</v>
      </c>
      <c r="D70" s="31">
        <f t="shared" si="0"/>
        <v>219</v>
      </c>
    </row>
    <row r="71" spans="1:4" ht="18" customHeight="1">
      <c r="A71" s="14" t="s">
        <v>56</v>
      </c>
      <c r="B71" s="32">
        <v>118</v>
      </c>
      <c r="C71" s="32">
        <v>0</v>
      </c>
      <c r="D71" s="32">
        <f t="shared" si="0"/>
        <v>118</v>
      </c>
    </row>
    <row r="72" spans="1:4" ht="18" customHeight="1">
      <c r="A72" s="4" t="s">
        <v>10</v>
      </c>
      <c r="B72" s="31">
        <v>190</v>
      </c>
      <c r="C72" s="31">
        <v>116</v>
      </c>
      <c r="D72" s="31">
        <f t="shared" si="0"/>
        <v>74</v>
      </c>
    </row>
    <row r="73" spans="1:4" ht="18" customHeight="1">
      <c r="A73" s="14" t="s">
        <v>11</v>
      </c>
      <c r="B73" s="32">
        <v>350</v>
      </c>
      <c r="C73" s="32">
        <v>262</v>
      </c>
      <c r="D73" s="32">
        <f t="shared" ref="D73:D83" si="1">B73-C73</f>
        <v>88</v>
      </c>
    </row>
    <row r="74" spans="1:4" ht="18" customHeight="1">
      <c r="A74" s="4" t="s">
        <v>57</v>
      </c>
      <c r="B74" s="31">
        <v>132</v>
      </c>
      <c r="C74" s="31">
        <v>0</v>
      </c>
      <c r="D74" s="31">
        <f t="shared" si="1"/>
        <v>132</v>
      </c>
    </row>
    <row r="75" spans="1:4" ht="18" customHeight="1">
      <c r="A75" s="14" t="s">
        <v>58</v>
      </c>
      <c r="B75" s="32">
        <v>132</v>
      </c>
      <c r="C75" s="32">
        <v>0</v>
      </c>
      <c r="D75" s="32">
        <f t="shared" si="1"/>
        <v>132</v>
      </c>
    </row>
    <row r="76" spans="1:4" ht="18" customHeight="1">
      <c r="A76" s="4" t="s">
        <v>59</v>
      </c>
      <c r="B76" s="31">
        <v>131</v>
      </c>
      <c r="C76" s="31">
        <v>0</v>
      </c>
      <c r="D76" s="31">
        <f t="shared" si="1"/>
        <v>131</v>
      </c>
    </row>
    <row r="77" spans="1:4" ht="18" customHeight="1">
      <c r="A77" s="14" t="s">
        <v>12</v>
      </c>
      <c r="B77" s="32">
        <v>0</v>
      </c>
      <c r="C77" s="32">
        <v>0</v>
      </c>
      <c r="D77" s="32">
        <f t="shared" si="1"/>
        <v>0</v>
      </c>
    </row>
    <row r="78" spans="1:4" ht="18" customHeight="1">
      <c r="A78" s="4" t="s">
        <v>60</v>
      </c>
      <c r="B78" s="31">
        <v>0</v>
      </c>
      <c r="C78" s="31">
        <v>0</v>
      </c>
      <c r="D78" s="31">
        <f t="shared" si="1"/>
        <v>0</v>
      </c>
    </row>
    <row r="79" spans="1:4" ht="18" customHeight="1">
      <c r="A79" s="14" t="s">
        <v>61</v>
      </c>
      <c r="B79" s="32">
        <v>13</v>
      </c>
      <c r="C79" s="32">
        <v>0</v>
      </c>
      <c r="D79" s="32">
        <f t="shared" si="1"/>
        <v>13</v>
      </c>
    </row>
    <row r="80" spans="1:4" ht="18" customHeight="1">
      <c r="A80" s="4" t="s">
        <v>62</v>
      </c>
      <c r="B80" s="31">
        <v>2100</v>
      </c>
      <c r="C80" s="31">
        <v>0</v>
      </c>
      <c r="D80" s="31">
        <f t="shared" si="1"/>
        <v>2100</v>
      </c>
    </row>
    <row r="81" spans="1:4" ht="18" customHeight="1">
      <c r="A81" s="14" t="s">
        <v>63</v>
      </c>
      <c r="B81" s="32">
        <v>1156</v>
      </c>
      <c r="C81" s="32">
        <v>0</v>
      </c>
      <c r="D81" s="32">
        <f t="shared" si="1"/>
        <v>1156</v>
      </c>
    </row>
    <row r="82" spans="1:4" ht="18" customHeight="1">
      <c r="A82" s="4" t="s">
        <v>13</v>
      </c>
      <c r="B82" s="31">
        <v>40</v>
      </c>
      <c r="C82" s="31">
        <v>40</v>
      </c>
      <c r="D82" s="31">
        <f t="shared" si="1"/>
        <v>0</v>
      </c>
    </row>
    <row r="83" spans="1:4" ht="21.95" customHeight="1">
      <c r="A83" s="12" t="s">
        <v>27</v>
      </c>
      <c r="B83" s="33">
        <f>SUM(B66:B82)</f>
        <v>4746</v>
      </c>
      <c r="C83" s="33">
        <f>SUM(C66:C82)</f>
        <v>527</v>
      </c>
      <c r="D83" s="33">
        <f t="shared" si="1"/>
        <v>4219</v>
      </c>
    </row>
    <row r="84" spans="1:4" ht="21.95" customHeight="1">
      <c r="A84" s="10" t="s">
        <v>14</v>
      </c>
      <c r="B84" s="34"/>
      <c r="C84" s="34"/>
      <c r="D84" s="34"/>
    </row>
    <row r="85" spans="1:4" ht="18" customHeight="1">
      <c r="A85" s="4" t="s">
        <v>158</v>
      </c>
      <c r="B85" s="31">
        <v>45</v>
      </c>
      <c r="C85" s="31">
        <v>88</v>
      </c>
      <c r="D85" s="31">
        <f t="shared" ref="D85:D94" si="2">B85-C85</f>
        <v>-43</v>
      </c>
    </row>
    <row r="86" spans="1:4" ht="18" customHeight="1">
      <c r="A86" s="14" t="s">
        <v>64</v>
      </c>
      <c r="B86" s="32">
        <v>5575</v>
      </c>
      <c r="C86" s="32">
        <v>5299</v>
      </c>
      <c r="D86" s="32">
        <f t="shared" si="2"/>
        <v>276</v>
      </c>
    </row>
    <row r="87" spans="1:4" ht="18" customHeight="1">
      <c r="A87" s="4" t="s">
        <v>159</v>
      </c>
      <c r="B87" s="31">
        <v>9357</v>
      </c>
      <c r="C87" s="31">
        <v>8795</v>
      </c>
      <c r="D87" s="31">
        <f t="shared" si="2"/>
        <v>562</v>
      </c>
    </row>
    <row r="88" spans="1:4" ht="18" customHeight="1">
      <c r="A88" s="14" t="s">
        <v>15</v>
      </c>
      <c r="B88" s="32">
        <v>1780</v>
      </c>
      <c r="C88" s="32">
        <v>2598</v>
      </c>
      <c r="D88" s="32">
        <f t="shared" si="2"/>
        <v>-818</v>
      </c>
    </row>
    <row r="89" spans="1:4" ht="18" customHeight="1">
      <c r="A89" s="4" t="s">
        <v>16</v>
      </c>
      <c r="B89" s="31">
        <v>427</v>
      </c>
      <c r="C89" s="31">
        <v>365</v>
      </c>
      <c r="D89" s="31">
        <f t="shared" si="2"/>
        <v>62</v>
      </c>
    </row>
    <row r="90" spans="1:4" ht="18" customHeight="1">
      <c r="A90" s="14" t="s">
        <v>65</v>
      </c>
      <c r="B90" s="32">
        <v>0</v>
      </c>
      <c r="C90" s="32">
        <v>0</v>
      </c>
      <c r="D90" s="32">
        <f t="shared" si="2"/>
        <v>0</v>
      </c>
    </row>
    <row r="91" spans="1:4" ht="18" customHeight="1">
      <c r="A91" s="4" t="s">
        <v>123</v>
      </c>
      <c r="B91" s="31">
        <v>1850</v>
      </c>
      <c r="C91" s="31">
        <v>662</v>
      </c>
      <c r="D91" s="31">
        <f t="shared" si="2"/>
        <v>1188</v>
      </c>
    </row>
    <row r="92" spans="1:4" ht="18" customHeight="1">
      <c r="A92" s="14" t="s">
        <v>66</v>
      </c>
      <c r="B92" s="32">
        <v>101</v>
      </c>
      <c r="C92" s="32">
        <v>208</v>
      </c>
      <c r="D92" s="32">
        <f t="shared" si="2"/>
        <v>-107</v>
      </c>
    </row>
    <row r="93" spans="1:4" ht="21.95" customHeight="1">
      <c r="A93" s="12" t="s">
        <v>28</v>
      </c>
      <c r="B93" s="33">
        <f>SUM(B85:B92)</f>
        <v>19135</v>
      </c>
      <c r="C93" s="33">
        <f>SUM(C85:C92)</f>
        <v>18015</v>
      </c>
      <c r="D93" s="33">
        <f t="shared" si="2"/>
        <v>1120</v>
      </c>
    </row>
    <row r="94" spans="1:4" ht="21.95" customHeight="1">
      <c r="A94" s="12" t="s">
        <v>17</v>
      </c>
      <c r="B94" s="33">
        <v>0</v>
      </c>
      <c r="C94" s="33">
        <v>0</v>
      </c>
      <c r="D94" s="33">
        <f t="shared" si="2"/>
        <v>0</v>
      </c>
    </row>
    <row r="95" spans="1:4" ht="21.95" customHeight="1">
      <c r="A95" s="10" t="s">
        <v>30</v>
      </c>
      <c r="B95" s="34">
        <f>SUM(B14,B25,B33,B47,B57,B64,B83,B93, B94)</f>
        <v>169822</v>
      </c>
      <c r="C95" s="34">
        <f>SUM(C14,C25,C33,C47,C57,C64,C83,C93, C94)</f>
        <v>63874</v>
      </c>
      <c r="D95" s="34">
        <f>B95-C95</f>
        <v>105948</v>
      </c>
    </row>
    <row r="96" spans="1:4" ht="21.95" customHeight="1">
      <c r="A96" s="12" t="s">
        <v>29</v>
      </c>
      <c r="B96" s="33">
        <v>10746</v>
      </c>
      <c r="C96" s="33">
        <v>19690</v>
      </c>
      <c r="D96" s="33">
        <f>B96-C96</f>
        <v>-8944</v>
      </c>
    </row>
    <row r="97" spans="1:4" ht="21.95" customHeight="1">
      <c r="A97" s="10" t="s">
        <v>18</v>
      </c>
      <c r="B97" s="34">
        <f>SUM(B95:B96)</f>
        <v>180568</v>
      </c>
      <c r="C97" s="34">
        <f t="shared" ref="C97" si="3">SUM(C95:C96)</f>
        <v>83564</v>
      </c>
      <c r="D97" s="34">
        <f>B97-C97</f>
        <v>97004</v>
      </c>
    </row>
  </sheetData>
  <hyperlinks>
    <hyperlink ref="A1" location="Notes!A1" display="Return to Notes"/>
  </hyperlinks>
  <pageMargins left="0.25" right="0.25" top="0.75" bottom="0.75" header="0.3" footer="0.3"/>
  <pageSetup paperSize="9" scale="4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Notes</vt:lpstr>
      <vt:lpstr>Scotland</vt:lpstr>
      <vt:lpstr>Councils</vt:lpstr>
      <vt:lpstr>Aberdeen City</vt:lpstr>
      <vt:lpstr>Aberdeenshire</vt:lpstr>
      <vt:lpstr>Angus</vt:lpstr>
      <vt:lpstr>Argyll &amp; Bute</vt:lpstr>
      <vt:lpstr>City of Edinburgh</vt:lpstr>
      <vt:lpstr>Clackmannanshire</vt:lpstr>
      <vt:lpstr>Dumfries &amp; Galloway</vt:lpstr>
      <vt:lpstr>Dundee City</vt:lpstr>
      <vt:lpstr>East Ayrshire</vt:lpstr>
      <vt:lpstr>East Dunbartonshire</vt:lpstr>
      <vt:lpstr>East Lothian</vt:lpstr>
      <vt:lpstr>East Renfrewshire</vt:lpstr>
      <vt:lpstr>Falkirk</vt:lpstr>
      <vt:lpstr>Fife</vt:lpstr>
      <vt:lpstr>Glasgow City</vt:lpstr>
      <vt:lpstr>Highland</vt:lpstr>
      <vt:lpstr>Inverclyde</vt:lpstr>
      <vt:lpstr>Midlothian</vt:lpstr>
      <vt:lpstr>Moray</vt:lpstr>
      <vt:lpstr>Na h-Eileanan Siar</vt:lpstr>
      <vt:lpstr>North Ayrshire</vt:lpstr>
      <vt:lpstr>North Lanarkshire</vt:lpstr>
      <vt:lpstr>Orkney Islands</vt:lpstr>
      <vt:lpstr>Perth &amp; Kinross</vt:lpstr>
      <vt:lpstr>Renfrewshire</vt:lpstr>
      <vt:lpstr>Scottish Borders</vt:lpstr>
      <vt:lpstr>Shetland Islands</vt:lpstr>
      <vt:lpstr>South Ayrshire</vt:lpstr>
      <vt:lpstr>South Lanarkshire</vt:lpstr>
      <vt:lpstr>Stirling</vt:lpstr>
      <vt:lpstr>West Dunbartonshire</vt:lpstr>
      <vt:lpstr>West Lothian</vt:lpstr>
      <vt:lpstr>Ayrshire VJB</vt:lpstr>
      <vt:lpstr>Central VJB</vt:lpstr>
      <vt:lpstr>Dunbartonshire&amp; Argyll&amp;Bute VJB</vt:lpstr>
      <vt:lpstr>Grampian VJB</vt:lpstr>
      <vt:lpstr>Highland &amp; Western Isles VJB</vt:lpstr>
      <vt:lpstr>Lanarkshire VJB</vt:lpstr>
      <vt:lpstr>Lothian VJB</vt:lpstr>
      <vt:lpstr>Orkney &amp; Shetland VJB</vt:lpstr>
      <vt:lpstr>Renfrewshire VJB</vt:lpstr>
      <vt:lpstr>Tayside VJB</vt:lpstr>
      <vt:lpstr>Tay Road Bridge</vt:lpstr>
      <vt:lpstr>HITRANS</vt:lpstr>
      <vt:lpstr>NESTRANS</vt:lpstr>
      <vt:lpstr>SESTRAN</vt:lpstr>
      <vt:lpstr>SPT</vt:lpstr>
      <vt:lpstr>SWESTRANS</vt:lpstr>
      <vt:lpstr>TACTRAN</vt:lpstr>
      <vt:lpstr>ZetTrans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u417466</dc:creator>
  <cp:lastModifiedBy>U443124</cp:lastModifiedBy>
  <cp:lastPrinted>2020-02-13T09:03:04Z</cp:lastPrinted>
  <dcterms:created xsi:type="dcterms:W3CDTF">2020-02-03T10:42:31Z</dcterms:created>
  <dcterms:modified xsi:type="dcterms:W3CDTF">2021-04-13T13:23:14Z</dcterms:modified>
</cp:coreProperties>
</file>